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1Research\TMS\"/>
    </mc:Choice>
  </mc:AlternateContent>
  <xr:revisionPtr revIDLastSave="0" documentId="13_ncr:1_{60D2FF7C-B0CE-4BB6-8AC9-5426F24BBCD1}" xr6:coauthVersionLast="47" xr6:coauthVersionMax="47" xr10:uidLastSave="{00000000-0000-0000-0000-000000000000}"/>
  <bookViews>
    <workbookView xWindow="23880" yWindow="-120" windowWidth="24240" windowHeight="17640" tabRatio="393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93" i="2" l="1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G793" i="2"/>
  <c r="F793" i="2"/>
  <c r="E793" i="2"/>
  <c r="D793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E746" i="2"/>
  <c r="D746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AU696" i="2"/>
  <c r="AT696" i="2"/>
  <c r="AS696" i="2"/>
  <c r="AR696" i="2"/>
  <c r="AQ696" i="2"/>
  <c r="AP696" i="2"/>
  <c r="AO696" i="2"/>
  <c r="AN696" i="2"/>
  <c r="AM696" i="2"/>
  <c r="AL696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AW696" i="2" s="1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G696" i="2"/>
  <c r="F696" i="2"/>
  <c r="E696" i="2"/>
  <c r="D696" i="2"/>
  <c r="AU695" i="2"/>
  <c r="AT695" i="2"/>
  <c r="AS695" i="2"/>
  <c r="AR695" i="2"/>
  <c r="AQ695" i="2"/>
  <c r="AP695" i="2"/>
  <c r="AO695" i="2"/>
  <c r="AN695" i="2"/>
  <c r="AM695" i="2"/>
  <c r="AL695" i="2"/>
  <c r="AK695" i="2"/>
  <c r="AJ695" i="2"/>
  <c r="AI695" i="2"/>
  <c r="AH695" i="2"/>
  <c r="AG695" i="2"/>
  <c r="AF695" i="2"/>
  <c r="AE695" i="2"/>
  <c r="AD695" i="2"/>
  <c r="AC695" i="2"/>
  <c r="AB695" i="2"/>
  <c r="AA695" i="2"/>
  <c r="Z695" i="2"/>
  <c r="AW695" i="2" s="1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AV695" i="2" s="1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AW694" i="2" s="1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AV694" i="2" s="1"/>
  <c r="AU693" i="2"/>
  <c r="AT693" i="2"/>
  <c r="AS693" i="2"/>
  <c r="AR693" i="2"/>
  <c r="AQ693" i="2"/>
  <c r="AP693" i="2"/>
  <c r="AO693" i="2"/>
  <c r="AN693" i="2"/>
  <c r="AM693" i="2"/>
  <c r="AL693" i="2"/>
  <c r="AK693" i="2"/>
  <c r="AJ693" i="2"/>
  <c r="AI693" i="2"/>
  <c r="AH693" i="2"/>
  <c r="AG693" i="2"/>
  <c r="AF693" i="2"/>
  <c r="AE693" i="2"/>
  <c r="AD693" i="2"/>
  <c r="AC693" i="2"/>
  <c r="AB693" i="2"/>
  <c r="AW693" i="2" s="1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AV693" i="2" s="1"/>
  <c r="AU692" i="2"/>
  <c r="AT692" i="2"/>
  <c r="AS692" i="2"/>
  <c r="AR692" i="2"/>
  <c r="AQ692" i="2"/>
  <c r="AP692" i="2"/>
  <c r="AO692" i="2"/>
  <c r="AN692" i="2"/>
  <c r="AM692" i="2"/>
  <c r="AL692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AW692" i="2" s="1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AV692" i="2" s="1"/>
  <c r="AU691" i="2"/>
  <c r="AT691" i="2"/>
  <c r="AS691" i="2"/>
  <c r="AR691" i="2"/>
  <c r="AQ691" i="2"/>
  <c r="AP691" i="2"/>
  <c r="AO691" i="2"/>
  <c r="AN691" i="2"/>
  <c r="AM691" i="2"/>
  <c r="AL691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AW691" i="2" s="1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AV691" i="2" s="1"/>
  <c r="AU690" i="2"/>
  <c r="AT690" i="2"/>
  <c r="AS690" i="2"/>
  <c r="AR690" i="2"/>
  <c r="AQ690" i="2"/>
  <c r="AP690" i="2"/>
  <c r="AO690" i="2"/>
  <c r="AN690" i="2"/>
  <c r="AM690" i="2"/>
  <c r="AL690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AW690" i="2" s="1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AV690" i="2" s="1"/>
  <c r="AU689" i="2"/>
  <c r="AT689" i="2"/>
  <c r="AS689" i="2"/>
  <c r="AR689" i="2"/>
  <c r="AQ689" i="2"/>
  <c r="AP689" i="2"/>
  <c r="AO689" i="2"/>
  <c r="AN689" i="2"/>
  <c r="AM689" i="2"/>
  <c r="AL689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AW689" i="2" s="1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AV689" i="2" s="1"/>
  <c r="AU688" i="2"/>
  <c r="AT688" i="2"/>
  <c r="AS688" i="2"/>
  <c r="AR688" i="2"/>
  <c r="AQ688" i="2"/>
  <c r="AP688" i="2"/>
  <c r="AO688" i="2"/>
  <c r="AN688" i="2"/>
  <c r="AM688" i="2"/>
  <c r="AL688" i="2"/>
  <c r="AK688" i="2"/>
  <c r="AJ688" i="2"/>
  <c r="AI688" i="2"/>
  <c r="AH688" i="2"/>
  <c r="AG688" i="2"/>
  <c r="AF688" i="2"/>
  <c r="AE688" i="2"/>
  <c r="AD688" i="2"/>
  <c r="AC688" i="2"/>
  <c r="AW688" i="2" s="1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AV688" i="2" s="1"/>
  <c r="AU687" i="2"/>
  <c r="AT687" i="2"/>
  <c r="AS687" i="2"/>
  <c r="AR687" i="2"/>
  <c r="AQ687" i="2"/>
  <c r="AP687" i="2"/>
  <c r="AO687" i="2"/>
  <c r="AN687" i="2"/>
  <c r="AM687" i="2"/>
  <c r="AL687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AW687" i="2" s="1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AV687" i="2" s="1"/>
  <c r="AU686" i="2"/>
  <c r="AT686" i="2"/>
  <c r="AS686" i="2"/>
  <c r="AR686" i="2"/>
  <c r="AQ686" i="2"/>
  <c r="AP686" i="2"/>
  <c r="AO686" i="2"/>
  <c r="AN686" i="2"/>
  <c r="AM686" i="2"/>
  <c r="AL686" i="2"/>
  <c r="AK686" i="2"/>
  <c r="AJ686" i="2"/>
  <c r="AI686" i="2"/>
  <c r="AH686" i="2"/>
  <c r="AG686" i="2"/>
  <c r="AF686" i="2"/>
  <c r="AE686" i="2"/>
  <c r="AD686" i="2"/>
  <c r="AC686" i="2"/>
  <c r="AW686" i="2" s="1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AV686" i="2" s="1"/>
  <c r="AU685" i="2"/>
  <c r="AT685" i="2"/>
  <c r="AS685" i="2"/>
  <c r="AR685" i="2"/>
  <c r="AQ685" i="2"/>
  <c r="AP685" i="2"/>
  <c r="AO685" i="2"/>
  <c r="AN685" i="2"/>
  <c r="AM685" i="2"/>
  <c r="AL685" i="2"/>
  <c r="AK685" i="2"/>
  <c r="AJ685" i="2"/>
  <c r="AI685" i="2"/>
  <c r="AH685" i="2"/>
  <c r="AG685" i="2"/>
  <c r="AF685" i="2"/>
  <c r="AE685" i="2"/>
  <c r="AD685" i="2"/>
  <c r="AC685" i="2"/>
  <c r="AB685" i="2"/>
  <c r="AA685" i="2"/>
  <c r="Z685" i="2"/>
  <c r="AW685" i="2" s="1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AV685" i="2" s="1"/>
  <c r="AU684" i="2"/>
  <c r="AT684" i="2"/>
  <c r="AS684" i="2"/>
  <c r="AR684" i="2"/>
  <c r="AQ684" i="2"/>
  <c r="AP684" i="2"/>
  <c r="AO684" i="2"/>
  <c r="AN684" i="2"/>
  <c r="AM684" i="2"/>
  <c r="AL684" i="2"/>
  <c r="AK684" i="2"/>
  <c r="AJ684" i="2"/>
  <c r="AI684" i="2"/>
  <c r="AH684" i="2"/>
  <c r="AG684" i="2"/>
  <c r="AF684" i="2"/>
  <c r="AE684" i="2"/>
  <c r="AD684" i="2"/>
  <c r="AC684" i="2"/>
  <c r="AW684" i="2" s="1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AV684" i="2" s="1"/>
  <c r="AX648" i="2" l="1"/>
  <c r="AV648" i="2"/>
  <c r="AU648" i="2"/>
  <c r="AT648" i="2"/>
  <c r="AS648" i="2"/>
  <c r="AR648" i="2"/>
  <c r="AQ648" i="2"/>
  <c r="AP648" i="2"/>
  <c r="AO648" i="2"/>
  <c r="AN648" i="2"/>
  <c r="AM648" i="2"/>
  <c r="AL648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G648" i="2"/>
  <c r="F648" i="2"/>
  <c r="E648" i="2"/>
  <c r="D648" i="2"/>
  <c r="AX647" i="2"/>
  <c r="AV647" i="2"/>
  <c r="AU647" i="2"/>
  <c r="AT647" i="2"/>
  <c r="AS647" i="2"/>
  <c r="AR647" i="2"/>
  <c r="AQ647" i="2"/>
  <c r="AP647" i="2"/>
  <c r="AO647" i="2"/>
  <c r="AN647" i="2"/>
  <c r="AM647" i="2"/>
  <c r="AL647" i="2"/>
  <c r="AK647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H647" i="2"/>
  <c r="G647" i="2"/>
  <c r="F647" i="2"/>
  <c r="E647" i="2"/>
  <c r="D647" i="2"/>
  <c r="AX646" i="2"/>
  <c r="AV646" i="2"/>
  <c r="AU646" i="2"/>
  <c r="AT646" i="2"/>
  <c r="AS646" i="2"/>
  <c r="AR646" i="2"/>
  <c r="AQ646" i="2"/>
  <c r="AP646" i="2"/>
  <c r="AO646" i="2"/>
  <c r="AN646" i="2"/>
  <c r="AM646" i="2"/>
  <c r="AL646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AX645" i="2"/>
  <c r="AV645" i="2"/>
  <c r="AU645" i="2"/>
  <c r="AT645" i="2"/>
  <c r="AS645" i="2"/>
  <c r="AR645" i="2"/>
  <c r="AQ645" i="2"/>
  <c r="AP645" i="2"/>
  <c r="AO645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AX644" i="2"/>
  <c r="AV644" i="2"/>
  <c r="AU644" i="2"/>
  <c r="AT644" i="2"/>
  <c r="AS644" i="2"/>
  <c r="AR644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AX643" i="2"/>
  <c r="AV643" i="2"/>
  <c r="AU643" i="2"/>
  <c r="AT643" i="2"/>
  <c r="AS643" i="2"/>
  <c r="AR643" i="2"/>
  <c r="AQ643" i="2"/>
  <c r="AP643" i="2"/>
  <c r="AO643" i="2"/>
  <c r="AN643" i="2"/>
  <c r="AM643" i="2"/>
  <c r="AL643" i="2"/>
  <c r="AK643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AX642" i="2"/>
  <c r="AV642" i="2"/>
  <c r="AU642" i="2"/>
  <c r="AT642" i="2"/>
  <c r="AS642" i="2"/>
  <c r="AR642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AX641" i="2"/>
  <c r="AV641" i="2"/>
  <c r="AU641" i="2"/>
  <c r="AT641" i="2"/>
  <c r="AS641" i="2"/>
  <c r="AR641" i="2"/>
  <c r="AQ641" i="2"/>
  <c r="AP641" i="2"/>
  <c r="AO641" i="2"/>
  <c r="AN641" i="2"/>
  <c r="AM641" i="2"/>
  <c r="AL641" i="2"/>
  <c r="AK641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AX640" i="2"/>
  <c r="AV640" i="2"/>
  <c r="AU640" i="2"/>
  <c r="AT640" i="2"/>
  <c r="AS640" i="2"/>
  <c r="AR640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AX639" i="2"/>
  <c r="AV639" i="2"/>
  <c r="AU639" i="2"/>
  <c r="AT639" i="2"/>
  <c r="AS639" i="2"/>
  <c r="AR639" i="2"/>
  <c r="AQ639" i="2"/>
  <c r="AP639" i="2"/>
  <c r="AO639" i="2"/>
  <c r="AN639" i="2"/>
  <c r="AM639" i="2"/>
  <c r="AL639" i="2"/>
  <c r="AK639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AX638" i="2"/>
  <c r="AV638" i="2"/>
  <c r="AU638" i="2"/>
  <c r="AT638" i="2"/>
  <c r="AS638" i="2"/>
  <c r="AR638" i="2"/>
  <c r="AQ638" i="2"/>
  <c r="AP638" i="2"/>
  <c r="AO638" i="2"/>
  <c r="AN638" i="2"/>
  <c r="AM638" i="2"/>
  <c r="AL638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AX637" i="2"/>
  <c r="AV637" i="2"/>
  <c r="AU637" i="2"/>
  <c r="AT637" i="2"/>
  <c r="AS637" i="2"/>
  <c r="AR637" i="2"/>
  <c r="AQ637" i="2"/>
  <c r="AP637" i="2"/>
  <c r="AO637" i="2"/>
  <c r="AN637" i="2"/>
  <c r="AM637" i="2"/>
  <c r="AL637" i="2"/>
  <c r="AK637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AX636" i="2"/>
  <c r="AV636" i="2"/>
  <c r="AU636" i="2"/>
  <c r="AT636" i="2"/>
  <c r="AS636" i="2"/>
  <c r="AR636" i="2"/>
  <c r="AQ636" i="2"/>
  <c r="AP636" i="2"/>
  <c r="AO636" i="2"/>
  <c r="AN636" i="2"/>
  <c r="AM636" i="2"/>
  <c r="AL636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AX635" i="2"/>
  <c r="AV635" i="2"/>
  <c r="AU635" i="2"/>
  <c r="AT635" i="2"/>
  <c r="AS635" i="2"/>
  <c r="AR635" i="2"/>
  <c r="AQ635" i="2"/>
  <c r="AP635" i="2"/>
  <c r="AO635" i="2"/>
  <c r="AN635" i="2"/>
  <c r="AM635" i="2"/>
  <c r="AL635" i="2"/>
  <c r="AK635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AX634" i="2"/>
  <c r="AV634" i="2"/>
  <c r="AU634" i="2"/>
  <c r="AT634" i="2"/>
  <c r="AS634" i="2"/>
  <c r="AR634" i="2"/>
  <c r="AQ634" i="2"/>
  <c r="AP634" i="2"/>
  <c r="AO634" i="2"/>
  <c r="AN634" i="2"/>
  <c r="AM634" i="2"/>
  <c r="AL634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AX633" i="2"/>
  <c r="AV633" i="2"/>
  <c r="AU633" i="2"/>
  <c r="AT633" i="2"/>
  <c r="AS633" i="2"/>
  <c r="AR633" i="2"/>
  <c r="AQ633" i="2"/>
  <c r="AP633" i="2"/>
  <c r="AO633" i="2"/>
  <c r="AN633" i="2"/>
  <c r="AM633" i="2"/>
  <c r="AL633" i="2"/>
  <c r="AK633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AX632" i="2"/>
  <c r="AV632" i="2"/>
  <c r="AU632" i="2"/>
  <c r="AT632" i="2"/>
  <c r="AS632" i="2"/>
  <c r="AR632" i="2"/>
  <c r="AQ632" i="2"/>
  <c r="AP632" i="2"/>
  <c r="AO632" i="2"/>
  <c r="AN632" i="2"/>
  <c r="AM632" i="2"/>
  <c r="AL632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AX631" i="2"/>
  <c r="AV631" i="2"/>
  <c r="AU631" i="2"/>
  <c r="AT631" i="2"/>
  <c r="AS631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AX630" i="2"/>
  <c r="AV630" i="2"/>
  <c r="AU630" i="2"/>
  <c r="AT630" i="2"/>
  <c r="AS630" i="2"/>
  <c r="AR630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AX629" i="2"/>
  <c r="AV629" i="2"/>
  <c r="AU629" i="2"/>
  <c r="AT629" i="2"/>
  <c r="AS629" i="2"/>
  <c r="AR629" i="2"/>
  <c r="AQ629" i="2"/>
  <c r="AP629" i="2"/>
  <c r="AO629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AX628" i="2"/>
  <c r="AV628" i="2"/>
  <c r="AU628" i="2"/>
  <c r="AT628" i="2"/>
  <c r="AS628" i="2"/>
  <c r="AR628" i="2"/>
  <c r="AQ628" i="2"/>
  <c r="AP628" i="2"/>
  <c r="AO628" i="2"/>
  <c r="AN628" i="2"/>
  <c r="AM628" i="2"/>
  <c r="AL628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AX627" i="2"/>
  <c r="AV627" i="2"/>
  <c r="AU627" i="2"/>
  <c r="AT627" i="2"/>
  <c r="AS627" i="2"/>
  <c r="AR627" i="2"/>
  <c r="AQ627" i="2"/>
  <c r="AP627" i="2"/>
  <c r="AO627" i="2"/>
  <c r="AN627" i="2"/>
  <c r="AM627" i="2"/>
  <c r="AL627" i="2"/>
  <c r="AK627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AX626" i="2"/>
  <c r="AV626" i="2"/>
  <c r="AU626" i="2"/>
  <c r="AT626" i="2"/>
  <c r="AS626" i="2"/>
  <c r="AR626" i="2"/>
  <c r="AQ626" i="2"/>
  <c r="AP626" i="2"/>
  <c r="AO626" i="2"/>
  <c r="AN626" i="2"/>
  <c r="AM626" i="2"/>
  <c r="AL626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AX625" i="2"/>
  <c r="AV625" i="2"/>
  <c r="AU625" i="2"/>
  <c r="AT625" i="2"/>
  <c r="AS625" i="2"/>
  <c r="AR625" i="2"/>
  <c r="AQ625" i="2"/>
  <c r="AP625" i="2"/>
  <c r="AO625" i="2"/>
  <c r="AN625" i="2"/>
  <c r="AM625" i="2"/>
  <c r="AL625" i="2"/>
  <c r="AK625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AX624" i="2"/>
  <c r="AV624" i="2"/>
  <c r="AU624" i="2"/>
  <c r="AT624" i="2"/>
  <c r="AS624" i="2"/>
  <c r="AR624" i="2"/>
  <c r="AQ624" i="2"/>
  <c r="AP624" i="2"/>
  <c r="AO624" i="2"/>
  <c r="AN624" i="2"/>
  <c r="AM624" i="2"/>
  <c r="AL624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AX623" i="2"/>
  <c r="AV623" i="2"/>
  <c r="AU623" i="2"/>
  <c r="AT623" i="2"/>
  <c r="AS623" i="2"/>
  <c r="AR623" i="2"/>
  <c r="AQ623" i="2"/>
  <c r="AP623" i="2"/>
  <c r="AO623" i="2"/>
  <c r="AN623" i="2"/>
  <c r="AM623" i="2"/>
  <c r="AL623" i="2"/>
  <c r="AK623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AX622" i="2"/>
  <c r="AV622" i="2"/>
  <c r="AU622" i="2"/>
  <c r="AT622" i="2"/>
  <c r="AS622" i="2"/>
  <c r="AR622" i="2"/>
  <c r="AQ622" i="2"/>
  <c r="AP622" i="2"/>
  <c r="AO622" i="2"/>
  <c r="AN622" i="2"/>
  <c r="AM622" i="2"/>
  <c r="AL622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AX621" i="2"/>
  <c r="AV621" i="2"/>
  <c r="AU621" i="2"/>
  <c r="AT621" i="2"/>
  <c r="AS621" i="2"/>
  <c r="AR621" i="2"/>
  <c r="AQ621" i="2"/>
  <c r="AP621" i="2"/>
  <c r="AO621" i="2"/>
  <c r="AN621" i="2"/>
  <c r="AM621" i="2"/>
  <c r="AL621" i="2"/>
  <c r="AK621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AX620" i="2"/>
  <c r="AV620" i="2"/>
  <c r="AU620" i="2"/>
  <c r="AT620" i="2"/>
  <c r="AS620" i="2"/>
  <c r="AR620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AX619" i="2"/>
  <c r="AV619" i="2"/>
  <c r="AU619" i="2"/>
  <c r="AT619" i="2"/>
  <c r="AS619" i="2"/>
  <c r="AR619" i="2"/>
  <c r="AQ619" i="2"/>
  <c r="AP619" i="2"/>
  <c r="AO619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AX618" i="2"/>
  <c r="AV618" i="2"/>
  <c r="AU618" i="2"/>
  <c r="AT618" i="2"/>
  <c r="AS618" i="2"/>
  <c r="AR618" i="2"/>
  <c r="AQ618" i="2"/>
  <c r="AP618" i="2"/>
  <c r="AO618" i="2"/>
  <c r="AN618" i="2"/>
  <c r="AM618" i="2"/>
  <c r="AL618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AX617" i="2"/>
  <c r="AV617" i="2"/>
  <c r="AU617" i="2"/>
  <c r="AT617" i="2"/>
  <c r="AS617" i="2"/>
  <c r="AR617" i="2"/>
  <c r="AQ617" i="2"/>
  <c r="AP617" i="2"/>
  <c r="AO617" i="2"/>
  <c r="AN617" i="2"/>
  <c r="AM617" i="2"/>
  <c r="AL617" i="2"/>
  <c r="AK617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AX616" i="2"/>
  <c r="AV616" i="2"/>
  <c r="AU616" i="2"/>
  <c r="AT616" i="2"/>
  <c r="AS616" i="2"/>
  <c r="AR616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AX615" i="2"/>
  <c r="AV615" i="2"/>
  <c r="AU615" i="2"/>
  <c r="AT615" i="2"/>
  <c r="AS615" i="2"/>
  <c r="AR615" i="2"/>
  <c r="AQ615" i="2"/>
  <c r="AP615" i="2"/>
  <c r="AO615" i="2"/>
  <c r="AN615" i="2"/>
  <c r="AM615" i="2"/>
  <c r="AL615" i="2"/>
  <c r="AK615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AX614" i="2"/>
  <c r="AV614" i="2"/>
  <c r="AU614" i="2"/>
  <c r="AT614" i="2"/>
  <c r="AS614" i="2"/>
  <c r="AR614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AX613" i="2"/>
  <c r="AV613" i="2"/>
  <c r="AU613" i="2"/>
  <c r="AT613" i="2"/>
  <c r="AS613" i="2"/>
  <c r="AR613" i="2"/>
  <c r="AQ613" i="2"/>
  <c r="AP613" i="2"/>
  <c r="AO613" i="2"/>
  <c r="AN613" i="2"/>
  <c r="AM613" i="2"/>
  <c r="AL613" i="2"/>
  <c r="AK613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AX612" i="2"/>
  <c r="AV612" i="2"/>
  <c r="AU612" i="2"/>
  <c r="AT612" i="2"/>
  <c r="AS612" i="2"/>
  <c r="AR612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AX611" i="2"/>
  <c r="AV611" i="2"/>
  <c r="AU611" i="2"/>
  <c r="AT611" i="2"/>
  <c r="AS611" i="2"/>
  <c r="AR611" i="2"/>
  <c r="AQ611" i="2"/>
  <c r="AP611" i="2"/>
  <c r="AO611" i="2"/>
  <c r="AN611" i="2"/>
  <c r="AM611" i="2"/>
  <c r="AL611" i="2"/>
  <c r="AK611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AX610" i="2"/>
  <c r="AV610" i="2"/>
  <c r="AU610" i="2"/>
  <c r="AT610" i="2"/>
  <c r="AS610" i="2"/>
  <c r="AR610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AX609" i="2"/>
  <c r="AV609" i="2"/>
  <c r="AU609" i="2"/>
  <c r="AT609" i="2"/>
  <c r="AS609" i="2"/>
  <c r="AR609" i="2"/>
  <c r="AQ609" i="2"/>
  <c r="AP609" i="2"/>
  <c r="AO609" i="2"/>
  <c r="AN609" i="2"/>
  <c r="AM609" i="2"/>
  <c r="AL609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AX608" i="2"/>
  <c r="AV608" i="2"/>
  <c r="AU608" i="2"/>
  <c r="AT608" i="2"/>
  <c r="AS608" i="2"/>
  <c r="AR608" i="2"/>
  <c r="AQ608" i="2"/>
  <c r="AP608" i="2"/>
  <c r="AO608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AX607" i="2"/>
  <c r="AV607" i="2"/>
  <c r="AU607" i="2"/>
  <c r="AT607" i="2"/>
  <c r="AS607" i="2"/>
  <c r="AR607" i="2"/>
  <c r="AQ607" i="2"/>
  <c r="AP607" i="2"/>
  <c r="AO607" i="2"/>
  <c r="AN607" i="2"/>
  <c r="AM607" i="2"/>
  <c r="AL607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AX606" i="2"/>
  <c r="AV606" i="2"/>
  <c r="AU606" i="2"/>
  <c r="AT606" i="2"/>
  <c r="AS606" i="2"/>
  <c r="AR606" i="2"/>
  <c r="AQ606" i="2"/>
  <c r="AP606" i="2"/>
  <c r="AO606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AX605" i="2"/>
  <c r="AV605" i="2"/>
  <c r="AU605" i="2"/>
  <c r="AT605" i="2"/>
  <c r="AS605" i="2"/>
  <c r="AR605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AX604" i="2"/>
  <c r="AV604" i="2"/>
  <c r="AU604" i="2"/>
  <c r="AT604" i="2"/>
  <c r="AS604" i="2"/>
  <c r="AR604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AX603" i="2"/>
  <c r="AV603" i="2"/>
  <c r="AU603" i="2"/>
  <c r="AT603" i="2"/>
  <c r="AS603" i="2"/>
  <c r="AR603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AX602" i="2"/>
  <c r="AV602" i="2"/>
  <c r="AU602" i="2"/>
  <c r="AT602" i="2"/>
  <c r="AS602" i="2"/>
  <c r="AR602" i="2"/>
  <c r="AQ602" i="2"/>
  <c r="AP602" i="2"/>
  <c r="AO602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AX601" i="2"/>
  <c r="AV601" i="2"/>
  <c r="AU601" i="2"/>
  <c r="AT601" i="2"/>
  <c r="AS601" i="2"/>
  <c r="AR601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AX600" i="2"/>
  <c r="AV600" i="2"/>
  <c r="AU600" i="2"/>
  <c r="AT600" i="2"/>
  <c r="AS600" i="2"/>
  <c r="AR600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AX599" i="2"/>
  <c r="AV599" i="2"/>
  <c r="AU599" i="2"/>
  <c r="AT599" i="2"/>
  <c r="AS599" i="2"/>
  <c r="AR599" i="2"/>
  <c r="AQ599" i="2"/>
  <c r="AP599" i="2"/>
  <c r="AO599" i="2"/>
  <c r="AN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AX598" i="2"/>
  <c r="AV598" i="2"/>
  <c r="AU598" i="2"/>
  <c r="AT598" i="2"/>
  <c r="AS598" i="2"/>
  <c r="AR598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I648" i="2" s="1"/>
  <c r="H462" i="2"/>
  <c r="H648" i="2" s="1"/>
  <c r="G462" i="2"/>
  <c r="F462" i="2"/>
  <c r="E462" i="2"/>
  <c r="D462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I696" i="2" s="1"/>
  <c r="I793" i="2" s="1"/>
  <c r="H461" i="2"/>
  <c r="H696" i="2" s="1"/>
  <c r="G461" i="2"/>
  <c r="F461" i="2"/>
  <c r="E461" i="2"/>
  <c r="D461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I647" i="2" l="1"/>
  <c r="H793" i="2"/>
  <c r="F746" i="2"/>
  <c r="AV696" i="2"/>
  <c r="BF683" i="2"/>
  <c r="BJ683" i="2" s="1"/>
  <c r="BE683" i="2"/>
  <c r="BI683" i="2" s="1"/>
  <c r="BD683" i="2"/>
  <c r="BH683" i="2" s="1"/>
  <c r="BC683" i="2"/>
  <c r="BG683" i="2" s="1"/>
  <c r="BF682" i="2"/>
  <c r="BJ682" i="2" s="1"/>
  <c r="BE682" i="2"/>
  <c r="BI682" i="2" s="1"/>
  <c r="BD682" i="2"/>
  <c r="BH682" i="2" s="1"/>
  <c r="BC682" i="2"/>
  <c r="BG682" i="2" s="1"/>
  <c r="BF681" i="2"/>
  <c r="BJ681" i="2" s="1"/>
  <c r="BE681" i="2"/>
  <c r="BI681" i="2" s="1"/>
  <c r="BD681" i="2"/>
  <c r="BH681" i="2" s="1"/>
  <c r="BC681" i="2"/>
  <c r="BG681" i="2" s="1"/>
  <c r="BF680" i="2"/>
  <c r="BJ680" i="2" s="1"/>
  <c r="BE680" i="2"/>
  <c r="BI680" i="2" s="1"/>
  <c r="BD680" i="2"/>
  <c r="BH680" i="2" s="1"/>
  <c r="BC680" i="2"/>
  <c r="BG680" i="2" s="1"/>
  <c r="BF679" i="2"/>
  <c r="BJ679" i="2" s="1"/>
  <c r="BE679" i="2"/>
  <c r="BI679" i="2" s="1"/>
  <c r="BD679" i="2"/>
  <c r="BH679" i="2" s="1"/>
  <c r="BC679" i="2"/>
  <c r="BG679" i="2" s="1"/>
  <c r="BF678" i="2"/>
  <c r="BJ678" i="2" s="1"/>
  <c r="BE678" i="2"/>
  <c r="BI678" i="2" s="1"/>
  <c r="BD678" i="2"/>
  <c r="BH678" i="2" s="1"/>
  <c r="BC678" i="2"/>
  <c r="BG678" i="2" s="1"/>
  <c r="BF677" i="2"/>
  <c r="BJ677" i="2" s="1"/>
  <c r="BE677" i="2"/>
  <c r="BI677" i="2" s="1"/>
  <c r="BD677" i="2"/>
  <c r="BH677" i="2" s="1"/>
  <c r="BC677" i="2"/>
  <c r="BG677" i="2" s="1"/>
  <c r="BF676" i="2"/>
  <c r="BJ676" i="2" s="1"/>
  <c r="BE676" i="2"/>
  <c r="BI676" i="2" s="1"/>
  <c r="BD676" i="2"/>
  <c r="BH676" i="2" s="1"/>
  <c r="BC676" i="2"/>
  <c r="BG676" i="2" s="1"/>
  <c r="BF675" i="2"/>
  <c r="BJ675" i="2" s="1"/>
  <c r="BD675" i="2"/>
  <c r="BH675" i="2" s="1"/>
  <c r="BC675" i="2"/>
  <c r="BG675" i="2" s="1"/>
  <c r="BF674" i="2"/>
  <c r="BJ674" i="2" s="1"/>
  <c r="BE674" i="2"/>
  <c r="BI674" i="2" s="1"/>
  <c r="BD674" i="2"/>
  <c r="BH674" i="2" s="1"/>
  <c r="BC674" i="2"/>
  <c r="BG674" i="2" s="1"/>
  <c r="BF673" i="2"/>
  <c r="BJ673" i="2" s="1"/>
  <c r="BE673" i="2"/>
  <c r="BI673" i="2" s="1"/>
  <c r="BD673" i="2"/>
  <c r="BH673" i="2" s="1"/>
  <c r="BC673" i="2"/>
  <c r="BG673" i="2" s="1"/>
  <c r="BF672" i="2"/>
  <c r="BJ672" i="2" s="1"/>
  <c r="BE672" i="2"/>
  <c r="BI672" i="2" s="1"/>
  <c r="BD672" i="2"/>
  <c r="BH672" i="2" s="1"/>
  <c r="BC672" i="2"/>
  <c r="BG672" i="2" s="1"/>
  <c r="BF671" i="2"/>
  <c r="BJ671" i="2" s="1"/>
  <c r="BE671" i="2"/>
  <c r="BI671" i="2" s="1"/>
  <c r="BD671" i="2"/>
  <c r="BH671" i="2" s="1"/>
  <c r="BC671" i="2"/>
  <c r="BG671" i="2" s="1"/>
  <c r="BF670" i="2"/>
  <c r="BJ670" i="2" s="1"/>
  <c r="BE670" i="2"/>
  <c r="BI670" i="2" s="1"/>
  <c r="BD670" i="2"/>
  <c r="BH670" i="2" s="1"/>
  <c r="BC670" i="2"/>
  <c r="BG670" i="2" s="1"/>
  <c r="BF669" i="2"/>
  <c r="BJ669" i="2" s="1"/>
  <c r="BE669" i="2"/>
  <c r="BI669" i="2" s="1"/>
  <c r="BD669" i="2"/>
  <c r="BH669" i="2" s="1"/>
  <c r="BC669" i="2"/>
  <c r="BG669" i="2" s="1"/>
  <c r="BF668" i="2"/>
  <c r="BJ668" i="2" s="1"/>
  <c r="BE668" i="2"/>
  <c r="BI668" i="2" s="1"/>
  <c r="BD668" i="2"/>
  <c r="BH668" i="2" s="1"/>
  <c r="BC668" i="2"/>
  <c r="BG668" i="2" s="1"/>
  <c r="BF667" i="2"/>
  <c r="BJ667" i="2" s="1"/>
  <c r="BE667" i="2"/>
  <c r="BI667" i="2" s="1"/>
  <c r="BD667" i="2"/>
  <c r="BH667" i="2" s="1"/>
  <c r="BC667" i="2"/>
  <c r="BG667" i="2" s="1"/>
  <c r="BF666" i="2"/>
  <c r="BJ666" i="2" s="1"/>
  <c r="BD666" i="2"/>
  <c r="BH666" i="2" s="1"/>
  <c r="BF665" i="2"/>
  <c r="BJ665" i="2" s="1"/>
  <c r="BD665" i="2"/>
  <c r="BJ664" i="2"/>
  <c r="BF664" i="2"/>
  <c r="BD664" i="2"/>
  <c r="BH664" i="2" s="1"/>
  <c r="BJ663" i="2"/>
  <c r="BF663" i="2"/>
  <c r="BD663" i="2"/>
  <c r="BH663" i="2" s="1"/>
  <c r="BJ662" i="2"/>
  <c r="BF662" i="2"/>
  <c r="BD662" i="2"/>
  <c r="BH662" i="2" s="1"/>
  <c r="BJ661" i="2"/>
  <c r="BF661" i="2"/>
  <c r="BD661" i="2"/>
  <c r="BH661" i="2" s="1"/>
  <c r="BJ660" i="2"/>
  <c r="BF660" i="2"/>
  <c r="BD660" i="2"/>
  <c r="BH660" i="2" s="1"/>
  <c r="BJ659" i="2"/>
  <c r="BF659" i="2"/>
  <c r="BD659" i="2"/>
  <c r="BH659" i="2" s="1"/>
  <c r="BJ658" i="2"/>
  <c r="BF658" i="2"/>
  <c r="BD658" i="2"/>
  <c r="BH658" i="2" s="1"/>
  <c r="BJ657" i="2"/>
  <c r="BF657" i="2"/>
  <c r="BD657" i="2"/>
  <c r="BH657" i="2" s="1"/>
  <c r="BJ656" i="2"/>
  <c r="BF656" i="2"/>
  <c r="BD656" i="2"/>
  <c r="BH656" i="2" s="1"/>
  <c r="BJ655" i="2"/>
  <c r="BF655" i="2"/>
  <c r="BD655" i="2"/>
  <c r="BH655" i="2" s="1"/>
  <c r="BJ654" i="2"/>
  <c r="BF654" i="2"/>
  <c r="BD654" i="2"/>
  <c r="BH654" i="2" s="1"/>
  <c r="BJ653" i="2"/>
  <c r="BF653" i="2"/>
  <c r="BD653" i="2"/>
  <c r="BH653" i="2" s="1"/>
  <c r="BJ652" i="2"/>
  <c r="BF652" i="2"/>
  <c r="BD652" i="2"/>
  <c r="BH652" i="2" s="1"/>
  <c r="BB667" i="2" l="1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A682" i="2"/>
  <c r="BB682" i="2"/>
  <c r="BA683" i="2"/>
  <c r="BB683" i="2"/>
  <c r="D797" i="2" l="1"/>
  <c r="BF695" i="2" l="1"/>
  <c r="BJ695" i="2" s="1"/>
  <c r="BC695" i="2"/>
  <c r="BG695" i="2" s="1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Y779" i="2"/>
  <c r="X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Y778" i="2"/>
  <c r="X778" i="2"/>
  <c r="U778" i="2"/>
  <c r="T778" i="2"/>
  <c r="S778" i="2"/>
  <c r="R778" i="2"/>
  <c r="Q778" i="2"/>
  <c r="P778" i="2"/>
  <c r="N778" i="2"/>
  <c r="M778" i="2"/>
  <c r="L778" i="2"/>
  <c r="K778" i="2"/>
  <c r="J778" i="2"/>
  <c r="H778" i="2"/>
  <c r="F778" i="2"/>
  <c r="E778" i="2"/>
  <c r="D778" i="2"/>
  <c r="Y777" i="2"/>
  <c r="X777" i="2"/>
  <c r="U777" i="2"/>
  <c r="T777" i="2"/>
  <c r="S777" i="2"/>
  <c r="R777" i="2"/>
  <c r="Q777" i="2"/>
  <c r="P777" i="2"/>
  <c r="M777" i="2"/>
  <c r="L777" i="2"/>
  <c r="K777" i="2"/>
  <c r="J777" i="2"/>
  <c r="F777" i="2"/>
  <c r="E777" i="2"/>
  <c r="D777" i="2"/>
  <c r="Y776" i="2"/>
  <c r="X776" i="2"/>
  <c r="U776" i="2"/>
  <c r="T776" i="2"/>
  <c r="S776" i="2"/>
  <c r="R776" i="2"/>
  <c r="Q776" i="2"/>
  <c r="P776" i="2"/>
  <c r="M776" i="2"/>
  <c r="L776" i="2"/>
  <c r="K776" i="2"/>
  <c r="J776" i="2"/>
  <c r="F776" i="2"/>
  <c r="E776" i="2"/>
  <c r="D776" i="2"/>
  <c r="Y775" i="2"/>
  <c r="X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G775" i="2"/>
  <c r="F775" i="2"/>
  <c r="E775" i="2"/>
  <c r="D775" i="2"/>
  <c r="Y774" i="2"/>
  <c r="X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G774" i="2"/>
  <c r="F774" i="2"/>
  <c r="E774" i="2"/>
  <c r="D774" i="2"/>
  <c r="Y773" i="2"/>
  <c r="X773" i="2"/>
  <c r="W773" i="2"/>
  <c r="U773" i="2"/>
  <c r="T773" i="2"/>
  <c r="S773" i="2"/>
  <c r="R773" i="2"/>
  <c r="P773" i="2"/>
  <c r="O773" i="2"/>
  <c r="N773" i="2"/>
  <c r="L773" i="2"/>
  <c r="K773" i="2"/>
  <c r="J773" i="2"/>
  <c r="I773" i="2"/>
  <c r="H773" i="2"/>
  <c r="G773" i="2"/>
  <c r="F773" i="2"/>
  <c r="E773" i="2"/>
  <c r="D773" i="2"/>
  <c r="Y772" i="2"/>
  <c r="X772" i="2"/>
  <c r="W772" i="2"/>
  <c r="V772" i="2"/>
  <c r="U772" i="2"/>
  <c r="T772" i="2"/>
  <c r="S772" i="2"/>
  <c r="R772" i="2"/>
  <c r="P772" i="2"/>
  <c r="O772" i="2"/>
  <c r="N772" i="2"/>
  <c r="L772" i="2"/>
  <c r="K772" i="2"/>
  <c r="J772" i="2"/>
  <c r="I772" i="2"/>
  <c r="G772" i="2"/>
  <c r="F772" i="2"/>
  <c r="E772" i="2"/>
  <c r="D772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L771" i="2"/>
  <c r="K771" i="2"/>
  <c r="J771" i="2"/>
  <c r="I771" i="2"/>
  <c r="G771" i="2"/>
  <c r="F771" i="2"/>
  <c r="E771" i="2"/>
  <c r="D771" i="2"/>
  <c r="Y770" i="2"/>
  <c r="X770" i="2"/>
  <c r="W770" i="2"/>
  <c r="V770" i="2"/>
  <c r="U770" i="2"/>
  <c r="T770" i="2"/>
  <c r="S770" i="2"/>
  <c r="R770" i="2"/>
  <c r="O770" i="2"/>
  <c r="N770" i="2"/>
  <c r="L770" i="2"/>
  <c r="K770" i="2"/>
  <c r="J770" i="2"/>
  <c r="I770" i="2"/>
  <c r="H770" i="2"/>
  <c r="G770" i="2"/>
  <c r="F770" i="2"/>
  <c r="E770" i="2"/>
  <c r="D770" i="2"/>
  <c r="Y769" i="2"/>
  <c r="X769" i="2"/>
  <c r="W769" i="2"/>
  <c r="V769" i="2"/>
  <c r="U769" i="2"/>
  <c r="T769" i="2"/>
  <c r="S769" i="2"/>
  <c r="R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Y768" i="2"/>
  <c r="X768" i="2"/>
  <c r="W768" i="2"/>
  <c r="V768" i="2"/>
  <c r="U768" i="2"/>
  <c r="T768" i="2"/>
  <c r="S768" i="2"/>
  <c r="R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Y767" i="2"/>
  <c r="X767" i="2"/>
  <c r="W767" i="2"/>
  <c r="V767" i="2"/>
  <c r="U767" i="2"/>
  <c r="T767" i="2"/>
  <c r="S767" i="2"/>
  <c r="R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Y766" i="2"/>
  <c r="X766" i="2"/>
  <c r="W766" i="2"/>
  <c r="V766" i="2"/>
  <c r="U766" i="2"/>
  <c r="T766" i="2"/>
  <c r="S766" i="2"/>
  <c r="R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Y765" i="2"/>
  <c r="X765" i="2"/>
  <c r="W765" i="2"/>
  <c r="V765" i="2"/>
  <c r="U765" i="2"/>
  <c r="T765" i="2"/>
  <c r="S765" i="2"/>
  <c r="R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BC694" i="2" l="1"/>
  <c r="BG694" i="2" s="1"/>
  <c r="BE694" i="2"/>
  <c r="BI694" i="2" s="1"/>
  <c r="D803" i="2"/>
  <c r="BD695" i="2"/>
  <c r="BH695" i="2" s="1"/>
  <c r="BF694" i="2"/>
  <c r="BJ694" i="2" s="1"/>
  <c r="BB695" i="2"/>
  <c r="BD694" i="2"/>
  <c r="BH694" i="2" s="1"/>
  <c r="BB694" i="2"/>
  <c r="D804" i="2"/>
  <c r="BA694" i="2"/>
  <c r="D802" i="2"/>
  <c r="D800" i="2"/>
  <c r="BE695" i="2"/>
  <c r="BI695" i="2" s="1"/>
  <c r="BA695" i="2"/>
  <c r="D801" i="2" l="1"/>
  <c r="AV579" i="2"/>
  <c r="AV575" i="2"/>
  <c r="AV571" i="2"/>
  <c r="AV567" i="2"/>
  <c r="AV563" i="2"/>
  <c r="AV559" i="2"/>
  <c r="AV555" i="2"/>
  <c r="AV551" i="2"/>
  <c r="AV547" i="2"/>
  <c r="AV539" i="2"/>
  <c r="AV535" i="2"/>
  <c r="AV531" i="2"/>
  <c r="AV527" i="2"/>
  <c r="AV523" i="2"/>
  <c r="AV519" i="2"/>
  <c r="AV515" i="2"/>
  <c r="AV511" i="2"/>
  <c r="AV507" i="2"/>
  <c r="AV503" i="2"/>
  <c r="AV499" i="2"/>
  <c r="AV495" i="2"/>
  <c r="AV491" i="2"/>
  <c r="AV487" i="2"/>
  <c r="AV483" i="2"/>
  <c r="AV479" i="2"/>
  <c r="AV475" i="2"/>
  <c r="AV471" i="2"/>
  <c r="AZ411" i="2"/>
  <c r="AX597" i="2" s="1"/>
  <c r="AY411" i="2"/>
  <c r="AX411" i="2"/>
  <c r="AV597" i="2" s="1"/>
  <c r="AW411" i="2"/>
  <c r="AZ410" i="2"/>
  <c r="AX596" i="2" s="1"/>
  <c r="AY410" i="2"/>
  <c r="AX410" i="2"/>
  <c r="AV596" i="2" s="1"/>
  <c r="AW410" i="2"/>
  <c r="AZ409" i="2"/>
  <c r="AX595" i="2" s="1"/>
  <c r="AY409" i="2"/>
  <c r="AX409" i="2"/>
  <c r="AV595" i="2" s="1"/>
  <c r="AW409" i="2"/>
  <c r="AZ408" i="2"/>
  <c r="AX594" i="2" s="1"/>
  <c r="AY408" i="2"/>
  <c r="AX408" i="2"/>
  <c r="AV594" i="2" s="1"/>
  <c r="AW408" i="2"/>
  <c r="AZ407" i="2"/>
  <c r="AX593" i="2" s="1"/>
  <c r="AY407" i="2"/>
  <c r="AX407" i="2"/>
  <c r="AV593" i="2" s="1"/>
  <c r="AW407" i="2"/>
  <c r="AZ406" i="2"/>
  <c r="AX592" i="2" s="1"/>
  <c r="AY406" i="2"/>
  <c r="AX406" i="2"/>
  <c r="AV592" i="2" s="1"/>
  <c r="AW406" i="2"/>
  <c r="AZ405" i="2"/>
  <c r="AX591" i="2" s="1"/>
  <c r="AY405" i="2"/>
  <c r="AX405" i="2"/>
  <c r="AV591" i="2" s="1"/>
  <c r="AW405" i="2"/>
  <c r="AZ404" i="2"/>
  <c r="AX590" i="2" s="1"/>
  <c r="AY404" i="2"/>
  <c r="AX404" i="2"/>
  <c r="AV590" i="2" s="1"/>
  <c r="AW404" i="2"/>
  <c r="AZ403" i="2"/>
  <c r="AX589" i="2" s="1"/>
  <c r="AY403" i="2"/>
  <c r="AX403" i="2"/>
  <c r="AV589" i="2" s="1"/>
  <c r="AW403" i="2"/>
  <c r="AZ402" i="2"/>
  <c r="AX588" i="2" s="1"/>
  <c r="AY402" i="2"/>
  <c r="AX402" i="2"/>
  <c r="AV588" i="2" s="1"/>
  <c r="AW402" i="2"/>
  <c r="AZ401" i="2"/>
  <c r="AX587" i="2" s="1"/>
  <c r="AY401" i="2"/>
  <c r="AX401" i="2"/>
  <c r="AV587" i="2" s="1"/>
  <c r="AW401" i="2"/>
  <c r="AZ400" i="2"/>
  <c r="AX586" i="2" s="1"/>
  <c r="AY400" i="2"/>
  <c r="AX400" i="2"/>
  <c r="AV586" i="2" s="1"/>
  <c r="AW400" i="2"/>
  <c r="AZ399" i="2"/>
  <c r="AX585" i="2" s="1"/>
  <c r="AY399" i="2"/>
  <c r="AX399" i="2"/>
  <c r="AV585" i="2" s="1"/>
  <c r="AW399" i="2"/>
  <c r="AZ398" i="2"/>
  <c r="AX584" i="2" s="1"/>
  <c r="AY398" i="2"/>
  <c r="AX398" i="2"/>
  <c r="AV584" i="2" s="1"/>
  <c r="AW398" i="2"/>
  <c r="AZ397" i="2"/>
  <c r="AX583" i="2" s="1"/>
  <c r="AY397" i="2"/>
  <c r="AX397" i="2"/>
  <c r="AV583" i="2" s="1"/>
  <c r="AW397" i="2"/>
  <c r="AZ396" i="2"/>
  <c r="AX582" i="2" s="1"/>
  <c r="AY396" i="2"/>
  <c r="AX396" i="2"/>
  <c r="AV582" i="2" s="1"/>
  <c r="AW396" i="2"/>
  <c r="AZ395" i="2"/>
  <c r="AX581" i="2" s="1"/>
  <c r="AY395" i="2"/>
  <c r="AX395" i="2"/>
  <c r="AV581" i="2" s="1"/>
  <c r="AW395" i="2"/>
  <c r="AZ394" i="2"/>
  <c r="AX580" i="2" s="1"/>
  <c r="AY394" i="2"/>
  <c r="AX394" i="2"/>
  <c r="AV580" i="2" s="1"/>
  <c r="AW394" i="2"/>
  <c r="AZ393" i="2"/>
  <c r="AX579" i="2" s="1"/>
  <c r="AY393" i="2"/>
  <c r="AX393" i="2"/>
  <c r="AW393" i="2"/>
  <c r="AZ392" i="2"/>
  <c r="AX578" i="2" s="1"/>
  <c r="AY392" i="2"/>
  <c r="AX392" i="2"/>
  <c r="AV578" i="2" s="1"/>
  <c r="AW392" i="2"/>
  <c r="AZ391" i="2"/>
  <c r="AX577" i="2" s="1"/>
  <c r="AY391" i="2"/>
  <c r="AX391" i="2"/>
  <c r="AV577" i="2" s="1"/>
  <c r="AW391" i="2"/>
  <c r="AZ390" i="2"/>
  <c r="AX576" i="2" s="1"/>
  <c r="AY390" i="2"/>
  <c r="AX390" i="2"/>
  <c r="AV576" i="2" s="1"/>
  <c r="AW390" i="2"/>
  <c r="AZ389" i="2"/>
  <c r="AX575" i="2" s="1"/>
  <c r="AY389" i="2"/>
  <c r="AX389" i="2"/>
  <c r="AW389" i="2"/>
  <c r="AZ388" i="2"/>
  <c r="AX574" i="2" s="1"/>
  <c r="AY388" i="2"/>
  <c r="AX388" i="2"/>
  <c r="AV574" i="2" s="1"/>
  <c r="AW388" i="2"/>
  <c r="AZ387" i="2"/>
  <c r="AX573" i="2" s="1"/>
  <c r="AY387" i="2"/>
  <c r="AX387" i="2"/>
  <c r="AV573" i="2" s="1"/>
  <c r="AW387" i="2"/>
  <c r="AZ386" i="2"/>
  <c r="AX572" i="2" s="1"/>
  <c r="AY386" i="2"/>
  <c r="AX386" i="2"/>
  <c r="AV572" i="2" s="1"/>
  <c r="AW386" i="2"/>
  <c r="AZ385" i="2"/>
  <c r="AX571" i="2" s="1"/>
  <c r="AY385" i="2"/>
  <c r="AX385" i="2"/>
  <c r="AW385" i="2"/>
  <c r="AZ384" i="2"/>
  <c r="AX570" i="2" s="1"/>
  <c r="AY384" i="2"/>
  <c r="AX384" i="2"/>
  <c r="AV570" i="2" s="1"/>
  <c r="AW384" i="2"/>
  <c r="AZ383" i="2"/>
  <c r="AX569" i="2" s="1"/>
  <c r="AY383" i="2"/>
  <c r="AX383" i="2"/>
  <c r="AV569" i="2" s="1"/>
  <c r="AW383" i="2"/>
  <c r="AZ382" i="2"/>
  <c r="AX568" i="2" s="1"/>
  <c r="AY382" i="2"/>
  <c r="AX382" i="2"/>
  <c r="AV568" i="2" s="1"/>
  <c r="AW382" i="2"/>
  <c r="AZ381" i="2"/>
  <c r="AX567" i="2" s="1"/>
  <c r="AY381" i="2"/>
  <c r="AX381" i="2"/>
  <c r="AW381" i="2"/>
  <c r="AZ380" i="2"/>
  <c r="AX566" i="2" s="1"/>
  <c r="AY380" i="2"/>
  <c r="AX380" i="2"/>
  <c r="AV566" i="2" s="1"/>
  <c r="AW380" i="2"/>
  <c r="AZ379" i="2"/>
  <c r="AX565" i="2" s="1"/>
  <c r="AY379" i="2"/>
  <c r="AX379" i="2"/>
  <c r="AV565" i="2" s="1"/>
  <c r="AW379" i="2"/>
  <c r="AZ378" i="2"/>
  <c r="AX564" i="2" s="1"/>
  <c r="AY378" i="2"/>
  <c r="AX378" i="2"/>
  <c r="AV564" i="2" s="1"/>
  <c r="AW378" i="2"/>
  <c r="AZ377" i="2"/>
  <c r="AX563" i="2" s="1"/>
  <c r="AY377" i="2"/>
  <c r="AX377" i="2"/>
  <c r="AW377" i="2"/>
  <c r="AZ376" i="2"/>
  <c r="AX562" i="2" s="1"/>
  <c r="AY376" i="2"/>
  <c r="AX376" i="2"/>
  <c r="AV562" i="2" s="1"/>
  <c r="AW376" i="2"/>
  <c r="AZ375" i="2"/>
  <c r="AX561" i="2" s="1"/>
  <c r="AY375" i="2"/>
  <c r="AX375" i="2"/>
  <c r="AV561" i="2" s="1"/>
  <c r="AW375" i="2"/>
  <c r="AZ374" i="2"/>
  <c r="AX560" i="2" s="1"/>
  <c r="AY374" i="2"/>
  <c r="AX374" i="2"/>
  <c r="AV560" i="2" s="1"/>
  <c r="AW374" i="2"/>
  <c r="AZ373" i="2"/>
  <c r="AX559" i="2" s="1"/>
  <c r="AY373" i="2"/>
  <c r="AX373" i="2"/>
  <c r="AW373" i="2"/>
  <c r="AZ372" i="2"/>
  <c r="AX558" i="2" s="1"/>
  <c r="AY372" i="2"/>
  <c r="AX372" i="2"/>
  <c r="AV558" i="2" s="1"/>
  <c r="AW372" i="2"/>
  <c r="AZ371" i="2"/>
  <c r="AX557" i="2" s="1"/>
  <c r="AY371" i="2"/>
  <c r="AX371" i="2"/>
  <c r="AV557" i="2" s="1"/>
  <c r="AW371" i="2"/>
  <c r="AZ370" i="2"/>
  <c r="AX556" i="2" s="1"/>
  <c r="AY370" i="2"/>
  <c r="AX370" i="2"/>
  <c r="AV556" i="2" s="1"/>
  <c r="AW370" i="2"/>
  <c r="AZ369" i="2"/>
  <c r="AX555" i="2" s="1"/>
  <c r="AY369" i="2"/>
  <c r="AX369" i="2"/>
  <c r="AW369" i="2"/>
  <c r="AZ368" i="2"/>
  <c r="AX554" i="2" s="1"/>
  <c r="AY368" i="2"/>
  <c r="AX368" i="2"/>
  <c r="AV554" i="2" s="1"/>
  <c r="AW368" i="2"/>
  <c r="AZ367" i="2"/>
  <c r="AX553" i="2" s="1"/>
  <c r="AY367" i="2"/>
  <c r="AX367" i="2"/>
  <c r="AV553" i="2" s="1"/>
  <c r="AW367" i="2"/>
  <c r="AZ366" i="2"/>
  <c r="AX552" i="2" s="1"/>
  <c r="AY366" i="2"/>
  <c r="AX366" i="2"/>
  <c r="AV552" i="2" s="1"/>
  <c r="AW366" i="2"/>
  <c r="AZ365" i="2"/>
  <c r="AX551" i="2" s="1"/>
  <c r="AY365" i="2"/>
  <c r="AX365" i="2"/>
  <c r="AW365" i="2"/>
  <c r="AZ364" i="2"/>
  <c r="AX550" i="2" s="1"/>
  <c r="AY364" i="2"/>
  <c r="AX364" i="2"/>
  <c r="AV550" i="2" s="1"/>
  <c r="AW364" i="2"/>
  <c r="AZ363" i="2"/>
  <c r="AX549" i="2" s="1"/>
  <c r="AY363" i="2"/>
  <c r="AX363" i="2"/>
  <c r="AV549" i="2" s="1"/>
  <c r="AW363" i="2"/>
  <c r="AZ362" i="2"/>
  <c r="AX548" i="2" s="1"/>
  <c r="AY362" i="2"/>
  <c r="AX362" i="2"/>
  <c r="AV548" i="2" s="1"/>
  <c r="AW362" i="2"/>
  <c r="AZ361" i="2"/>
  <c r="AX547" i="2" s="1"/>
  <c r="AY361" i="2"/>
  <c r="AX361" i="2"/>
  <c r="AW361" i="2"/>
  <c r="AZ360" i="2"/>
  <c r="AX546" i="2" s="1"/>
  <c r="AY360" i="2"/>
  <c r="AX360" i="2"/>
  <c r="AV546" i="2" s="1"/>
  <c r="AW360" i="2"/>
  <c r="AZ359" i="2"/>
  <c r="AX545" i="2" s="1"/>
  <c r="AY359" i="2"/>
  <c r="AX359" i="2"/>
  <c r="AV545" i="2" s="1"/>
  <c r="AW359" i="2"/>
  <c r="AZ358" i="2"/>
  <c r="AX544" i="2" s="1"/>
  <c r="AY358" i="2"/>
  <c r="AX358" i="2"/>
  <c r="AV544" i="2" s="1"/>
  <c r="AW358" i="2"/>
  <c r="AZ357" i="2"/>
  <c r="AX543" i="2" s="1"/>
  <c r="AY357" i="2"/>
  <c r="AX357" i="2"/>
  <c r="AV543" i="2" s="1"/>
  <c r="AW357" i="2"/>
  <c r="AZ356" i="2"/>
  <c r="AX542" i="2" s="1"/>
  <c r="AY356" i="2"/>
  <c r="AX356" i="2"/>
  <c r="AV542" i="2" s="1"/>
  <c r="AW356" i="2"/>
  <c r="AZ355" i="2"/>
  <c r="AX541" i="2" s="1"/>
  <c r="AY355" i="2"/>
  <c r="AX355" i="2"/>
  <c r="AV541" i="2" s="1"/>
  <c r="AW355" i="2"/>
  <c r="AZ354" i="2"/>
  <c r="AX540" i="2" s="1"/>
  <c r="AY354" i="2"/>
  <c r="AX354" i="2"/>
  <c r="AV540" i="2" s="1"/>
  <c r="AW354" i="2"/>
  <c r="AZ353" i="2"/>
  <c r="AX539" i="2" s="1"/>
  <c r="AY353" i="2"/>
  <c r="AX353" i="2"/>
  <c r="AW353" i="2"/>
  <c r="AZ352" i="2"/>
  <c r="AX538" i="2" s="1"/>
  <c r="AY352" i="2"/>
  <c r="AX352" i="2"/>
  <c r="AV538" i="2" s="1"/>
  <c r="AW352" i="2"/>
  <c r="AZ351" i="2"/>
  <c r="AX537" i="2" s="1"/>
  <c r="AY351" i="2"/>
  <c r="AX351" i="2"/>
  <c r="AV537" i="2" s="1"/>
  <c r="AW351" i="2"/>
  <c r="AZ350" i="2"/>
  <c r="AX536" i="2" s="1"/>
  <c r="AY350" i="2"/>
  <c r="AX350" i="2"/>
  <c r="AV536" i="2" s="1"/>
  <c r="AW350" i="2"/>
  <c r="AZ349" i="2"/>
  <c r="AX535" i="2" s="1"/>
  <c r="AY349" i="2"/>
  <c r="AX349" i="2"/>
  <c r="AW349" i="2"/>
  <c r="AZ348" i="2"/>
  <c r="AX534" i="2" s="1"/>
  <c r="AY348" i="2"/>
  <c r="AX348" i="2"/>
  <c r="AV534" i="2" s="1"/>
  <c r="AW348" i="2"/>
  <c r="AZ347" i="2"/>
  <c r="AX533" i="2" s="1"/>
  <c r="AY347" i="2"/>
  <c r="AX347" i="2"/>
  <c r="AV533" i="2" s="1"/>
  <c r="AW347" i="2"/>
  <c r="AZ346" i="2"/>
  <c r="AX532" i="2" s="1"/>
  <c r="AY346" i="2"/>
  <c r="AX346" i="2"/>
  <c r="AV532" i="2" s="1"/>
  <c r="AW346" i="2"/>
  <c r="AZ345" i="2"/>
  <c r="AX531" i="2" s="1"/>
  <c r="AY345" i="2"/>
  <c r="AX345" i="2"/>
  <c r="AW345" i="2"/>
  <c r="AZ344" i="2"/>
  <c r="AX530" i="2" s="1"/>
  <c r="AY344" i="2"/>
  <c r="AX344" i="2"/>
  <c r="AV530" i="2" s="1"/>
  <c r="AW344" i="2"/>
  <c r="AZ343" i="2"/>
  <c r="AX529" i="2" s="1"/>
  <c r="AY343" i="2"/>
  <c r="AX343" i="2"/>
  <c r="AV529" i="2" s="1"/>
  <c r="AW343" i="2"/>
  <c r="AZ342" i="2"/>
  <c r="AX528" i="2" s="1"/>
  <c r="AY342" i="2"/>
  <c r="AX342" i="2"/>
  <c r="AV528" i="2" s="1"/>
  <c r="AW342" i="2"/>
  <c r="AZ341" i="2"/>
  <c r="AX527" i="2" s="1"/>
  <c r="AY341" i="2"/>
  <c r="AX341" i="2"/>
  <c r="AW341" i="2"/>
  <c r="AZ340" i="2"/>
  <c r="AX526" i="2" s="1"/>
  <c r="AY340" i="2"/>
  <c r="AX340" i="2"/>
  <c r="AV526" i="2" s="1"/>
  <c r="AW340" i="2"/>
  <c r="AZ339" i="2"/>
  <c r="AX525" i="2" s="1"/>
  <c r="AY339" i="2"/>
  <c r="AX339" i="2"/>
  <c r="AV525" i="2" s="1"/>
  <c r="AW339" i="2"/>
  <c r="AZ338" i="2"/>
  <c r="AX524" i="2" s="1"/>
  <c r="AY338" i="2"/>
  <c r="AX338" i="2"/>
  <c r="AV524" i="2" s="1"/>
  <c r="AW338" i="2"/>
  <c r="AZ337" i="2"/>
  <c r="AX523" i="2" s="1"/>
  <c r="AY337" i="2"/>
  <c r="AX337" i="2"/>
  <c r="AW337" i="2"/>
  <c r="AZ336" i="2"/>
  <c r="AX522" i="2" s="1"/>
  <c r="AY336" i="2"/>
  <c r="AX336" i="2"/>
  <c r="AV522" i="2" s="1"/>
  <c r="AW336" i="2"/>
  <c r="AZ335" i="2"/>
  <c r="AX521" i="2" s="1"/>
  <c r="AY335" i="2"/>
  <c r="AX335" i="2"/>
  <c r="AV521" i="2" s="1"/>
  <c r="AW335" i="2"/>
  <c r="AZ334" i="2"/>
  <c r="AX520" i="2" s="1"/>
  <c r="AY334" i="2"/>
  <c r="AX334" i="2"/>
  <c r="AV520" i="2" s="1"/>
  <c r="AW334" i="2"/>
  <c r="AZ333" i="2"/>
  <c r="AX519" i="2" s="1"/>
  <c r="AY333" i="2"/>
  <c r="AX333" i="2"/>
  <c r="AW333" i="2"/>
  <c r="AZ332" i="2"/>
  <c r="AX518" i="2" s="1"/>
  <c r="AY332" i="2"/>
  <c r="AX332" i="2"/>
  <c r="AV518" i="2" s="1"/>
  <c r="AW332" i="2"/>
  <c r="AZ331" i="2"/>
  <c r="AX517" i="2" s="1"/>
  <c r="AY331" i="2"/>
  <c r="AX331" i="2"/>
  <c r="AV517" i="2" s="1"/>
  <c r="AW331" i="2"/>
  <c r="AZ330" i="2"/>
  <c r="AX516" i="2" s="1"/>
  <c r="AY330" i="2"/>
  <c r="AX330" i="2"/>
  <c r="AV516" i="2" s="1"/>
  <c r="AW330" i="2"/>
  <c r="AZ329" i="2"/>
  <c r="AX515" i="2" s="1"/>
  <c r="AY329" i="2"/>
  <c r="AX329" i="2"/>
  <c r="AW329" i="2"/>
  <c r="AZ328" i="2"/>
  <c r="AX514" i="2" s="1"/>
  <c r="AY328" i="2"/>
  <c r="AX328" i="2"/>
  <c r="AV514" i="2" s="1"/>
  <c r="AW328" i="2"/>
  <c r="AZ327" i="2"/>
  <c r="AX513" i="2" s="1"/>
  <c r="AY327" i="2"/>
  <c r="AX327" i="2"/>
  <c r="AV513" i="2" s="1"/>
  <c r="AW327" i="2"/>
  <c r="AZ326" i="2"/>
  <c r="AX512" i="2" s="1"/>
  <c r="AY326" i="2"/>
  <c r="AX326" i="2"/>
  <c r="AV512" i="2" s="1"/>
  <c r="AW326" i="2"/>
  <c r="AZ325" i="2"/>
  <c r="AX511" i="2" s="1"/>
  <c r="AY325" i="2"/>
  <c r="AX325" i="2"/>
  <c r="AW325" i="2"/>
  <c r="AZ324" i="2"/>
  <c r="AX510" i="2" s="1"/>
  <c r="AY324" i="2"/>
  <c r="AX324" i="2"/>
  <c r="AV510" i="2" s="1"/>
  <c r="AW324" i="2"/>
  <c r="AZ323" i="2"/>
  <c r="AX509" i="2" s="1"/>
  <c r="AY323" i="2"/>
  <c r="AX323" i="2"/>
  <c r="AV509" i="2" s="1"/>
  <c r="AW323" i="2"/>
  <c r="AZ322" i="2"/>
  <c r="AX508" i="2" s="1"/>
  <c r="AY322" i="2"/>
  <c r="AX322" i="2"/>
  <c r="AV508" i="2" s="1"/>
  <c r="AW322" i="2"/>
  <c r="AZ321" i="2"/>
  <c r="AX507" i="2" s="1"/>
  <c r="AY321" i="2"/>
  <c r="AX321" i="2"/>
  <c r="AW321" i="2"/>
  <c r="AZ320" i="2"/>
  <c r="AX506" i="2" s="1"/>
  <c r="AY320" i="2"/>
  <c r="AX320" i="2"/>
  <c r="AV506" i="2" s="1"/>
  <c r="AW320" i="2"/>
  <c r="AZ319" i="2"/>
  <c r="AX505" i="2" s="1"/>
  <c r="AY319" i="2"/>
  <c r="AX319" i="2"/>
  <c r="AV505" i="2" s="1"/>
  <c r="AW319" i="2"/>
  <c r="AZ318" i="2"/>
  <c r="AX504" i="2" s="1"/>
  <c r="AY318" i="2"/>
  <c r="AX318" i="2"/>
  <c r="AV504" i="2" s="1"/>
  <c r="AW318" i="2"/>
  <c r="AZ317" i="2"/>
  <c r="AX503" i="2" s="1"/>
  <c r="AY317" i="2"/>
  <c r="AX317" i="2"/>
  <c r="AW317" i="2"/>
  <c r="AZ316" i="2"/>
  <c r="AX502" i="2" s="1"/>
  <c r="AY316" i="2"/>
  <c r="AX316" i="2"/>
  <c r="AV502" i="2" s="1"/>
  <c r="AW316" i="2"/>
  <c r="AZ315" i="2"/>
  <c r="AX501" i="2" s="1"/>
  <c r="AY315" i="2"/>
  <c r="AX315" i="2"/>
  <c r="AV501" i="2" s="1"/>
  <c r="AW315" i="2"/>
  <c r="AZ314" i="2"/>
  <c r="AX500" i="2" s="1"/>
  <c r="AY314" i="2"/>
  <c r="AX314" i="2"/>
  <c r="AV500" i="2" s="1"/>
  <c r="AW314" i="2"/>
  <c r="AZ313" i="2"/>
  <c r="AX499" i="2" s="1"/>
  <c r="AY313" i="2"/>
  <c r="AX313" i="2"/>
  <c r="AW313" i="2"/>
  <c r="AZ312" i="2"/>
  <c r="AX498" i="2" s="1"/>
  <c r="AY312" i="2"/>
  <c r="AX312" i="2"/>
  <c r="AV498" i="2" s="1"/>
  <c r="AW312" i="2"/>
  <c r="AZ311" i="2"/>
  <c r="AX497" i="2" s="1"/>
  <c r="AY311" i="2"/>
  <c r="AX311" i="2"/>
  <c r="AV497" i="2" s="1"/>
  <c r="AW311" i="2"/>
  <c r="AZ310" i="2"/>
  <c r="AX496" i="2" s="1"/>
  <c r="AY310" i="2"/>
  <c r="AX310" i="2"/>
  <c r="AV496" i="2" s="1"/>
  <c r="AW310" i="2"/>
  <c r="AZ309" i="2"/>
  <c r="AX495" i="2" s="1"/>
  <c r="AY309" i="2"/>
  <c r="AX309" i="2"/>
  <c r="AW309" i="2"/>
  <c r="AZ308" i="2"/>
  <c r="AX494" i="2" s="1"/>
  <c r="AY308" i="2"/>
  <c r="AX308" i="2"/>
  <c r="AV494" i="2" s="1"/>
  <c r="AW308" i="2"/>
  <c r="AZ307" i="2"/>
  <c r="AX493" i="2" s="1"/>
  <c r="AY307" i="2"/>
  <c r="AX307" i="2"/>
  <c r="AV493" i="2" s="1"/>
  <c r="AW307" i="2"/>
  <c r="AZ306" i="2"/>
  <c r="AX492" i="2" s="1"/>
  <c r="AY306" i="2"/>
  <c r="AX306" i="2"/>
  <c r="AV492" i="2" s="1"/>
  <c r="AW306" i="2"/>
  <c r="AZ305" i="2"/>
  <c r="AX491" i="2" s="1"/>
  <c r="AY305" i="2"/>
  <c r="AX305" i="2"/>
  <c r="AW305" i="2"/>
  <c r="AZ304" i="2"/>
  <c r="AX490" i="2" s="1"/>
  <c r="AY304" i="2"/>
  <c r="AX304" i="2"/>
  <c r="AV490" i="2" s="1"/>
  <c r="AW304" i="2"/>
  <c r="AZ303" i="2"/>
  <c r="AX489" i="2" s="1"/>
  <c r="AY303" i="2"/>
  <c r="AX303" i="2"/>
  <c r="AV489" i="2" s="1"/>
  <c r="AW303" i="2"/>
  <c r="AZ302" i="2"/>
  <c r="AX488" i="2" s="1"/>
  <c r="AY302" i="2"/>
  <c r="AX302" i="2"/>
  <c r="AV488" i="2" s="1"/>
  <c r="AW302" i="2"/>
  <c r="AZ301" i="2"/>
  <c r="AX487" i="2" s="1"/>
  <c r="AY301" i="2"/>
  <c r="AX301" i="2"/>
  <c r="AW301" i="2"/>
  <c r="AZ300" i="2"/>
  <c r="AX486" i="2" s="1"/>
  <c r="AY300" i="2"/>
  <c r="AX300" i="2"/>
  <c r="AV486" i="2" s="1"/>
  <c r="AW300" i="2"/>
  <c r="AZ299" i="2"/>
  <c r="AX485" i="2" s="1"/>
  <c r="AY299" i="2"/>
  <c r="AX299" i="2"/>
  <c r="AV485" i="2" s="1"/>
  <c r="AW299" i="2"/>
  <c r="AZ298" i="2"/>
  <c r="AX484" i="2" s="1"/>
  <c r="AY298" i="2"/>
  <c r="AX298" i="2"/>
  <c r="AV484" i="2" s="1"/>
  <c r="AW298" i="2"/>
  <c r="AZ297" i="2"/>
  <c r="AX483" i="2" s="1"/>
  <c r="AY297" i="2"/>
  <c r="AX297" i="2"/>
  <c r="AW297" i="2"/>
  <c r="AZ296" i="2"/>
  <c r="AX482" i="2" s="1"/>
  <c r="AY296" i="2"/>
  <c r="AX296" i="2"/>
  <c r="AV482" i="2" s="1"/>
  <c r="AW296" i="2"/>
  <c r="AZ295" i="2"/>
  <c r="AX481" i="2" s="1"/>
  <c r="AY295" i="2"/>
  <c r="AX295" i="2"/>
  <c r="AV481" i="2" s="1"/>
  <c r="AW295" i="2"/>
  <c r="AZ294" i="2"/>
  <c r="AX480" i="2" s="1"/>
  <c r="AY294" i="2"/>
  <c r="AX294" i="2"/>
  <c r="AV480" i="2" s="1"/>
  <c r="AW294" i="2"/>
  <c r="AZ293" i="2"/>
  <c r="AX479" i="2" s="1"/>
  <c r="AY293" i="2"/>
  <c r="AX293" i="2"/>
  <c r="AW293" i="2"/>
  <c r="AZ292" i="2"/>
  <c r="AX478" i="2" s="1"/>
  <c r="AY292" i="2"/>
  <c r="AX292" i="2"/>
  <c r="AV478" i="2" s="1"/>
  <c r="AW292" i="2"/>
  <c r="AZ291" i="2"/>
  <c r="AX477" i="2" s="1"/>
  <c r="AY291" i="2"/>
  <c r="AX291" i="2"/>
  <c r="AV477" i="2" s="1"/>
  <c r="AW291" i="2"/>
  <c r="AZ290" i="2"/>
  <c r="AX476" i="2" s="1"/>
  <c r="AY290" i="2"/>
  <c r="AX290" i="2"/>
  <c r="AV476" i="2" s="1"/>
  <c r="AW290" i="2"/>
  <c r="AZ289" i="2"/>
  <c r="AX475" i="2" s="1"/>
  <c r="AY289" i="2"/>
  <c r="AX289" i="2"/>
  <c r="AW289" i="2"/>
  <c r="AZ288" i="2"/>
  <c r="AX474" i="2" s="1"/>
  <c r="AY288" i="2"/>
  <c r="AX288" i="2"/>
  <c r="AV474" i="2" s="1"/>
  <c r="AW288" i="2"/>
  <c r="AZ287" i="2"/>
  <c r="AX473" i="2" s="1"/>
  <c r="AY287" i="2"/>
  <c r="AX287" i="2"/>
  <c r="AV473" i="2" s="1"/>
  <c r="AW287" i="2"/>
  <c r="AZ286" i="2"/>
  <c r="AX472" i="2" s="1"/>
  <c r="AY286" i="2"/>
  <c r="AX286" i="2"/>
  <c r="AV472" i="2" s="1"/>
  <c r="AW286" i="2"/>
  <c r="AZ285" i="2"/>
  <c r="AX471" i="2" s="1"/>
  <c r="AY285" i="2"/>
  <c r="AX285" i="2"/>
  <c r="AW285" i="2"/>
  <c r="AZ284" i="2"/>
  <c r="AX470" i="2" s="1"/>
  <c r="AY284" i="2"/>
  <c r="AX284" i="2"/>
  <c r="AV470" i="2" s="1"/>
  <c r="AW284" i="2"/>
  <c r="AZ283" i="2"/>
  <c r="AX469" i="2" s="1"/>
  <c r="AY283" i="2"/>
  <c r="AX283" i="2"/>
  <c r="AV469" i="2" s="1"/>
  <c r="AW283" i="2"/>
  <c r="FU22" i="2"/>
  <c r="FU34" i="2" s="1"/>
  <c r="FU46" i="2" s="1"/>
  <c r="FU58" i="2" s="1"/>
  <c r="FU70" i="2" s="1"/>
  <c r="FU82" i="2" s="1"/>
  <c r="FU94" i="2" s="1"/>
  <c r="FU106" i="2" s="1"/>
  <c r="FU118" i="2" s="1"/>
  <c r="FU130" i="2" s="1"/>
  <c r="FU142" i="2" s="1"/>
  <c r="FU154" i="2" s="1"/>
  <c r="FU166" i="2" s="1"/>
  <c r="FU178" i="2" s="1"/>
  <c r="FU190" i="2" s="1"/>
  <c r="FU202" i="2" s="1"/>
  <c r="FU214" i="2" s="1"/>
  <c r="FU226" i="2" s="1"/>
  <c r="FU282" i="2" s="1"/>
  <c r="FU294" i="2" s="1"/>
  <c r="FU306" i="2" s="1"/>
  <c r="FU318" i="2" s="1"/>
  <c r="FU330" i="2" s="1"/>
  <c r="FU342" i="2" s="1"/>
  <c r="FU354" i="2" s="1"/>
  <c r="FU366" i="2" s="1"/>
  <c r="FU378" i="2" s="1"/>
  <c r="FU390" i="2" s="1"/>
  <c r="FU402" i="2" s="1"/>
  <c r="FU414" i="2" s="1"/>
  <c r="FU470" i="2" s="1"/>
  <c r="FU482" i="2" s="1"/>
  <c r="FT22" i="2"/>
  <c r="FT34" i="2" s="1"/>
  <c r="FT46" i="2" s="1"/>
  <c r="FT58" i="2" s="1"/>
  <c r="FT70" i="2" s="1"/>
  <c r="FT82" i="2" s="1"/>
  <c r="FT94" i="2" s="1"/>
  <c r="FT106" i="2" s="1"/>
  <c r="FT118" i="2" s="1"/>
  <c r="FT130" i="2" s="1"/>
  <c r="FT142" i="2" s="1"/>
  <c r="FT154" i="2" s="1"/>
  <c r="FT166" i="2" s="1"/>
  <c r="FT178" i="2" s="1"/>
  <c r="FT190" i="2" s="1"/>
  <c r="FT202" i="2" s="1"/>
  <c r="FT214" i="2" s="1"/>
  <c r="FT226" i="2" s="1"/>
  <c r="FT282" i="2" s="1"/>
  <c r="FT294" i="2" s="1"/>
  <c r="FT306" i="2" s="1"/>
  <c r="FT318" i="2" s="1"/>
  <c r="FT330" i="2" s="1"/>
  <c r="FT342" i="2" s="1"/>
  <c r="FT354" i="2" s="1"/>
  <c r="FT366" i="2" s="1"/>
  <c r="FT378" i="2" s="1"/>
  <c r="FT390" i="2" s="1"/>
  <c r="FT402" i="2" s="1"/>
  <c r="FT414" i="2" s="1"/>
  <c r="FT470" i="2" s="1"/>
  <c r="FT482" i="2" s="1"/>
  <c r="FU21" i="2"/>
  <c r="FU33" i="2" s="1"/>
  <c r="FU45" i="2" s="1"/>
  <c r="FU57" i="2" s="1"/>
  <c r="FU69" i="2" s="1"/>
  <c r="FU81" i="2" s="1"/>
  <c r="FU93" i="2" s="1"/>
  <c r="FU105" i="2" s="1"/>
  <c r="FU117" i="2" s="1"/>
  <c r="FU129" i="2" s="1"/>
  <c r="FU141" i="2" s="1"/>
  <c r="FU153" i="2" s="1"/>
  <c r="FU165" i="2" s="1"/>
  <c r="FU177" i="2" s="1"/>
  <c r="FU189" i="2" s="1"/>
  <c r="FU201" i="2" s="1"/>
  <c r="FU213" i="2" s="1"/>
  <c r="FU225" i="2" s="1"/>
  <c r="FU281" i="2" s="1"/>
  <c r="FU293" i="2" s="1"/>
  <c r="FU305" i="2" s="1"/>
  <c r="FU317" i="2" s="1"/>
  <c r="FU329" i="2" s="1"/>
  <c r="FU341" i="2" s="1"/>
  <c r="FU353" i="2" s="1"/>
  <c r="FU365" i="2" s="1"/>
  <c r="FU377" i="2" s="1"/>
  <c r="FU389" i="2" s="1"/>
  <c r="FU401" i="2" s="1"/>
  <c r="FU413" i="2" s="1"/>
  <c r="FU469" i="2" s="1"/>
  <c r="FU481" i="2" s="1"/>
  <c r="FT21" i="2"/>
  <c r="FT33" i="2" s="1"/>
  <c r="FT45" i="2" s="1"/>
  <c r="FT57" i="2" s="1"/>
  <c r="FT69" i="2" s="1"/>
  <c r="FT81" i="2" s="1"/>
  <c r="FT93" i="2" s="1"/>
  <c r="FT105" i="2" s="1"/>
  <c r="FT117" i="2" s="1"/>
  <c r="FT129" i="2" s="1"/>
  <c r="FT141" i="2" s="1"/>
  <c r="FT153" i="2" s="1"/>
  <c r="FT165" i="2" s="1"/>
  <c r="FT177" i="2" s="1"/>
  <c r="FT189" i="2" s="1"/>
  <c r="FT201" i="2" s="1"/>
  <c r="FT213" i="2" s="1"/>
  <c r="FT225" i="2" s="1"/>
  <c r="FT281" i="2" s="1"/>
  <c r="FT293" i="2" s="1"/>
  <c r="FT305" i="2" s="1"/>
  <c r="FT317" i="2" s="1"/>
  <c r="FT329" i="2" s="1"/>
  <c r="FT341" i="2" s="1"/>
  <c r="FT353" i="2" s="1"/>
  <c r="FT365" i="2" s="1"/>
  <c r="FT377" i="2" s="1"/>
  <c r="FT389" i="2" s="1"/>
  <c r="FT401" i="2" s="1"/>
  <c r="FT413" i="2" s="1"/>
  <c r="FT469" i="2" s="1"/>
  <c r="FT481" i="2" s="1"/>
  <c r="FU20" i="2"/>
  <c r="FU32" i="2" s="1"/>
  <c r="FU44" i="2" s="1"/>
  <c r="FU56" i="2" s="1"/>
  <c r="FU68" i="2" s="1"/>
  <c r="FU80" i="2" s="1"/>
  <c r="FU92" i="2" s="1"/>
  <c r="FU104" i="2" s="1"/>
  <c r="FU116" i="2" s="1"/>
  <c r="FU128" i="2" s="1"/>
  <c r="FU140" i="2" s="1"/>
  <c r="FU152" i="2" s="1"/>
  <c r="FU164" i="2" s="1"/>
  <c r="FU176" i="2" s="1"/>
  <c r="FU188" i="2" s="1"/>
  <c r="FU200" i="2" s="1"/>
  <c r="FU212" i="2" s="1"/>
  <c r="FU224" i="2" s="1"/>
  <c r="FU280" i="2" s="1"/>
  <c r="FU292" i="2" s="1"/>
  <c r="FU304" i="2" s="1"/>
  <c r="FU316" i="2" s="1"/>
  <c r="FU328" i="2" s="1"/>
  <c r="FU340" i="2" s="1"/>
  <c r="FU352" i="2" s="1"/>
  <c r="FU364" i="2" s="1"/>
  <c r="FU376" i="2" s="1"/>
  <c r="FU388" i="2" s="1"/>
  <c r="FU400" i="2" s="1"/>
  <c r="FU412" i="2" s="1"/>
  <c r="FU468" i="2" s="1"/>
  <c r="FU480" i="2" s="1"/>
  <c r="FT20" i="2"/>
  <c r="FT32" i="2" s="1"/>
  <c r="FT44" i="2" s="1"/>
  <c r="FT56" i="2" s="1"/>
  <c r="FT68" i="2" s="1"/>
  <c r="FT80" i="2" s="1"/>
  <c r="FT92" i="2" s="1"/>
  <c r="FT104" i="2" s="1"/>
  <c r="FT116" i="2" s="1"/>
  <c r="FT128" i="2" s="1"/>
  <c r="FT140" i="2" s="1"/>
  <c r="FT152" i="2" s="1"/>
  <c r="FT164" i="2" s="1"/>
  <c r="FT176" i="2" s="1"/>
  <c r="FT188" i="2" s="1"/>
  <c r="FT200" i="2" s="1"/>
  <c r="FT212" i="2" s="1"/>
  <c r="FT224" i="2" s="1"/>
  <c r="FT280" i="2" s="1"/>
  <c r="FT292" i="2" s="1"/>
  <c r="FT304" i="2" s="1"/>
  <c r="FT316" i="2" s="1"/>
  <c r="FT328" i="2" s="1"/>
  <c r="FT340" i="2" s="1"/>
  <c r="FT352" i="2" s="1"/>
  <c r="FT364" i="2" s="1"/>
  <c r="FT376" i="2" s="1"/>
  <c r="FT388" i="2" s="1"/>
  <c r="FT400" i="2" s="1"/>
  <c r="FT412" i="2" s="1"/>
  <c r="FT468" i="2" s="1"/>
  <c r="FT480" i="2" s="1"/>
  <c r="FU19" i="2"/>
  <c r="FU31" i="2" s="1"/>
  <c r="FU43" i="2" s="1"/>
  <c r="FU55" i="2" s="1"/>
  <c r="FU67" i="2" s="1"/>
  <c r="FU79" i="2" s="1"/>
  <c r="FU91" i="2" s="1"/>
  <c r="FU103" i="2" s="1"/>
  <c r="FU115" i="2" s="1"/>
  <c r="FU127" i="2" s="1"/>
  <c r="FU139" i="2" s="1"/>
  <c r="FU151" i="2" s="1"/>
  <c r="FU163" i="2" s="1"/>
  <c r="FU175" i="2" s="1"/>
  <c r="FU187" i="2" s="1"/>
  <c r="FU199" i="2" s="1"/>
  <c r="FU211" i="2" s="1"/>
  <c r="FU223" i="2" s="1"/>
  <c r="FU279" i="2" s="1"/>
  <c r="FU291" i="2" s="1"/>
  <c r="FU303" i="2" s="1"/>
  <c r="FU315" i="2" s="1"/>
  <c r="FU327" i="2" s="1"/>
  <c r="FU339" i="2" s="1"/>
  <c r="FU351" i="2" s="1"/>
  <c r="FU363" i="2" s="1"/>
  <c r="FU375" i="2" s="1"/>
  <c r="FU387" i="2" s="1"/>
  <c r="FU399" i="2" s="1"/>
  <c r="FU411" i="2" s="1"/>
  <c r="FU467" i="2" s="1"/>
  <c r="FU479" i="2" s="1"/>
  <c r="FT19" i="2"/>
  <c r="FT31" i="2" s="1"/>
  <c r="FT43" i="2" s="1"/>
  <c r="FT55" i="2" s="1"/>
  <c r="FT67" i="2" s="1"/>
  <c r="FT79" i="2" s="1"/>
  <c r="FT91" i="2" s="1"/>
  <c r="FT103" i="2" s="1"/>
  <c r="FT115" i="2" s="1"/>
  <c r="FT127" i="2" s="1"/>
  <c r="FT139" i="2" s="1"/>
  <c r="FT151" i="2" s="1"/>
  <c r="FT163" i="2" s="1"/>
  <c r="FT175" i="2" s="1"/>
  <c r="FT187" i="2" s="1"/>
  <c r="FT199" i="2" s="1"/>
  <c r="FT211" i="2" s="1"/>
  <c r="FT223" i="2" s="1"/>
  <c r="FT279" i="2" s="1"/>
  <c r="FT291" i="2" s="1"/>
  <c r="FT303" i="2" s="1"/>
  <c r="FT315" i="2" s="1"/>
  <c r="FT327" i="2" s="1"/>
  <c r="FT339" i="2" s="1"/>
  <c r="FT351" i="2" s="1"/>
  <c r="FT363" i="2" s="1"/>
  <c r="FT375" i="2" s="1"/>
  <c r="FT387" i="2" s="1"/>
  <c r="FT399" i="2" s="1"/>
  <c r="FT411" i="2" s="1"/>
  <c r="FT467" i="2" s="1"/>
  <c r="FT479" i="2" s="1"/>
  <c r="FU362" i="2"/>
  <c r="FU374" i="2" s="1"/>
  <c r="FU386" i="2" s="1"/>
  <c r="FU398" i="2" s="1"/>
  <c r="FU410" i="2" s="1"/>
  <c r="FU466" i="2" s="1"/>
  <c r="FU478" i="2" s="1"/>
  <c r="FT362" i="2"/>
  <c r="FT374" i="2" s="1"/>
  <c r="FT386" i="2" s="1"/>
  <c r="FT398" i="2" s="1"/>
  <c r="FT410" i="2" s="1"/>
  <c r="FT466" i="2" s="1"/>
  <c r="FT478" i="2" s="1"/>
  <c r="FU361" i="2"/>
  <c r="FU373" i="2" s="1"/>
  <c r="FU385" i="2" s="1"/>
  <c r="FU397" i="2" s="1"/>
  <c r="FU409" i="2" s="1"/>
  <c r="FU465" i="2" s="1"/>
  <c r="FU477" i="2" s="1"/>
  <c r="FT361" i="2"/>
  <c r="FT373" i="2" s="1"/>
  <c r="FT385" i="2" s="1"/>
  <c r="FT397" i="2" s="1"/>
  <c r="FT409" i="2" s="1"/>
  <c r="FT465" i="2" s="1"/>
  <c r="FT477" i="2" s="1"/>
  <c r="FU28" i="2"/>
  <c r="FU40" i="2" s="1"/>
  <c r="FU52" i="2" s="1"/>
  <c r="FU64" i="2" s="1"/>
  <c r="FU76" i="2" s="1"/>
  <c r="FU88" i="2" s="1"/>
  <c r="FU100" i="2" s="1"/>
  <c r="FU112" i="2" s="1"/>
  <c r="FU124" i="2" s="1"/>
  <c r="FU136" i="2" s="1"/>
  <c r="FU148" i="2" s="1"/>
  <c r="FU160" i="2" s="1"/>
  <c r="FU172" i="2" s="1"/>
  <c r="FU184" i="2" s="1"/>
  <c r="FU196" i="2" s="1"/>
  <c r="FU208" i="2" s="1"/>
  <c r="FU220" i="2" s="1"/>
  <c r="FU276" i="2" s="1"/>
  <c r="FU288" i="2" s="1"/>
  <c r="FU300" i="2" s="1"/>
  <c r="FU312" i="2" s="1"/>
  <c r="FU324" i="2" s="1"/>
  <c r="FU336" i="2" s="1"/>
  <c r="FU348" i="2" s="1"/>
  <c r="FU360" i="2" s="1"/>
  <c r="FU372" i="2" s="1"/>
  <c r="FU384" i="2" s="1"/>
  <c r="FU396" i="2" s="1"/>
  <c r="FU408" i="2" s="1"/>
  <c r="FU464" i="2" s="1"/>
  <c r="FU476" i="2" s="1"/>
  <c r="FT28" i="2"/>
  <c r="FT40" i="2" s="1"/>
  <c r="FT52" i="2" s="1"/>
  <c r="FT64" i="2" s="1"/>
  <c r="FT76" i="2" s="1"/>
  <c r="FT88" i="2" s="1"/>
  <c r="FT100" i="2" s="1"/>
  <c r="FT112" i="2" s="1"/>
  <c r="FT124" i="2" s="1"/>
  <c r="FT136" i="2" s="1"/>
  <c r="FT148" i="2" s="1"/>
  <c r="FT160" i="2" s="1"/>
  <c r="FT172" i="2" s="1"/>
  <c r="FT184" i="2" s="1"/>
  <c r="FT196" i="2" s="1"/>
  <c r="FT208" i="2" s="1"/>
  <c r="FT220" i="2" s="1"/>
  <c r="FT276" i="2" s="1"/>
  <c r="FT288" i="2" s="1"/>
  <c r="FT300" i="2" s="1"/>
  <c r="FT312" i="2" s="1"/>
  <c r="FT324" i="2" s="1"/>
  <c r="FT336" i="2" s="1"/>
  <c r="FT348" i="2" s="1"/>
  <c r="FT360" i="2" s="1"/>
  <c r="FT372" i="2" s="1"/>
  <c r="FT384" i="2" s="1"/>
  <c r="FT396" i="2" s="1"/>
  <c r="FT408" i="2" s="1"/>
  <c r="FT464" i="2" s="1"/>
  <c r="FT476" i="2" s="1"/>
  <c r="FU27" i="2"/>
  <c r="FU39" i="2" s="1"/>
  <c r="FU51" i="2" s="1"/>
  <c r="FU63" i="2" s="1"/>
  <c r="FU75" i="2" s="1"/>
  <c r="FU87" i="2" s="1"/>
  <c r="FU99" i="2" s="1"/>
  <c r="FU111" i="2" s="1"/>
  <c r="FU123" i="2" s="1"/>
  <c r="FU135" i="2" s="1"/>
  <c r="FU147" i="2" s="1"/>
  <c r="FU159" i="2" s="1"/>
  <c r="FU171" i="2" s="1"/>
  <c r="FU183" i="2" s="1"/>
  <c r="FU195" i="2" s="1"/>
  <c r="FU207" i="2" s="1"/>
  <c r="FU219" i="2" s="1"/>
  <c r="FU275" i="2" s="1"/>
  <c r="FU287" i="2" s="1"/>
  <c r="FU299" i="2" s="1"/>
  <c r="FU311" i="2" s="1"/>
  <c r="FU323" i="2" s="1"/>
  <c r="FU335" i="2" s="1"/>
  <c r="FU347" i="2" s="1"/>
  <c r="FU359" i="2" s="1"/>
  <c r="FU371" i="2" s="1"/>
  <c r="FU383" i="2" s="1"/>
  <c r="FU395" i="2" s="1"/>
  <c r="FU407" i="2" s="1"/>
  <c r="FU463" i="2" s="1"/>
  <c r="FU475" i="2" s="1"/>
  <c r="FT27" i="2"/>
  <c r="FT39" i="2" s="1"/>
  <c r="FT51" i="2" s="1"/>
  <c r="FT63" i="2" s="1"/>
  <c r="FT75" i="2" s="1"/>
  <c r="FT87" i="2" s="1"/>
  <c r="FT99" i="2" s="1"/>
  <c r="FT111" i="2" s="1"/>
  <c r="FT123" i="2" s="1"/>
  <c r="FT135" i="2" s="1"/>
  <c r="FT147" i="2" s="1"/>
  <c r="FT159" i="2" s="1"/>
  <c r="FT171" i="2" s="1"/>
  <c r="FT183" i="2" s="1"/>
  <c r="FT195" i="2" s="1"/>
  <c r="FT207" i="2" s="1"/>
  <c r="FT219" i="2" s="1"/>
  <c r="FT275" i="2" s="1"/>
  <c r="FT287" i="2" s="1"/>
  <c r="FT299" i="2" s="1"/>
  <c r="FT311" i="2" s="1"/>
  <c r="FT323" i="2" s="1"/>
  <c r="FT335" i="2" s="1"/>
  <c r="FT347" i="2" s="1"/>
  <c r="FT359" i="2" s="1"/>
  <c r="FT371" i="2" s="1"/>
  <c r="FT383" i="2" s="1"/>
  <c r="FT395" i="2" s="1"/>
  <c r="FT407" i="2" s="1"/>
  <c r="FT463" i="2" s="1"/>
  <c r="FT475" i="2" s="1"/>
  <c r="FU26" i="2"/>
  <c r="FU38" i="2" s="1"/>
  <c r="FU50" i="2" s="1"/>
  <c r="FU62" i="2" s="1"/>
  <c r="FU74" i="2" s="1"/>
  <c r="FU86" i="2" s="1"/>
  <c r="FU98" i="2" s="1"/>
  <c r="FU110" i="2" s="1"/>
  <c r="FU122" i="2" s="1"/>
  <c r="FU134" i="2" s="1"/>
  <c r="FU146" i="2" s="1"/>
  <c r="FU158" i="2" s="1"/>
  <c r="FU170" i="2" s="1"/>
  <c r="FU182" i="2" s="1"/>
  <c r="FU194" i="2" s="1"/>
  <c r="FU206" i="2" s="1"/>
  <c r="FU218" i="2" s="1"/>
  <c r="FU274" i="2" s="1"/>
  <c r="FU286" i="2" s="1"/>
  <c r="FU298" i="2" s="1"/>
  <c r="FU310" i="2" s="1"/>
  <c r="FU322" i="2" s="1"/>
  <c r="FU334" i="2" s="1"/>
  <c r="FU346" i="2" s="1"/>
  <c r="FU358" i="2" s="1"/>
  <c r="FU370" i="2" s="1"/>
  <c r="FU382" i="2" s="1"/>
  <c r="FU394" i="2" s="1"/>
  <c r="FU406" i="2" s="1"/>
  <c r="FU418" i="2" s="1"/>
  <c r="FU474" i="2" s="1"/>
  <c r="FT26" i="2"/>
  <c r="FT38" i="2" s="1"/>
  <c r="FT50" i="2" s="1"/>
  <c r="FT62" i="2" s="1"/>
  <c r="FT74" i="2" s="1"/>
  <c r="FT86" i="2" s="1"/>
  <c r="FT98" i="2" s="1"/>
  <c r="FT110" i="2" s="1"/>
  <c r="FT122" i="2" s="1"/>
  <c r="FT134" i="2" s="1"/>
  <c r="FT146" i="2" s="1"/>
  <c r="FT158" i="2" s="1"/>
  <c r="FT170" i="2" s="1"/>
  <c r="FT182" i="2" s="1"/>
  <c r="FT194" i="2" s="1"/>
  <c r="FT206" i="2" s="1"/>
  <c r="FT218" i="2" s="1"/>
  <c r="FT274" i="2" s="1"/>
  <c r="FT286" i="2" s="1"/>
  <c r="FT298" i="2" s="1"/>
  <c r="FT310" i="2" s="1"/>
  <c r="FT322" i="2" s="1"/>
  <c r="FT334" i="2" s="1"/>
  <c r="FT346" i="2" s="1"/>
  <c r="FT358" i="2" s="1"/>
  <c r="FT370" i="2" s="1"/>
  <c r="FT382" i="2" s="1"/>
  <c r="FT394" i="2" s="1"/>
  <c r="FT406" i="2" s="1"/>
  <c r="FT418" i="2" s="1"/>
  <c r="FT474" i="2" s="1"/>
  <c r="FU25" i="2"/>
  <c r="FU37" i="2" s="1"/>
  <c r="FU49" i="2" s="1"/>
  <c r="FU61" i="2" s="1"/>
  <c r="FU73" i="2" s="1"/>
  <c r="FU85" i="2" s="1"/>
  <c r="FU97" i="2" s="1"/>
  <c r="FU109" i="2" s="1"/>
  <c r="FU121" i="2" s="1"/>
  <c r="FU133" i="2" s="1"/>
  <c r="FU145" i="2" s="1"/>
  <c r="FU157" i="2" s="1"/>
  <c r="FU169" i="2" s="1"/>
  <c r="FU181" i="2" s="1"/>
  <c r="FU193" i="2" s="1"/>
  <c r="FU205" i="2" s="1"/>
  <c r="FU217" i="2" s="1"/>
  <c r="FU229" i="2" s="1"/>
  <c r="FU285" i="2" s="1"/>
  <c r="FU297" i="2" s="1"/>
  <c r="FU309" i="2" s="1"/>
  <c r="FU321" i="2" s="1"/>
  <c r="FU333" i="2" s="1"/>
  <c r="FU345" i="2" s="1"/>
  <c r="FU357" i="2" s="1"/>
  <c r="FU369" i="2" s="1"/>
  <c r="FU381" i="2" s="1"/>
  <c r="FU393" i="2" s="1"/>
  <c r="FU405" i="2" s="1"/>
  <c r="FU417" i="2" s="1"/>
  <c r="FU473" i="2" s="1"/>
  <c r="FT25" i="2"/>
  <c r="FT37" i="2" s="1"/>
  <c r="FT49" i="2" s="1"/>
  <c r="FT61" i="2" s="1"/>
  <c r="FT73" i="2" s="1"/>
  <c r="FT85" i="2" s="1"/>
  <c r="FT97" i="2" s="1"/>
  <c r="FT109" i="2" s="1"/>
  <c r="FT121" i="2" s="1"/>
  <c r="FT133" i="2" s="1"/>
  <c r="FT145" i="2" s="1"/>
  <c r="FT157" i="2" s="1"/>
  <c r="FT169" i="2" s="1"/>
  <c r="FT181" i="2" s="1"/>
  <c r="FT193" i="2" s="1"/>
  <c r="FT205" i="2" s="1"/>
  <c r="FT217" i="2" s="1"/>
  <c r="FT229" i="2" s="1"/>
  <c r="FT285" i="2" s="1"/>
  <c r="FT297" i="2" s="1"/>
  <c r="FT309" i="2" s="1"/>
  <c r="FT321" i="2" s="1"/>
  <c r="FT333" i="2" s="1"/>
  <c r="FT345" i="2" s="1"/>
  <c r="FT357" i="2" s="1"/>
  <c r="FT369" i="2" s="1"/>
  <c r="FT381" i="2" s="1"/>
  <c r="FT393" i="2" s="1"/>
  <c r="FT405" i="2" s="1"/>
  <c r="FT417" i="2" s="1"/>
  <c r="FT473" i="2" s="1"/>
  <c r="FU24" i="2"/>
  <c r="FU36" i="2" s="1"/>
  <c r="FU48" i="2" s="1"/>
  <c r="FU60" i="2" s="1"/>
  <c r="FU72" i="2" s="1"/>
  <c r="FU84" i="2" s="1"/>
  <c r="FU96" i="2" s="1"/>
  <c r="FU108" i="2" s="1"/>
  <c r="FU120" i="2" s="1"/>
  <c r="FU132" i="2" s="1"/>
  <c r="FU144" i="2" s="1"/>
  <c r="FU156" i="2" s="1"/>
  <c r="FU168" i="2" s="1"/>
  <c r="FU180" i="2" s="1"/>
  <c r="FU192" i="2" s="1"/>
  <c r="FU204" i="2" s="1"/>
  <c r="FU216" i="2" s="1"/>
  <c r="FU228" i="2" s="1"/>
  <c r="FU284" i="2" s="1"/>
  <c r="FU296" i="2" s="1"/>
  <c r="FU308" i="2" s="1"/>
  <c r="FU320" i="2" s="1"/>
  <c r="FU332" i="2" s="1"/>
  <c r="FU344" i="2" s="1"/>
  <c r="FU356" i="2" s="1"/>
  <c r="FU368" i="2" s="1"/>
  <c r="FU380" i="2" s="1"/>
  <c r="FU392" i="2" s="1"/>
  <c r="FU404" i="2" s="1"/>
  <c r="FU416" i="2" s="1"/>
  <c r="FU472" i="2" s="1"/>
  <c r="FT24" i="2"/>
  <c r="FT36" i="2" s="1"/>
  <c r="FT48" i="2" s="1"/>
  <c r="FT60" i="2" s="1"/>
  <c r="FT72" i="2" s="1"/>
  <c r="FT84" i="2" s="1"/>
  <c r="FT96" i="2" s="1"/>
  <c r="FT108" i="2" s="1"/>
  <c r="FT120" i="2" s="1"/>
  <c r="FT132" i="2" s="1"/>
  <c r="FT144" i="2" s="1"/>
  <c r="FT156" i="2" s="1"/>
  <c r="FT168" i="2" s="1"/>
  <c r="FT180" i="2" s="1"/>
  <c r="FT192" i="2" s="1"/>
  <c r="FT204" i="2" s="1"/>
  <c r="FT216" i="2" s="1"/>
  <c r="FT228" i="2" s="1"/>
  <c r="FT284" i="2" s="1"/>
  <c r="FT296" i="2" s="1"/>
  <c r="FT308" i="2" s="1"/>
  <c r="FT320" i="2" s="1"/>
  <c r="FT332" i="2" s="1"/>
  <c r="FT344" i="2" s="1"/>
  <c r="FT356" i="2" s="1"/>
  <c r="FT368" i="2" s="1"/>
  <c r="FT380" i="2" s="1"/>
  <c r="FT392" i="2" s="1"/>
  <c r="FT404" i="2" s="1"/>
  <c r="FT416" i="2" s="1"/>
  <c r="FT472" i="2" s="1"/>
  <c r="FU23" i="2"/>
  <c r="FU35" i="2" s="1"/>
  <c r="FU47" i="2" s="1"/>
  <c r="FU59" i="2" s="1"/>
  <c r="FU71" i="2" s="1"/>
  <c r="FU83" i="2" s="1"/>
  <c r="FU95" i="2" s="1"/>
  <c r="FU107" i="2" s="1"/>
  <c r="FU119" i="2" s="1"/>
  <c r="FU131" i="2" s="1"/>
  <c r="FU143" i="2" s="1"/>
  <c r="FU155" i="2" s="1"/>
  <c r="FU167" i="2" s="1"/>
  <c r="FU179" i="2" s="1"/>
  <c r="FU191" i="2" s="1"/>
  <c r="FU203" i="2" s="1"/>
  <c r="FU215" i="2" s="1"/>
  <c r="FU227" i="2" s="1"/>
  <c r="FU283" i="2" s="1"/>
  <c r="FU295" i="2" s="1"/>
  <c r="FU307" i="2" s="1"/>
  <c r="FU319" i="2" s="1"/>
  <c r="FU331" i="2" s="1"/>
  <c r="FU343" i="2" s="1"/>
  <c r="FU355" i="2" s="1"/>
  <c r="FU367" i="2" s="1"/>
  <c r="FU379" i="2" s="1"/>
  <c r="FU391" i="2" s="1"/>
  <c r="FU403" i="2" s="1"/>
  <c r="FU415" i="2" s="1"/>
  <c r="FU471" i="2" s="1"/>
  <c r="FT23" i="2"/>
  <c r="FT35" i="2" s="1"/>
  <c r="FT47" i="2" s="1"/>
  <c r="FT59" i="2" s="1"/>
  <c r="FT71" i="2" s="1"/>
  <c r="FT83" i="2" s="1"/>
  <c r="FT95" i="2" s="1"/>
  <c r="FT107" i="2" s="1"/>
  <c r="FT119" i="2" s="1"/>
  <c r="FT131" i="2" s="1"/>
  <c r="FT143" i="2" s="1"/>
  <c r="FT155" i="2" s="1"/>
  <c r="FT167" i="2" s="1"/>
  <c r="FT179" i="2" s="1"/>
  <c r="FT191" i="2" s="1"/>
  <c r="FT203" i="2" s="1"/>
  <c r="FT215" i="2" s="1"/>
  <c r="FT227" i="2" s="1"/>
  <c r="FT283" i="2" s="1"/>
  <c r="FT295" i="2" s="1"/>
  <c r="FT307" i="2" s="1"/>
  <c r="FT319" i="2" s="1"/>
  <c r="FT331" i="2" s="1"/>
  <c r="FT343" i="2" s="1"/>
  <c r="FT355" i="2" s="1"/>
  <c r="FT367" i="2" s="1"/>
  <c r="FT379" i="2" s="1"/>
  <c r="FT391" i="2" s="1"/>
  <c r="FT403" i="2" s="1"/>
  <c r="FT415" i="2" s="1"/>
  <c r="FT471" i="2" s="1"/>
  <c r="FU18" i="2"/>
  <c r="FU30" i="2" s="1"/>
  <c r="FU42" i="2" s="1"/>
  <c r="FU54" i="2" s="1"/>
  <c r="FU66" i="2" s="1"/>
  <c r="FU78" i="2" s="1"/>
  <c r="FU90" i="2" s="1"/>
  <c r="FU102" i="2" s="1"/>
  <c r="FU114" i="2" s="1"/>
  <c r="FU126" i="2" s="1"/>
  <c r="FU138" i="2" s="1"/>
  <c r="FU150" i="2" s="1"/>
  <c r="FU162" i="2" s="1"/>
  <c r="FU174" i="2" s="1"/>
  <c r="FU186" i="2" s="1"/>
  <c r="FU198" i="2" s="1"/>
  <c r="FU210" i="2" s="1"/>
  <c r="FU222" i="2" s="1"/>
  <c r="FU278" i="2" s="1"/>
  <c r="FU290" i="2" s="1"/>
  <c r="FU302" i="2" s="1"/>
  <c r="FU314" i="2" s="1"/>
  <c r="FU326" i="2" s="1"/>
  <c r="FU338" i="2" s="1"/>
  <c r="FT18" i="2"/>
  <c r="FT30" i="2" s="1"/>
  <c r="FT42" i="2" s="1"/>
  <c r="FT54" i="2" s="1"/>
  <c r="FT66" i="2" s="1"/>
  <c r="FT78" i="2" s="1"/>
  <c r="FT90" i="2" s="1"/>
  <c r="FT102" i="2" s="1"/>
  <c r="FT114" i="2" s="1"/>
  <c r="FT126" i="2" s="1"/>
  <c r="FT138" i="2" s="1"/>
  <c r="FT150" i="2" s="1"/>
  <c r="FT162" i="2" s="1"/>
  <c r="FT174" i="2" s="1"/>
  <c r="FT186" i="2" s="1"/>
  <c r="FT198" i="2" s="1"/>
  <c r="FT210" i="2" s="1"/>
  <c r="FT222" i="2" s="1"/>
  <c r="FT278" i="2" s="1"/>
  <c r="FT290" i="2" s="1"/>
  <c r="FT302" i="2" s="1"/>
  <c r="FT314" i="2" s="1"/>
  <c r="FT326" i="2" s="1"/>
  <c r="FT338" i="2" s="1"/>
  <c r="FU17" i="2"/>
  <c r="FU29" i="2"/>
  <c r="FU41" i="2" s="1"/>
  <c r="FU53" i="2" s="1"/>
  <c r="FU65" i="2" s="1"/>
  <c r="FU77" i="2" s="1"/>
  <c r="FU89" i="2" s="1"/>
  <c r="FU101" i="2" s="1"/>
  <c r="FU113" i="2" s="1"/>
  <c r="FU125" i="2" s="1"/>
  <c r="FU137" i="2" s="1"/>
  <c r="FU149" i="2" s="1"/>
  <c r="FU161" i="2" s="1"/>
  <c r="FU173" i="2" s="1"/>
  <c r="FU185" i="2" s="1"/>
  <c r="FU197" i="2" s="1"/>
  <c r="FU209" i="2" s="1"/>
  <c r="FU221" i="2" s="1"/>
  <c r="FU277" i="2" s="1"/>
  <c r="FU289" i="2" s="1"/>
  <c r="FU301" i="2" s="1"/>
  <c r="FU313" i="2" s="1"/>
  <c r="FU325" i="2" s="1"/>
  <c r="FU337" i="2" s="1"/>
  <c r="FT17" i="2"/>
  <c r="FT29" i="2"/>
  <c r="FT41" i="2" s="1"/>
  <c r="FT53" i="2" s="1"/>
  <c r="FT65" i="2" s="1"/>
  <c r="FT77" i="2" s="1"/>
  <c r="FT89" i="2" s="1"/>
  <c r="FT101" i="2" s="1"/>
  <c r="FT113" i="2" s="1"/>
  <c r="FT125" i="2" s="1"/>
  <c r="FT137" i="2" s="1"/>
  <c r="FT149" i="2" s="1"/>
  <c r="FT161" i="2" s="1"/>
  <c r="FT173" i="2" s="1"/>
  <c r="FT185" i="2" s="1"/>
  <c r="FT197" i="2" s="1"/>
  <c r="FT209" i="2" s="1"/>
  <c r="FT221" i="2" s="1"/>
  <c r="FT277" i="2" s="1"/>
  <c r="FT289" i="2" s="1"/>
  <c r="FT301" i="2" s="1"/>
  <c r="FT313" i="2" s="1"/>
  <c r="FT325" i="2" s="1"/>
  <c r="FT337" i="2" s="1"/>
  <c r="GE100" i="2"/>
  <c r="GE112" i="2" s="1"/>
  <c r="GE124" i="2" s="1"/>
  <c r="GE136" i="2" s="1"/>
  <c r="GE141" i="2" s="1"/>
  <c r="GE145" i="2" s="1"/>
  <c r="FZ100" i="2"/>
  <c r="FZ112" i="2" s="1"/>
  <c r="FZ124" i="2" s="1"/>
  <c r="FZ136" i="2" s="1"/>
  <c r="FZ141" i="2" s="1"/>
  <c r="FZ145" i="2" s="1"/>
  <c r="GE97" i="2"/>
  <c r="GE109" i="2" s="1"/>
  <c r="GE121" i="2" s="1"/>
  <c r="GE133" i="2" s="1"/>
  <c r="GE140" i="2" s="1"/>
  <c r="GE144" i="2" s="1"/>
  <c r="FZ97" i="2"/>
  <c r="FZ109" i="2" s="1"/>
  <c r="FZ121" i="2" s="1"/>
  <c r="FZ133" i="2" s="1"/>
  <c r="FZ140" i="2" s="1"/>
  <c r="FZ144" i="2" s="1"/>
  <c r="GE94" i="2"/>
  <c r="GE106" i="2" s="1"/>
  <c r="GE118" i="2" s="1"/>
  <c r="GE130" i="2" s="1"/>
  <c r="GE139" i="2" s="1"/>
  <c r="GE143" i="2" s="1"/>
  <c r="FZ94" i="2"/>
  <c r="FZ106" i="2" s="1"/>
  <c r="FZ118" i="2" s="1"/>
  <c r="FZ130" i="2" s="1"/>
  <c r="FZ139" i="2" s="1"/>
  <c r="FZ143" i="2" s="1"/>
  <c r="GE91" i="2"/>
  <c r="GE103" i="2" s="1"/>
  <c r="GE115" i="2" s="1"/>
  <c r="GE127" i="2" s="1"/>
  <c r="GE138" i="2" s="1"/>
  <c r="GE142" i="2" s="1"/>
  <c r="FZ91" i="2"/>
  <c r="FZ103" i="2" s="1"/>
  <c r="FZ115" i="2" s="1"/>
  <c r="FZ127" i="2" s="1"/>
  <c r="FZ138" i="2" s="1"/>
  <c r="FZ142" i="2" s="1"/>
  <c r="GE101" i="2"/>
  <c r="GE113" i="2" s="1"/>
  <c r="GE125" i="2" s="1"/>
  <c r="GE137" i="2" s="1"/>
  <c r="FZ101" i="2"/>
  <c r="FZ113" i="2" s="1"/>
  <c r="FZ125" i="2" s="1"/>
  <c r="FZ137" i="2" s="1"/>
  <c r="GE99" i="2"/>
  <c r="GE111" i="2" s="1"/>
  <c r="GE123" i="2" s="1"/>
  <c r="GE135" i="2" s="1"/>
  <c r="FZ99" i="2"/>
  <c r="FZ111" i="2" s="1"/>
  <c r="FZ123" i="2" s="1"/>
  <c r="FZ135" i="2" s="1"/>
  <c r="GE98" i="2"/>
  <c r="GE110" i="2" s="1"/>
  <c r="GE122" i="2" s="1"/>
  <c r="GE134" i="2" s="1"/>
  <c r="FZ98" i="2"/>
  <c r="FZ110" i="2" s="1"/>
  <c r="FZ122" i="2" s="1"/>
  <c r="FZ134" i="2" s="1"/>
  <c r="GE96" i="2"/>
  <c r="GE108" i="2" s="1"/>
  <c r="GE120" i="2" s="1"/>
  <c r="GE132" i="2" s="1"/>
  <c r="FZ96" i="2"/>
  <c r="FZ108" i="2" s="1"/>
  <c r="FZ120" i="2" s="1"/>
  <c r="FZ132" i="2" s="1"/>
  <c r="GE95" i="2"/>
  <c r="GE107" i="2"/>
  <c r="GE119" i="2" s="1"/>
  <c r="GE131" i="2" s="1"/>
  <c r="FZ95" i="2"/>
  <c r="FZ107" i="2" s="1"/>
  <c r="FZ119" i="2" s="1"/>
  <c r="FZ131" i="2" s="1"/>
  <c r="GE93" i="2"/>
  <c r="GE105" i="2" s="1"/>
  <c r="GE117" i="2" s="1"/>
  <c r="GE129" i="2" s="1"/>
  <c r="FZ93" i="2"/>
  <c r="FZ105" i="2" s="1"/>
  <c r="FZ117" i="2" s="1"/>
  <c r="FZ129" i="2" s="1"/>
  <c r="GE92" i="2"/>
  <c r="GE104" i="2" s="1"/>
  <c r="GE116" i="2" s="1"/>
  <c r="GE128" i="2" s="1"/>
  <c r="FZ92" i="2"/>
  <c r="FZ104" i="2" s="1"/>
  <c r="FZ116" i="2" s="1"/>
  <c r="FZ128" i="2" s="1"/>
  <c r="GE90" i="2"/>
  <c r="GE102" i="2" s="1"/>
  <c r="GE114" i="2" s="1"/>
  <c r="GE126" i="2" s="1"/>
  <c r="FZ90" i="2"/>
  <c r="FZ102" i="2" s="1"/>
  <c r="FZ114" i="2" s="1"/>
  <c r="FZ126" i="2" s="1"/>
  <c r="FQ41" i="2"/>
  <c r="AT407" i="2"/>
  <c r="AT408" i="2"/>
  <c r="AT409" i="2"/>
  <c r="AT410" i="2"/>
  <c r="FQ42" i="2"/>
  <c r="AU407" i="2"/>
  <c r="AU408" i="2"/>
  <c r="AU683" i="2" s="1"/>
  <c r="AU409" i="2"/>
  <c r="AU410" i="2"/>
  <c r="FQ38" i="2"/>
  <c r="AR407" i="2"/>
  <c r="AR408" i="2"/>
  <c r="AR409" i="2"/>
  <c r="AR410" i="2"/>
  <c r="AR683" i="2" s="1"/>
  <c r="FQ39" i="2"/>
  <c r="AS407" i="2"/>
  <c r="AS408" i="2"/>
  <c r="AS409" i="2"/>
  <c r="AS410" i="2"/>
  <c r="FQ35" i="2"/>
  <c r="AP407" i="2"/>
  <c r="AP683" i="2" s="1"/>
  <c r="AP408" i="2"/>
  <c r="AP409" i="2"/>
  <c r="AP410" i="2"/>
  <c r="FQ36" i="2"/>
  <c r="AQ407" i="2"/>
  <c r="AQ408" i="2"/>
  <c r="AQ409" i="2"/>
  <c r="AQ410" i="2"/>
  <c r="FQ32" i="2"/>
  <c r="AN407" i="2"/>
  <c r="AN408" i="2"/>
  <c r="AN409" i="2"/>
  <c r="AN410" i="2"/>
  <c r="FQ33" i="2"/>
  <c r="AO407" i="2"/>
  <c r="AO408" i="2"/>
  <c r="AO683" i="2" s="1"/>
  <c r="AO409" i="2"/>
  <c r="AO410" i="2"/>
  <c r="FQ26" i="2"/>
  <c r="AL407" i="2"/>
  <c r="AL408" i="2"/>
  <c r="AL409" i="2"/>
  <c r="AL410" i="2"/>
  <c r="AL683" i="2" s="1"/>
  <c r="FQ27" i="2"/>
  <c r="AM407" i="2"/>
  <c r="AM408" i="2"/>
  <c r="AM409" i="2"/>
  <c r="AM410" i="2"/>
  <c r="FQ23" i="2"/>
  <c r="AJ407" i="2"/>
  <c r="AJ683" i="2" s="1"/>
  <c r="AJ408" i="2"/>
  <c r="AJ409" i="2"/>
  <c r="AJ410" i="2"/>
  <c r="FQ24" i="2"/>
  <c r="AK407" i="2"/>
  <c r="AK408" i="2"/>
  <c r="AK409" i="2"/>
  <c r="AK410" i="2"/>
  <c r="FQ20" i="2"/>
  <c r="AH407" i="2"/>
  <c r="AH683" i="2" s="1"/>
  <c r="AH408" i="2"/>
  <c r="AH409" i="2"/>
  <c r="AH410" i="2"/>
  <c r="FQ21" i="2"/>
  <c r="AI407" i="2"/>
  <c r="AI683" i="2" s="1"/>
  <c r="AI408" i="2"/>
  <c r="AI409" i="2"/>
  <c r="AI410" i="2"/>
  <c r="FQ14" i="2"/>
  <c r="AF407" i="2"/>
  <c r="AF408" i="2"/>
  <c r="AF409" i="2"/>
  <c r="AF410" i="2"/>
  <c r="FQ15" i="2"/>
  <c r="AG407" i="2"/>
  <c r="AG408" i="2"/>
  <c r="AG409" i="2"/>
  <c r="AG410" i="2"/>
  <c r="FQ11" i="2"/>
  <c r="AD407" i="2"/>
  <c r="AD408" i="2"/>
  <c r="AD409" i="2"/>
  <c r="AD410" i="2"/>
  <c r="FQ12" i="2"/>
  <c r="AE407" i="2"/>
  <c r="AE408" i="2"/>
  <c r="AE409" i="2"/>
  <c r="AE410" i="2"/>
  <c r="AE683" i="2" s="1"/>
  <c r="AC407" i="2"/>
  <c r="AC683" i="2" s="1"/>
  <c r="AC408" i="2"/>
  <c r="AC409" i="2"/>
  <c r="AC410" i="2"/>
  <c r="FQ8" i="2"/>
  <c r="AB407" i="2"/>
  <c r="AB683" i="2" s="1"/>
  <c r="AB408" i="2"/>
  <c r="AB409" i="2"/>
  <c r="AB410" i="2"/>
  <c r="FQ9" i="2"/>
  <c r="FQ5" i="2"/>
  <c r="Z407" i="2"/>
  <c r="Z408" i="2"/>
  <c r="Z409" i="2"/>
  <c r="Z410" i="2"/>
  <c r="FQ6" i="2"/>
  <c r="AA407" i="2"/>
  <c r="AA408" i="2"/>
  <c r="AA409" i="2"/>
  <c r="AA410" i="2"/>
  <c r="FH41" i="2"/>
  <c r="X407" i="2"/>
  <c r="X408" i="2"/>
  <c r="X409" i="2"/>
  <c r="X410" i="2"/>
  <c r="FH42" i="2"/>
  <c r="Y407" i="2"/>
  <c r="Y408" i="2"/>
  <c r="Y409" i="2"/>
  <c r="Y410" i="2"/>
  <c r="Y683" i="2" s="1"/>
  <c r="FH38" i="2"/>
  <c r="V407" i="2"/>
  <c r="V683" i="2" s="1"/>
  <c r="V408" i="2"/>
  <c r="V409" i="2"/>
  <c r="V410" i="2"/>
  <c r="FH39" i="2"/>
  <c r="W407" i="2"/>
  <c r="W683" i="2" s="1"/>
  <c r="W408" i="2"/>
  <c r="W409" i="2"/>
  <c r="W410" i="2"/>
  <c r="FH35" i="2"/>
  <c r="T407" i="2"/>
  <c r="T408" i="2"/>
  <c r="T409" i="2"/>
  <c r="T410" i="2"/>
  <c r="FH36" i="2"/>
  <c r="U407" i="2"/>
  <c r="U408" i="2"/>
  <c r="U409" i="2"/>
  <c r="U410" i="2"/>
  <c r="FH32" i="2"/>
  <c r="R407" i="2"/>
  <c r="R683" i="2" s="1"/>
  <c r="R408" i="2"/>
  <c r="R409" i="2"/>
  <c r="R410" i="2"/>
  <c r="FH33" i="2"/>
  <c r="S407" i="2"/>
  <c r="S408" i="2"/>
  <c r="S683" i="2" s="1"/>
  <c r="S409" i="2"/>
  <c r="S410" i="2"/>
  <c r="FH26" i="2"/>
  <c r="P407" i="2"/>
  <c r="P408" i="2"/>
  <c r="P409" i="2"/>
  <c r="P410" i="2"/>
  <c r="FH27" i="2"/>
  <c r="Q407" i="2"/>
  <c r="Q408" i="2"/>
  <c r="Q409" i="2"/>
  <c r="Q410" i="2"/>
  <c r="FH23" i="2"/>
  <c r="N407" i="2"/>
  <c r="N408" i="2"/>
  <c r="N409" i="2"/>
  <c r="N410" i="2"/>
  <c r="FH24" i="2"/>
  <c r="O407" i="2"/>
  <c r="O683" i="2" s="1"/>
  <c r="O408" i="2"/>
  <c r="O409" i="2"/>
  <c r="O410" i="2"/>
  <c r="FH20" i="2"/>
  <c r="L407" i="2"/>
  <c r="L683" i="2" s="1"/>
  <c r="L408" i="2"/>
  <c r="L409" i="2"/>
  <c r="L410" i="2"/>
  <c r="FH21" i="2"/>
  <c r="M407" i="2"/>
  <c r="M408" i="2"/>
  <c r="M409" i="2"/>
  <c r="M410" i="2"/>
  <c r="FH14" i="2"/>
  <c r="J407" i="2"/>
  <c r="J408" i="2"/>
  <c r="J409" i="2"/>
  <c r="J410" i="2"/>
  <c r="FH15" i="2"/>
  <c r="K407" i="2"/>
  <c r="K408" i="2"/>
  <c r="K409" i="2"/>
  <c r="K410" i="2"/>
  <c r="FH11" i="2"/>
  <c r="H407" i="2"/>
  <c r="H408" i="2"/>
  <c r="H409" i="2"/>
  <c r="H410" i="2"/>
  <c r="FH12" i="2"/>
  <c r="I407" i="2"/>
  <c r="I408" i="2"/>
  <c r="I409" i="2"/>
  <c r="I410" i="2"/>
  <c r="I683" i="2"/>
  <c r="G407" i="2"/>
  <c r="G683" i="2" s="1"/>
  <c r="G408" i="2"/>
  <c r="G409" i="2"/>
  <c r="G410" i="2"/>
  <c r="FH8" i="2"/>
  <c r="F407" i="2"/>
  <c r="F408" i="2"/>
  <c r="F409" i="2"/>
  <c r="F410" i="2"/>
  <c r="FH9" i="2"/>
  <c r="FH5" i="2"/>
  <c r="D407" i="2"/>
  <c r="D408" i="2"/>
  <c r="D409" i="2"/>
  <c r="D410" i="2"/>
  <c r="FH6" i="2"/>
  <c r="E407" i="2"/>
  <c r="E408" i="2"/>
  <c r="E409" i="2"/>
  <c r="E410" i="2"/>
  <c r="AT403" i="2"/>
  <c r="AT404" i="2"/>
  <c r="AT405" i="2"/>
  <c r="AT406" i="2"/>
  <c r="AT682" i="2"/>
  <c r="AU403" i="2"/>
  <c r="AU682" i="2" s="1"/>
  <c r="AU404" i="2"/>
  <c r="AU405" i="2"/>
  <c r="AU406" i="2"/>
  <c r="AR403" i="2"/>
  <c r="AR404" i="2"/>
  <c r="AR405" i="2"/>
  <c r="AR406" i="2"/>
  <c r="AS403" i="2"/>
  <c r="AS682" i="2" s="1"/>
  <c r="AS404" i="2"/>
  <c r="AS405" i="2"/>
  <c r="AS406" i="2"/>
  <c r="AP403" i="2"/>
  <c r="AP404" i="2"/>
  <c r="AP405" i="2"/>
  <c r="AP406" i="2"/>
  <c r="AQ403" i="2"/>
  <c r="AQ404" i="2"/>
  <c r="AQ405" i="2"/>
  <c r="AQ406" i="2"/>
  <c r="AN403" i="2"/>
  <c r="AN404" i="2"/>
  <c r="AN405" i="2"/>
  <c r="AN406" i="2"/>
  <c r="AO403" i="2"/>
  <c r="AO404" i="2"/>
  <c r="AO405" i="2"/>
  <c r="AO406" i="2"/>
  <c r="AL403" i="2"/>
  <c r="AL404" i="2"/>
  <c r="AL405" i="2"/>
  <c r="AL406" i="2"/>
  <c r="AM403" i="2"/>
  <c r="AM404" i="2"/>
  <c r="AM405" i="2"/>
  <c r="AM406" i="2"/>
  <c r="AM682" i="2" s="1"/>
  <c r="AJ403" i="2"/>
  <c r="AJ682" i="2" s="1"/>
  <c r="AJ404" i="2"/>
  <c r="AJ405" i="2"/>
  <c r="AJ406" i="2"/>
  <c r="AK403" i="2"/>
  <c r="AK404" i="2"/>
  <c r="AK405" i="2"/>
  <c r="AK406" i="2"/>
  <c r="AH403" i="2"/>
  <c r="AH404" i="2"/>
  <c r="AH405" i="2"/>
  <c r="AH406" i="2"/>
  <c r="AI403" i="2"/>
  <c r="AI404" i="2"/>
  <c r="AI405" i="2"/>
  <c r="AI406" i="2"/>
  <c r="AI682" i="2"/>
  <c r="AF403" i="2"/>
  <c r="AF682" i="2" s="1"/>
  <c r="AF404" i="2"/>
  <c r="AF405" i="2"/>
  <c r="AF406" i="2"/>
  <c r="AG403" i="2"/>
  <c r="AG404" i="2"/>
  <c r="AG405" i="2"/>
  <c r="AG406" i="2"/>
  <c r="AD403" i="2"/>
  <c r="AD682" i="2" s="1"/>
  <c r="AD404" i="2"/>
  <c r="AD405" i="2"/>
  <c r="AD406" i="2"/>
  <c r="AE403" i="2"/>
  <c r="AE404" i="2"/>
  <c r="AE405" i="2"/>
  <c r="AE406" i="2"/>
  <c r="AC403" i="2"/>
  <c r="AC404" i="2"/>
  <c r="AC405" i="2"/>
  <c r="AC406" i="2"/>
  <c r="AB403" i="2"/>
  <c r="AB682" i="2" s="1"/>
  <c r="AB404" i="2"/>
  <c r="AB405" i="2"/>
  <c r="AB406" i="2"/>
  <c r="Z403" i="2"/>
  <c r="Z404" i="2"/>
  <c r="Z405" i="2"/>
  <c r="Z406" i="2"/>
  <c r="AA403" i="2"/>
  <c r="AA404" i="2"/>
  <c r="AA405" i="2"/>
  <c r="AA406" i="2"/>
  <c r="X403" i="2"/>
  <c r="X404" i="2"/>
  <c r="X405" i="2"/>
  <c r="X406" i="2"/>
  <c r="Y403" i="2"/>
  <c r="Y404" i="2"/>
  <c r="Y405" i="2"/>
  <c r="Y406" i="2"/>
  <c r="V403" i="2"/>
  <c r="V404" i="2"/>
  <c r="V405" i="2"/>
  <c r="V406" i="2"/>
  <c r="W403" i="2"/>
  <c r="W682" i="2" s="1"/>
  <c r="W404" i="2"/>
  <c r="W405" i="2"/>
  <c r="W406" i="2"/>
  <c r="T403" i="2"/>
  <c r="T404" i="2"/>
  <c r="T405" i="2"/>
  <c r="T406" i="2"/>
  <c r="T682" i="2"/>
  <c r="U403" i="2"/>
  <c r="U682" i="2" s="1"/>
  <c r="U404" i="2"/>
  <c r="U405" i="2"/>
  <c r="U406" i="2"/>
  <c r="R403" i="2"/>
  <c r="R404" i="2"/>
  <c r="R405" i="2"/>
  <c r="R406" i="2"/>
  <c r="S403" i="2"/>
  <c r="S404" i="2"/>
  <c r="S405" i="2"/>
  <c r="S406" i="2"/>
  <c r="P403" i="2"/>
  <c r="P404" i="2"/>
  <c r="P405" i="2"/>
  <c r="P406" i="2"/>
  <c r="Q403" i="2"/>
  <c r="Q404" i="2"/>
  <c r="Q405" i="2"/>
  <c r="Q406" i="2"/>
  <c r="N403" i="2"/>
  <c r="N404" i="2"/>
  <c r="N405" i="2"/>
  <c r="N682" i="2" s="1"/>
  <c r="N406" i="2"/>
  <c r="O403" i="2"/>
  <c r="O404" i="2"/>
  <c r="O405" i="2"/>
  <c r="O406" i="2"/>
  <c r="L403" i="2"/>
  <c r="L404" i="2"/>
  <c r="L405" i="2"/>
  <c r="L406" i="2"/>
  <c r="M403" i="2"/>
  <c r="M682" i="2" s="1"/>
  <c r="M404" i="2"/>
  <c r="M405" i="2"/>
  <c r="M406" i="2"/>
  <c r="J403" i="2"/>
  <c r="J404" i="2"/>
  <c r="J405" i="2"/>
  <c r="J406" i="2"/>
  <c r="K403" i="2"/>
  <c r="K404" i="2"/>
  <c r="K405" i="2"/>
  <c r="K406" i="2"/>
  <c r="H403" i="2"/>
  <c r="H682" i="2" s="1"/>
  <c r="H404" i="2"/>
  <c r="H405" i="2"/>
  <c r="H406" i="2"/>
  <c r="I403" i="2"/>
  <c r="I404" i="2"/>
  <c r="I405" i="2"/>
  <c r="I406" i="2"/>
  <c r="G403" i="2"/>
  <c r="G404" i="2"/>
  <c r="G405" i="2"/>
  <c r="G406" i="2"/>
  <c r="F403" i="2"/>
  <c r="F404" i="2"/>
  <c r="F405" i="2"/>
  <c r="F406" i="2"/>
  <c r="F682" i="2" s="1"/>
  <c r="D403" i="2"/>
  <c r="D404" i="2"/>
  <c r="D405" i="2"/>
  <c r="D406" i="2"/>
  <c r="E403" i="2"/>
  <c r="E404" i="2"/>
  <c r="E405" i="2"/>
  <c r="E406" i="2"/>
  <c r="AT399" i="2"/>
  <c r="AT400" i="2"/>
  <c r="AT401" i="2"/>
  <c r="AT402" i="2"/>
  <c r="AU399" i="2"/>
  <c r="AU400" i="2"/>
  <c r="AU401" i="2"/>
  <c r="AU402" i="2"/>
  <c r="AR399" i="2"/>
  <c r="AR681" i="2" s="1"/>
  <c r="AR400" i="2"/>
  <c r="AR401" i="2"/>
  <c r="AR402" i="2"/>
  <c r="AS399" i="2"/>
  <c r="AS400" i="2"/>
  <c r="AS401" i="2"/>
  <c r="AS402" i="2"/>
  <c r="AP399" i="2"/>
  <c r="AP681" i="2" s="1"/>
  <c r="AP400" i="2"/>
  <c r="AP401" i="2"/>
  <c r="AP402" i="2"/>
  <c r="AQ399" i="2"/>
  <c r="AQ400" i="2"/>
  <c r="AQ401" i="2"/>
  <c r="AQ402" i="2"/>
  <c r="AN399" i="2"/>
  <c r="AN681" i="2" s="1"/>
  <c r="AN400" i="2"/>
  <c r="AN401" i="2"/>
  <c r="AN402" i="2"/>
  <c r="AO399" i="2"/>
  <c r="AO400" i="2"/>
  <c r="AO401" i="2"/>
  <c r="AO681" i="2" s="1"/>
  <c r="AO402" i="2"/>
  <c r="AL399" i="2"/>
  <c r="AL400" i="2"/>
  <c r="AL401" i="2"/>
  <c r="AL402" i="2"/>
  <c r="AM399" i="2"/>
  <c r="AM400" i="2"/>
  <c r="AM401" i="2"/>
  <c r="AM402" i="2"/>
  <c r="AJ399" i="2"/>
  <c r="AJ681" i="2" s="1"/>
  <c r="AJ400" i="2"/>
  <c r="AJ401" i="2"/>
  <c r="AJ402" i="2"/>
  <c r="AK399" i="2"/>
  <c r="AK400" i="2"/>
  <c r="AK401" i="2"/>
  <c r="AK402" i="2"/>
  <c r="AH399" i="2"/>
  <c r="AH400" i="2"/>
  <c r="AH401" i="2"/>
  <c r="AH402" i="2"/>
  <c r="AH681" i="2"/>
  <c r="AI399" i="2"/>
  <c r="AI400" i="2"/>
  <c r="AI401" i="2"/>
  <c r="AI402" i="2"/>
  <c r="AF399" i="2"/>
  <c r="AF400" i="2"/>
  <c r="AF401" i="2"/>
  <c r="AF402" i="2"/>
  <c r="AG399" i="2"/>
  <c r="AG681" i="2" s="1"/>
  <c r="AG400" i="2"/>
  <c r="AG401" i="2"/>
  <c r="AG402" i="2"/>
  <c r="AD399" i="2"/>
  <c r="AD400" i="2"/>
  <c r="AD401" i="2"/>
  <c r="AD402" i="2"/>
  <c r="AD681" i="2"/>
  <c r="AE399" i="2"/>
  <c r="AE400" i="2"/>
  <c r="AE401" i="2"/>
  <c r="AE402" i="2"/>
  <c r="AC399" i="2"/>
  <c r="AC400" i="2"/>
  <c r="AC401" i="2"/>
  <c r="AC681" i="2" s="1"/>
  <c r="AC402" i="2"/>
  <c r="AB399" i="2"/>
  <c r="AB400" i="2"/>
  <c r="AB401" i="2"/>
  <c r="AB402" i="2"/>
  <c r="AB681" i="2" s="1"/>
  <c r="Z399" i="2"/>
  <c r="Z400" i="2"/>
  <c r="Z401" i="2"/>
  <c r="Z402" i="2"/>
  <c r="AA399" i="2"/>
  <c r="AA400" i="2"/>
  <c r="AA401" i="2"/>
  <c r="AA402" i="2"/>
  <c r="AA681" i="2"/>
  <c r="X399" i="2"/>
  <c r="X400" i="2"/>
  <c r="X401" i="2"/>
  <c r="X402" i="2"/>
  <c r="Y399" i="2"/>
  <c r="Y400" i="2"/>
  <c r="Y401" i="2"/>
  <c r="Y402" i="2"/>
  <c r="Y681" i="2"/>
  <c r="V399" i="2"/>
  <c r="V400" i="2"/>
  <c r="V401" i="2"/>
  <c r="V402" i="2"/>
  <c r="W399" i="2"/>
  <c r="W400" i="2"/>
  <c r="W401" i="2"/>
  <c r="W402" i="2"/>
  <c r="T399" i="2"/>
  <c r="T400" i="2"/>
  <c r="T401" i="2"/>
  <c r="T402" i="2"/>
  <c r="U399" i="2"/>
  <c r="U400" i="2"/>
  <c r="U401" i="2"/>
  <c r="U402" i="2"/>
  <c r="R399" i="2"/>
  <c r="R681" i="2" s="1"/>
  <c r="R400" i="2"/>
  <c r="R401" i="2"/>
  <c r="R402" i="2"/>
  <c r="S399" i="2"/>
  <c r="S400" i="2"/>
  <c r="S401" i="2"/>
  <c r="S681" i="2" s="1"/>
  <c r="S402" i="2"/>
  <c r="P399" i="2"/>
  <c r="P400" i="2"/>
  <c r="P401" i="2"/>
  <c r="P402" i="2"/>
  <c r="Q399" i="2"/>
  <c r="Q400" i="2"/>
  <c r="Q401" i="2"/>
  <c r="Q402" i="2"/>
  <c r="N399" i="2"/>
  <c r="N400" i="2"/>
  <c r="N401" i="2"/>
  <c r="N681" i="2" s="1"/>
  <c r="N402" i="2"/>
  <c r="O399" i="2"/>
  <c r="O400" i="2"/>
  <c r="O681" i="2" s="1"/>
  <c r="O401" i="2"/>
  <c r="O402" i="2"/>
  <c r="L399" i="2"/>
  <c r="L400" i="2"/>
  <c r="L401" i="2"/>
  <c r="L402" i="2"/>
  <c r="M399" i="2"/>
  <c r="M400" i="2"/>
  <c r="M401" i="2"/>
  <c r="M402" i="2"/>
  <c r="J399" i="2"/>
  <c r="J400" i="2"/>
  <c r="J401" i="2"/>
  <c r="J402" i="2"/>
  <c r="K399" i="2"/>
  <c r="K681" i="2" s="1"/>
  <c r="K400" i="2"/>
  <c r="K401" i="2"/>
  <c r="K402" i="2"/>
  <c r="H399" i="2"/>
  <c r="H400" i="2"/>
  <c r="H401" i="2"/>
  <c r="H402" i="2"/>
  <c r="I399" i="2"/>
  <c r="I400" i="2"/>
  <c r="I401" i="2"/>
  <c r="I402" i="2"/>
  <c r="G399" i="2"/>
  <c r="G400" i="2"/>
  <c r="G401" i="2"/>
  <c r="G402" i="2"/>
  <c r="F399" i="2"/>
  <c r="F400" i="2"/>
  <c r="F401" i="2"/>
  <c r="F402" i="2"/>
  <c r="D399" i="2"/>
  <c r="D400" i="2"/>
  <c r="D401" i="2"/>
  <c r="D402" i="2"/>
  <c r="E399" i="2"/>
  <c r="E400" i="2"/>
  <c r="E401" i="2"/>
  <c r="E402" i="2"/>
  <c r="AT395" i="2"/>
  <c r="AT396" i="2"/>
  <c r="AT397" i="2"/>
  <c r="AT398" i="2"/>
  <c r="AT680" i="2"/>
  <c r="AU395" i="2"/>
  <c r="AU680" i="2" s="1"/>
  <c r="AU396" i="2"/>
  <c r="AU397" i="2"/>
  <c r="AU398" i="2"/>
  <c r="AR395" i="2"/>
  <c r="AR396" i="2"/>
  <c r="AR397" i="2"/>
  <c r="AR398" i="2"/>
  <c r="AS395" i="2"/>
  <c r="AS396" i="2"/>
  <c r="AS397" i="2"/>
  <c r="AS398" i="2"/>
  <c r="AS680" i="2"/>
  <c r="AP395" i="2"/>
  <c r="AP396" i="2"/>
  <c r="AP397" i="2"/>
  <c r="AP398" i="2"/>
  <c r="AQ395" i="2"/>
  <c r="AQ396" i="2"/>
  <c r="AQ397" i="2"/>
  <c r="AQ398" i="2"/>
  <c r="AN395" i="2"/>
  <c r="AN396" i="2"/>
  <c r="AN397" i="2"/>
  <c r="AN398" i="2"/>
  <c r="AO395" i="2"/>
  <c r="AO396" i="2"/>
  <c r="AO397" i="2"/>
  <c r="AO398" i="2"/>
  <c r="AL395" i="2"/>
  <c r="AL396" i="2"/>
  <c r="AL397" i="2"/>
  <c r="AL398" i="2"/>
  <c r="AM395" i="2"/>
  <c r="AM396" i="2"/>
  <c r="AM397" i="2"/>
  <c r="AM398" i="2"/>
  <c r="AM680" i="2"/>
  <c r="AJ395" i="2"/>
  <c r="AJ396" i="2"/>
  <c r="AJ397" i="2"/>
  <c r="AJ398" i="2"/>
  <c r="AK395" i="2"/>
  <c r="AK396" i="2"/>
  <c r="AK397" i="2"/>
  <c r="AK398" i="2"/>
  <c r="AH395" i="2"/>
  <c r="AH396" i="2"/>
  <c r="AH397" i="2"/>
  <c r="AH398" i="2"/>
  <c r="AI395" i="2"/>
  <c r="AI396" i="2"/>
  <c r="AI397" i="2"/>
  <c r="AI398" i="2"/>
  <c r="AF395" i="2"/>
  <c r="AF680" i="2" s="1"/>
  <c r="AF396" i="2"/>
  <c r="AF397" i="2"/>
  <c r="AF398" i="2"/>
  <c r="AG395" i="2"/>
  <c r="AG396" i="2"/>
  <c r="AG397" i="2"/>
  <c r="AG398" i="2"/>
  <c r="AD395" i="2"/>
  <c r="AD680" i="2" s="1"/>
  <c r="AD396" i="2"/>
  <c r="AD397" i="2"/>
  <c r="AD398" i="2"/>
  <c r="AE395" i="2"/>
  <c r="AE396" i="2"/>
  <c r="AE397" i="2"/>
  <c r="AE398" i="2"/>
  <c r="AC395" i="2"/>
  <c r="AC396" i="2"/>
  <c r="AC397" i="2"/>
  <c r="AC398" i="2"/>
  <c r="AB395" i="2"/>
  <c r="AB680" i="2" s="1"/>
  <c r="AB396" i="2"/>
  <c r="AB397" i="2"/>
  <c r="AB398" i="2"/>
  <c r="Z395" i="2"/>
  <c r="Z396" i="2"/>
  <c r="Z397" i="2"/>
  <c r="Z398" i="2"/>
  <c r="AA395" i="2"/>
  <c r="AA396" i="2"/>
  <c r="AA397" i="2"/>
  <c r="AA398" i="2"/>
  <c r="X395" i="2"/>
  <c r="X396" i="2"/>
  <c r="X680" i="2" s="1"/>
  <c r="X397" i="2"/>
  <c r="X398" i="2"/>
  <c r="Y395" i="2"/>
  <c r="Y396" i="2"/>
  <c r="Y680" i="2" s="1"/>
  <c r="Y397" i="2"/>
  <c r="Y398" i="2"/>
  <c r="V395" i="2"/>
  <c r="V396" i="2"/>
  <c r="V397" i="2"/>
  <c r="V398" i="2"/>
  <c r="W395" i="2"/>
  <c r="W396" i="2"/>
  <c r="W397" i="2"/>
  <c r="W398" i="2"/>
  <c r="T395" i="2"/>
  <c r="T396" i="2"/>
  <c r="T397" i="2"/>
  <c r="T398" i="2"/>
  <c r="U395" i="2"/>
  <c r="U396" i="2"/>
  <c r="U397" i="2"/>
  <c r="U398" i="2"/>
  <c r="R395" i="2"/>
  <c r="R396" i="2"/>
  <c r="R397" i="2"/>
  <c r="R398" i="2"/>
  <c r="S395" i="2"/>
  <c r="S396" i="2"/>
  <c r="S397" i="2"/>
  <c r="S398" i="2"/>
  <c r="P395" i="2"/>
  <c r="P396" i="2"/>
  <c r="P397" i="2"/>
  <c r="P398" i="2"/>
  <c r="Q395" i="2"/>
  <c r="Q396" i="2"/>
  <c r="Q397" i="2"/>
  <c r="Q398" i="2"/>
  <c r="N395" i="2"/>
  <c r="N396" i="2"/>
  <c r="N397" i="2"/>
  <c r="N398" i="2"/>
  <c r="N680" i="2"/>
  <c r="O395" i="2"/>
  <c r="O396" i="2"/>
  <c r="O397" i="2"/>
  <c r="O398" i="2"/>
  <c r="L395" i="2"/>
  <c r="L396" i="2"/>
  <c r="L397" i="2"/>
  <c r="L398" i="2"/>
  <c r="M395" i="2"/>
  <c r="M396" i="2"/>
  <c r="M397" i="2"/>
  <c r="M680" i="2" s="1"/>
  <c r="M398" i="2"/>
  <c r="J395" i="2"/>
  <c r="J396" i="2"/>
  <c r="J397" i="2"/>
  <c r="J398" i="2"/>
  <c r="K395" i="2"/>
  <c r="K396" i="2"/>
  <c r="K397" i="2"/>
  <c r="K398" i="2"/>
  <c r="H395" i="2"/>
  <c r="H396" i="2"/>
  <c r="H397" i="2"/>
  <c r="H398" i="2"/>
  <c r="I395" i="2"/>
  <c r="I396" i="2"/>
  <c r="I397" i="2"/>
  <c r="I398" i="2"/>
  <c r="G395" i="2"/>
  <c r="G396" i="2"/>
  <c r="G397" i="2"/>
  <c r="G398" i="2"/>
  <c r="D395" i="2"/>
  <c r="D396" i="2"/>
  <c r="D397" i="2"/>
  <c r="D398" i="2"/>
  <c r="E395" i="2"/>
  <c r="E396" i="2"/>
  <c r="E397" i="2"/>
  <c r="E398" i="2"/>
  <c r="AT391" i="2"/>
  <c r="AT392" i="2"/>
  <c r="AT393" i="2"/>
  <c r="AT394" i="2"/>
  <c r="AU391" i="2"/>
  <c r="AU392" i="2"/>
  <c r="AU679" i="2" s="1"/>
  <c r="AU393" i="2"/>
  <c r="AU394" i="2"/>
  <c r="AR391" i="2"/>
  <c r="AR392" i="2"/>
  <c r="AR393" i="2"/>
  <c r="AR394" i="2"/>
  <c r="AR679" i="2"/>
  <c r="AS391" i="2"/>
  <c r="AS679" i="2" s="1"/>
  <c r="AS392" i="2"/>
  <c r="AS393" i="2"/>
  <c r="AS394" i="2"/>
  <c r="AP391" i="2"/>
  <c r="AP392" i="2"/>
  <c r="AP393" i="2"/>
  <c r="AP394" i="2"/>
  <c r="AQ391" i="2"/>
  <c r="AQ679" i="2" s="1"/>
  <c r="AQ392" i="2"/>
  <c r="AQ393" i="2"/>
  <c r="AQ394" i="2"/>
  <c r="AN391" i="2"/>
  <c r="AN392" i="2"/>
  <c r="AN393" i="2"/>
  <c r="AN394" i="2"/>
  <c r="AO391" i="2"/>
  <c r="AO392" i="2"/>
  <c r="AO393" i="2"/>
  <c r="AO394" i="2"/>
  <c r="AL391" i="2"/>
  <c r="AL392" i="2"/>
  <c r="AL393" i="2"/>
  <c r="AL394" i="2"/>
  <c r="AM391" i="2"/>
  <c r="AM392" i="2"/>
  <c r="AM393" i="2"/>
  <c r="AM394" i="2"/>
  <c r="AJ391" i="2"/>
  <c r="AJ392" i="2"/>
  <c r="AJ393" i="2"/>
  <c r="AJ394" i="2"/>
  <c r="AK391" i="2"/>
  <c r="AK679" i="2" s="1"/>
  <c r="AK392" i="2"/>
  <c r="AK393" i="2"/>
  <c r="AK394" i="2"/>
  <c r="AH391" i="2"/>
  <c r="AH392" i="2"/>
  <c r="AH393" i="2"/>
  <c r="AH394" i="2"/>
  <c r="AI391" i="2"/>
  <c r="AI392" i="2"/>
  <c r="AI393" i="2"/>
  <c r="AI394" i="2"/>
  <c r="AF391" i="2"/>
  <c r="AF392" i="2"/>
  <c r="AF679" i="2" s="1"/>
  <c r="AF393" i="2"/>
  <c r="AF394" i="2"/>
  <c r="AG391" i="2"/>
  <c r="AG392" i="2"/>
  <c r="AG393" i="2"/>
  <c r="AG394" i="2"/>
  <c r="AD391" i="2"/>
  <c r="AD392" i="2"/>
  <c r="AD393" i="2"/>
  <c r="AD394" i="2"/>
  <c r="AE391" i="2"/>
  <c r="AE392" i="2"/>
  <c r="AE393" i="2"/>
  <c r="AE394" i="2"/>
  <c r="AC391" i="2"/>
  <c r="AC392" i="2"/>
  <c r="AC393" i="2"/>
  <c r="AC394" i="2"/>
  <c r="AB391" i="2"/>
  <c r="AB392" i="2"/>
  <c r="AB393" i="2"/>
  <c r="AB394" i="2"/>
  <c r="Z391" i="2"/>
  <c r="Z679" i="2" s="1"/>
  <c r="Z392" i="2"/>
  <c r="Z393" i="2"/>
  <c r="Z394" i="2"/>
  <c r="AA391" i="2"/>
  <c r="AA392" i="2"/>
  <c r="AA393" i="2"/>
  <c r="AA394" i="2"/>
  <c r="AA679" i="2"/>
  <c r="X391" i="2"/>
  <c r="X392" i="2"/>
  <c r="X393" i="2"/>
  <c r="X394" i="2"/>
  <c r="Y391" i="2"/>
  <c r="Y392" i="2"/>
  <c r="Y393" i="2"/>
  <c r="Y394" i="2"/>
  <c r="V391" i="2"/>
  <c r="V392" i="2"/>
  <c r="V393" i="2"/>
  <c r="V394" i="2"/>
  <c r="W391" i="2"/>
  <c r="W392" i="2"/>
  <c r="W393" i="2"/>
  <c r="W394" i="2"/>
  <c r="T391" i="2"/>
  <c r="T392" i="2"/>
  <c r="T393" i="2"/>
  <c r="T394" i="2"/>
  <c r="U391" i="2"/>
  <c r="U392" i="2"/>
  <c r="U679" i="2" s="1"/>
  <c r="U393" i="2"/>
  <c r="U394" i="2"/>
  <c r="R391" i="2"/>
  <c r="R392" i="2"/>
  <c r="R393" i="2"/>
  <c r="R394" i="2"/>
  <c r="S391" i="2"/>
  <c r="S392" i="2"/>
  <c r="S393" i="2"/>
  <c r="S394" i="2"/>
  <c r="P391" i="2"/>
  <c r="P392" i="2"/>
  <c r="P393" i="2"/>
  <c r="P394" i="2"/>
  <c r="Q391" i="2"/>
  <c r="Q392" i="2"/>
  <c r="Q393" i="2"/>
  <c r="Q394" i="2"/>
  <c r="N391" i="2"/>
  <c r="N392" i="2"/>
  <c r="N393" i="2"/>
  <c r="N394" i="2"/>
  <c r="O391" i="2"/>
  <c r="O392" i="2"/>
  <c r="O393" i="2"/>
  <c r="O394" i="2"/>
  <c r="L391" i="2"/>
  <c r="L392" i="2"/>
  <c r="L393" i="2"/>
  <c r="L394" i="2"/>
  <c r="L679" i="2"/>
  <c r="M391" i="2"/>
  <c r="M679" i="2" s="1"/>
  <c r="M392" i="2"/>
  <c r="M393" i="2"/>
  <c r="M394" i="2"/>
  <c r="J391" i="2"/>
  <c r="J392" i="2"/>
  <c r="J393" i="2"/>
  <c r="J394" i="2"/>
  <c r="K391" i="2"/>
  <c r="K679" i="2" s="1"/>
  <c r="K392" i="2"/>
  <c r="K393" i="2"/>
  <c r="K394" i="2"/>
  <c r="H391" i="2"/>
  <c r="H392" i="2"/>
  <c r="H393" i="2"/>
  <c r="H394" i="2"/>
  <c r="I391" i="2"/>
  <c r="I392" i="2"/>
  <c r="I393" i="2"/>
  <c r="I394" i="2"/>
  <c r="G391" i="2"/>
  <c r="G392" i="2"/>
  <c r="G393" i="2"/>
  <c r="G394" i="2"/>
  <c r="D391" i="2"/>
  <c r="D392" i="2"/>
  <c r="D393" i="2"/>
  <c r="D679" i="2" s="1"/>
  <c r="D394" i="2"/>
  <c r="E391" i="2"/>
  <c r="E392" i="2"/>
  <c r="E393" i="2"/>
  <c r="E394" i="2"/>
  <c r="AT387" i="2"/>
  <c r="AT388" i="2"/>
  <c r="AT389" i="2"/>
  <c r="AT390" i="2"/>
  <c r="AU387" i="2"/>
  <c r="AU388" i="2"/>
  <c r="AU389" i="2"/>
  <c r="AU678" i="2" s="1"/>
  <c r="AU390" i="2"/>
  <c r="AR387" i="2"/>
  <c r="AR388" i="2"/>
  <c r="AR389" i="2"/>
  <c r="AR390" i="2"/>
  <c r="AS387" i="2"/>
  <c r="AS388" i="2"/>
  <c r="AS389" i="2"/>
  <c r="AS390" i="2"/>
  <c r="AP387" i="2"/>
  <c r="AP388" i="2"/>
  <c r="AP389" i="2"/>
  <c r="AP390" i="2"/>
  <c r="AQ387" i="2"/>
  <c r="AQ388" i="2"/>
  <c r="AQ389" i="2"/>
  <c r="AQ390" i="2"/>
  <c r="AN387" i="2"/>
  <c r="AN388" i="2"/>
  <c r="AN389" i="2"/>
  <c r="AN390" i="2"/>
  <c r="AO387" i="2"/>
  <c r="AO388" i="2"/>
  <c r="AO389" i="2"/>
  <c r="AO390" i="2"/>
  <c r="AL387" i="2"/>
  <c r="AL388" i="2"/>
  <c r="AL389" i="2"/>
  <c r="AL390" i="2"/>
  <c r="AM387" i="2"/>
  <c r="AM388" i="2"/>
  <c r="AM389" i="2"/>
  <c r="AM390" i="2"/>
  <c r="AJ387" i="2"/>
  <c r="AJ388" i="2"/>
  <c r="AJ678" i="2" s="1"/>
  <c r="AJ389" i="2"/>
  <c r="AJ390" i="2"/>
  <c r="AK387" i="2"/>
  <c r="AK388" i="2"/>
  <c r="AK678" i="2" s="1"/>
  <c r="AK389" i="2"/>
  <c r="AK390" i="2"/>
  <c r="AH387" i="2"/>
  <c r="AH388" i="2"/>
  <c r="AH389" i="2"/>
  <c r="AH390" i="2"/>
  <c r="AI387" i="2"/>
  <c r="AI388" i="2"/>
  <c r="AI389" i="2"/>
  <c r="AI390" i="2"/>
  <c r="AF387" i="2"/>
  <c r="AF388" i="2"/>
  <c r="AF389" i="2"/>
  <c r="AF390" i="2"/>
  <c r="AG387" i="2"/>
  <c r="AG678" i="2" s="1"/>
  <c r="AG388" i="2"/>
  <c r="AG389" i="2"/>
  <c r="AG390" i="2"/>
  <c r="AD387" i="2"/>
  <c r="AD388" i="2"/>
  <c r="AD389" i="2"/>
  <c r="AD390" i="2"/>
  <c r="AE387" i="2"/>
  <c r="AE388" i="2"/>
  <c r="AE389" i="2"/>
  <c r="AE390" i="2"/>
  <c r="AC387" i="2"/>
  <c r="AC388" i="2"/>
  <c r="AC389" i="2"/>
  <c r="AC390" i="2"/>
  <c r="AB387" i="2"/>
  <c r="AB388" i="2"/>
  <c r="AB389" i="2"/>
  <c r="AB390" i="2"/>
  <c r="Z387" i="2"/>
  <c r="Z388" i="2"/>
  <c r="Z389" i="2"/>
  <c r="Z390" i="2"/>
  <c r="AA387" i="2"/>
  <c r="AA678" i="2" s="1"/>
  <c r="AA388" i="2"/>
  <c r="AA389" i="2"/>
  <c r="AA390" i="2"/>
  <c r="X387" i="2"/>
  <c r="X388" i="2"/>
  <c r="X389" i="2"/>
  <c r="X390" i="2"/>
  <c r="Y387" i="2"/>
  <c r="Y388" i="2"/>
  <c r="Y389" i="2"/>
  <c r="Y390" i="2"/>
  <c r="V387" i="2"/>
  <c r="V388" i="2"/>
  <c r="V389" i="2"/>
  <c r="V390" i="2"/>
  <c r="W387" i="2"/>
  <c r="W388" i="2"/>
  <c r="W389" i="2"/>
  <c r="W390" i="2"/>
  <c r="T387" i="2"/>
  <c r="T678" i="2" s="1"/>
  <c r="T388" i="2"/>
  <c r="T389" i="2"/>
  <c r="T390" i="2"/>
  <c r="U387" i="2"/>
  <c r="U388" i="2"/>
  <c r="U389" i="2"/>
  <c r="U390" i="2"/>
  <c r="R387" i="2"/>
  <c r="R388" i="2"/>
  <c r="R389" i="2"/>
  <c r="R390" i="2"/>
  <c r="S387" i="2"/>
  <c r="S388" i="2"/>
  <c r="S678" i="2" s="1"/>
  <c r="S389" i="2"/>
  <c r="S390" i="2"/>
  <c r="P387" i="2"/>
  <c r="P388" i="2"/>
  <c r="P389" i="2"/>
  <c r="P390" i="2"/>
  <c r="Q387" i="2"/>
  <c r="Q388" i="2"/>
  <c r="Q389" i="2"/>
  <c r="Q390" i="2"/>
  <c r="N387" i="2"/>
  <c r="N388" i="2"/>
  <c r="N389" i="2"/>
  <c r="N390" i="2"/>
  <c r="O387" i="2"/>
  <c r="O388" i="2"/>
  <c r="O389" i="2"/>
  <c r="O390" i="2"/>
  <c r="L387" i="2"/>
  <c r="L388" i="2"/>
  <c r="L389" i="2"/>
  <c r="L390" i="2"/>
  <c r="M387" i="2"/>
  <c r="M388" i="2"/>
  <c r="M678" i="2" s="1"/>
  <c r="M389" i="2"/>
  <c r="M390" i="2"/>
  <c r="J387" i="2"/>
  <c r="J388" i="2"/>
  <c r="J678" i="2" s="1"/>
  <c r="J389" i="2"/>
  <c r="J390" i="2"/>
  <c r="K387" i="2"/>
  <c r="K388" i="2"/>
  <c r="K389" i="2"/>
  <c r="K390" i="2"/>
  <c r="H387" i="2"/>
  <c r="H388" i="2"/>
  <c r="H389" i="2"/>
  <c r="H390" i="2"/>
  <c r="I387" i="2"/>
  <c r="I388" i="2"/>
  <c r="I389" i="2"/>
  <c r="I390" i="2"/>
  <c r="G387" i="2"/>
  <c r="G388" i="2"/>
  <c r="G389" i="2"/>
  <c r="G390" i="2"/>
  <c r="F387" i="2"/>
  <c r="F388" i="2"/>
  <c r="F389" i="2"/>
  <c r="F390" i="2"/>
  <c r="D387" i="2"/>
  <c r="D678" i="2" s="1"/>
  <c r="D728" i="2" s="1"/>
  <c r="D388" i="2"/>
  <c r="D389" i="2"/>
  <c r="D390" i="2"/>
  <c r="E387" i="2"/>
  <c r="E388" i="2"/>
  <c r="E389" i="2"/>
  <c r="E390" i="2"/>
  <c r="E678" i="2" s="1"/>
  <c r="AT383" i="2"/>
  <c r="AT384" i="2"/>
  <c r="AT385" i="2"/>
  <c r="AT386" i="2"/>
  <c r="AU383" i="2"/>
  <c r="AU384" i="2"/>
  <c r="AU385" i="2"/>
  <c r="AU386" i="2"/>
  <c r="AU677" i="2"/>
  <c r="AR383" i="2"/>
  <c r="AR384" i="2"/>
  <c r="AR385" i="2"/>
  <c r="AR386" i="2"/>
  <c r="AS383" i="2"/>
  <c r="AS384" i="2"/>
  <c r="AS385" i="2"/>
  <c r="AS386" i="2"/>
  <c r="AP383" i="2"/>
  <c r="AP384" i="2"/>
  <c r="AP385" i="2"/>
  <c r="AP386" i="2"/>
  <c r="AQ383" i="2"/>
  <c r="AQ384" i="2"/>
  <c r="AQ385" i="2"/>
  <c r="AQ386" i="2"/>
  <c r="AN383" i="2"/>
  <c r="AN384" i="2"/>
  <c r="AN385" i="2"/>
  <c r="AN386" i="2"/>
  <c r="AO383" i="2"/>
  <c r="AO384" i="2"/>
  <c r="AO385" i="2"/>
  <c r="AO386" i="2"/>
  <c r="AL383" i="2"/>
  <c r="AL384" i="2"/>
  <c r="AL385" i="2"/>
  <c r="AL386" i="2"/>
  <c r="AM383" i="2"/>
  <c r="AM384" i="2"/>
  <c r="AM385" i="2"/>
  <c r="AM386" i="2"/>
  <c r="AJ383" i="2"/>
  <c r="AJ384" i="2"/>
  <c r="AJ385" i="2"/>
  <c r="AJ386" i="2"/>
  <c r="AK383" i="2"/>
  <c r="AK384" i="2"/>
  <c r="AK385" i="2"/>
  <c r="AK386" i="2"/>
  <c r="AH383" i="2"/>
  <c r="AH384" i="2"/>
  <c r="AH385" i="2"/>
  <c r="AH386" i="2"/>
  <c r="AH677" i="2" s="1"/>
  <c r="AI383" i="2"/>
  <c r="AI384" i="2"/>
  <c r="AI385" i="2"/>
  <c r="AI386" i="2"/>
  <c r="AF383" i="2"/>
  <c r="AF384" i="2"/>
  <c r="AF385" i="2"/>
  <c r="AF386" i="2"/>
  <c r="AF677" i="2" s="1"/>
  <c r="AG383" i="2"/>
  <c r="AG384" i="2"/>
  <c r="AG385" i="2"/>
  <c r="AG386" i="2"/>
  <c r="AD383" i="2"/>
  <c r="AD384" i="2"/>
  <c r="AD385" i="2"/>
  <c r="AD386" i="2"/>
  <c r="AE383" i="2"/>
  <c r="AE384" i="2"/>
  <c r="AE385" i="2"/>
  <c r="AE386" i="2"/>
  <c r="AC383" i="2"/>
  <c r="AC384" i="2"/>
  <c r="AC677" i="2" s="1"/>
  <c r="AC385" i="2"/>
  <c r="AC386" i="2"/>
  <c r="AB383" i="2"/>
  <c r="AB384" i="2"/>
  <c r="AB385" i="2"/>
  <c r="AB386" i="2"/>
  <c r="Z383" i="2"/>
  <c r="Z384" i="2"/>
  <c r="Z385" i="2"/>
  <c r="Z386" i="2"/>
  <c r="AA383" i="2"/>
  <c r="AA384" i="2"/>
  <c r="AA677" i="2" s="1"/>
  <c r="AA385" i="2"/>
  <c r="AA386" i="2"/>
  <c r="X383" i="2"/>
  <c r="X384" i="2"/>
  <c r="X385" i="2"/>
  <c r="X386" i="2"/>
  <c r="Y383" i="2"/>
  <c r="Y384" i="2"/>
  <c r="Y385" i="2"/>
  <c r="Y386" i="2"/>
  <c r="V383" i="2"/>
  <c r="V384" i="2"/>
  <c r="V385" i="2"/>
  <c r="V386" i="2"/>
  <c r="W383" i="2"/>
  <c r="W384" i="2"/>
  <c r="W385" i="2"/>
  <c r="W386" i="2"/>
  <c r="T383" i="2"/>
  <c r="T384" i="2"/>
  <c r="T385" i="2"/>
  <c r="T386" i="2"/>
  <c r="U383" i="2"/>
  <c r="U384" i="2"/>
  <c r="U677" i="2" s="1"/>
  <c r="U385" i="2"/>
  <c r="U386" i="2"/>
  <c r="R383" i="2"/>
  <c r="R384" i="2"/>
  <c r="R385" i="2"/>
  <c r="R386" i="2"/>
  <c r="S383" i="2"/>
  <c r="S384" i="2"/>
  <c r="S385" i="2"/>
  <c r="S386" i="2"/>
  <c r="P383" i="2"/>
  <c r="P384" i="2"/>
  <c r="P385" i="2"/>
  <c r="P386" i="2"/>
  <c r="P677" i="2"/>
  <c r="Q383" i="2"/>
  <c r="Q384" i="2"/>
  <c r="Q385" i="2"/>
  <c r="Q386" i="2"/>
  <c r="N383" i="2"/>
  <c r="N384" i="2"/>
  <c r="N385" i="2"/>
  <c r="N386" i="2"/>
  <c r="O383" i="2"/>
  <c r="O384" i="2"/>
  <c r="O385" i="2"/>
  <c r="O677" i="2" s="1"/>
  <c r="O386" i="2"/>
  <c r="L383" i="2"/>
  <c r="L384" i="2"/>
  <c r="L385" i="2"/>
  <c r="L386" i="2"/>
  <c r="M383" i="2"/>
  <c r="M384" i="2"/>
  <c r="M385" i="2"/>
  <c r="M386" i="2"/>
  <c r="J383" i="2"/>
  <c r="J384" i="2"/>
  <c r="J385" i="2"/>
  <c r="J386" i="2"/>
  <c r="K383" i="2"/>
  <c r="K384" i="2"/>
  <c r="K385" i="2"/>
  <c r="K386" i="2"/>
  <c r="H383" i="2"/>
  <c r="H384" i="2"/>
  <c r="H385" i="2"/>
  <c r="H386" i="2"/>
  <c r="I383" i="2"/>
  <c r="I384" i="2"/>
  <c r="I385" i="2"/>
  <c r="I386" i="2"/>
  <c r="G383" i="2"/>
  <c r="G384" i="2"/>
  <c r="G385" i="2"/>
  <c r="G386" i="2"/>
  <c r="F383" i="2"/>
  <c r="F384" i="2"/>
  <c r="F385" i="2"/>
  <c r="F386" i="2"/>
  <c r="D383" i="2"/>
  <c r="D384" i="2"/>
  <c r="D385" i="2"/>
  <c r="D386" i="2"/>
  <c r="E383" i="2"/>
  <c r="E384" i="2"/>
  <c r="E385" i="2"/>
  <c r="E386" i="2"/>
  <c r="AT379" i="2"/>
  <c r="AT380" i="2"/>
  <c r="AT381" i="2"/>
  <c r="AT676" i="2" s="1"/>
  <c r="AT382" i="2"/>
  <c r="AU379" i="2"/>
  <c r="AU380" i="2"/>
  <c r="AU381" i="2"/>
  <c r="AU382" i="2"/>
  <c r="AR379" i="2"/>
  <c r="AR380" i="2"/>
  <c r="AR381" i="2"/>
  <c r="AR382" i="2"/>
  <c r="AS379" i="2"/>
  <c r="AS380" i="2"/>
  <c r="AS381" i="2"/>
  <c r="AS382" i="2"/>
  <c r="AP379" i="2"/>
  <c r="AP380" i="2"/>
  <c r="AP381" i="2"/>
  <c r="AP382" i="2"/>
  <c r="AQ379" i="2"/>
  <c r="AQ380" i="2"/>
  <c r="AQ381" i="2"/>
  <c r="AQ382" i="2"/>
  <c r="AQ676" i="2"/>
  <c r="AN379" i="2"/>
  <c r="AN380" i="2"/>
  <c r="AN381" i="2"/>
  <c r="AN382" i="2"/>
  <c r="AO379" i="2"/>
  <c r="AO380" i="2"/>
  <c r="AO381" i="2"/>
  <c r="AO382" i="2"/>
  <c r="AL379" i="2"/>
  <c r="AL380" i="2"/>
  <c r="AL381" i="2"/>
  <c r="AL382" i="2"/>
  <c r="AM379" i="2"/>
  <c r="AM380" i="2"/>
  <c r="AM381" i="2"/>
  <c r="AM382" i="2"/>
  <c r="AJ379" i="2"/>
  <c r="AJ676" i="2" s="1"/>
  <c r="AJ380" i="2"/>
  <c r="AJ381" i="2"/>
  <c r="AJ382" i="2"/>
  <c r="AK379" i="2"/>
  <c r="AK380" i="2"/>
  <c r="AK381" i="2"/>
  <c r="AK382" i="2"/>
  <c r="AH379" i="2"/>
  <c r="AH380" i="2"/>
  <c r="AH381" i="2"/>
  <c r="AH382" i="2"/>
  <c r="AI379" i="2"/>
  <c r="AI380" i="2"/>
  <c r="AI381" i="2"/>
  <c r="AI382" i="2"/>
  <c r="AF379" i="2"/>
  <c r="AF380" i="2"/>
  <c r="AF381" i="2"/>
  <c r="AF382" i="2"/>
  <c r="AG379" i="2"/>
  <c r="AG380" i="2"/>
  <c r="AG381" i="2"/>
  <c r="AG382" i="2"/>
  <c r="AD379" i="2"/>
  <c r="AD380" i="2"/>
  <c r="AD381" i="2"/>
  <c r="AD382" i="2"/>
  <c r="AE379" i="2"/>
  <c r="AE380" i="2"/>
  <c r="AE381" i="2"/>
  <c r="AE382" i="2"/>
  <c r="AC379" i="2"/>
  <c r="AC676" i="2" s="1"/>
  <c r="AC380" i="2"/>
  <c r="AC381" i="2"/>
  <c r="AC382" i="2"/>
  <c r="AB379" i="2"/>
  <c r="AB380" i="2"/>
  <c r="AB381" i="2"/>
  <c r="AB382" i="2"/>
  <c r="AB676" i="2" s="1"/>
  <c r="Z379" i="2"/>
  <c r="Z380" i="2"/>
  <c r="Z381" i="2"/>
  <c r="Z382" i="2"/>
  <c r="AA379" i="2"/>
  <c r="AA380" i="2"/>
  <c r="AA381" i="2"/>
  <c r="AA676" i="2" s="1"/>
  <c r="AA382" i="2"/>
  <c r="X379" i="2"/>
  <c r="X380" i="2"/>
  <c r="X381" i="2"/>
  <c r="X382" i="2"/>
  <c r="Y379" i="2"/>
  <c r="Y380" i="2"/>
  <c r="Y381" i="2"/>
  <c r="Y382" i="2"/>
  <c r="V379" i="2"/>
  <c r="V380" i="2"/>
  <c r="V381" i="2"/>
  <c r="V382" i="2"/>
  <c r="W379" i="2"/>
  <c r="W380" i="2"/>
  <c r="W381" i="2"/>
  <c r="W382" i="2"/>
  <c r="T379" i="2"/>
  <c r="T380" i="2"/>
  <c r="T381" i="2"/>
  <c r="T382" i="2"/>
  <c r="U379" i="2"/>
  <c r="U380" i="2"/>
  <c r="U381" i="2"/>
  <c r="U382" i="2"/>
  <c r="R379" i="2"/>
  <c r="R380" i="2"/>
  <c r="R676" i="2" s="1"/>
  <c r="R381" i="2"/>
  <c r="R382" i="2"/>
  <c r="S379" i="2"/>
  <c r="S380" i="2"/>
  <c r="S381" i="2"/>
  <c r="S382" i="2"/>
  <c r="P379" i="2"/>
  <c r="P380" i="2"/>
  <c r="P676" i="2" s="1"/>
  <c r="P381" i="2"/>
  <c r="P382" i="2"/>
  <c r="Q379" i="2"/>
  <c r="Q380" i="2"/>
  <c r="Q381" i="2"/>
  <c r="Q382" i="2"/>
  <c r="N379" i="2"/>
  <c r="N380" i="2"/>
  <c r="N676" i="2" s="1"/>
  <c r="N381" i="2"/>
  <c r="N382" i="2"/>
  <c r="O379" i="2"/>
  <c r="O380" i="2"/>
  <c r="O381" i="2"/>
  <c r="O382" i="2"/>
  <c r="L379" i="2"/>
  <c r="L380" i="2"/>
  <c r="L676" i="2" s="1"/>
  <c r="L381" i="2"/>
  <c r="L382" i="2"/>
  <c r="M379" i="2"/>
  <c r="M380" i="2"/>
  <c r="M381" i="2"/>
  <c r="M382" i="2"/>
  <c r="J379" i="2"/>
  <c r="J676" i="2" s="1"/>
  <c r="J380" i="2"/>
  <c r="J381" i="2"/>
  <c r="J382" i="2"/>
  <c r="K379" i="2"/>
  <c r="K380" i="2"/>
  <c r="K676" i="2" s="1"/>
  <c r="K381" i="2"/>
  <c r="K382" i="2"/>
  <c r="H379" i="2"/>
  <c r="H380" i="2"/>
  <c r="H381" i="2"/>
  <c r="H382" i="2"/>
  <c r="I379" i="2"/>
  <c r="I676" i="2" s="1"/>
  <c r="I380" i="2"/>
  <c r="I381" i="2"/>
  <c r="I382" i="2"/>
  <c r="G379" i="2"/>
  <c r="G380" i="2"/>
  <c r="G381" i="2"/>
  <c r="G382" i="2"/>
  <c r="F379" i="2"/>
  <c r="F380" i="2"/>
  <c r="F381" i="2"/>
  <c r="F382" i="2"/>
  <c r="D379" i="2"/>
  <c r="D380" i="2"/>
  <c r="D381" i="2"/>
  <c r="D382" i="2"/>
  <c r="E379" i="2"/>
  <c r="E380" i="2"/>
  <c r="E381" i="2"/>
  <c r="E382" i="2"/>
  <c r="AT375" i="2"/>
  <c r="AT376" i="2"/>
  <c r="AT377" i="2"/>
  <c r="AT378" i="2"/>
  <c r="AU375" i="2"/>
  <c r="AU675" i="2" s="1"/>
  <c r="AU376" i="2"/>
  <c r="AU377" i="2"/>
  <c r="AU378" i="2"/>
  <c r="AR375" i="2"/>
  <c r="AR376" i="2"/>
  <c r="AR377" i="2"/>
  <c r="AR378" i="2"/>
  <c r="AS375" i="2"/>
  <c r="AS376" i="2"/>
  <c r="AS377" i="2"/>
  <c r="AS378" i="2"/>
  <c r="AP375" i="2"/>
  <c r="AP376" i="2"/>
  <c r="AP377" i="2"/>
  <c r="AP378" i="2"/>
  <c r="AP675" i="2" s="1"/>
  <c r="AQ375" i="2"/>
  <c r="AQ376" i="2"/>
  <c r="AQ377" i="2"/>
  <c r="AQ378" i="2"/>
  <c r="AN375" i="2"/>
  <c r="AN376" i="2"/>
  <c r="AN377" i="2"/>
  <c r="AN378" i="2"/>
  <c r="AN675" i="2"/>
  <c r="AO375" i="2"/>
  <c r="AO376" i="2"/>
  <c r="AO377" i="2"/>
  <c r="AO378" i="2"/>
  <c r="AL375" i="2"/>
  <c r="AL376" i="2"/>
  <c r="AL377" i="2"/>
  <c r="AL378" i="2"/>
  <c r="AM375" i="2"/>
  <c r="AM376" i="2"/>
  <c r="AM377" i="2"/>
  <c r="AM675" i="2" s="1"/>
  <c r="AM378" i="2"/>
  <c r="AJ375" i="2"/>
  <c r="AJ376" i="2"/>
  <c r="AJ377" i="2"/>
  <c r="AJ378" i="2"/>
  <c r="AK375" i="2"/>
  <c r="AK376" i="2"/>
  <c r="AK377" i="2"/>
  <c r="AK378" i="2"/>
  <c r="AH375" i="2"/>
  <c r="AH376" i="2"/>
  <c r="AH377" i="2"/>
  <c r="AH675" i="2" s="1"/>
  <c r="AH378" i="2"/>
  <c r="AI375" i="2"/>
  <c r="AI376" i="2"/>
  <c r="AI377" i="2"/>
  <c r="AI378" i="2"/>
  <c r="AF375" i="2"/>
  <c r="AF376" i="2"/>
  <c r="AF377" i="2"/>
  <c r="AF378" i="2"/>
  <c r="AG375" i="2"/>
  <c r="AG376" i="2"/>
  <c r="AG377" i="2"/>
  <c r="AG378" i="2"/>
  <c r="AD375" i="2"/>
  <c r="AD376" i="2"/>
  <c r="AD377" i="2"/>
  <c r="AD378" i="2"/>
  <c r="AE375" i="2"/>
  <c r="AE376" i="2"/>
  <c r="AE675" i="2" s="1"/>
  <c r="AE377" i="2"/>
  <c r="AE378" i="2"/>
  <c r="AC375" i="2"/>
  <c r="AC376" i="2"/>
  <c r="AC675" i="2" s="1"/>
  <c r="AC377" i="2"/>
  <c r="AC378" i="2"/>
  <c r="AB375" i="2"/>
  <c r="AB376" i="2"/>
  <c r="AB377" i="2"/>
  <c r="AB378" i="2"/>
  <c r="Z375" i="2"/>
  <c r="Z376" i="2"/>
  <c r="Z377" i="2"/>
  <c r="Z378" i="2"/>
  <c r="AA375" i="2"/>
  <c r="AA376" i="2"/>
  <c r="AA377" i="2"/>
  <c r="AA378" i="2"/>
  <c r="X375" i="2"/>
  <c r="X376" i="2"/>
  <c r="X377" i="2"/>
  <c r="X378" i="2"/>
  <c r="Y375" i="2"/>
  <c r="Y376" i="2"/>
  <c r="Y377" i="2"/>
  <c r="Y378" i="2"/>
  <c r="Y675" i="2" s="1"/>
  <c r="V375" i="2"/>
  <c r="V376" i="2"/>
  <c r="V377" i="2"/>
  <c r="V378" i="2"/>
  <c r="W375" i="2"/>
  <c r="W376" i="2"/>
  <c r="W377" i="2"/>
  <c r="W378" i="2"/>
  <c r="T375" i="2"/>
  <c r="T376" i="2"/>
  <c r="T377" i="2"/>
  <c r="T378" i="2"/>
  <c r="U375" i="2"/>
  <c r="U376" i="2"/>
  <c r="U377" i="2"/>
  <c r="U378" i="2"/>
  <c r="R375" i="2"/>
  <c r="R675" i="2" s="1"/>
  <c r="R376" i="2"/>
  <c r="R377" i="2"/>
  <c r="R378" i="2"/>
  <c r="S375" i="2"/>
  <c r="S376" i="2"/>
  <c r="S377" i="2"/>
  <c r="S378" i="2"/>
  <c r="P375" i="2"/>
  <c r="P675" i="2" s="1"/>
  <c r="P376" i="2"/>
  <c r="P377" i="2"/>
  <c r="P378" i="2"/>
  <c r="Q375" i="2"/>
  <c r="Q376" i="2"/>
  <c r="Q377" i="2"/>
  <c r="Q378" i="2"/>
  <c r="N375" i="2"/>
  <c r="N376" i="2"/>
  <c r="N377" i="2"/>
  <c r="N378" i="2"/>
  <c r="O375" i="2"/>
  <c r="O376" i="2"/>
  <c r="O377" i="2"/>
  <c r="O378" i="2"/>
  <c r="O675" i="2"/>
  <c r="L375" i="2"/>
  <c r="L376" i="2"/>
  <c r="L675" i="2" s="1"/>
  <c r="L377" i="2"/>
  <c r="L378" i="2"/>
  <c r="M375" i="2"/>
  <c r="M376" i="2"/>
  <c r="M377" i="2"/>
  <c r="M378" i="2"/>
  <c r="J375" i="2"/>
  <c r="J376" i="2"/>
  <c r="J377" i="2"/>
  <c r="J378" i="2"/>
  <c r="J675" i="2" s="1"/>
  <c r="K375" i="2"/>
  <c r="K376" i="2"/>
  <c r="K377" i="2"/>
  <c r="K378" i="2"/>
  <c r="H375" i="2"/>
  <c r="H376" i="2"/>
  <c r="H377" i="2"/>
  <c r="H378" i="2"/>
  <c r="H675" i="2" s="1"/>
  <c r="I375" i="2"/>
  <c r="I376" i="2"/>
  <c r="I377" i="2"/>
  <c r="I378" i="2"/>
  <c r="G375" i="2"/>
  <c r="G376" i="2"/>
  <c r="G377" i="2"/>
  <c r="G378" i="2"/>
  <c r="F375" i="2"/>
  <c r="F376" i="2"/>
  <c r="F377" i="2"/>
  <c r="F378" i="2"/>
  <c r="D375" i="2"/>
  <c r="D376" i="2"/>
  <c r="D377" i="2"/>
  <c r="D378" i="2"/>
  <c r="E375" i="2"/>
  <c r="E376" i="2"/>
  <c r="E377" i="2"/>
  <c r="E378" i="2"/>
  <c r="AT371" i="2"/>
  <c r="AT372" i="2"/>
  <c r="AT373" i="2"/>
  <c r="AT674" i="2" s="1"/>
  <c r="AT374" i="2"/>
  <c r="AU371" i="2"/>
  <c r="AU372" i="2"/>
  <c r="AU674" i="2" s="1"/>
  <c r="AU373" i="2"/>
  <c r="AU374" i="2"/>
  <c r="AR371" i="2"/>
  <c r="AR674" i="2" s="1"/>
  <c r="AR372" i="2"/>
  <c r="AR373" i="2"/>
  <c r="AR374" i="2"/>
  <c r="AS371" i="2"/>
  <c r="AS372" i="2"/>
  <c r="AS373" i="2"/>
  <c r="AS374" i="2"/>
  <c r="AS674" i="2"/>
  <c r="AP371" i="2"/>
  <c r="AP372" i="2"/>
  <c r="AP373" i="2"/>
  <c r="AP374" i="2"/>
  <c r="AQ371" i="2"/>
  <c r="AQ674" i="2" s="1"/>
  <c r="AQ372" i="2"/>
  <c r="AQ373" i="2"/>
  <c r="AQ374" i="2"/>
  <c r="AN371" i="2"/>
  <c r="AN372" i="2"/>
  <c r="AN373" i="2"/>
  <c r="AN374" i="2"/>
  <c r="AO371" i="2"/>
  <c r="AO674" i="2" s="1"/>
  <c r="AO372" i="2"/>
  <c r="AO373" i="2"/>
  <c r="AO374" i="2"/>
  <c r="AL371" i="2"/>
  <c r="AL674" i="2" s="1"/>
  <c r="AL372" i="2"/>
  <c r="AL373" i="2"/>
  <c r="AL374" i="2"/>
  <c r="AM371" i="2"/>
  <c r="AM674" i="2" s="1"/>
  <c r="AM372" i="2"/>
  <c r="AM373" i="2"/>
  <c r="AM374" i="2"/>
  <c r="AJ371" i="2"/>
  <c r="AJ372" i="2"/>
  <c r="AJ373" i="2"/>
  <c r="AJ374" i="2"/>
  <c r="AK371" i="2"/>
  <c r="AK674" i="2" s="1"/>
  <c r="AK372" i="2"/>
  <c r="AK373" i="2"/>
  <c r="AK374" i="2"/>
  <c r="AH371" i="2"/>
  <c r="AH372" i="2"/>
  <c r="AH373" i="2"/>
  <c r="AH374" i="2"/>
  <c r="AH674" i="2"/>
  <c r="AI371" i="2"/>
  <c r="AI372" i="2"/>
  <c r="AI373" i="2"/>
  <c r="AI374" i="2"/>
  <c r="AF371" i="2"/>
  <c r="AF372" i="2"/>
  <c r="AF373" i="2"/>
  <c r="AF374" i="2"/>
  <c r="AG371" i="2"/>
  <c r="AG674" i="2" s="1"/>
  <c r="AG372" i="2"/>
  <c r="AG373" i="2"/>
  <c r="AG374" i="2"/>
  <c r="AD371" i="2"/>
  <c r="AD372" i="2"/>
  <c r="AD373" i="2"/>
  <c r="AD374" i="2"/>
  <c r="AD674" i="2"/>
  <c r="AE371" i="2"/>
  <c r="AE674" i="2" s="1"/>
  <c r="AE372" i="2"/>
  <c r="AE373" i="2"/>
  <c r="AE374" i="2"/>
  <c r="AC371" i="2"/>
  <c r="AC372" i="2"/>
  <c r="AC674" i="2" s="1"/>
  <c r="P724" i="2" s="1"/>
  <c r="AC373" i="2"/>
  <c r="AC374" i="2"/>
  <c r="AB371" i="2"/>
  <c r="AB372" i="2"/>
  <c r="AB373" i="2"/>
  <c r="AB374" i="2"/>
  <c r="AB674" i="2"/>
  <c r="Z371" i="2"/>
  <c r="Z674" i="2" s="1"/>
  <c r="Z372" i="2"/>
  <c r="Z373" i="2"/>
  <c r="Z374" i="2"/>
  <c r="AA371" i="2"/>
  <c r="AA372" i="2"/>
  <c r="AA373" i="2"/>
  <c r="AA374" i="2"/>
  <c r="X371" i="2"/>
  <c r="X674" i="2" s="1"/>
  <c r="X372" i="2"/>
  <c r="X373" i="2"/>
  <c r="X374" i="2"/>
  <c r="Y371" i="2"/>
  <c r="Y372" i="2"/>
  <c r="Y373" i="2"/>
  <c r="Y374" i="2"/>
  <c r="V371" i="2"/>
  <c r="V372" i="2"/>
  <c r="V373" i="2"/>
  <c r="V374" i="2"/>
  <c r="W371" i="2"/>
  <c r="W674" i="2" s="1"/>
  <c r="W372" i="2"/>
  <c r="W373" i="2"/>
  <c r="W374" i="2"/>
  <c r="T371" i="2"/>
  <c r="T674" i="2" s="1"/>
  <c r="T372" i="2"/>
  <c r="T373" i="2"/>
  <c r="T374" i="2"/>
  <c r="U371" i="2"/>
  <c r="U372" i="2"/>
  <c r="U373" i="2"/>
  <c r="U374" i="2"/>
  <c r="R371" i="2"/>
  <c r="R674" i="2" s="1"/>
  <c r="R372" i="2"/>
  <c r="R373" i="2"/>
  <c r="R374" i="2"/>
  <c r="S371" i="2"/>
  <c r="S674" i="2" s="1"/>
  <c r="S372" i="2"/>
  <c r="S373" i="2"/>
  <c r="S374" i="2"/>
  <c r="P371" i="2"/>
  <c r="P372" i="2"/>
  <c r="P373" i="2"/>
  <c r="P374" i="2"/>
  <c r="Q371" i="2"/>
  <c r="Q674" i="2" s="1"/>
  <c r="Q372" i="2"/>
  <c r="Q373" i="2"/>
  <c r="Q374" i="2"/>
  <c r="N371" i="2"/>
  <c r="N372" i="2"/>
  <c r="N373" i="2"/>
  <c r="N374" i="2"/>
  <c r="O371" i="2"/>
  <c r="O674" i="2" s="1"/>
  <c r="O372" i="2"/>
  <c r="O373" i="2"/>
  <c r="O374" i="2"/>
  <c r="L371" i="2"/>
  <c r="L372" i="2"/>
  <c r="L373" i="2"/>
  <c r="L374" i="2"/>
  <c r="M371" i="2"/>
  <c r="M372" i="2"/>
  <c r="M373" i="2"/>
  <c r="M374" i="2"/>
  <c r="J371" i="2"/>
  <c r="J372" i="2"/>
  <c r="J373" i="2"/>
  <c r="J374" i="2"/>
  <c r="K371" i="2"/>
  <c r="K372" i="2"/>
  <c r="K373" i="2"/>
  <c r="K374" i="2"/>
  <c r="H371" i="2"/>
  <c r="H372" i="2"/>
  <c r="H373" i="2"/>
  <c r="H374" i="2"/>
  <c r="I371" i="2"/>
  <c r="I372" i="2"/>
  <c r="I373" i="2"/>
  <c r="I374" i="2"/>
  <c r="G371" i="2"/>
  <c r="G674" i="2" s="1"/>
  <c r="G372" i="2"/>
  <c r="G373" i="2"/>
  <c r="G374" i="2"/>
  <c r="F371" i="2"/>
  <c r="F372" i="2"/>
  <c r="F373" i="2"/>
  <c r="F374" i="2"/>
  <c r="F674" i="2"/>
  <c r="D371" i="2"/>
  <c r="D372" i="2"/>
  <c r="D373" i="2"/>
  <c r="D374" i="2"/>
  <c r="D674" i="2" s="1"/>
  <c r="E371" i="2"/>
  <c r="E674" i="2" s="1"/>
  <c r="E372" i="2"/>
  <c r="E373" i="2"/>
  <c r="E374" i="2"/>
  <c r="AT367" i="2"/>
  <c r="AT673" i="2" s="1"/>
  <c r="AT368" i="2"/>
  <c r="AT369" i="2"/>
  <c r="AT370" i="2"/>
  <c r="AU367" i="2"/>
  <c r="AU368" i="2"/>
  <c r="AU369" i="2"/>
  <c r="AU370" i="2"/>
  <c r="AR367" i="2"/>
  <c r="AR368" i="2"/>
  <c r="AR369" i="2"/>
  <c r="AR370" i="2"/>
  <c r="AS367" i="2"/>
  <c r="AS673" i="2" s="1"/>
  <c r="AS368" i="2"/>
  <c r="AS369" i="2"/>
  <c r="AS370" i="2"/>
  <c r="AP367" i="2"/>
  <c r="AP368" i="2"/>
  <c r="AP369" i="2"/>
  <c r="AP370" i="2"/>
  <c r="AQ367" i="2"/>
  <c r="AQ368" i="2"/>
  <c r="AQ369" i="2"/>
  <c r="AQ370" i="2"/>
  <c r="AN367" i="2"/>
  <c r="AN368" i="2"/>
  <c r="AN369" i="2"/>
  <c r="AN370" i="2"/>
  <c r="AO367" i="2"/>
  <c r="AO673" i="2" s="1"/>
  <c r="AO368" i="2"/>
  <c r="AO369" i="2"/>
  <c r="AO370" i="2"/>
  <c r="AL367" i="2"/>
  <c r="AL368" i="2"/>
  <c r="AL369" i="2"/>
  <c r="AL370" i="2"/>
  <c r="AM367" i="2"/>
  <c r="AM673" i="2" s="1"/>
  <c r="AM368" i="2"/>
  <c r="AM369" i="2"/>
  <c r="AM370" i="2"/>
  <c r="AJ367" i="2"/>
  <c r="AJ368" i="2"/>
  <c r="AJ369" i="2"/>
  <c r="AJ370" i="2"/>
  <c r="AK367" i="2"/>
  <c r="AK368" i="2"/>
  <c r="AK369" i="2"/>
  <c r="AK370" i="2"/>
  <c r="AH367" i="2"/>
  <c r="AH673" i="2" s="1"/>
  <c r="AH368" i="2"/>
  <c r="AH369" i="2"/>
  <c r="AH370" i="2"/>
  <c r="AI367" i="2"/>
  <c r="AI368" i="2"/>
  <c r="AI369" i="2"/>
  <c r="AI370" i="2"/>
  <c r="AI673" i="2"/>
  <c r="AF367" i="2"/>
  <c r="AF368" i="2"/>
  <c r="AF369" i="2"/>
  <c r="AF673" i="2" s="1"/>
  <c r="AF370" i="2"/>
  <c r="AG367" i="2"/>
  <c r="AG368" i="2"/>
  <c r="AG369" i="2"/>
  <c r="AG370" i="2"/>
  <c r="AD367" i="2"/>
  <c r="AD368" i="2"/>
  <c r="AD673" i="2" s="1"/>
  <c r="AD369" i="2"/>
  <c r="AD370" i="2"/>
  <c r="AE367" i="2"/>
  <c r="AE673" i="2" s="1"/>
  <c r="AE368" i="2"/>
  <c r="AE369" i="2"/>
  <c r="AE370" i="2"/>
  <c r="AC367" i="2"/>
  <c r="AC368" i="2"/>
  <c r="AC369" i="2"/>
  <c r="AC370" i="2"/>
  <c r="AB367" i="2"/>
  <c r="AB673" i="2" s="1"/>
  <c r="AB368" i="2"/>
  <c r="AB369" i="2"/>
  <c r="AB370" i="2"/>
  <c r="Z367" i="2"/>
  <c r="Z368" i="2"/>
  <c r="Z369" i="2"/>
  <c r="Z673" i="2" s="1"/>
  <c r="Z370" i="2"/>
  <c r="AA367" i="2"/>
  <c r="AA368" i="2"/>
  <c r="AA369" i="2"/>
  <c r="AA370" i="2"/>
  <c r="X367" i="2"/>
  <c r="X368" i="2"/>
  <c r="X369" i="2"/>
  <c r="X370" i="2"/>
  <c r="Y367" i="2"/>
  <c r="Y368" i="2"/>
  <c r="Y673" i="2" s="1"/>
  <c r="Y369" i="2"/>
  <c r="Y370" i="2"/>
  <c r="V367" i="2"/>
  <c r="V368" i="2"/>
  <c r="V369" i="2"/>
  <c r="V370" i="2"/>
  <c r="W367" i="2"/>
  <c r="W673" i="2" s="1"/>
  <c r="W368" i="2"/>
  <c r="W369" i="2"/>
  <c r="W370" i="2"/>
  <c r="T367" i="2"/>
  <c r="T368" i="2"/>
  <c r="T369" i="2"/>
  <c r="T370" i="2"/>
  <c r="U367" i="2"/>
  <c r="U368" i="2"/>
  <c r="U369" i="2"/>
  <c r="U370" i="2"/>
  <c r="R367" i="2"/>
  <c r="R368" i="2"/>
  <c r="R369" i="2"/>
  <c r="R370" i="2"/>
  <c r="S367" i="2"/>
  <c r="S368" i="2"/>
  <c r="S369" i="2"/>
  <c r="S370" i="2"/>
  <c r="S673" i="2"/>
  <c r="P367" i="2"/>
  <c r="P368" i="2"/>
  <c r="P369" i="2"/>
  <c r="P673" i="2" s="1"/>
  <c r="P370" i="2"/>
  <c r="Q367" i="2"/>
  <c r="Q368" i="2"/>
  <c r="Q369" i="2"/>
  <c r="Q370" i="2"/>
  <c r="N367" i="2"/>
  <c r="N368" i="2"/>
  <c r="N673" i="2" s="1"/>
  <c r="N369" i="2"/>
  <c r="N370" i="2"/>
  <c r="O367" i="2"/>
  <c r="O368" i="2"/>
  <c r="O369" i="2"/>
  <c r="O370" i="2"/>
  <c r="L367" i="2"/>
  <c r="L368" i="2"/>
  <c r="L369" i="2"/>
  <c r="L370" i="2"/>
  <c r="M367" i="2"/>
  <c r="M368" i="2"/>
  <c r="M369" i="2"/>
  <c r="M370" i="2"/>
  <c r="J367" i="2"/>
  <c r="J368" i="2"/>
  <c r="J369" i="2"/>
  <c r="J370" i="2"/>
  <c r="K367" i="2"/>
  <c r="K368" i="2"/>
  <c r="K369" i="2"/>
  <c r="K370" i="2"/>
  <c r="H367" i="2"/>
  <c r="H368" i="2"/>
  <c r="H369" i="2"/>
  <c r="H370" i="2"/>
  <c r="I367" i="2"/>
  <c r="I673" i="2" s="1"/>
  <c r="I368" i="2"/>
  <c r="I369" i="2"/>
  <c r="I370" i="2"/>
  <c r="G367" i="2"/>
  <c r="G368" i="2"/>
  <c r="G369" i="2"/>
  <c r="G370" i="2"/>
  <c r="F367" i="2"/>
  <c r="F673" i="2" s="1"/>
  <c r="F368" i="2"/>
  <c r="F369" i="2"/>
  <c r="F370" i="2"/>
  <c r="D367" i="2"/>
  <c r="D368" i="2"/>
  <c r="D369" i="2"/>
  <c r="D370" i="2"/>
  <c r="E367" i="2"/>
  <c r="E368" i="2"/>
  <c r="E369" i="2"/>
  <c r="E370" i="2"/>
  <c r="AT363" i="2"/>
  <c r="AT364" i="2"/>
  <c r="AT365" i="2"/>
  <c r="AT366" i="2"/>
  <c r="AU363" i="2"/>
  <c r="AU364" i="2"/>
  <c r="AU365" i="2"/>
  <c r="AU366" i="2"/>
  <c r="AU672" i="2"/>
  <c r="AR363" i="2"/>
  <c r="AR364" i="2"/>
  <c r="AR365" i="2"/>
  <c r="AR366" i="2"/>
  <c r="AR672" i="2"/>
  <c r="AS363" i="2"/>
  <c r="AS364" i="2"/>
  <c r="AS365" i="2"/>
  <c r="AS366" i="2"/>
  <c r="AP363" i="2"/>
  <c r="AP364" i="2"/>
  <c r="AP672" i="2" s="1"/>
  <c r="AP365" i="2"/>
  <c r="AP366" i="2"/>
  <c r="AQ363" i="2"/>
  <c r="AQ364" i="2"/>
  <c r="AQ365" i="2"/>
  <c r="AQ366" i="2"/>
  <c r="AN363" i="2"/>
  <c r="AN364" i="2"/>
  <c r="AN365" i="2"/>
  <c r="AN366" i="2"/>
  <c r="AO363" i="2"/>
  <c r="AO672" i="2" s="1"/>
  <c r="AO364" i="2"/>
  <c r="AO365" i="2"/>
  <c r="AO366" i="2"/>
  <c r="AL363" i="2"/>
  <c r="AL672" i="2" s="1"/>
  <c r="AL364" i="2"/>
  <c r="AL365" i="2"/>
  <c r="AL366" i="2"/>
  <c r="AM363" i="2"/>
  <c r="AM364" i="2"/>
  <c r="AM365" i="2"/>
  <c r="AM366" i="2"/>
  <c r="AJ363" i="2"/>
  <c r="AJ364" i="2"/>
  <c r="AJ365" i="2"/>
  <c r="AJ366" i="2"/>
  <c r="AK363" i="2"/>
  <c r="AK672" i="2" s="1"/>
  <c r="AK364" i="2"/>
  <c r="AK365" i="2"/>
  <c r="AK366" i="2"/>
  <c r="AH363" i="2"/>
  <c r="AH364" i="2"/>
  <c r="AH365" i="2"/>
  <c r="AH366" i="2"/>
  <c r="AI363" i="2"/>
  <c r="AI672" i="2" s="1"/>
  <c r="AI364" i="2"/>
  <c r="AI365" i="2"/>
  <c r="AI366" i="2"/>
  <c r="AF363" i="2"/>
  <c r="AF364" i="2"/>
  <c r="AF365" i="2"/>
  <c r="AF366" i="2"/>
  <c r="AG363" i="2"/>
  <c r="AG364" i="2"/>
  <c r="AG365" i="2"/>
  <c r="AG366" i="2"/>
  <c r="AD363" i="2"/>
  <c r="AD672" i="2" s="1"/>
  <c r="AD364" i="2"/>
  <c r="AD365" i="2"/>
  <c r="AD366" i="2"/>
  <c r="AE363" i="2"/>
  <c r="AE364" i="2"/>
  <c r="AE365" i="2"/>
  <c r="AE366" i="2"/>
  <c r="AE672" i="2"/>
  <c r="AC363" i="2"/>
  <c r="AC364" i="2"/>
  <c r="AC672" i="2" s="1"/>
  <c r="AC365" i="2"/>
  <c r="AC366" i="2"/>
  <c r="AB363" i="2"/>
  <c r="AB364" i="2"/>
  <c r="AB365" i="2"/>
  <c r="AB366" i="2"/>
  <c r="Z363" i="2"/>
  <c r="Z364" i="2"/>
  <c r="Z365" i="2"/>
  <c r="Z366" i="2"/>
  <c r="Z672" i="2"/>
  <c r="AA363" i="2"/>
  <c r="AA672" i="2" s="1"/>
  <c r="AA364" i="2"/>
  <c r="AA365" i="2"/>
  <c r="AA366" i="2"/>
  <c r="X363" i="2"/>
  <c r="X364" i="2"/>
  <c r="X365" i="2"/>
  <c r="X366" i="2"/>
  <c r="Y363" i="2"/>
  <c r="Y364" i="2"/>
  <c r="Y365" i="2"/>
  <c r="Y672" i="2" s="1"/>
  <c r="Y366" i="2"/>
  <c r="V363" i="2"/>
  <c r="V364" i="2"/>
  <c r="V365" i="2"/>
  <c r="V366" i="2"/>
  <c r="W363" i="2"/>
  <c r="W364" i="2"/>
  <c r="W365" i="2"/>
  <c r="W366" i="2"/>
  <c r="T363" i="2"/>
  <c r="T364" i="2"/>
  <c r="T365" i="2"/>
  <c r="T366" i="2"/>
  <c r="U363" i="2"/>
  <c r="U364" i="2"/>
  <c r="U672" i="2" s="1"/>
  <c r="U365" i="2"/>
  <c r="U366" i="2"/>
  <c r="R363" i="2"/>
  <c r="R364" i="2"/>
  <c r="R365" i="2"/>
  <c r="R366" i="2"/>
  <c r="S363" i="2"/>
  <c r="S364" i="2"/>
  <c r="S365" i="2"/>
  <c r="S366" i="2"/>
  <c r="P363" i="2"/>
  <c r="P364" i="2"/>
  <c r="P365" i="2"/>
  <c r="P366" i="2"/>
  <c r="Q363" i="2"/>
  <c r="Q364" i="2"/>
  <c r="Q365" i="2"/>
  <c r="Q366" i="2"/>
  <c r="N363" i="2"/>
  <c r="N672" i="2" s="1"/>
  <c r="N364" i="2"/>
  <c r="N365" i="2"/>
  <c r="N366" i="2"/>
  <c r="O363" i="2"/>
  <c r="O364" i="2"/>
  <c r="O365" i="2"/>
  <c r="O366" i="2"/>
  <c r="O672" i="2"/>
  <c r="L363" i="2"/>
  <c r="L364" i="2"/>
  <c r="L365" i="2"/>
  <c r="L672" i="2" s="1"/>
  <c r="L366" i="2"/>
  <c r="M363" i="2"/>
  <c r="M364" i="2"/>
  <c r="M365" i="2"/>
  <c r="M366" i="2"/>
  <c r="J363" i="2"/>
  <c r="J364" i="2"/>
  <c r="J365" i="2"/>
  <c r="J366" i="2"/>
  <c r="J672" i="2"/>
  <c r="K363" i="2"/>
  <c r="K672" i="2" s="1"/>
  <c r="K364" i="2"/>
  <c r="K365" i="2"/>
  <c r="K366" i="2"/>
  <c r="H363" i="2"/>
  <c r="H364" i="2"/>
  <c r="H365" i="2"/>
  <c r="H366" i="2"/>
  <c r="I363" i="2"/>
  <c r="I364" i="2"/>
  <c r="I365" i="2"/>
  <c r="I366" i="2"/>
  <c r="I672" i="2"/>
  <c r="G363" i="2"/>
  <c r="G364" i="2"/>
  <c r="G365" i="2"/>
  <c r="G366" i="2"/>
  <c r="F363" i="2"/>
  <c r="F364" i="2"/>
  <c r="F365" i="2"/>
  <c r="F366" i="2"/>
  <c r="D363" i="2"/>
  <c r="D364" i="2"/>
  <c r="D365" i="2"/>
  <c r="D366" i="2"/>
  <c r="E363" i="2"/>
  <c r="E364" i="2"/>
  <c r="E365" i="2"/>
  <c r="E366" i="2"/>
  <c r="E672" i="2" s="1"/>
  <c r="AT359" i="2"/>
  <c r="AT360" i="2"/>
  <c r="AT361" i="2"/>
  <c r="AT362" i="2"/>
  <c r="AU359" i="2"/>
  <c r="AU671" i="2" s="1"/>
  <c r="AU360" i="2"/>
  <c r="AU361" i="2"/>
  <c r="AU362" i="2"/>
  <c r="AR359" i="2"/>
  <c r="AR360" i="2"/>
  <c r="AR361" i="2"/>
  <c r="AR362" i="2"/>
  <c r="AS359" i="2"/>
  <c r="AS360" i="2"/>
  <c r="AS361" i="2"/>
  <c r="AS362" i="2"/>
  <c r="AP359" i="2"/>
  <c r="AP671" i="2" s="1"/>
  <c r="AP360" i="2"/>
  <c r="AP361" i="2"/>
  <c r="AP362" i="2"/>
  <c r="AQ359" i="2"/>
  <c r="AQ360" i="2"/>
  <c r="AQ361" i="2"/>
  <c r="AQ362" i="2"/>
  <c r="AQ671" i="2"/>
  <c r="AN359" i="2"/>
  <c r="AN360" i="2"/>
  <c r="AN671" i="2" s="1"/>
  <c r="AN361" i="2"/>
  <c r="AN362" i="2"/>
  <c r="AO359" i="2"/>
  <c r="AO360" i="2"/>
  <c r="AO361" i="2"/>
  <c r="AO362" i="2"/>
  <c r="AL359" i="2"/>
  <c r="AL360" i="2"/>
  <c r="AL361" i="2"/>
  <c r="AL362" i="2"/>
  <c r="AL671" i="2"/>
  <c r="AM359" i="2"/>
  <c r="AM671" i="2" s="1"/>
  <c r="AM360" i="2"/>
  <c r="AM361" i="2"/>
  <c r="AM362" i="2"/>
  <c r="AJ359" i="2"/>
  <c r="AJ360" i="2"/>
  <c r="AJ361" i="2"/>
  <c r="AJ362" i="2"/>
  <c r="AK359" i="2"/>
  <c r="AK360" i="2"/>
  <c r="AK361" i="2"/>
  <c r="AK362" i="2"/>
  <c r="AK671" i="2"/>
  <c r="AH359" i="2"/>
  <c r="AH360" i="2"/>
  <c r="AH361" i="2"/>
  <c r="AH362" i="2"/>
  <c r="AI359" i="2"/>
  <c r="AI360" i="2"/>
  <c r="AI361" i="2"/>
  <c r="AI362" i="2"/>
  <c r="AF359" i="2"/>
  <c r="AF360" i="2"/>
  <c r="AF361" i="2"/>
  <c r="AF362" i="2"/>
  <c r="AG359" i="2"/>
  <c r="AG360" i="2"/>
  <c r="AG361" i="2"/>
  <c r="AG671" i="2" s="1"/>
  <c r="AG362" i="2"/>
  <c r="AD359" i="2"/>
  <c r="AD360" i="2"/>
  <c r="AD361" i="2"/>
  <c r="AD362" i="2"/>
  <c r="AE359" i="2"/>
  <c r="AE671" i="2" s="1"/>
  <c r="AE360" i="2"/>
  <c r="AE361" i="2"/>
  <c r="AE362" i="2"/>
  <c r="AC359" i="2"/>
  <c r="AC360" i="2"/>
  <c r="AC361" i="2"/>
  <c r="AC362" i="2"/>
  <c r="AB359" i="2"/>
  <c r="AB360" i="2"/>
  <c r="AB361" i="2"/>
  <c r="AB362" i="2"/>
  <c r="Z359" i="2"/>
  <c r="Z671" i="2" s="1"/>
  <c r="Z360" i="2"/>
  <c r="Z361" i="2"/>
  <c r="Z362" i="2"/>
  <c r="AA359" i="2"/>
  <c r="AA360" i="2"/>
  <c r="AA361" i="2"/>
  <c r="AA362" i="2"/>
  <c r="AA671" i="2"/>
  <c r="X359" i="2"/>
  <c r="X360" i="2"/>
  <c r="X361" i="2"/>
  <c r="X362" i="2"/>
  <c r="X671" i="2"/>
  <c r="Y359" i="2"/>
  <c r="Y360" i="2"/>
  <c r="Y361" i="2"/>
  <c r="Y362" i="2"/>
  <c r="V359" i="2"/>
  <c r="V360" i="2"/>
  <c r="V361" i="2"/>
  <c r="V362" i="2"/>
  <c r="V671" i="2"/>
  <c r="W359" i="2"/>
  <c r="W671" i="2" s="1"/>
  <c r="W360" i="2"/>
  <c r="W361" i="2"/>
  <c r="W362" i="2"/>
  <c r="T359" i="2"/>
  <c r="T360" i="2"/>
  <c r="T361" i="2"/>
  <c r="T362" i="2"/>
  <c r="U359" i="2"/>
  <c r="U360" i="2"/>
  <c r="U361" i="2"/>
  <c r="U362" i="2"/>
  <c r="U671" i="2"/>
  <c r="R359" i="2"/>
  <c r="R360" i="2"/>
  <c r="R361" i="2"/>
  <c r="R362" i="2"/>
  <c r="S359" i="2"/>
  <c r="S360" i="2"/>
  <c r="S361" i="2"/>
  <c r="S362" i="2"/>
  <c r="P359" i="2"/>
  <c r="P360" i="2"/>
  <c r="P361" i="2"/>
  <c r="P362" i="2"/>
  <c r="Q359" i="2"/>
  <c r="Q360" i="2"/>
  <c r="Q361" i="2"/>
  <c r="Q362" i="2"/>
  <c r="N359" i="2"/>
  <c r="N360" i="2"/>
  <c r="N361" i="2"/>
  <c r="N362" i="2"/>
  <c r="O359" i="2"/>
  <c r="O671" i="2" s="1"/>
  <c r="O360" i="2"/>
  <c r="O361" i="2"/>
  <c r="O362" i="2"/>
  <c r="L359" i="2"/>
  <c r="L360" i="2"/>
  <c r="L361" i="2"/>
  <c r="L362" i="2"/>
  <c r="M359" i="2"/>
  <c r="M360" i="2"/>
  <c r="M361" i="2"/>
  <c r="M362" i="2"/>
  <c r="J359" i="2"/>
  <c r="J671" i="2" s="1"/>
  <c r="J360" i="2"/>
  <c r="J361" i="2"/>
  <c r="J362" i="2"/>
  <c r="K359" i="2"/>
  <c r="K360" i="2"/>
  <c r="K361" i="2"/>
  <c r="K362" i="2"/>
  <c r="K671" i="2"/>
  <c r="H359" i="2"/>
  <c r="H360" i="2"/>
  <c r="H671" i="2" s="1"/>
  <c r="H361" i="2"/>
  <c r="H362" i="2"/>
  <c r="I359" i="2"/>
  <c r="I360" i="2"/>
  <c r="I361" i="2"/>
  <c r="I362" i="2"/>
  <c r="G359" i="2"/>
  <c r="G360" i="2"/>
  <c r="G361" i="2"/>
  <c r="G362" i="2"/>
  <c r="G671" i="2"/>
  <c r="F359" i="2"/>
  <c r="F671" i="2" s="1"/>
  <c r="F360" i="2"/>
  <c r="F361" i="2"/>
  <c r="F362" i="2"/>
  <c r="D359" i="2"/>
  <c r="D360" i="2"/>
  <c r="D361" i="2"/>
  <c r="D362" i="2"/>
  <c r="E359" i="2"/>
  <c r="E360" i="2"/>
  <c r="E361" i="2"/>
  <c r="E362" i="2"/>
  <c r="E671" i="2"/>
  <c r="AT355" i="2"/>
  <c r="AT356" i="2"/>
  <c r="AT357" i="2"/>
  <c r="AT358" i="2"/>
  <c r="AU355" i="2"/>
  <c r="AU356" i="2"/>
  <c r="AU357" i="2"/>
  <c r="AU358" i="2"/>
  <c r="AR355" i="2"/>
  <c r="AR356" i="2"/>
  <c r="AR357" i="2"/>
  <c r="AR358" i="2"/>
  <c r="AS355" i="2"/>
  <c r="AS356" i="2"/>
  <c r="AS357" i="2"/>
  <c r="AS670" i="2" s="1"/>
  <c r="AS358" i="2"/>
  <c r="AP355" i="2"/>
  <c r="AP356" i="2"/>
  <c r="AP357" i="2"/>
  <c r="AP358" i="2"/>
  <c r="AQ355" i="2"/>
  <c r="AQ670" i="2" s="1"/>
  <c r="AQ356" i="2"/>
  <c r="AQ357" i="2"/>
  <c r="AQ358" i="2"/>
  <c r="AN355" i="2"/>
  <c r="AN670" i="2" s="1"/>
  <c r="AN356" i="2"/>
  <c r="AN357" i="2"/>
  <c r="AN358" i="2"/>
  <c r="AO355" i="2"/>
  <c r="AO356" i="2"/>
  <c r="AO357" i="2"/>
  <c r="AO358" i="2"/>
  <c r="AL355" i="2"/>
  <c r="AL670" i="2" s="1"/>
  <c r="AL356" i="2"/>
  <c r="AL357" i="2"/>
  <c r="AL358" i="2"/>
  <c r="AM355" i="2"/>
  <c r="AM356" i="2"/>
  <c r="AM357" i="2"/>
  <c r="AM358" i="2"/>
  <c r="AM670" i="2"/>
  <c r="AJ355" i="2"/>
  <c r="AJ356" i="2"/>
  <c r="AJ670" i="2" s="1"/>
  <c r="AJ357" i="2"/>
  <c r="AJ358" i="2"/>
  <c r="AK355" i="2"/>
  <c r="AK356" i="2"/>
  <c r="AK357" i="2"/>
  <c r="AK358" i="2"/>
  <c r="AH355" i="2"/>
  <c r="AH356" i="2"/>
  <c r="AH357" i="2"/>
  <c r="AH358" i="2"/>
  <c r="AH670" i="2"/>
  <c r="AI355" i="2"/>
  <c r="AI670" i="2" s="1"/>
  <c r="AI356" i="2"/>
  <c r="AI357" i="2"/>
  <c r="AI358" i="2"/>
  <c r="AF355" i="2"/>
  <c r="AF356" i="2"/>
  <c r="AF357" i="2"/>
  <c r="AF358" i="2"/>
  <c r="AG355" i="2"/>
  <c r="AG356" i="2"/>
  <c r="AG357" i="2"/>
  <c r="AG358" i="2"/>
  <c r="AG670" i="2"/>
  <c r="AD355" i="2"/>
  <c r="AD356" i="2"/>
  <c r="AD357" i="2"/>
  <c r="AD358" i="2"/>
  <c r="AE355" i="2"/>
  <c r="AE356" i="2"/>
  <c r="AE357" i="2"/>
  <c r="AE358" i="2"/>
  <c r="AC355" i="2"/>
  <c r="AC356" i="2"/>
  <c r="AC357" i="2"/>
  <c r="AC358" i="2"/>
  <c r="AB355" i="2"/>
  <c r="AB356" i="2"/>
  <c r="AB357" i="2"/>
  <c r="AB358" i="2"/>
  <c r="AB670" i="2" s="1"/>
  <c r="Z355" i="2"/>
  <c r="Z356" i="2"/>
  <c r="Z357" i="2"/>
  <c r="Z358" i="2"/>
  <c r="AA355" i="2"/>
  <c r="AA356" i="2"/>
  <c r="AA357" i="2"/>
  <c r="AA358" i="2"/>
  <c r="X355" i="2"/>
  <c r="X356" i="2"/>
  <c r="X670" i="2" s="1"/>
  <c r="X357" i="2"/>
  <c r="X358" i="2"/>
  <c r="Y355" i="2"/>
  <c r="Y356" i="2"/>
  <c r="Y357" i="2"/>
  <c r="Y358" i="2"/>
  <c r="V355" i="2"/>
  <c r="V356" i="2"/>
  <c r="V357" i="2"/>
  <c r="V358" i="2"/>
  <c r="W355" i="2"/>
  <c r="W356" i="2"/>
  <c r="W357" i="2"/>
  <c r="W358" i="2"/>
  <c r="W670" i="2"/>
  <c r="T355" i="2"/>
  <c r="T670" i="2" s="1"/>
  <c r="T356" i="2"/>
  <c r="T357" i="2"/>
  <c r="T358" i="2"/>
  <c r="U355" i="2"/>
  <c r="U356" i="2"/>
  <c r="U357" i="2"/>
  <c r="U358" i="2"/>
  <c r="R355" i="2"/>
  <c r="R356" i="2"/>
  <c r="R357" i="2"/>
  <c r="R358" i="2"/>
  <c r="R670" i="2"/>
  <c r="S355" i="2"/>
  <c r="S356" i="2"/>
  <c r="S670" i="2" s="1"/>
  <c r="S357" i="2"/>
  <c r="S358" i="2"/>
  <c r="P355" i="2"/>
  <c r="P356" i="2"/>
  <c r="P357" i="2"/>
  <c r="P358" i="2"/>
  <c r="Q355" i="2"/>
  <c r="Q356" i="2"/>
  <c r="Q357" i="2"/>
  <c r="Q358" i="2"/>
  <c r="N355" i="2"/>
  <c r="N356" i="2"/>
  <c r="N357" i="2"/>
  <c r="N358" i="2"/>
  <c r="N670" i="2" s="1"/>
  <c r="O355" i="2"/>
  <c r="O670" i="2" s="1"/>
  <c r="O356" i="2"/>
  <c r="O357" i="2"/>
  <c r="O358" i="2"/>
  <c r="L355" i="2"/>
  <c r="L356" i="2"/>
  <c r="L357" i="2"/>
  <c r="L358" i="2"/>
  <c r="M355" i="2"/>
  <c r="M670" i="2" s="1"/>
  <c r="M356" i="2"/>
  <c r="M357" i="2"/>
  <c r="M358" i="2"/>
  <c r="J355" i="2"/>
  <c r="J356" i="2"/>
  <c r="J357" i="2"/>
  <c r="J358" i="2"/>
  <c r="K355" i="2"/>
  <c r="K356" i="2"/>
  <c r="K357" i="2"/>
  <c r="K358" i="2"/>
  <c r="H355" i="2"/>
  <c r="H356" i="2"/>
  <c r="H357" i="2"/>
  <c r="H358" i="2"/>
  <c r="I355" i="2"/>
  <c r="I356" i="2"/>
  <c r="I357" i="2"/>
  <c r="I358" i="2"/>
  <c r="G355" i="2"/>
  <c r="G356" i="2"/>
  <c r="G357" i="2"/>
  <c r="G358" i="2"/>
  <c r="F355" i="2"/>
  <c r="F670" i="2" s="1"/>
  <c r="F356" i="2"/>
  <c r="F357" i="2"/>
  <c r="F358" i="2"/>
  <c r="D355" i="2"/>
  <c r="D670" i="2" s="1"/>
  <c r="D356" i="2"/>
  <c r="D357" i="2"/>
  <c r="D358" i="2"/>
  <c r="E355" i="2"/>
  <c r="E356" i="2"/>
  <c r="E357" i="2"/>
  <c r="E358" i="2"/>
  <c r="AT351" i="2"/>
  <c r="AT669" i="2" s="1"/>
  <c r="AT352" i="2"/>
  <c r="AT353" i="2"/>
  <c r="AT354" i="2"/>
  <c r="AU351" i="2"/>
  <c r="AU669" i="2" s="1"/>
  <c r="AU352" i="2"/>
  <c r="AU353" i="2"/>
  <c r="AU354" i="2"/>
  <c r="AR351" i="2"/>
  <c r="AR669" i="2" s="1"/>
  <c r="AR352" i="2"/>
  <c r="AR353" i="2"/>
  <c r="AR354" i="2"/>
  <c r="AS351" i="2"/>
  <c r="AS352" i="2"/>
  <c r="AS669" i="2" s="1"/>
  <c r="AS353" i="2"/>
  <c r="AS354" i="2"/>
  <c r="AP351" i="2"/>
  <c r="AP352" i="2"/>
  <c r="AP353" i="2"/>
  <c r="AP354" i="2"/>
  <c r="AQ351" i="2"/>
  <c r="AQ352" i="2"/>
  <c r="AQ353" i="2"/>
  <c r="AQ354" i="2"/>
  <c r="AN351" i="2"/>
  <c r="AN352" i="2"/>
  <c r="AN353" i="2"/>
  <c r="AN354" i="2"/>
  <c r="AO351" i="2"/>
  <c r="AO352" i="2"/>
  <c r="AO353" i="2"/>
  <c r="AO354" i="2"/>
  <c r="AL351" i="2"/>
  <c r="AL352" i="2"/>
  <c r="AL353" i="2"/>
  <c r="AL354" i="2"/>
  <c r="AM351" i="2"/>
  <c r="AM352" i="2"/>
  <c r="AM353" i="2"/>
  <c r="AM354" i="2"/>
  <c r="AJ351" i="2"/>
  <c r="AJ352" i="2"/>
  <c r="AJ353" i="2"/>
  <c r="AJ354" i="2"/>
  <c r="AJ669" i="2"/>
  <c r="AK351" i="2"/>
  <c r="AK352" i="2"/>
  <c r="AK353" i="2"/>
  <c r="AK354" i="2"/>
  <c r="AH351" i="2"/>
  <c r="AH352" i="2"/>
  <c r="AH353" i="2"/>
  <c r="AH354" i="2"/>
  <c r="AI351" i="2"/>
  <c r="AI352" i="2"/>
  <c r="AI669" i="2" s="1"/>
  <c r="AI353" i="2"/>
  <c r="AI354" i="2"/>
  <c r="AF351" i="2"/>
  <c r="AF352" i="2"/>
  <c r="AF353" i="2"/>
  <c r="AF354" i="2"/>
  <c r="AG351" i="2"/>
  <c r="AG352" i="2"/>
  <c r="AG353" i="2"/>
  <c r="AG354" i="2"/>
  <c r="AD351" i="2"/>
  <c r="AD352" i="2"/>
  <c r="AD353" i="2"/>
  <c r="AD354" i="2"/>
  <c r="AE351" i="2"/>
  <c r="AE352" i="2"/>
  <c r="AE353" i="2"/>
  <c r="AE354" i="2"/>
  <c r="AE669" i="2"/>
  <c r="AC351" i="2"/>
  <c r="AC352" i="2"/>
  <c r="AC353" i="2"/>
  <c r="AC354" i="2"/>
  <c r="AB351" i="2"/>
  <c r="AB352" i="2"/>
  <c r="AB353" i="2"/>
  <c r="AB354" i="2"/>
  <c r="Z351" i="2"/>
  <c r="Z352" i="2"/>
  <c r="Z353" i="2"/>
  <c r="Z354" i="2"/>
  <c r="Z669" i="2" s="1"/>
  <c r="AA351" i="2"/>
  <c r="AA352" i="2"/>
  <c r="AA353" i="2"/>
  <c r="AA354" i="2"/>
  <c r="X351" i="2"/>
  <c r="X352" i="2"/>
  <c r="X353" i="2"/>
  <c r="X354" i="2"/>
  <c r="Y351" i="2"/>
  <c r="Y352" i="2"/>
  <c r="Y353" i="2"/>
  <c r="Y354" i="2"/>
  <c r="V351" i="2"/>
  <c r="V352" i="2"/>
  <c r="V353" i="2"/>
  <c r="V354" i="2"/>
  <c r="W351" i="2"/>
  <c r="W352" i="2"/>
  <c r="W353" i="2"/>
  <c r="W354" i="2"/>
  <c r="T351" i="2"/>
  <c r="T352" i="2"/>
  <c r="T353" i="2"/>
  <c r="T354" i="2"/>
  <c r="T669" i="2"/>
  <c r="U351" i="2"/>
  <c r="U669" i="2" s="1"/>
  <c r="U352" i="2"/>
  <c r="U353" i="2"/>
  <c r="U354" i="2"/>
  <c r="R351" i="2"/>
  <c r="R352" i="2"/>
  <c r="R353" i="2"/>
  <c r="R354" i="2"/>
  <c r="S351" i="2"/>
  <c r="S669" i="2" s="1"/>
  <c r="S352" i="2"/>
  <c r="S353" i="2"/>
  <c r="S354" i="2"/>
  <c r="P351" i="2"/>
  <c r="P352" i="2"/>
  <c r="P353" i="2"/>
  <c r="P354" i="2"/>
  <c r="Q351" i="2"/>
  <c r="Q352" i="2"/>
  <c r="Q353" i="2"/>
  <c r="Q354" i="2"/>
  <c r="N351" i="2"/>
  <c r="N352" i="2"/>
  <c r="N353" i="2"/>
  <c r="N354" i="2"/>
  <c r="O351" i="2"/>
  <c r="O352" i="2"/>
  <c r="O353" i="2"/>
  <c r="O354" i="2"/>
  <c r="O669" i="2"/>
  <c r="L351" i="2"/>
  <c r="L669" i="2" s="1"/>
  <c r="L352" i="2"/>
  <c r="L353" i="2"/>
  <c r="L354" i="2"/>
  <c r="M351" i="2"/>
  <c r="M352" i="2"/>
  <c r="M353" i="2"/>
  <c r="M354" i="2"/>
  <c r="M669" i="2"/>
  <c r="J351" i="2"/>
  <c r="J352" i="2"/>
  <c r="J669" i="2" s="1"/>
  <c r="J353" i="2"/>
  <c r="J354" i="2"/>
  <c r="K351" i="2"/>
  <c r="K352" i="2"/>
  <c r="K353" i="2"/>
  <c r="K354" i="2"/>
  <c r="H351" i="2"/>
  <c r="H352" i="2"/>
  <c r="H353" i="2"/>
  <c r="H354" i="2"/>
  <c r="I351" i="2"/>
  <c r="I352" i="2"/>
  <c r="I353" i="2"/>
  <c r="I354" i="2"/>
  <c r="G351" i="2"/>
  <c r="G669" i="2" s="1"/>
  <c r="G352" i="2"/>
  <c r="G353" i="2"/>
  <c r="G354" i="2"/>
  <c r="F351" i="2"/>
  <c r="F352" i="2"/>
  <c r="F353" i="2"/>
  <c r="F354" i="2"/>
  <c r="D351" i="2"/>
  <c r="D352" i="2"/>
  <c r="D353" i="2"/>
  <c r="D354" i="2"/>
  <c r="D669" i="2"/>
  <c r="E351" i="2"/>
  <c r="E669" i="2" s="1"/>
  <c r="E352" i="2"/>
  <c r="E353" i="2"/>
  <c r="E354" i="2"/>
  <c r="AT347" i="2"/>
  <c r="AT348" i="2"/>
  <c r="AT349" i="2"/>
  <c r="AT350" i="2"/>
  <c r="AU347" i="2"/>
  <c r="AU668" i="2" s="1"/>
  <c r="AU348" i="2"/>
  <c r="AU349" i="2"/>
  <c r="AU350" i="2"/>
  <c r="AR347" i="2"/>
  <c r="AR348" i="2"/>
  <c r="AR349" i="2"/>
  <c r="AR350" i="2"/>
  <c r="AS347" i="2"/>
  <c r="AS348" i="2"/>
  <c r="AS349" i="2"/>
  <c r="AS350" i="2"/>
  <c r="AP347" i="2"/>
  <c r="AP348" i="2"/>
  <c r="AP349" i="2"/>
  <c r="AP350" i="2"/>
  <c r="AQ347" i="2"/>
  <c r="AQ348" i="2"/>
  <c r="AQ349" i="2"/>
  <c r="AQ350" i="2"/>
  <c r="AQ668" i="2"/>
  <c r="AN347" i="2"/>
  <c r="AN348" i="2"/>
  <c r="AN349" i="2"/>
  <c r="AN350" i="2"/>
  <c r="AO347" i="2"/>
  <c r="AO668" i="2" s="1"/>
  <c r="AO348" i="2"/>
  <c r="AO349" i="2"/>
  <c r="AO350" i="2"/>
  <c r="AL347" i="2"/>
  <c r="AL348" i="2"/>
  <c r="AL349" i="2"/>
  <c r="AL350" i="2"/>
  <c r="AL668" i="2" s="1"/>
  <c r="AM347" i="2"/>
  <c r="AM348" i="2"/>
  <c r="AM349" i="2"/>
  <c r="AM350" i="2"/>
  <c r="AJ347" i="2"/>
  <c r="AJ348" i="2"/>
  <c r="AJ349" i="2"/>
  <c r="AJ350" i="2"/>
  <c r="AK347" i="2"/>
  <c r="AK348" i="2"/>
  <c r="AK349" i="2"/>
  <c r="AK350" i="2"/>
  <c r="AH347" i="2"/>
  <c r="AH348" i="2"/>
  <c r="AH349" i="2"/>
  <c r="AH350" i="2"/>
  <c r="AI347" i="2"/>
  <c r="AI348" i="2"/>
  <c r="AI349" i="2"/>
  <c r="AI350" i="2"/>
  <c r="AF347" i="2"/>
  <c r="AF348" i="2"/>
  <c r="AF349" i="2"/>
  <c r="AF350" i="2"/>
  <c r="AF668" i="2"/>
  <c r="AG347" i="2"/>
  <c r="AG668" i="2" s="1"/>
  <c r="AG348" i="2"/>
  <c r="AG349" i="2"/>
  <c r="AG350" i="2"/>
  <c r="AD347" i="2"/>
  <c r="AD348" i="2"/>
  <c r="AD349" i="2"/>
  <c r="AD350" i="2"/>
  <c r="AE347" i="2"/>
  <c r="AE668" i="2" s="1"/>
  <c r="AE348" i="2"/>
  <c r="AE349" i="2"/>
  <c r="AE350" i="2"/>
  <c r="AC347" i="2"/>
  <c r="AC348" i="2"/>
  <c r="AC349" i="2"/>
  <c r="AC350" i="2"/>
  <c r="AB347" i="2"/>
  <c r="AB348" i="2"/>
  <c r="AB349" i="2"/>
  <c r="AB350" i="2"/>
  <c r="Z347" i="2"/>
  <c r="Z668" i="2" s="1"/>
  <c r="Z348" i="2"/>
  <c r="Z349" i="2"/>
  <c r="Z350" i="2"/>
  <c r="AA347" i="2"/>
  <c r="AA348" i="2"/>
  <c r="AA349" i="2"/>
  <c r="AA350" i="2"/>
  <c r="AA668" i="2"/>
  <c r="X347" i="2"/>
  <c r="X348" i="2"/>
  <c r="X349" i="2"/>
  <c r="X350" i="2"/>
  <c r="Y347" i="2"/>
  <c r="Y668" i="2" s="1"/>
  <c r="Y348" i="2"/>
  <c r="Y349" i="2"/>
  <c r="Y350" i="2"/>
  <c r="V347" i="2"/>
  <c r="V348" i="2"/>
  <c r="V349" i="2"/>
  <c r="V350" i="2"/>
  <c r="V668" i="2"/>
  <c r="W347" i="2"/>
  <c r="W348" i="2"/>
  <c r="W349" i="2"/>
  <c r="W350" i="2"/>
  <c r="T347" i="2"/>
  <c r="T348" i="2"/>
  <c r="T668" i="2" s="1"/>
  <c r="T349" i="2"/>
  <c r="T350" i="2"/>
  <c r="U347" i="2"/>
  <c r="U348" i="2"/>
  <c r="U349" i="2"/>
  <c r="U350" i="2"/>
  <c r="R347" i="2"/>
  <c r="R348" i="2"/>
  <c r="R349" i="2"/>
  <c r="R350" i="2"/>
  <c r="S347" i="2"/>
  <c r="S348" i="2"/>
  <c r="S349" i="2"/>
  <c r="S350" i="2"/>
  <c r="P347" i="2"/>
  <c r="P348" i="2"/>
  <c r="P349" i="2"/>
  <c r="P350" i="2"/>
  <c r="Q347" i="2"/>
  <c r="Q348" i="2"/>
  <c r="Q349" i="2"/>
  <c r="Q350" i="2"/>
  <c r="N347" i="2"/>
  <c r="N348" i="2"/>
  <c r="N349" i="2"/>
  <c r="N350" i="2"/>
  <c r="O347" i="2"/>
  <c r="O348" i="2"/>
  <c r="O349" i="2"/>
  <c r="O350" i="2"/>
  <c r="O668" i="2" s="1"/>
  <c r="L347" i="2"/>
  <c r="L668" i="2" s="1"/>
  <c r="L348" i="2"/>
  <c r="L349" i="2"/>
  <c r="L350" i="2"/>
  <c r="M347" i="2"/>
  <c r="M348" i="2"/>
  <c r="M349" i="2"/>
  <c r="M350" i="2"/>
  <c r="J347" i="2"/>
  <c r="J668" i="2" s="1"/>
  <c r="G718" i="2" s="1"/>
  <c r="J348" i="2"/>
  <c r="J349" i="2"/>
  <c r="J350" i="2"/>
  <c r="K347" i="2"/>
  <c r="K668" i="2" s="1"/>
  <c r="K348" i="2"/>
  <c r="K349" i="2"/>
  <c r="K350" i="2"/>
  <c r="H347" i="2"/>
  <c r="H348" i="2"/>
  <c r="H349" i="2"/>
  <c r="H350" i="2"/>
  <c r="I347" i="2"/>
  <c r="I348" i="2"/>
  <c r="I668" i="2" s="1"/>
  <c r="I349" i="2"/>
  <c r="I350" i="2"/>
  <c r="G347" i="2"/>
  <c r="G348" i="2"/>
  <c r="G349" i="2"/>
  <c r="G350" i="2"/>
  <c r="F347" i="2"/>
  <c r="F348" i="2"/>
  <c r="F349" i="2"/>
  <c r="F350" i="2"/>
  <c r="D347" i="2"/>
  <c r="D348" i="2"/>
  <c r="D349" i="2"/>
  <c r="D350" i="2"/>
  <c r="E347" i="2"/>
  <c r="E348" i="2"/>
  <c r="E349" i="2"/>
  <c r="E350" i="2"/>
  <c r="AT343" i="2"/>
  <c r="AT344" i="2"/>
  <c r="AT345" i="2"/>
  <c r="AT346" i="2"/>
  <c r="AU343" i="2"/>
  <c r="AU344" i="2"/>
  <c r="AU345" i="2"/>
  <c r="AU346" i="2"/>
  <c r="AR343" i="2"/>
  <c r="AR344" i="2"/>
  <c r="AR345" i="2"/>
  <c r="AR346" i="2"/>
  <c r="AR667" i="2"/>
  <c r="AS343" i="2"/>
  <c r="AS344" i="2"/>
  <c r="AS345" i="2"/>
  <c r="AS346" i="2"/>
  <c r="AP343" i="2"/>
  <c r="AP344" i="2"/>
  <c r="AP345" i="2"/>
  <c r="AP346" i="2"/>
  <c r="AQ343" i="2"/>
  <c r="AQ667" i="2" s="1"/>
  <c r="AQ344" i="2"/>
  <c r="AQ345" i="2"/>
  <c r="AQ346" i="2"/>
  <c r="AN343" i="2"/>
  <c r="AN344" i="2"/>
  <c r="AN667" i="2" s="1"/>
  <c r="V717" i="2" s="1"/>
  <c r="AN345" i="2"/>
  <c r="AN346" i="2"/>
  <c r="AO343" i="2"/>
  <c r="AO344" i="2"/>
  <c r="AO667" i="2" s="1"/>
  <c r="AO345" i="2"/>
  <c r="AO346" i="2"/>
  <c r="AL343" i="2"/>
  <c r="AL344" i="2"/>
  <c r="AL345" i="2"/>
  <c r="AL346" i="2"/>
  <c r="AM343" i="2"/>
  <c r="AM344" i="2"/>
  <c r="AM345" i="2"/>
  <c r="AM346" i="2"/>
  <c r="AM667" i="2"/>
  <c r="AJ343" i="2"/>
  <c r="AJ667" i="2" s="1"/>
  <c r="AJ344" i="2"/>
  <c r="AJ345" i="2"/>
  <c r="AJ346" i="2"/>
  <c r="AK343" i="2"/>
  <c r="AK344" i="2"/>
  <c r="AK345" i="2"/>
  <c r="AK346" i="2"/>
  <c r="AK667" i="2" s="1"/>
  <c r="AH343" i="2"/>
  <c r="AH344" i="2"/>
  <c r="AH345" i="2"/>
  <c r="AH346" i="2"/>
  <c r="AH667" i="2"/>
  <c r="AI343" i="2"/>
  <c r="AI344" i="2"/>
  <c r="AI345" i="2"/>
  <c r="AI346" i="2"/>
  <c r="AF343" i="2"/>
  <c r="AF344" i="2"/>
  <c r="AF345" i="2"/>
  <c r="AF346" i="2"/>
  <c r="AG343" i="2"/>
  <c r="AG344" i="2"/>
  <c r="AG667" i="2" s="1"/>
  <c r="AG345" i="2"/>
  <c r="AG346" i="2"/>
  <c r="AD343" i="2"/>
  <c r="AD667" i="2" s="1"/>
  <c r="AD344" i="2"/>
  <c r="AD345" i="2"/>
  <c r="AD346" i="2"/>
  <c r="AE343" i="2"/>
  <c r="AE344" i="2"/>
  <c r="AE345" i="2"/>
  <c r="AE346" i="2"/>
  <c r="AC343" i="2"/>
  <c r="AC344" i="2"/>
  <c r="AC345" i="2"/>
  <c r="AC346" i="2"/>
  <c r="AC667" i="2"/>
  <c r="AB343" i="2"/>
  <c r="AB667" i="2" s="1"/>
  <c r="AB344" i="2"/>
  <c r="AB345" i="2"/>
  <c r="AB346" i="2"/>
  <c r="Z343" i="2"/>
  <c r="Z344" i="2"/>
  <c r="Z345" i="2"/>
  <c r="Z346" i="2"/>
  <c r="AA343" i="2"/>
  <c r="AA667" i="2" s="1"/>
  <c r="AA344" i="2"/>
  <c r="AA345" i="2"/>
  <c r="AA346" i="2"/>
  <c r="X343" i="2"/>
  <c r="X344" i="2"/>
  <c r="X345" i="2"/>
  <c r="X346" i="2"/>
  <c r="Y343" i="2"/>
  <c r="Y344" i="2"/>
  <c r="Y667" i="2" s="1"/>
  <c r="Y345" i="2"/>
  <c r="Y346" i="2"/>
  <c r="V343" i="2"/>
  <c r="V344" i="2"/>
  <c r="V345" i="2"/>
  <c r="V346" i="2"/>
  <c r="W343" i="2"/>
  <c r="W344" i="2"/>
  <c r="W667" i="2" s="1"/>
  <c r="W345" i="2"/>
  <c r="W346" i="2"/>
  <c r="T343" i="2"/>
  <c r="T344" i="2"/>
  <c r="T345" i="2"/>
  <c r="T346" i="2"/>
  <c r="U343" i="2"/>
  <c r="U344" i="2"/>
  <c r="U345" i="2"/>
  <c r="U346" i="2"/>
  <c r="U667" i="2"/>
  <c r="R343" i="2"/>
  <c r="R344" i="2"/>
  <c r="R345" i="2"/>
  <c r="R346" i="2"/>
  <c r="S343" i="2"/>
  <c r="S344" i="2"/>
  <c r="S345" i="2"/>
  <c r="S346" i="2"/>
  <c r="P343" i="2"/>
  <c r="P344" i="2"/>
  <c r="P345" i="2"/>
  <c r="P346" i="2"/>
  <c r="Q343" i="2"/>
  <c r="Q344" i="2"/>
  <c r="Q345" i="2"/>
  <c r="Q346" i="2"/>
  <c r="N343" i="2"/>
  <c r="N667" i="2" s="1"/>
  <c r="N344" i="2"/>
  <c r="N345" i="2"/>
  <c r="N346" i="2"/>
  <c r="O343" i="2"/>
  <c r="O344" i="2"/>
  <c r="O345" i="2"/>
  <c r="O346" i="2"/>
  <c r="L343" i="2"/>
  <c r="L667" i="2" s="1"/>
  <c r="L344" i="2"/>
  <c r="L345" i="2"/>
  <c r="L346" i="2"/>
  <c r="M343" i="2"/>
  <c r="M344" i="2"/>
  <c r="M345" i="2"/>
  <c r="M346" i="2"/>
  <c r="J343" i="2"/>
  <c r="J344" i="2"/>
  <c r="J345" i="2"/>
  <c r="J346" i="2"/>
  <c r="K343" i="2"/>
  <c r="K667" i="2" s="1"/>
  <c r="K344" i="2"/>
  <c r="K345" i="2"/>
  <c r="K346" i="2"/>
  <c r="H343" i="2"/>
  <c r="H344" i="2"/>
  <c r="H345" i="2"/>
  <c r="H346" i="2"/>
  <c r="H667" i="2"/>
  <c r="I343" i="2"/>
  <c r="I344" i="2"/>
  <c r="I345" i="2"/>
  <c r="I346" i="2"/>
  <c r="G343" i="2"/>
  <c r="G344" i="2"/>
  <c r="G345" i="2"/>
  <c r="G346" i="2"/>
  <c r="F343" i="2"/>
  <c r="F667" i="2" s="1"/>
  <c r="F344" i="2"/>
  <c r="F345" i="2"/>
  <c r="F346" i="2"/>
  <c r="D343" i="2"/>
  <c r="D344" i="2"/>
  <c r="D345" i="2"/>
  <c r="D346" i="2"/>
  <c r="E343" i="2"/>
  <c r="E344" i="2"/>
  <c r="E345" i="2"/>
  <c r="E346" i="2"/>
  <c r="E667" i="2"/>
  <c r="ET150" i="2"/>
  <c r="AT339" i="2" s="1"/>
  <c r="AT525" i="2" s="1"/>
  <c r="ET151" i="2"/>
  <c r="AT340" i="2" s="1"/>
  <c r="AT526" i="2" s="1"/>
  <c r="ET152" i="2"/>
  <c r="AT341" i="2" s="1"/>
  <c r="AT527" i="2" s="1"/>
  <c r="ET153" i="2"/>
  <c r="AT342" i="2" s="1"/>
  <c r="EU150" i="2"/>
  <c r="AU339" i="2" s="1"/>
  <c r="EU151" i="2"/>
  <c r="AU340" i="2" s="1"/>
  <c r="AU526" i="2" s="1"/>
  <c r="EU152" i="2"/>
  <c r="AU341" i="2" s="1"/>
  <c r="AU527" i="2" s="1"/>
  <c r="EU153" i="2"/>
  <c r="AU342" i="2" s="1"/>
  <c r="AU528" i="2" s="1"/>
  <c r="AR339" i="2"/>
  <c r="AR340" i="2"/>
  <c r="AR341" i="2"/>
  <c r="AR342" i="2"/>
  <c r="AS339" i="2"/>
  <c r="AS340" i="2"/>
  <c r="AS341" i="2"/>
  <c r="AS342" i="2"/>
  <c r="EI150" i="2"/>
  <c r="AP339" i="2" s="1"/>
  <c r="EI151" i="2"/>
  <c r="AP340" i="2" s="1"/>
  <c r="EI152" i="2"/>
  <c r="AP341" i="2" s="1"/>
  <c r="EI153" i="2"/>
  <c r="AP342" i="2" s="1"/>
  <c r="EJ150" i="2"/>
  <c r="AQ339" i="2" s="1"/>
  <c r="AQ525" i="2" s="1"/>
  <c r="EJ151" i="2"/>
  <c r="AQ340" i="2" s="1"/>
  <c r="EJ152" i="2"/>
  <c r="AQ341" i="2" s="1"/>
  <c r="EJ153" i="2"/>
  <c r="AQ342" i="2" s="1"/>
  <c r="AQ528" i="2" s="1"/>
  <c r="EB150" i="2"/>
  <c r="AN339" i="2" s="1"/>
  <c r="AN525" i="2" s="1"/>
  <c r="EB151" i="2"/>
  <c r="AN340" i="2" s="1"/>
  <c r="EB152" i="2"/>
  <c r="AN341" i="2" s="1"/>
  <c r="AN527" i="2" s="1"/>
  <c r="EB153" i="2"/>
  <c r="AN342" i="2" s="1"/>
  <c r="AN528" i="2" s="1"/>
  <c r="EC150" i="2"/>
  <c r="AO339" i="2" s="1"/>
  <c r="AO525" i="2" s="1"/>
  <c r="EC151" i="2"/>
  <c r="AO340" i="2" s="1"/>
  <c r="EC152" i="2"/>
  <c r="AO341" i="2" s="1"/>
  <c r="EC153" i="2"/>
  <c r="AO342" i="2" s="1"/>
  <c r="DU150" i="2"/>
  <c r="AL339" i="2" s="1"/>
  <c r="AL525" i="2" s="1"/>
  <c r="DU151" i="2"/>
  <c r="AL340" i="2" s="1"/>
  <c r="DU152" i="2"/>
  <c r="AL341" i="2" s="1"/>
  <c r="DU153" i="2"/>
  <c r="AL342" i="2" s="1"/>
  <c r="AL528" i="2" s="1"/>
  <c r="DV150" i="2"/>
  <c r="AM339" i="2" s="1"/>
  <c r="AM525" i="2" s="1"/>
  <c r="DV151" i="2"/>
  <c r="AM340" i="2" s="1"/>
  <c r="AM526" i="2" s="1"/>
  <c r="DV152" i="2"/>
  <c r="AM341" i="2" s="1"/>
  <c r="DV153" i="2"/>
  <c r="AM342" i="2" s="1"/>
  <c r="DN150" i="2"/>
  <c r="AJ339" i="2" s="1"/>
  <c r="AJ525" i="2" s="1"/>
  <c r="DN151" i="2"/>
  <c r="AJ340" i="2" s="1"/>
  <c r="DN152" i="2"/>
  <c r="AJ341" i="2" s="1"/>
  <c r="DN153" i="2"/>
  <c r="AJ342" i="2" s="1"/>
  <c r="AJ528" i="2" s="1"/>
  <c r="AK339" i="2"/>
  <c r="AK340" i="2"/>
  <c r="AK341" i="2"/>
  <c r="AK342" i="2"/>
  <c r="DG150" i="2"/>
  <c r="AH339" i="2" s="1"/>
  <c r="AH525" i="2" s="1"/>
  <c r="DG151" i="2"/>
  <c r="AH340" i="2" s="1"/>
  <c r="DG152" i="2"/>
  <c r="AH341" i="2" s="1"/>
  <c r="AH527" i="2" s="1"/>
  <c r="DG153" i="2"/>
  <c r="AH342" i="2" s="1"/>
  <c r="DH150" i="2"/>
  <c r="AI339" i="2" s="1"/>
  <c r="DH151" i="2"/>
  <c r="AI340" i="2" s="1"/>
  <c r="DH152" i="2"/>
  <c r="AI341" i="2" s="1"/>
  <c r="AI527" i="2" s="1"/>
  <c r="DH153" i="2"/>
  <c r="AI342" i="2" s="1"/>
  <c r="CZ150" i="2"/>
  <c r="AF339" i="2" s="1"/>
  <c r="AF525" i="2" s="1"/>
  <c r="CZ151" i="2"/>
  <c r="AF340" i="2" s="1"/>
  <c r="CZ152" i="2"/>
  <c r="AF341" i="2" s="1"/>
  <c r="CZ153" i="2"/>
  <c r="AF342" i="2" s="1"/>
  <c r="AF528" i="2" s="1"/>
  <c r="DA150" i="2"/>
  <c r="AG339" i="2" s="1"/>
  <c r="DA151" i="2"/>
  <c r="AG340" i="2" s="1"/>
  <c r="AG526" i="2" s="1"/>
  <c r="DA152" i="2"/>
  <c r="AG341" i="2" s="1"/>
  <c r="DA153" i="2"/>
  <c r="AG342" i="2" s="1"/>
  <c r="CS150" i="2"/>
  <c r="AD339" i="2" s="1"/>
  <c r="AD525" i="2" s="1"/>
  <c r="CS151" i="2"/>
  <c r="AD340" i="2" s="1"/>
  <c r="CS152" i="2"/>
  <c r="AD341" i="2" s="1"/>
  <c r="AD527" i="2" s="1"/>
  <c r="CS153" i="2"/>
  <c r="AD342" i="2" s="1"/>
  <c r="CT150" i="2"/>
  <c r="AE339" i="2" s="1"/>
  <c r="CT151" i="2"/>
  <c r="AE340" i="2" s="1"/>
  <c r="AE526" i="2" s="1"/>
  <c r="CT152" i="2"/>
  <c r="AE341" i="2" s="1"/>
  <c r="CT153" i="2"/>
  <c r="AE342" i="2" s="1"/>
  <c r="AB339" i="2"/>
  <c r="AB340" i="2"/>
  <c r="AB341" i="2"/>
  <c r="AB342" i="2"/>
  <c r="AB666" i="2"/>
  <c r="P716" i="2" s="1"/>
  <c r="CE150" i="2"/>
  <c r="Z339" i="2" s="1"/>
  <c r="Z525" i="2" s="1"/>
  <c r="CE151" i="2"/>
  <c r="Z340" i="2" s="1"/>
  <c r="CE152" i="2"/>
  <c r="Z341" i="2" s="1"/>
  <c r="CE153" i="2"/>
  <c r="Z342" i="2" s="1"/>
  <c r="Z528" i="2" s="1"/>
  <c r="CF150" i="2"/>
  <c r="AA339" i="2" s="1"/>
  <c r="CF151" i="2"/>
  <c r="AA340" i="2" s="1"/>
  <c r="AA526" i="2" s="1"/>
  <c r="CF152" i="2"/>
  <c r="AA341" i="2" s="1"/>
  <c r="CF153" i="2"/>
  <c r="AA342" i="2" s="1"/>
  <c r="X339" i="2"/>
  <c r="X340" i="2"/>
  <c r="X341" i="2"/>
  <c r="X342" i="2"/>
  <c r="Y339" i="2"/>
  <c r="Y340" i="2"/>
  <c r="Y341" i="2"/>
  <c r="Y342" i="2"/>
  <c r="V339" i="2"/>
  <c r="V340" i="2"/>
  <c r="V341" i="2"/>
  <c r="V342" i="2"/>
  <c r="W339" i="2"/>
  <c r="W340" i="2"/>
  <c r="W341" i="2"/>
  <c r="W342" i="2"/>
  <c r="T339" i="2"/>
  <c r="T340" i="2"/>
  <c r="T341" i="2"/>
  <c r="T342" i="2"/>
  <c r="U339" i="2"/>
  <c r="U340" i="2"/>
  <c r="U341" i="2"/>
  <c r="U342" i="2"/>
  <c r="R339" i="2"/>
  <c r="R340" i="2"/>
  <c r="R341" i="2"/>
  <c r="R342" i="2"/>
  <c r="S339" i="2"/>
  <c r="S340" i="2"/>
  <c r="S341" i="2"/>
  <c r="S342" i="2"/>
  <c r="P339" i="2"/>
  <c r="P340" i="2"/>
  <c r="P341" i="2"/>
  <c r="P342" i="2"/>
  <c r="Q339" i="2"/>
  <c r="Q340" i="2"/>
  <c r="Q341" i="2"/>
  <c r="Q342" i="2"/>
  <c r="N339" i="2"/>
  <c r="N340" i="2"/>
  <c r="N341" i="2"/>
  <c r="N342" i="2"/>
  <c r="O339" i="2"/>
  <c r="O340" i="2"/>
  <c r="O341" i="2"/>
  <c r="O342" i="2"/>
  <c r="L339" i="2"/>
  <c r="L340" i="2"/>
  <c r="L341" i="2"/>
  <c r="L342" i="2"/>
  <c r="M339" i="2"/>
  <c r="M340" i="2"/>
  <c r="M341" i="2"/>
  <c r="M342" i="2"/>
  <c r="J339" i="2"/>
  <c r="J340" i="2"/>
  <c r="J341" i="2"/>
  <c r="J342" i="2"/>
  <c r="K339" i="2"/>
  <c r="K340" i="2"/>
  <c r="K341" i="2"/>
  <c r="K342" i="2"/>
  <c r="H339" i="2"/>
  <c r="H340" i="2"/>
  <c r="H341" i="2"/>
  <c r="H342" i="2"/>
  <c r="I339" i="2"/>
  <c r="I340" i="2"/>
  <c r="I341" i="2"/>
  <c r="I342" i="2"/>
  <c r="F339" i="2"/>
  <c r="F340" i="2"/>
  <c r="F341" i="2"/>
  <c r="F342" i="2"/>
  <c r="D339" i="2"/>
  <c r="D340" i="2"/>
  <c r="D341" i="2"/>
  <c r="D342" i="2"/>
  <c r="E339" i="2"/>
  <c r="E340" i="2"/>
  <c r="E341" i="2"/>
  <c r="E342" i="2"/>
  <c r="AT335" i="2"/>
  <c r="ET147" i="2"/>
  <c r="AT336" i="2" s="1"/>
  <c r="AT522" i="2" s="1"/>
  <c r="ET148" i="2"/>
  <c r="AT337" i="2" s="1"/>
  <c r="AT523" i="2" s="1"/>
  <c r="ET149" i="2"/>
  <c r="AT338" i="2" s="1"/>
  <c r="EU146" i="2"/>
  <c r="AU335" i="2" s="1"/>
  <c r="EU147" i="2"/>
  <c r="AU336" i="2" s="1"/>
  <c r="EU148" i="2"/>
  <c r="AU337" i="2" s="1"/>
  <c r="AU523" i="2" s="1"/>
  <c r="EU149" i="2"/>
  <c r="AU338" i="2" s="1"/>
  <c r="AU524" i="2" s="1"/>
  <c r="AR335" i="2"/>
  <c r="AR336" i="2"/>
  <c r="AR522" i="2" s="1"/>
  <c r="AR337" i="2"/>
  <c r="AR338" i="2"/>
  <c r="AS335" i="2"/>
  <c r="AS336" i="2"/>
  <c r="AS337" i="2"/>
  <c r="AS338" i="2"/>
  <c r="EI146" i="2"/>
  <c r="AP335" i="2" s="1"/>
  <c r="EI147" i="2"/>
  <c r="AP336" i="2" s="1"/>
  <c r="AP522" i="2" s="1"/>
  <c r="EI148" i="2"/>
  <c r="AP337" i="2" s="1"/>
  <c r="AP523" i="2" s="1"/>
  <c r="EI149" i="2"/>
  <c r="AP338" i="2" s="1"/>
  <c r="EB146" i="2"/>
  <c r="AN335" i="2" s="1"/>
  <c r="EB147" i="2"/>
  <c r="AN336" i="2" s="1"/>
  <c r="AN522" i="2" s="1"/>
  <c r="EB148" i="2"/>
  <c r="AN337" i="2" s="1"/>
  <c r="AN523" i="2" s="1"/>
  <c r="EB149" i="2"/>
  <c r="AN338" i="2" s="1"/>
  <c r="EC146" i="2"/>
  <c r="AO335" i="2" s="1"/>
  <c r="AO521" i="2" s="1"/>
  <c r="EC147" i="2"/>
  <c r="AO336" i="2" s="1"/>
  <c r="EC148" i="2"/>
  <c r="AO337" i="2" s="1"/>
  <c r="EC149" i="2"/>
  <c r="AO338" i="2" s="1"/>
  <c r="DU146" i="2"/>
  <c r="AL335" i="2" s="1"/>
  <c r="DU147" i="2"/>
  <c r="AL336" i="2" s="1"/>
  <c r="DU148" i="2"/>
  <c r="AL337" i="2" s="1"/>
  <c r="AL523" i="2" s="1"/>
  <c r="DU149" i="2"/>
  <c r="AL338" i="2" s="1"/>
  <c r="AL524" i="2" s="1"/>
  <c r="DV146" i="2"/>
  <c r="AM335" i="2" s="1"/>
  <c r="AM521" i="2" s="1"/>
  <c r="DV147" i="2"/>
  <c r="AM336" i="2" s="1"/>
  <c r="DV148" i="2"/>
  <c r="AM337" i="2" s="1"/>
  <c r="DV149" i="2"/>
  <c r="AM338" i="2" s="1"/>
  <c r="DN146" i="2"/>
  <c r="AJ335" i="2" s="1"/>
  <c r="DN147" i="2"/>
  <c r="AJ336" i="2" s="1"/>
  <c r="AJ522" i="2" s="1"/>
  <c r="DN148" i="2"/>
  <c r="AJ337" i="2" s="1"/>
  <c r="AJ523" i="2" s="1"/>
  <c r="DN149" i="2"/>
  <c r="AJ338" i="2" s="1"/>
  <c r="AJ524" i="2" s="1"/>
  <c r="AK335" i="2"/>
  <c r="AK336" i="2"/>
  <c r="AK337" i="2"/>
  <c r="AK338" i="2"/>
  <c r="DG146" i="2"/>
  <c r="AH335" i="2" s="1"/>
  <c r="AH521" i="2" s="1"/>
  <c r="DG147" i="2"/>
  <c r="AH336" i="2" s="1"/>
  <c r="AH522" i="2" s="1"/>
  <c r="DG148" i="2"/>
  <c r="AH337" i="2" s="1"/>
  <c r="DG149" i="2"/>
  <c r="AH338" i="2" s="1"/>
  <c r="DH146" i="2"/>
  <c r="AI335" i="2" s="1"/>
  <c r="DH147" i="2"/>
  <c r="AI336" i="2" s="1"/>
  <c r="DH148" i="2"/>
  <c r="AI337" i="2" s="1"/>
  <c r="AI523" i="2" s="1"/>
  <c r="DH149" i="2"/>
  <c r="AI338" i="2" s="1"/>
  <c r="AI524" i="2" s="1"/>
  <c r="CZ146" i="2"/>
  <c r="AF335" i="2" s="1"/>
  <c r="AF521" i="2" s="1"/>
  <c r="CZ147" i="2"/>
  <c r="AF336" i="2" s="1"/>
  <c r="CZ148" i="2"/>
  <c r="AF337" i="2" s="1"/>
  <c r="AF523" i="2" s="1"/>
  <c r="CZ149" i="2"/>
  <c r="AF338" i="2" s="1"/>
  <c r="DA146" i="2"/>
  <c r="AG335" i="2" s="1"/>
  <c r="AG521" i="2" s="1"/>
  <c r="DA147" i="2"/>
  <c r="AG336" i="2" s="1"/>
  <c r="DA148" i="2"/>
  <c r="AG337" i="2" s="1"/>
  <c r="DA149" i="2"/>
  <c r="AG338" i="2" s="1"/>
  <c r="AG524" i="2" s="1"/>
  <c r="CS146" i="2"/>
  <c r="AD335" i="2" s="1"/>
  <c r="CS147" i="2"/>
  <c r="AD336" i="2" s="1"/>
  <c r="AD522" i="2" s="1"/>
  <c r="CS148" i="2"/>
  <c r="AD337" i="2" s="1"/>
  <c r="CS149" i="2"/>
  <c r="AD338" i="2" s="1"/>
  <c r="AD524" i="2" s="1"/>
  <c r="CT146" i="2"/>
  <c r="AE335" i="2"/>
  <c r="CT147" i="2"/>
  <c r="AE336" i="2" s="1"/>
  <c r="CT148" i="2"/>
  <c r="AE337" i="2" s="1"/>
  <c r="AE523" i="2" s="1"/>
  <c r="CT149" i="2"/>
  <c r="AE338" i="2" s="1"/>
  <c r="AB335" i="2"/>
  <c r="AB665" i="2" s="1"/>
  <c r="P715" i="2" s="1"/>
  <c r="AB336" i="2"/>
  <c r="AB337" i="2"/>
  <c r="AB338" i="2"/>
  <c r="CE146" i="2"/>
  <c r="Z335" i="2" s="1"/>
  <c r="Z521" i="2" s="1"/>
  <c r="CE147" i="2"/>
  <c r="Z336" i="2" s="1"/>
  <c r="Z522" i="2" s="1"/>
  <c r="CE148" i="2"/>
  <c r="Z337" i="2" s="1"/>
  <c r="CE149" i="2"/>
  <c r="Z338" i="2" s="1"/>
  <c r="CF146" i="2"/>
  <c r="AA335" i="2" s="1"/>
  <c r="AA521" i="2" s="1"/>
  <c r="CF147" i="2"/>
  <c r="AA336" i="2" s="1"/>
  <c r="AA522" i="2" s="1"/>
  <c r="CF148" i="2"/>
  <c r="AA337" i="2" s="1"/>
  <c r="CF149" i="2"/>
  <c r="AA338" i="2" s="1"/>
  <c r="X335" i="2"/>
  <c r="X336" i="2"/>
  <c r="N715" i="2" s="1"/>
  <c r="X337" i="2"/>
  <c r="X338" i="2"/>
  <c r="Y335" i="2"/>
  <c r="Y336" i="2"/>
  <c r="Y337" i="2"/>
  <c r="Y338" i="2"/>
  <c r="V335" i="2"/>
  <c r="V336" i="2"/>
  <c r="V337" i="2"/>
  <c r="V338" i="2"/>
  <c r="W335" i="2"/>
  <c r="W336" i="2"/>
  <c r="W337" i="2"/>
  <c r="W338" i="2"/>
  <c r="T335" i="2"/>
  <c r="T336" i="2"/>
  <c r="T337" i="2"/>
  <c r="T338" i="2"/>
  <c r="U335" i="2"/>
  <c r="U336" i="2"/>
  <c r="U337" i="2"/>
  <c r="U338" i="2"/>
  <c r="R335" i="2"/>
  <c r="R336" i="2"/>
  <c r="R337" i="2"/>
  <c r="R338" i="2"/>
  <c r="S335" i="2"/>
  <c r="S336" i="2"/>
  <c r="S337" i="2"/>
  <c r="S338" i="2"/>
  <c r="P335" i="2"/>
  <c r="P336" i="2"/>
  <c r="P337" i="2"/>
  <c r="P338" i="2"/>
  <c r="Q335" i="2"/>
  <c r="Q336" i="2"/>
  <c r="Q337" i="2"/>
  <c r="Q338" i="2"/>
  <c r="N335" i="2"/>
  <c r="N336" i="2"/>
  <c r="N337" i="2"/>
  <c r="N338" i="2"/>
  <c r="O335" i="2"/>
  <c r="O336" i="2"/>
  <c r="O337" i="2"/>
  <c r="O338" i="2"/>
  <c r="L335" i="2"/>
  <c r="L336" i="2"/>
  <c r="L337" i="2"/>
  <c r="L338" i="2"/>
  <c r="M335" i="2"/>
  <c r="M336" i="2"/>
  <c r="M337" i="2"/>
  <c r="M338" i="2"/>
  <c r="J335" i="2"/>
  <c r="J336" i="2"/>
  <c r="J337" i="2"/>
  <c r="J338" i="2"/>
  <c r="K335" i="2"/>
  <c r="K336" i="2"/>
  <c r="K337" i="2"/>
  <c r="K338" i="2"/>
  <c r="H335" i="2"/>
  <c r="H336" i="2"/>
  <c r="H337" i="2"/>
  <c r="H338" i="2"/>
  <c r="I335" i="2"/>
  <c r="I336" i="2"/>
  <c r="I337" i="2"/>
  <c r="I338" i="2"/>
  <c r="F335" i="2"/>
  <c r="F336" i="2"/>
  <c r="F337" i="2"/>
  <c r="F338" i="2"/>
  <c r="D335" i="2"/>
  <c r="D336" i="2"/>
  <c r="D337" i="2"/>
  <c r="D338" i="2"/>
  <c r="E335" i="2"/>
  <c r="E336" i="2"/>
  <c r="E337" i="2"/>
  <c r="E338" i="2"/>
  <c r="ET142" i="2"/>
  <c r="AT331" i="2" s="1"/>
  <c r="ET143" i="2"/>
  <c r="AT332" i="2" s="1"/>
  <c r="ET144" i="2"/>
  <c r="AT333" i="2"/>
  <c r="ET145" i="2"/>
  <c r="AT334" i="2" s="1"/>
  <c r="EU142" i="2"/>
  <c r="AU331" i="2" s="1"/>
  <c r="AU517" i="2" s="1"/>
  <c r="EU143" i="2"/>
  <c r="AU332" i="2" s="1"/>
  <c r="AU518" i="2" s="1"/>
  <c r="EU144" i="2"/>
  <c r="AU333" i="2" s="1"/>
  <c r="EU145" i="2"/>
  <c r="AU334" i="2" s="1"/>
  <c r="AR331" i="2"/>
  <c r="AR664" i="2" s="1"/>
  <c r="AR332" i="2"/>
  <c r="AR333" i="2"/>
  <c r="AR334" i="2"/>
  <c r="AS331" i="2"/>
  <c r="AS332" i="2"/>
  <c r="AS333" i="2"/>
  <c r="AS334" i="2"/>
  <c r="EI142" i="2"/>
  <c r="AP331" i="2" s="1"/>
  <c r="EI143" i="2"/>
  <c r="AP332" i="2" s="1"/>
  <c r="EI144" i="2"/>
  <c r="AP333" i="2" s="1"/>
  <c r="AP519" i="2" s="1"/>
  <c r="EI145" i="2"/>
  <c r="AP334" i="2" s="1"/>
  <c r="EJ142" i="2"/>
  <c r="AQ331" i="2" s="1"/>
  <c r="EJ143" i="2"/>
  <c r="AQ332" i="2" s="1"/>
  <c r="AQ518" i="2" s="1"/>
  <c r="EJ144" i="2"/>
  <c r="AQ333" i="2" s="1"/>
  <c r="EJ145" i="2"/>
  <c r="AQ334" i="2" s="1"/>
  <c r="EB142" i="2"/>
  <c r="AN331" i="2" s="1"/>
  <c r="EB143" i="2"/>
  <c r="AN332" i="2" s="1"/>
  <c r="EB144" i="2"/>
  <c r="AN333" i="2" s="1"/>
  <c r="EB145" i="2"/>
  <c r="AN334" i="2" s="1"/>
  <c r="EC142" i="2"/>
  <c r="AO331" i="2" s="1"/>
  <c r="EC143" i="2"/>
  <c r="AO332" i="2" s="1"/>
  <c r="AO518" i="2" s="1"/>
  <c r="EC144" i="2"/>
  <c r="AO333" i="2" s="1"/>
  <c r="EC145" i="2"/>
  <c r="AO334" i="2" s="1"/>
  <c r="DU142" i="2"/>
  <c r="AL331" i="2" s="1"/>
  <c r="AL517" i="2" s="1"/>
  <c r="DU143" i="2"/>
  <c r="AL332" i="2" s="1"/>
  <c r="AL518" i="2" s="1"/>
  <c r="DU144" i="2"/>
  <c r="AL333" i="2" s="1"/>
  <c r="DU145" i="2"/>
  <c r="AL334" i="2" s="1"/>
  <c r="AL520" i="2" s="1"/>
  <c r="DV142" i="2"/>
  <c r="AM331" i="2" s="1"/>
  <c r="DV143" i="2"/>
  <c r="AM332" i="2" s="1"/>
  <c r="AM518" i="2" s="1"/>
  <c r="DV144" i="2"/>
  <c r="AM333" i="2" s="1"/>
  <c r="AM519" i="2" s="1"/>
  <c r="DV145" i="2"/>
  <c r="AM334" i="2" s="1"/>
  <c r="DN142" i="2"/>
  <c r="AJ331" i="2" s="1"/>
  <c r="AJ517" i="2" s="1"/>
  <c r="DN143" i="2"/>
  <c r="AJ332" i="2" s="1"/>
  <c r="DN144" i="2"/>
  <c r="AJ333" i="2" s="1"/>
  <c r="DN145" i="2"/>
  <c r="AJ334" i="2" s="1"/>
  <c r="AK331" i="2"/>
  <c r="AK332" i="2"/>
  <c r="AK333" i="2"/>
  <c r="AK334" i="2"/>
  <c r="DG142" i="2"/>
  <c r="AH331" i="2" s="1"/>
  <c r="AH517" i="2" s="1"/>
  <c r="DG143" i="2"/>
  <c r="AH332" i="2" s="1"/>
  <c r="DG144" i="2"/>
  <c r="AH333" i="2" s="1"/>
  <c r="AH519" i="2" s="1"/>
  <c r="DG145" i="2"/>
  <c r="AH334" i="2" s="1"/>
  <c r="AH520" i="2" s="1"/>
  <c r="DH142" i="2"/>
  <c r="AI331" i="2" s="1"/>
  <c r="DH143" i="2"/>
  <c r="AI332" i="2" s="1"/>
  <c r="AI518" i="2" s="1"/>
  <c r="DH144" i="2"/>
  <c r="AI333" i="2" s="1"/>
  <c r="AI519" i="2" s="1"/>
  <c r="DH145" i="2"/>
  <c r="AI334" i="2" s="1"/>
  <c r="CZ142" i="2"/>
  <c r="AF331" i="2" s="1"/>
  <c r="AF517" i="2" s="1"/>
  <c r="CZ143" i="2"/>
  <c r="AF332" i="2" s="1"/>
  <c r="CZ144" i="2"/>
  <c r="AF333" i="2" s="1"/>
  <c r="CZ145" i="2"/>
  <c r="AF334" i="2" s="1"/>
  <c r="DA142" i="2"/>
  <c r="AG331" i="2" s="1"/>
  <c r="AG517" i="2" s="1"/>
  <c r="DA143" i="2"/>
  <c r="AG332" i="2" s="1"/>
  <c r="AG518" i="2" s="1"/>
  <c r="DA144" i="2"/>
  <c r="AG333" i="2" s="1"/>
  <c r="AG519" i="2" s="1"/>
  <c r="DA145" i="2"/>
  <c r="AG334" i="2" s="1"/>
  <c r="CS142" i="2"/>
  <c r="AD331" i="2" s="1"/>
  <c r="AD517" i="2" s="1"/>
  <c r="CS143" i="2"/>
  <c r="AD332" i="2" s="1"/>
  <c r="CS144" i="2"/>
  <c r="AD333" i="2" s="1"/>
  <c r="CS145" i="2"/>
  <c r="AD334" i="2" s="1"/>
  <c r="AD520" i="2" s="1"/>
  <c r="CT142" i="2"/>
  <c r="AE331" i="2" s="1"/>
  <c r="CT143" i="2"/>
  <c r="AE332" i="2" s="1"/>
  <c r="AE518" i="2" s="1"/>
  <c r="CT144" i="2"/>
  <c r="AE333" i="2" s="1"/>
  <c r="AE519" i="2" s="1"/>
  <c r="CT145" i="2"/>
  <c r="AE334" i="2" s="1"/>
  <c r="AB331" i="2"/>
  <c r="AB332" i="2"/>
  <c r="AB664" i="2" s="1"/>
  <c r="P714" i="2" s="1"/>
  <c r="AB333" i="2"/>
  <c r="AB334" i="2"/>
  <c r="CE142" i="2"/>
  <c r="Z331" i="2" s="1"/>
  <c r="CE143" i="2"/>
  <c r="Z332" i="2" s="1"/>
  <c r="Z518" i="2" s="1"/>
  <c r="CE144" i="2"/>
  <c r="Z333" i="2" s="1"/>
  <c r="Z519" i="2" s="1"/>
  <c r="CE145" i="2"/>
  <c r="Z334" i="2" s="1"/>
  <c r="Z520" i="2" s="1"/>
  <c r="CF142" i="2"/>
  <c r="AA331" i="2" s="1"/>
  <c r="CF143" i="2"/>
  <c r="AA332" i="2" s="1"/>
  <c r="CF144" i="2"/>
  <c r="AA333" i="2" s="1"/>
  <c r="CF145" i="2"/>
  <c r="AA334" i="2" s="1"/>
  <c r="X331" i="2"/>
  <c r="X332" i="2"/>
  <c r="X333" i="2"/>
  <c r="X334" i="2"/>
  <c r="Y331" i="2"/>
  <c r="Y332" i="2"/>
  <c r="Y333" i="2"/>
  <c r="Y334" i="2"/>
  <c r="V331" i="2"/>
  <c r="V332" i="2"/>
  <c r="V333" i="2"/>
  <c r="V334" i="2"/>
  <c r="W331" i="2"/>
  <c r="W332" i="2"/>
  <c r="W333" i="2"/>
  <c r="W334" i="2"/>
  <c r="T331" i="2"/>
  <c r="T332" i="2"/>
  <c r="T333" i="2"/>
  <c r="T334" i="2"/>
  <c r="U331" i="2"/>
  <c r="U332" i="2"/>
  <c r="U333" i="2"/>
  <c r="U334" i="2"/>
  <c r="R331" i="2"/>
  <c r="R332" i="2"/>
  <c r="R333" i="2"/>
  <c r="R334" i="2"/>
  <c r="S331" i="2"/>
  <c r="S332" i="2"/>
  <c r="S333" i="2"/>
  <c r="S334" i="2"/>
  <c r="P331" i="2"/>
  <c r="P332" i="2"/>
  <c r="P333" i="2"/>
  <c r="P334" i="2"/>
  <c r="Q331" i="2"/>
  <c r="Q332" i="2"/>
  <c r="Q333" i="2"/>
  <c r="Q334" i="2"/>
  <c r="N331" i="2"/>
  <c r="N332" i="2"/>
  <c r="N333" i="2"/>
  <c r="N334" i="2"/>
  <c r="O331" i="2"/>
  <c r="O332" i="2"/>
  <c r="O333" i="2"/>
  <c r="O334" i="2"/>
  <c r="L331" i="2"/>
  <c r="L332" i="2"/>
  <c r="L333" i="2"/>
  <c r="L334" i="2"/>
  <c r="M331" i="2"/>
  <c r="M332" i="2"/>
  <c r="M333" i="2"/>
  <c r="M334" i="2"/>
  <c r="J331" i="2"/>
  <c r="J332" i="2"/>
  <c r="J333" i="2"/>
  <c r="J334" i="2"/>
  <c r="K331" i="2"/>
  <c r="K332" i="2"/>
  <c r="K333" i="2"/>
  <c r="K334" i="2"/>
  <c r="H331" i="2"/>
  <c r="H332" i="2"/>
  <c r="H333" i="2"/>
  <c r="H334" i="2"/>
  <c r="I331" i="2"/>
  <c r="I332" i="2"/>
  <c r="I333" i="2"/>
  <c r="I334" i="2"/>
  <c r="F331" i="2"/>
  <c r="F332" i="2"/>
  <c r="F333" i="2"/>
  <c r="F334" i="2"/>
  <c r="D331" i="2"/>
  <c r="D332" i="2"/>
  <c r="D333" i="2"/>
  <c r="D334" i="2"/>
  <c r="E331" i="2"/>
  <c r="E332" i="2"/>
  <c r="E333" i="2"/>
  <c r="E334" i="2"/>
  <c r="ET138" i="2"/>
  <c r="AT327" i="2" s="1"/>
  <c r="ET139" i="2"/>
  <c r="AT328" i="2" s="1"/>
  <c r="AT329" i="2"/>
  <c r="AT330" i="2"/>
  <c r="EU138" i="2"/>
  <c r="AU327" i="2" s="1"/>
  <c r="EU139" i="2"/>
  <c r="AU328" i="2" s="1"/>
  <c r="AU514" i="2" s="1"/>
  <c r="EU140" i="2"/>
  <c r="AU329" i="2" s="1"/>
  <c r="AU515" i="2" s="1"/>
  <c r="EU141" i="2"/>
  <c r="AU330" i="2" s="1"/>
  <c r="AU516" i="2" s="1"/>
  <c r="AR327" i="2"/>
  <c r="AR328" i="2"/>
  <c r="AR329" i="2"/>
  <c r="AR330" i="2"/>
  <c r="AS327" i="2"/>
  <c r="AS663" i="2" s="1"/>
  <c r="AS328" i="2"/>
  <c r="AS329" i="2"/>
  <c r="AS330" i="2"/>
  <c r="EI138" i="2"/>
  <c r="AP327" i="2" s="1"/>
  <c r="EI139" i="2"/>
  <c r="AP328" i="2" s="1"/>
  <c r="EI140" i="2"/>
  <c r="AP329" i="2" s="1"/>
  <c r="AP515" i="2" s="1"/>
  <c r="EI141" i="2"/>
  <c r="AP330" i="2" s="1"/>
  <c r="AP516" i="2" s="1"/>
  <c r="EJ138" i="2"/>
  <c r="AQ327" i="2" s="1"/>
  <c r="AQ513" i="2" s="1"/>
  <c r="EJ139" i="2"/>
  <c r="AQ328" i="2" s="1"/>
  <c r="EJ140" i="2"/>
  <c r="AQ329" i="2" s="1"/>
  <c r="EJ141" i="2"/>
  <c r="AQ330" i="2" s="1"/>
  <c r="EB138" i="2"/>
  <c r="AN327" i="2" s="1"/>
  <c r="EB139" i="2"/>
  <c r="AN328" i="2" s="1"/>
  <c r="EB140" i="2"/>
  <c r="AN329" i="2" s="1"/>
  <c r="EB141" i="2"/>
  <c r="AN330" i="2" s="1"/>
  <c r="AN516" i="2" s="1"/>
  <c r="EC138" i="2"/>
  <c r="AO327" i="2" s="1"/>
  <c r="EC139" i="2"/>
  <c r="AO328" i="2" s="1"/>
  <c r="EC140" i="2"/>
  <c r="AO329" i="2" s="1"/>
  <c r="EC141" i="2"/>
  <c r="AO330" i="2" s="1"/>
  <c r="AO516" i="2" s="1"/>
  <c r="DU138" i="2"/>
  <c r="AL327" i="2" s="1"/>
  <c r="AL513" i="2" s="1"/>
  <c r="DU139" i="2"/>
  <c r="AL328" i="2" s="1"/>
  <c r="DU140" i="2"/>
  <c r="AL329" i="2" s="1"/>
  <c r="DU141" i="2"/>
  <c r="AL330" i="2" s="1"/>
  <c r="AL516" i="2" s="1"/>
  <c r="DV138" i="2"/>
  <c r="AM327" i="2" s="1"/>
  <c r="DV139" i="2"/>
  <c r="AM328" i="2" s="1"/>
  <c r="DV140" i="2"/>
  <c r="AM329" i="2" s="1"/>
  <c r="DV141" i="2"/>
  <c r="AM330" i="2" s="1"/>
  <c r="DN138" i="2"/>
  <c r="AJ327" i="2" s="1"/>
  <c r="AJ513" i="2" s="1"/>
  <c r="DN139" i="2"/>
  <c r="AJ328" i="2" s="1"/>
  <c r="DN140" i="2"/>
  <c r="AJ329" i="2" s="1"/>
  <c r="AJ515" i="2" s="1"/>
  <c r="DN141" i="2"/>
  <c r="AJ330" i="2" s="1"/>
  <c r="AJ516" i="2" s="1"/>
  <c r="AK327" i="2"/>
  <c r="AK328" i="2"/>
  <c r="AK329" i="2"/>
  <c r="AK330" i="2"/>
  <c r="DG138" i="2"/>
  <c r="AH327" i="2" s="1"/>
  <c r="DG139" i="2"/>
  <c r="AH328" i="2" s="1"/>
  <c r="DG140" i="2"/>
  <c r="AH329" i="2" s="1"/>
  <c r="AH515" i="2" s="1"/>
  <c r="DG141" i="2"/>
  <c r="AH330" i="2" s="1"/>
  <c r="AH516" i="2" s="1"/>
  <c r="DH138" i="2"/>
  <c r="AI327" i="2" s="1"/>
  <c r="DH139" i="2"/>
  <c r="AI328" i="2" s="1"/>
  <c r="DH140" i="2"/>
  <c r="AI329" i="2" s="1"/>
  <c r="DH141" i="2"/>
  <c r="AI330" i="2" s="1"/>
  <c r="CZ138" i="2"/>
  <c r="AF327" i="2" s="1"/>
  <c r="CZ139" i="2"/>
  <c r="AF328" i="2" s="1"/>
  <c r="AF514" i="2" s="1"/>
  <c r="CZ140" i="2"/>
  <c r="AF329" i="2" s="1"/>
  <c r="AF515" i="2" s="1"/>
  <c r="CZ141" i="2"/>
  <c r="AF330" i="2" s="1"/>
  <c r="AF516" i="2" s="1"/>
  <c r="DA138" i="2"/>
  <c r="AG327" i="2" s="1"/>
  <c r="DA139" i="2"/>
  <c r="AG328" i="2" s="1"/>
  <c r="DA140" i="2"/>
  <c r="AG329" i="2" s="1"/>
  <c r="DA141" i="2"/>
  <c r="AG330" i="2"/>
  <c r="CS138" i="2"/>
  <c r="AD327" i="2" s="1"/>
  <c r="AD513" i="2" s="1"/>
  <c r="CS139" i="2"/>
  <c r="AD328" i="2" s="1"/>
  <c r="AD514" i="2" s="1"/>
  <c r="CS140" i="2"/>
  <c r="AD329" i="2" s="1"/>
  <c r="AD515" i="2" s="1"/>
  <c r="CS141" i="2"/>
  <c r="AD330" i="2" s="1"/>
  <c r="AD516" i="2" s="1"/>
  <c r="CT138" i="2"/>
  <c r="AE327" i="2" s="1"/>
  <c r="AE513" i="2" s="1"/>
  <c r="CT139" i="2"/>
  <c r="AE328" i="2" s="1"/>
  <c r="CT140" i="2"/>
  <c r="AE329" i="2" s="1"/>
  <c r="CT141" i="2"/>
  <c r="AE330" i="2" s="1"/>
  <c r="AE516" i="2" s="1"/>
  <c r="AB327" i="2"/>
  <c r="AB328" i="2"/>
  <c r="AB329" i="2"/>
  <c r="AB330" i="2"/>
  <c r="CE138" i="2"/>
  <c r="Z327" i="2" s="1"/>
  <c r="CE139" i="2"/>
  <c r="Z328" i="2" s="1"/>
  <c r="CE140" i="2"/>
  <c r="Z329" i="2" s="1"/>
  <c r="CE141" i="2"/>
  <c r="Z330" i="2" s="1"/>
  <c r="Z516" i="2" s="1"/>
  <c r="CF138" i="2"/>
  <c r="AA327" i="2" s="1"/>
  <c r="AA513" i="2" s="1"/>
  <c r="CF139" i="2"/>
  <c r="AA328" i="2" s="1"/>
  <c r="CF140" i="2"/>
  <c r="AA329" i="2" s="1"/>
  <c r="CF141" i="2"/>
  <c r="AA330" i="2" s="1"/>
  <c r="X327" i="2"/>
  <c r="X328" i="2"/>
  <c r="X329" i="2"/>
  <c r="X330" i="2"/>
  <c r="Y327" i="2"/>
  <c r="Y328" i="2"/>
  <c r="Y329" i="2"/>
  <c r="Y330" i="2"/>
  <c r="V327" i="2"/>
  <c r="V328" i="2"/>
  <c r="V329" i="2"/>
  <c r="V330" i="2"/>
  <c r="W327" i="2"/>
  <c r="W328" i="2"/>
  <c r="W329" i="2"/>
  <c r="W330" i="2"/>
  <c r="T327" i="2"/>
  <c r="T328" i="2"/>
  <c r="T329" i="2"/>
  <c r="T330" i="2"/>
  <c r="U327" i="2"/>
  <c r="U328" i="2"/>
  <c r="U329" i="2"/>
  <c r="U330" i="2"/>
  <c r="R327" i="2"/>
  <c r="R328" i="2"/>
  <c r="R329" i="2"/>
  <c r="R330" i="2"/>
  <c r="S327" i="2"/>
  <c r="S328" i="2"/>
  <c r="S329" i="2"/>
  <c r="S330" i="2"/>
  <c r="P327" i="2"/>
  <c r="P328" i="2"/>
  <c r="P329" i="2"/>
  <c r="P330" i="2"/>
  <c r="Q327" i="2"/>
  <c r="Q328" i="2"/>
  <c r="Q329" i="2"/>
  <c r="Q330" i="2"/>
  <c r="N327" i="2"/>
  <c r="N328" i="2"/>
  <c r="N329" i="2"/>
  <c r="N330" i="2"/>
  <c r="O327" i="2"/>
  <c r="O328" i="2"/>
  <c r="O329" i="2"/>
  <c r="O330" i="2"/>
  <c r="L327" i="2"/>
  <c r="L328" i="2"/>
  <c r="L329" i="2"/>
  <c r="L330" i="2"/>
  <c r="M327" i="2"/>
  <c r="M328" i="2"/>
  <c r="M329" i="2"/>
  <c r="M330" i="2"/>
  <c r="J327" i="2"/>
  <c r="J328" i="2"/>
  <c r="J329" i="2"/>
  <c r="J330" i="2"/>
  <c r="K327" i="2"/>
  <c r="K328" i="2"/>
  <c r="K329" i="2"/>
  <c r="K330" i="2"/>
  <c r="H327" i="2"/>
  <c r="F713" i="2" s="1"/>
  <c r="H328" i="2"/>
  <c r="H329" i="2"/>
  <c r="H330" i="2"/>
  <c r="I327" i="2"/>
  <c r="I328" i="2"/>
  <c r="I329" i="2"/>
  <c r="I330" i="2"/>
  <c r="F327" i="2"/>
  <c r="F328" i="2"/>
  <c r="F329" i="2"/>
  <c r="F330" i="2"/>
  <c r="D327" i="2"/>
  <c r="D328" i="2"/>
  <c r="D329" i="2"/>
  <c r="D330" i="2"/>
  <c r="E327" i="2"/>
  <c r="E328" i="2"/>
  <c r="E329" i="2"/>
  <c r="E330" i="2"/>
  <c r="ET127" i="2"/>
  <c r="AT323" i="2" s="1"/>
  <c r="ET130" i="2"/>
  <c r="AT324" i="2" s="1"/>
  <c r="ET133" i="2"/>
  <c r="AT325" i="2" s="1"/>
  <c r="ET136" i="2"/>
  <c r="AT326" i="2" s="1"/>
  <c r="EU127" i="2"/>
  <c r="AU323" i="2" s="1"/>
  <c r="EU130" i="2"/>
  <c r="AU324" i="2" s="1"/>
  <c r="EU133" i="2"/>
  <c r="AU325" i="2" s="1"/>
  <c r="EU136" i="2"/>
  <c r="AU326" i="2" s="1"/>
  <c r="AR323" i="2"/>
  <c r="AR324" i="2"/>
  <c r="AR325" i="2"/>
  <c r="AR326" i="2"/>
  <c r="AR662" i="2"/>
  <c r="X712" i="2" s="1"/>
  <c r="AS323" i="2"/>
  <c r="AS662" i="2" s="1"/>
  <c r="AS324" i="2"/>
  <c r="AS325" i="2"/>
  <c r="AS326" i="2"/>
  <c r="EI127" i="2"/>
  <c r="AP323" i="2" s="1"/>
  <c r="EI130" i="2"/>
  <c r="AP324" i="2" s="1"/>
  <c r="EI133" i="2"/>
  <c r="AP325" i="2" s="1"/>
  <c r="EI136" i="2"/>
  <c r="EJ127" i="2"/>
  <c r="AQ323" i="2" s="1"/>
  <c r="EJ130" i="2"/>
  <c r="AQ324" i="2" s="1"/>
  <c r="EJ133" i="2"/>
  <c r="AQ325" i="2" s="1"/>
  <c r="EJ136" i="2"/>
  <c r="AQ326" i="2" s="1"/>
  <c r="EB127" i="2"/>
  <c r="AN323" i="2" s="1"/>
  <c r="EB130" i="2"/>
  <c r="AN324" i="2" s="1"/>
  <c r="EB133" i="2"/>
  <c r="AN325" i="2" s="1"/>
  <c r="EB136" i="2"/>
  <c r="AN326" i="2" s="1"/>
  <c r="EC127" i="2"/>
  <c r="AO323" i="2" s="1"/>
  <c r="EC130" i="2"/>
  <c r="AO324" i="2" s="1"/>
  <c r="EC133" i="2"/>
  <c r="AO325" i="2" s="1"/>
  <c r="EC136" i="2"/>
  <c r="AO326" i="2" s="1"/>
  <c r="DU127" i="2"/>
  <c r="AL323" i="2" s="1"/>
  <c r="DU130" i="2"/>
  <c r="AL324" i="2" s="1"/>
  <c r="DU133" i="2"/>
  <c r="AL325" i="2" s="1"/>
  <c r="DU136" i="2"/>
  <c r="AL326" i="2" s="1"/>
  <c r="DV127" i="2"/>
  <c r="AM323" i="2" s="1"/>
  <c r="DV130" i="2"/>
  <c r="AM324" i="2" s="1"/>
  <c r="DV133" i="2"/>
  <c r="AM325" i="2" s="1"/>
  <c r="DV136" i="2"/>
  <c r="AM326" i="2" s="1"/>
  <c r="DN127" i="2"/>
  <c r="AJ323" i="2" s="1"/>
  <c r="DN130" i="2"/>
  <c r="AJ324" i="2" s="1"/>
  <c r="DN133" i="2"/>
  <c r="AJ325" i="2" s="1"/>
  <c r="DN136" i="2"/>
  <c r="AJ326" i="2" s="1"/>
  <c r="DO127" i="2"/>
  <c r="AK323" i="2" s="1"/>
  <c r="DO130" i="2"/>
  <c r="AK324" i="2" s="1"/>
  <c r="DO133" i="2"/>
  <c r="AK325" i="2" s="1"/>
  <c r="DO136" i="2"/>
  <c r="AK326" i="2" s="1"/>
  <c r="DG127" i="2"/>
  <c r="AH323" i="2" s="1"/>
  <c r="DG130" i="2"/>
  <c r="AH324" i="2" s="1"/>
  <c r="DG133" i="2"/>
  <c r="AH325" i="2" s="1"/>
  <c r="DG136" i="2"/>
  <c r="AH326" i="2" s="1"/>
  <c r="DH127" i="2"/>
  <c r="AI323" i="2" s="1"/>
  <c r="DH130" i="2"/>
  <c r="AI324" i="2" s="1"/>
  <c r="DH133" i="2"/>
  <c r="AI325" i="2" s="1"/>
  <c r="DH136" i="2"/>
  <c r="AI326" i="2" s="1"/>
  <c r="CZ127" i="2"/>
  <c r="AF323" i="2" s="1"/>
  <c r="CZ130" i="2"/>
  <c r="AF324" i="2"/>
  <c r="CZ133" i="2"/>
  <c r="AF325" i="2" s="1"/>
  <c r="CZ136" i="2"/>
  <c r="AF326" i="2" s="1"/>
  <c r="DA127" i="2"/>
  <c r="AG323" i="2" s="1"/>
  <c r="DA130" i="2"/>
  <c r="AG324" i="2" s="1"/>
  <c r="DA133" i="2"/>
  <c r="AG325" i="2" s="1"/>
  <c r="DA136" i="2"/>
  <c r="AG326" i="2"/>
  <c r="CS127" i="2"/>
  <c r="AD323" i="2" s="1"/>
  <c r="CS130" i="2"/>
  <c r="AD324" i="2" s="1"/>
  <c r="CS133" i="2"/>
  <c r="AD325" i="2" s="1"/>
  <c r="CS136" i="2"/>
  <c r="AD326" i="2" s="1"/>
  <c r="CT127" i="2"/>
  <c r="AE323" i="2" s="1"/>
  <c r="CT130" i="2"/>
  <c r="AE324" i="2" s="1"/>
  <c r="CT133" i="2"/>
  <c r="AE325" i="2" s="1"/>
  <c r="CT136" i="2"/>
  <c r="AE326" i="2" s="1"/>
  <c r="AB323" i="2"/>
  <c r="AB324" i="2"/>
  <c r="AB325" i="2"/>
  <c r="AB326" i="2"/>
  <c r="AB662" i="2"/>
  <c r="P712" i="2"/>
  <c r="CE127" i="2"/>
  <c r="Z323" i="2" s="1"/>
  <c r="CE130" i="2"/>
  <c r="Z324" i="2" s="1"/>
  <c r="CE133" i="2"/>
  <c r="Z325" i="2" s="1"/>
  <c r="CE136" i="2"/>
  <c r="Z326" i="2" s="1"/>
  <c r="CF127" i="2"/>
  <c r="AA323" i="2" s="1"/>
  <c r="CF130" i="2"/>
  <c r="AA324" i="2" s="1"/>
  <c r="CF133" i="2"/>
  <c r="AA325" i="2" s="1"/>
  <c r="CF136" i="2"/>
  <c r="AA326" i="2" s="1"/>
  <c r="X323" i="2"/>
  <c r="X324" i="2"/>
  <c r="X325" i="2"/>
  <c r="X326" i="2"/>
  <c r="N712" i="2"/>
  <c r="Y323" i="2"/>
  <c r="Y324" i="2"/>
  <c r="Y325" i="2"/>
  <c r="Y326" i="2"/>
  <c r="V323" i="2"/>
  <c r="V324" i="2"/>
  <c r="V325" i="2"/>
  <c r="V326" i="2"/>
  <c r="W323" i="2"/>
  <c r="W324" i="2"/>
  <c r="W325" i="2"/>
  <c r="W326" i="2"/>
  <c r="T323" i="2"/>
  <c r="T324" i="2"/>
  <c r="T325" i="2"/>
  <c r="T326" i="2"/>
  <c r="U323" i="2"/>
  <c r="U324" i="2"/>
  <c r="U325" i="2"/>
  <c r="U326" i="2"/>
  <c r="R323" i="2"/>
  <c r="R324" i="2"/>
  <c r="R325" i="2"/>
  <c r="R326" i="2"/>
  <c r="S323" i="2"/>
  <c r="S324" i="2"/>
  <c r="S325" i="2"/>
  <c r="S326" i="2"/>
  <c r="P323" i="2"/>
  <c r="P324" i="2"/>
  <c r="P325" i="2"/>
  <c r="P326" i="2"/>
  <c r="Q323" i="2"/>
  <c r="Q324" i="2"/>
  <c r="Q325" i="2"/>
  <c r="Q326" i="2"/>
  <c r="N323" i="2"/>
  <c r="N324" i="2"/>
  <c r="N325" i="2"/>
  <c r="N326" i="2"/>
  <c r="O323" i="2"/>
  <c r="O324" i="2"/>
  <c r="O325" i="2"/>
  <c r="O326" i="2"/>
  <c r="L323" i="2"/>
  <c r="L324" i="2"/>
  <c r="L325" i="2"/>
  <c r="L326" i="2"/>
  <c r="M323" i="2"/>
  <c r="M324" i="2"/>
  <c r="M325" i="2"/>
  <c r="M326" i="2"/>
  <c r="H712" i="2"/>
  <c r="J323" i="2"/>
  <c r="J324" i="2"/>
  <c r="J325" i="2"/>
  <c r="J326" i="2"/>
  <c r="K323" i="2"/>
  <c r="K324" i="2"/>
  <c r="K325" i="2"/>
  <c r="K326" i="2"/>
  <c r="H323" i="2"/>
  <c r="H324" i="2"/>
  <c r="H325" i="2"/>
  <c r="H326" i="2"/>
  <c r="F712" i="2"/>
  <c r="I323" i="2"/>
  <c r="I324" i="2"/>
  <c r="I325" i="2"/>
  <c r="I326" i="2"/>
  <c r="F323" i="2"/>
  <c r="F324" i="2"/>
  <c r="F325" i="2"/>
  <c r="F326" i="2"/>
  <c r="D323" i="2"/>
  <c r="D324" i="2"/>
  <c r="D325" i="2"/>
  <c r="D326" i="2"/>
  <c r="E323" i="2"/>
  <c r="E324" i="2"/>
  <c r="E325" i="2"/>
  <c r="E326" i="2"/>
  <c r="ET115" i="2"/>
  <c r="AT319" i="2" s="1"/>
  <c r="ET118" i="2"/>
  <c r="AT320" i="2" s="1"/>
  <c r="ET121" i="2"/>
  <c r="AT321" i="2" s="1"/>
  <c r="ET124" i="2"/>
  <c r="AT322" i="2" s="1"/>
  <c r="EU115" i="2"/>
  <c r="AU319" i="2" s="1"/>
  <c r="EU118" i="2"/>
  <c r="AU320" i="2" s="1"/>
  <c r="EU121" i="2"/>
  <c r="AU321" i="2" s="1"/>
  <c r="EU124" i="2"/>
  <c r="AU322" i="2" s="1"/>
  <c r="AR319" i="2"/>
  <c r="AR320" i="2"/>
  <c r="AR321" i="2"/>
  <c r="AR322" i="2"/>
  <c r="AR661" i="2"/>
  <c r="AS319" i="2"/>
  <c r="AS661" i="2" s="1"/>
  <c r="AS320" i="2"/>
  <c r="AS321" i="2"/>
  <c r="AS322" i="2"/>
  <c r="EI115" i="2"/>
  <c r="AP319" i="2" s="1"/>
  <c r="EI118" i="2"/>
  <c r="AP320" i="2" s="1"/>
  <c r="EI121" i="2"/>
  <c r="AP321" i="2" s="1"/>
  <c r="EI124" i="2"/>
  <c r="AP322" i="2" s="1"/>
  <c r="EJ115" i="2"/>
  <c r="AQ319" i="2" s="1"/>
  <c r="EJ118" i="2"/>
  <c r="AQ320" i="2" s="1"/>
  <c r="EJ121" i="2"/>
  <c r="AQ321" i="2" s="1"/>
  <c r="EJ124" i="2"/>
  <c r="AQ322" i="2" s="1"/>
  <c r="EB115" i="2"/>
  <c r="AN319" i="2" s="1"/>
  <c r="EB118" i="2"/>
  <c r="AN320" i="2" s="1"/>
  <c r="EB121" i="2"/>
  <c r="AN321" i="2" s="1"/>
  <c r="EB124" i="2"/>
  <c r="AN322" i="2" s="1"/>
  <c r="EC115" i="2"/>
  <c r="AO319" i="2" s="1"/>
  <c r="EC118" i="2"/>
  <c r="AO320" i="2" s="1"/>
  <c r="EC121" i="2"/>
  <c r="AO321" i="2" s="1"/>
  <c r="EC124" i="2"/>
  <c r="AO322" i="2" s="1"/>
  <c r="DU115" i="2"/>
  <c r="AL319" i="2" s="1"/>
  <c r="DU118" i="2"/>
  <c r="AL320" i="2" s="1"/>
  <c r="DU121" i="2"/>
  <c r="AL321" i="2" s="1"/>
  <c r="DU124" i="2"/>
  <c r="AL322" i="2" s="1"/>
  <c r="DV115" i="2"/>
  <c r="AM319" i="2" s="1"/>
  <c r="DV118" i="2"/>
  <c r="AM320" i="2" s="1"/>
  <c r="DV121" i="2"/>
  <c r="AM321" i="2" s="1"/>
  <c r="DV124" i="2"/>
  <c r="AM322" i="2" s="1"/>
  <c r="DN115" i="2"/>
  <c r="AJ319" i="2" s="1"/>
  <c r="DN118" i="2"/>
  <c r="AJ320" i="2" s="1"/>
  <c r="DN121" i="2"/>
  <c r="AJ321" i="2" s="1"/>
  <c r="DN124" i="2"/>
  <c r="AJ322" i="2" s="1"/>
  <c r="DO115" i="2"/>
  <c r="AK319" i="2" s="1"/>
  <c r="DO118" i="2"/>
  <c r="AK320" i="2" s="1"/>
  <c r="DO121" i="2"/>
  <c r="AK321" i="2" s="1"/>
  <c r="DO124" i="2"/>
  <c r="AK322" i="2" s="1"/>
  <c r="DG115" i="2"/>
  <c r="AH319" i="2" s="1"/>
  <c r="DG118" i="2"/>
  <c r="AH320" i="2" s="1"/>
  <c r="DG121" i="2"/>
  <c r="AH321" i="2" s="1"/>
  <c r="DG124" i="2"/>
  <c r="AH322" i="2" s="1"/>
  <c r="DH115" i="2"/>
  <c r="AI319" i="2" s="1"/>
  <c r="DH118" i="2"/>
  <c r="AI320" i="2" s="1"/>
  <c r="DH121" i="2"/>
  <c r="AI321" i="2" s="1"/>
  <c r="DH124" i="2"/>
  <c r="AI322" i="2" s="1"/>
  <c r="CZ115" i="2"/>
  <c r="AF319" i="2" s="1"/>
  <c r="CZ118" i="2"/>
  <c r="AF320" i="2" s="1"/>
  <c r="CZ121" i="2"/>
  <c r="AF321" i="2" s="1"/>
  <c r="CZ124" i="2"/>
  <c r="AF322" i="2" s="1"/>
  <c r="DA115" i="2"/>
  <c r="AG319" i="2" s="1"/>
  <c r="DA118" i="2"/>
  <c r="AG320" i="2" s="1"/>
  <c r="DA121" i="2"/>
  <c r="AG321" i="2" s="1"/>
  <c r="DA124" i="2"/>
  <c r="AG322" i="2" s="1"/>
  <c r="CS115" i="2"/>
  <c r="AD319" i="2" s="1"/>
  <c r="CS118" i="2"/>
  <c r="AD320" i="2" s="1"/>
  <c r="CS121" i="2"/>
  <c r="AD321" i="2" s="1"/>
  <c r="CS124" i="2"/>
  <c r="AD322" i="2" s="1"/>
  <c r="CT115" i="2"/>
  <c r="AE319" i="2" s="1"/>
  <c r="CT118" i="2"/>
  <c r="AE320" i="2" s="1"/>
  <c r="CT121" i="2"/>
  <c r="AE321" i="2" s="1"/>
  <c r="CT124" i="2"/>
  <c r="AE322" i="2" s="1"/>
  <c r="AB319" i="2"/>
  <c r="AB320" i="2"/>
  <c r="AB321" i="2"/>
  <c r="AB322" i="2"/>
  <c r="AB661" i="2"/>
  <c r="P711" i="2" s="1"/>
  <c r="CE115" i="2"/>
  <c r="Z319" i="2" s="1"/>
  <c r="CE118" i="2"/>
  <c r="Z320" i="2" s="1"/>
  <c r="CE121" i="2"/>
  <c r="Z321" i="2" s="1"/>
  <c r="CE124" i="2"/>
  <c r="Z322" i="2"/>
  <c r="CF115" i="2"/>
  <c r="AA319" i="2" s="1"/>
  <c r="CF118" i="2"/>
  <c r="AA320" i="2" s="1"/>
  <c r="CF121" i="2"/>
  <c r="AA321" i="2" s="1"/>
  <c r="CF124" i="2"/>
  <c r="AA322" i="2" s="1"/>
  <c r="X319" i="2"/>
  <c r="X320" i="2"/>
  <c r="X321" i="2"/>
  <c r="X322" i="2"/>
  <c r="N711" i="2"/>
  <c r="Y319" i="2"/>
  <c r="Y320" i="2"/>
  <c r="Y321" i="2"/>
  <c r="Y322" i="2"/>
  <c r="V319" i="2"/>
  <c r="V320" i="2"/>
  <c r="V321" i="2"/>
  <c r="V322" i="2"/>
  <c r="W319" i="2"/>
  <c r="W320" i="2"/>
  <c r="W321" i="2"/>
  <c r="W322" i="2"/>
  <c r="T319" i="2"/>
  <c r="T320" i="2"/>
  <c r="T321" i="2"/>
  <c r="T322" i="2"/>
  <c r="U319" i="2"/>
  <c r="U320" i="2"/>
  <c r="U321" i="2"/>
  <c r="U322" i="2"/>
  <c r="R319" i="2"/>
  <c r="R320" i="2"/>
  <c r="R321" i="2"/>
  <c r="R322" i="2"/>
  <c r="S319" i="2"/>
  <c r="S320" i="2"/>
  <c r="S321" i="2"/>
  <c r="S322" i="2"/>
  <c r="P319" i="2"/>
  <c r="P320" i="2"/>
  <c r="P321" i="2"/>
  <c r="P322" i="2"/>
  <c r="Q319" i="2"/>
  <c r="Q320" i="2"/>
  <c r="Q321" i="2"/>
  <c r="Q322" i="2"/>
  <c r="N319" i="2"/>
  <c r="N320" i="2"/>
  <c r="N321" i="2"/>
  <c r="N322" i="2"/>
  <c r="O319" i="2"/>
  <c r="O320" i="2"/>
  <c r="O321" i="2"/>
  <c r="O322" i="2"/>
  <c r="L319" i="2"/>
  <c r="L320" i="2"/>
  <c r="L321" i="2"/>
  <c r="L322" i="2"/>
  <c r="M319" i="2"/>
  <c r="M320" i="2"/>
  <c r="M321" i="2"/>
  <c r="M322" i="2"/>
  <c r="H711" i="2"/>
  <c r="J319" i="2"/>
  <c r="J320" i="2"/>
  <c r="J321" i="2"/>
  <c r="J322" i="2"/>
  <c r="K319" i="2"/>
  <c r="K320" i="2"/>
  <c r="K321" i="2"/>
  <c r="K322" i="2"/>
  <c r="H319" i="2"/>
  <c r="H320" i="2"/>
  <c r="H321" i="2"/>
  <c r="H322" i="2"/>
  <c r="F711" i="2" s="1"/>
  <c r="I319" i="2"/>
  <c r="I320" i="2"/>
  <c r="I321" i="2"/>
  <c r="I322" i="2"/>
  <c r="F319" i="2"/>
  <c r="E711" i="2" s="1"/>
  <c r="F320" i="2"/>
  <c r="F321" i="2"/>
  <c r="F322" i="2"/>
  <c r="D319" i="2"/>
  <c r="D320" i="2"/>
  <c r="D321" i="2"/>
  <c r="D322" i="2"/>
  <c r="E319" i="2"/>
  <c r="E320" i="2"/>
  <c r="E321" i="2"/>
  <c r="E322" i="2"/>
  <c r="ET103" i="2"/>
  <c r="AT315" i="2" s="1"/>
  <c r="ET106" i="2"/>
  <c r="AT316" i="2" s="1"/>
  <c r="ET109" i="2"/>
  <c r="AT317" i="2" s="1"/>
  <c r="ET112" i="2"/>
  <c r="AT318" i="2" s="1"/>
  <c r="EU103" i="2"/>
  <c r="AU315" i="2" s="1"/>
  <c r="EU106" i="2"/>
  <c r="AU316" i="2" s="1"/>
  <c r="EU109" i="2"/>
  <c r="AU317" i="2" s="1"/>
  <c r="EU112" i="2"/>
  <c r="AU318" i="2" s="1"/>
  <c r="AR315" i="2"/>
  <c r="AR316" i="2"/>
  <c r="AR317" i="2"/>
  <c r="AR318" i="2"/>
  <c r="AR660" i="2"/>
  <c r="X710" i="2" s="1"/>
  <c r="AS315" i="2"/>
  <c r="AS660" i="2" s="1"/>
  <c r="AS316" i="2"/>
  <c r="AS317" i="2"/>
  <c r="AS318" i="2"/>
  <c r="EI103" i="2"/>
  <c r="AP315" i="2" s="1"/>
  <c r="EI106" i="2"/>
  <c r="AP316" i="2" s="1"/>
  <c r="EI109" i="2"/>
  <c r="AP317" i="2" s="1"/>
  <c r="EI112" i="2"/>
  <c r="AP318" i="2" s="1"/>
  <c r="EJ103" i="2"/>
  <c r="AQ315" i="2" s="1"/>
  <c r="EJ106" i="2"/>
  <c r="AQ316" i="2" s="1"/>
  <c r="EJ109" i="2"/>
  <c r="AQ317" i="2" s="1"/>
  <c r="EJ112" i="2"/>
  <c r="AQ318" i="2" s="1"/>
  <c r="EB103" i="2"/>
  <c r="AN315" i="2" s="1"/>
  <c r="EB106" i="2"/>
  <c r="AN316" i="2" s="1"/>
  <c r="EB109" i="2"/>
  <c r="AN317" i="2" s="1"/>
  <c r="EB112" i="2"/>
  <c r="AN318" i="2" s="1"/>
  <c r="EC103" i="2"/>
  <c r="AO315" i="2" s="1"/>
  <c r="EC106" i="2"/>
  <c r="AO316" i="2" s="1"/>
  <c r="EC109" i="2"/>
  <c r="AO317" i="2" s="1"/>
  <c r="EC112" i="2"/>
  <c r="AO318" i="2" s="1"/>
  <c r="DU103" i="2"/>
  <c r="AL315" i="2" s="1"/>
  <c r="DU106" i="2"/>
  <c r="AL316" i="2" s="1"/>
  <c r="DU109" i="2"/>
  <c r="AL317" i="2" s="1"/>
  <c r="DU112" i="2"/>
  <c r="AL318" i="2" s="1"/>
  <c r="DV103" i="2"/>
  <c r="AM315" i="2" s="1"/>
  <c r="DV106" i="2"/>
  <c r="AM316" i="2" s="1"/>
  <c r="DV109" i="2"/>
  <c r="AM317" i="2" s="1"/>
  <c r="DV112" i="2"/>
  <c r="AM318" i="2" s="1"/>
  <c r="DN103" i="2"/>
  <c r="AJ315" i="2" s="1"/>
  <c r="DN106" i="2"/>
  <c r="AJ316" i="2"/>
  <c r="AJ317" i="2"/>
  <c r="AJ318" i="2"/>
  <c r="DO103" i="2"/>
  <c r="AK315" i="2" s="1"/>
  <c r="DO106" i="2"/>
  <c r="AK316" i="2" s="1"/>
  <c r="DO109" i="2"/>
  <c r="AK317" i="2" s="1"/>
  <c r="DO112" i="2"/>
  <c r="AK318" i="2" s="1"/>
  <c r="DG103" i="2"/>
  <c r="AH315" i="2" s="1"/>
  <c r="DG106" i="2"/>
  <c r="AH316" i="2" s="1"/>
  <c r="DG109" i="2"/>
  <c r="AH317" i="2"/>
  <c r="DG112" i="2"/>
  <c r="AH318" i="2" s="1"/>
  <c r="DH103" i="2"/>
  <c r="AI315" i="2"/>
  <c r="AI316" i="2"/>
  <c r="AI317" i="2"/>
  <c r="DH112" i="2"/>
  <c r="AI318" i="2" s="1"/>
  <c r="CZ103" i="2"/>
  <c r="AF315" i="2" s="1"/>
  <c r="CZ106" i="2"/>
  <c r="AF316" i="2" s="1"/>
  <c r="CZ109" i="2"/>
  <c r="AF317" i="2" s="1"/>
  <c r="CZ112" i="2"/>
  <c r="AF318" i="2" s="1"/>
  <c r="DA103" i="2"/>
  <c r="AG315" i="2" s="1"/>
  <c r="DA106" i="2"/>
  <c r="AG316" i="2" s="1"/>
  <c r="DA109" i="2"/>
  <c r="AG317" i="2" s="1"/>
  <c r="DA112" i="2"/>
  <c r="AG318" i="2" s="1"/>
  <c r="CS103" i="2"/>
  <c r="AD315" i="2" s="1"/>
  <c r="CS106" i="2"/>
  <c r="AD316" i="2"/>
  <c r="CS109" i="2"/>
  <c r="AD317" i="2" s="1"/>
  <c r="CS112" i="2"/>
  <c r="AD318" i="2" s="1"/>
  <c r="CT103" i="2"/>
  <c r="AE315" i="2" s="1"/>
  <c r="CT106" i="2"/>
  <c r="AE316" i="2" s="1"/>
  <c r="CT109" i="2"/>
  <c r="AE317" i="2" s="1"/>
  <c r="CT112" i="2"/>
  <c r="AE318" i="2" s="1"/>
  <c r="AB315" i="2"/>
  <c r="AB660" i="2" s="1"/>
  <c r="P710" i="2" s="1"/>
  <c r="AB316" i="2"/>
  <c r="AB317" i="2"/>
  <c r="AB318" i="2"/>
  <c r="CE103" i="2"/>
  <c r="Z315" i="2" s="1"/>
  <c r="CE106" i="2"/>
  <c r="Z316" i="2" s="1"/>
  <c r="CE109" i="2"/>
  <c r="Z317" i="2" s="1"/>
  <c r="CE112" i="2"/>
  <c r="Z318" i="2" s="1"/>
  <c r="CF103" i="2"/>
  <c r="AA315" i="2" s="1"/>
  <c r="CF106" i="2"/>
  <c r="AA316" i="2" s="1"/>
  <c r="AA317" i="2"/>
  <c r="CF112" i="2"/>
  <c r="AA318" i="2" s="1"/>
  <c r="X315" i="2"/>
  <c r="X316" i="2"/>
  <c r="X317" i="2"/>
  <c r="X318" i="2"/>
  <c r="Y315" i="2"/>
  <c r="Y316" i="2"/>
  <c r="Y317" i="2"/>
  <c r="Y318" i="2"/>
  <c r="V315" i="2"/>
  <c r="M710" i="2" s="1"/>
  <c r="V316" i="2"/>
  <c r="V317" i="2"/>
  <c r="V318" i="2"/>
  <c r="W315" i="2"/>
  <c r="W316" i="2"/>
  <c r="W317" i="2"/>
  <c r="W318" i="2"/>
  <c r="T315" i="2"/>
  <c r="T316" i="2"/>
  <c r="T317" i="2"/>
  <c r="T318" i="2"/>
  <c r="U315" i="2"/>
  <c r="U316" i="2"/>
  <c r="U317" i="2"/>
  <c r="U318" i="2"/>
  <c r="L710" i="2"/>
  <c r="R315" i="2"/>
  <c r="R316" i="2"/>
  <c r="R317" i="2"/>
  <c r="R318" i="2"/>
  <c r="S315" i="2"/>
  <c r="S316" i="2"/>
  <c r="S317" i="2"/>
  <c r="S318" i="2"/>
  <c r="P315" i="2"/>
  <c r="P316" i="2"/>
  <c r="P317" i="2"/>
  <c r="P318" i="2"/>
  <c r="J710" i="2"/>
  <c r="Q315" i="2"/>
  <c r="Q316" i="2"/>
  <c r="Q317" i="2"/>
  <c r="Q318" i="2"/>
  <c r="N315" i="2"/>
  <c r="N316" i="2"/>
  <c r="N317" i="2"/>
  <c r="N318" i="2"/>
  <c r="O315" i="2"/>
  <c r="O316" i="2"/>
  <c r="O317" i="2"/>
  <c r="O318" i="2"/>
  <c r="I710" i="2"/>
  <c r="L315" i="2"/>
  <c r="L316" i="2"/>
  <c r="H710" i="2" s="1"/>
  <c r="L317" i="2"/>
  <c r="L318" i="2"/>
  <c r="M315" i="2"/>
  <c r="M316" i="2"/>
  <c r="M317" i="2"/>
  <c r="M318" i="2"/>
  <c r="J315" i="2"/>
  <c r="J316" i="2"/>
  <c r="J317" i="2"/>
  <c r="J318" i="2"/>
  <c r="G710" i="2"/>
  <c r="K315" i="2"/>
  <c r="K316" i="2"/>
  <c r="K317" i="2"/>
  <c r="K318" i="2"/>
  <c r="H315" i="2"/>
  <c r="H316" i="2"/>
  <c r="H317" i="2"/>
  <c r="H318" i="2"/>
  <c r="I315" i="2"/>
  <c r="I316" i="2"/>
  <c r="I317" i="2"/>
  <c r="I318" i="2"/>
  <c r="F315" i="2"/>
  <c r="F316" i="2"/>
  <c r="F317" i="2"/>
  <c r="F318" i="2"/>
  <c r="E710" i="2"/>
  <c r="D315" i="2"/>
  <c r="D316" i="2"/>
  <c r="D317" i="2"/>
  <c r="D318" i="2"/>
  <c r="E315" i="2"/>
  <c r="E316" i="2"/>
  <c r="E317" i="2"/>
  <c r="E318" i="2"/>
  <c r="ET91" i="2"/>
  <c r="AT311" i="2" s="1"/>
  <c r="ET94" i="2"/>
  <c r="AT312" i="2" s="1"/>
  <c r="ET97" i="2"/>
  <c r="AT313" i="2" s="1"/>
  <c r="ET100" i="2"/>
  <c r="AT314" i="2" s="1"/>
  <c r="EU91" i="2"/>
  <c r="AU311" i="2" s="1"/>
  <c r="EU94" i="2"/>
  <c r="AU312" i="2" s="1"/>
  <c r="EU97" i="2"/>
  <c r="AU313" i="2" s="1"/>
  <c r="EU100" i="2"/>
  <c r="AU314" i="2" s="1"/>
  <c r="AR311" i="2"/>
  <c r="AR312" i="2"/>
  <c r="AR313" i="2"/>
  <c r="AR314" i="2"/>
  <c r="AS311" i="2"/>
  <c r="AS312" i="2"/>
  <c r="AS313" i="2"/>
  <c r="AS314" i="2"/>
  <c r="AS659" i="2"/>
  <c r="EI91" i="2"/>
  <c r="AP311" i="2" s="1"/>
  <c r="EI94" i="2"/>
  <c r="AP312" i="2" s="1"/>
  <c r="EI97" i="2"/>
  <c r="AP313" i="2" s="1"/>
  <c r="EI100" i="2"/>
  <c r="AP314" i="2" s="1"/>
  <c r="EJ91" i="2"/>
  <c r="AQ311" i="2" s="1"/>
  <c r="EJ94" i="2"/>
  <c r="AQ312" i="2" s="1"/>
  <c r="EJ97" i="2"/>
  <c r="AQ313" i="2" s="1"/>
  <c r="EJ100" i="2"/>
  <c r="AQ314" i="2" s="1"/>
  <c r="EB91" i="2"/>
  <c r="AN311" i="2" s="1"/>
  <c r="EB94" i="2"/>
  <c r="AN312" i="2" s="1"/>
  <c r="EB97" i="2"/>
  <c r="AN313" i="2" s="1"/>
  <c r="EB100" i="2"/>
  <c r="AN314" i="2" s="1"/>
  <c r="EC91" i="2"/>
  <c r="AO311" i="2" s="1"/>
  <c r="EC94" i="2"/>
  <c r="AO312" i="2" s="1"/>
  <c r="EC97" i="2"/>
  <c r="AO313" i="2" s="1"/>
  <c r="EC100" i="2"/>
  <c r="AO314" i="2" s="1"/>
  <c r="DU91" i="2"/>
  <c r="AL311" i="2"/>
  <c r="DU94" i="2"/>
  <c r="AL312" i="2" s="1"/>
  <c r="DU97" i="2"/>
  <c r="AL313" i="2" s="1"/>
  <c r="DU100" i="2"/>
  <c r="AL314" i="2" s="1"/>
  <c r="DV91" i="2"/>
  <c r="AM311" i="2" s="1"/>
  <c r="DV94" i="2"/>
  <c r="AM312" i="2" s="1"/>
  <c r="DV97" i="2"/>
  <c r="AM313" i="2" s="1"/>
  <c r="DV100" i="2"/>
  <c r="AM314" i="2" s="1"/>
  <c r="DN91" i="2"/>
  <c r="AJ311" i="2" s="1"/>
  <c r="DN94" i="2"/>
  <c r="AJ312" i="2" s="1"/>
  <c r="DN97" i="2"/>
  <c r="AJ313" i="2" s="1"/>
  <c r="DN100" i="2"/>
  <c r="AJ314" i="2" s="1"/>
  <c r="DO91" i="2"/>
  <c r="AK311" i="2" s="1"/>
  <c r="DO94" i="2"/>
  <c r="AK312" i="2" s="1"/>
  <c r="DO97" i="2"/>
  <c r="AK313" i="2" s="1"/>
  <c r="DO100" i="2"/>
  <c r="AK314" i="2" s="1"/>
  <c r="DG91" i="2"/>
  <c r="AH311" i="2" s="1"/>
  <c r="DG94" i="2"/>
  <c r="AH312" i="2" s="1"/>
  <c r="DG97" i="2"/>
  <c r="AH313" i="2" s="1"/>
  <c r="DG100" i="2"/>
  <c r="AH314" i="2" s="1"/>
  <c r="DH91" i="2"/>
  <c r="AI311" i="2" s="1"/>
  <c r="DH94" i="2"/>
  <c r="AI312" i="2" s="1"/>
  <c r="DH97" i="2"/>
  <c r="AI313" i="2" s="1"/>
  <c r="DH100" i="2"/>
  <c r="AI314" i="2" s="1"/>
  <c r="CZ91" i="2"/>
  <c r="AF311" i="2" s="1"/>
  <c r="CZ94" i="2"/>
  <c r="AF312" i="2" s="1"/>
  <c r="CZ97" i="2"/>
  <c r="AF313" i="2" s="1"/>
  <c r="CZ100" i="2"/>
  <c r="AF314" i="2" s="1"/>
  <c r="DA91" i="2"/>
  <c r="AG311" i="2" s="1"/>
  <c r="DA94" i="2"/>
  <c r="AG312" i="2" s="1"/>
  <c r="DA97" i="2"/>
  <c r="AG313" i="2" s="1"/>
  <c r="DA100" i="2"/>
  <c r="AG314" i="2" s="1"/>
  <c r="CS91" i="2"/>
  <c r="AD311" i="2" s="1"/>
  <c r="CS94" i="2"/>
  <c r="AD312" i="2" s="1"/>
  <c r="CS97" i="2"/>
  <c r="AD313" i="2" s="1"/>
  <c r="CS100" i="2"/>
  <c r="AD314" i="2" s="1"/>
  <c r="CT91" i="2"/>
  <c r="AE311" i="2" s="1"/>
  <c r="CT94" i="2"/>
  <c r="AE312" i="2" s="1"/>
  <c r="CT97" i="2"/>
  <c r="AE313" i="2" s="1"/>
  <c r="CT100" i="2"/>
  <c r="AE314" i="2" s="1"/>
  <c r="AB311" i="2"/>
  <c r="AB312" i="2"/>
  <c r="AB659" i="2" s="1"/>
  <c r="P709" i="2" s="1"/>
  <c r="AB313" i="2"/>
  <c r="AB314" i="2"/>
  <c r="CE91" i="2"/>
  <c r="Z311" i="2" s="1"/>
  <c r="CE94" i="2"/>
  <c r="Z312" i="2" s="1"/>
  <c r="CE97" i="2"/>
  <c r="Z313" i="2" s="1"/>
  <c r="CE100" i="2"/>
  <c r="Z314" i="2" s="1"/>
  <c r="CF91" i="2"/>
  <c r="AA311" i="2" s="1"/>
  <c r="CF94" i="2"/>
  <c r="AA312" i="2" s="1"/>
  <c r="CF97" i="2"/>
  <c r="AA313" i="2" s="1"/>
  <c r="CF100" i="2"/>
  <c r="AA314" i="2" s="1"/>
  <c r="X311" i="2"/>
  <c r="X312" i="2"/>
  <c r="X313" i="2"/>
  <c r="X314" i="2"/>
  <c r="Y311" i="2"/>
  <c r="Y312" i="2"/>
  <c r="Y313" i="2"/>
  <c r="Y314" i="2"/>
  <c r="V311" i="2"/>
  <c r="V312" i="2"/>
  <c r="V313" i="2"/>
  <c r="V314" i="2"/>
  <c r="W311" i="2"/>
  <c r="W312" i="2"/>
  <c r="W313" i="2"/>
  <c r="W314" i="2"/>
  <c r="T311" i="2"/>
  <c r="T312" i="2"/>
  <c r="T313" i="2"/>
  <c r="L709" i="2" s="1"/>
  <c r="T314" i="2"/>
  <c r="U311" i="2"/>
  <c r="U312" i="2"/>
  <c r="U313" i="2"/>
  <c r="U314" i="2"/>
  <c r="R311" i="2"/>
  <c r="R312" i="2"/>
  <c r="R313" i="2"/>
  <c r="R314" i="2"/>
  <c r="K709" i="2"/>
  <c r="S311" i="2"/>
  <c r="S312" i="2"/>
  <c r="S313" i="2"/>
  <c r="S314" i="2"/>
  <c r="P311" i="2"/>
  <c r="P312" i="2"/>
  <c r="J709" i="2" s="1"/>
  <c r="P313" i="2"/>
  <c r="P314" i="2"/>
  <c r="Q311" i="2"/>
  <c r="Q312" i="2"/>
  <c r="Q313" i="2"/>
  <c r="Q314" i="2"/>
  <c r="N311" i="2"/>
  <c r="N312" i="2"/>
  <c r="N313" i="2"/>
  <c r="N314" i="2"/>
  <c r="O311" i="2"/>
  <c r="O312" i="2"/>
  <c r="O313" i="2"/>
  <c r="O314" i="2"/>
  <c r="L311" i="2"/>
  <c r="H709" i="2" s="1"/>
  <c r="L312" i="2"/>
  <c r="L313" i="2"/>
  <c r="L314" i="2"/>
  <c r="M311" i="2"/>
  <c r="M312" i="2"/>
  <c r="M313" i="2"/>
  <c r="M314" i="2"/>
  <c r="J311" i="2"/>
  <c r="J312" i="2"/>
  <c r="J313" i="2"/>
  <c r="J314" i="2"/>
  <c r="K311" i="2"/>
  <c r="K312" i="2"/>
  <c r="K313" i="2"/>
  <c r="K314" i="2"/>
  <c r="H311" i="2"/>
  <c r="H312" i="2"/>
  <c r="H313" i="2"/>
  <c r="H314" i="2"/>
  <c r="I311" i="2"/>
  <c r="I312" i="2"/>
  <c r="I313" i="2"/>
  <c r="I314" i="2"/>
  <c r="F311" i="2"/>
  <c r="F312" i="2"/>
  <c r="F313" i="2"/>
  <c r="F314" i="2"/>
  <c r="E709" i="2"/>
  <c r="D311" i="2"/>
  <c r="D312" i="2"/>
  <c r="D313" i="2"/>
  <c r="D314" i="2"/>
  <c r="E311" i="2"/>
  <c r="E312" i="2"/>
  <c r="E313" i="2"/>
  <c r="E314" i="2"/>
  <c r="ET79" i="2"/>
  <c r="AT307" i="2" s="1"/>
  <c r="ET82" i="2"/>
  <c r="AT308" i="2" s="1"/>
  <c r="ET85" i="2"/>
  <c r="AT309" i="2" s="1"/>
  <c r="ET88" i="2"/>
  <c r="AT310" i="2" s="1"/>
  <c r="EU79" i="2"/>
  <c r="AU307" i="2" s="1"/>
  <c r="EU82" i="2"/>
  <c r="AU308" i="2"/>
  <c r="EU85" i="2"/>
  <c r="AU309" i="2" s="1"/>
  <c r="EU88" i="2"/>
  <c r="AU310" i="2" s="1"/>
  <c r="AR307" i="2"/>
  <c r="AR308" i="2"/>
  <c r="AR658" i="2" s="1"/>
  <c r="AR309" i="2"/>
  <c r="AR310" i="2"/>
  <c r="AS307" i="2"/>
  <c r="AS308" i="2"/>
  <c r="AS658" i="2" s="1"/>
  <c r="AS309" i="2"/>
  <c r="AS310" i="2"/>
  <c r="EI79" i="2"/>
  <c r="AP307" i="2" s="1"/>
  <c r="EI82" i="2"/>
  <c r="AP308" i="2" s="1"/>
  <c r="EI85" i="2"/>
  <c r="AP309" i="2" s="1"/>
  <c r="EI88" i="2"/>
  <c r="AP310" i="2" s="1"/>
  <c r="EJ79" i="2"/>
  <c r="AQ307" i="2" s="1"/>
  <c r="EJ82" i="2"/>
  <c r="AQ308" i="2" s="1"/>
  <c r="EJ85" i="2"/>
  <c r="AQ309" i="2" s="1"/>
  <c r="EJ88" i="2"/>
  <c r="AQ310" i="2" s="1"/>
  <c r="EB79" i="2"/>
  <c r="AN307" i="2" s="1"/>
  <c r="EB82" i="2"/>
  <c r="AN308" i="2" s="1"/>
  <c r="EB85" i="2"/>
  <c r="AN309" i="2" s="1"/>
  <c r="EB88" i="2"/>
  <c r="AN310" i="2" s="1"/>
  <c r="EC79" i="2"/>
  <c r="AO307" i="2" s="1"/>
  <c r="EC82" i="2"/>
  <c r="AO308" i="2" s="1"/>
  <c r="EC85" i="2"/>
  <c r="AO309" i="2" s="1"/>
  <c r="EC88" i="2"/>
  <c r="AO310" i="2" s="1"/>
  <c r="DU79" i="2"/>
  <c r="AL307" i="2" s="1"/>
  <c r="DU82" i="2"/>
  <c r="AL308" i="2" s="1"/>
  <c r="DU85" i="2"/>
  <c r="AL309" i="2" s="1"/>
  <c r="DU88" i="2"/>
  <c r="AL310" i="2" s="1"/>
  <c r="DV79" i="2"/>
  <c r="AM307" i="2" s="1"/>
  <c r="DV82" i="2"/>
  <c r="AM308" i="2" s="1"/>
  <c r="DV85" i="2"/>
  <c r="AM309" i="2" s="1"/>
  <c r="DV88" i="2"/>
  <c r="AM310" i="2" s="1"/>
  <c r="DN79" i="2"/>
  <c r="AJ307" i="2" s="1"/>
  <c r="DN82" i="2"/>
  <c r="AJ308" i="2" s="1"/>
  <c r="DN85" i="2"/>
  <c r="AJ309" i="2" s="1"/>
  <c r="DN88" i="2"/>
  <c r="AJ310" i="2" s="1"/>
  <c r="DO79" i="2"/>
  <c r="AK307" i="2" s="1"/>
  <c r="DO82" i="2"/>
  <c r="AK308" i="2" s="1"/>
  <c r="DO85" i="2"/>
  <c r="AK309" i="2" s="1"/>
  <c r="DO88" i="2"/>
  <c r="AK310" i="2" s="1"/>
  <c r="DG79" i="2"/>
  <c r="AH307" i="2" s="1"/>
  <c r="DG82" i="2"/>
  <c r="AH308" i="2" s="1"/>
  <c r="DG85" i="2"/>
  <c r="AH309" i="2" s="1"/>
  <c r="DG88" i="2"/>
  <c r="AH310" i="2"/>
  <c r="DH79" i="2"/>
  <c r="AI307" i="2" s="1"/>
  <c r="DH82" i="2"/>
  <c r="AI308" i="2" s="1"/>
  <c r="DH85" i="2"/>
  <c r="AI309" i="2" s="1"/>
  <c r="DH88" i="2"/>
  <c r="AI310" i="2" s="1"/>
  <c r="CZ79" i="2"/>
  <c r="AF307" i="2" s="1"/>
  <c r="CZ82" i="2"/>
  <c r="AF308" i="2" s="1"/>
  <c r="CZ85" i="2"/>
  <c r="AF309" i="2" s="1"/>
  <c r="CZ88" i="2"/>
  <c r="AF310" i="2" s="1"/>
  <c r="DA79" i="2"/>
  <c r="AG307" i="2" s="1"/>
  <c r="DA82" i="2"/>
  <c r="AG308" i="2" s="1"/>
  <c r="DA85" i="2"/>
  <c r="AG309" i="2" s="1"/>
  <c r="DA88" i="2"/>
  <c r="AG310" i="2" s="1"/>
  <c r="CS79" i="2"/>
  <c r="AD307" i="2" s="1"/>
  <c r="CS82" i="2"/>
  <c r="AD308" i="2" s="1"/>
  <c r="CS85" i="2"/>
  <c r="AD309" i="2" s="1"/>
  <c r="CS88" i="2"/>
  <c r="AD310" i="2" s="1"/>
  <c r="CT79" i="2"/>
  <c r="AE307" i="2" s="1"/>
  <c r="CT82" i="2"/>
  <c r="AE308" i="2"/>
  <c r="CT85" i="2"/>
  <c r="AE309" i="2" s="1"/>
  <c r="CT88" i="2"/>
  <c r="AE310" i="2" s="1"/>
  <c r="AB307" i="2"/>
  <c r="AB308" i="2"/>
  <c r="AB658" i="2" s="1"/>
  <c r="P708" i="2" s="1"/>
  <c r="AB309" i="2"/>
  <c r="AB310" i="2"/>
  <c r="CE79" i="2"/>
  <c r="Z307" i="2" s="1"/>
  <c r="CE82" i="2"/>
  <c r="Z308" i="2" s="1"/>
  <c r="CE85" i="2"/>
  <c r="Z309" i="2" s="1"/>
  <c r="CE88" i="2"/>
  <c r="Z310" i="2"/>
  <c r="CF79" i="2"/>
  <c r="AA307" i="2" s="1"/>
  <c r="CF82" i="2"/>
  <c r="AA308" i="2" s="1"/>
  <c r="CF85" i="2"/>
  <c r="AA309" i="2" s="1"/>
  <c r="CF88" i="2"/>
  <c r="AA310" i="2" s="1"/>
  <c r="X307" i="2"/>
  <c r="X308" i="2"/>
  <c r="X309" i="2"/>
  <c r="X310" i="2"/>
  <c r="Y307" i="2"/>
  <c r="Y308" i="2"/>
  <c r="Y309" i="2"/>
  <c r="Y310" i="2"/>
  <c r="V307" i="2"/>
  <c r="V308" i="2"/>
  <c r="V309" i="2"/>
  <c r="V310" i="2"/>
  <c r="W307" i="2"/>
  <c r="W308" i="2"/>
  <c r="W309" i="2"/>
  <c r="W310" i="2"/>
  <c r="T307" i="2"/>
  <c r="T308" i="2"/>
  <c r="T309" i="2"/>
  <c r="T310" i="2"/>
  <c r="U307" i="2"/>
  <c r="U308" i="2"/>
  <c r="U309" i="2"/>
  <c r="U310" i="2"/>
  <c r="R307" i="2"/>
  <c r="R308" i="2"/>
  <c r="R309" i="2"/>
  <c r="R310" i="2"/>
  <c r="S307" i="2"/>
  <c r="S308" i="2"/>
  <c r="S309" i="2"/>
  <c r="S310" i="2"/>
  <c r="P307" i="2"/>
  <c r="P308" i="2"/>
  <c r="P309" i="2"/>
  <c r="P310" i="2"/>
  <c r="J708" i="2"/>
  <c r="Q307" i="2"/>
  <c r="Q308" i="2"/>
  <c r="Q309" i="2"/>
  <c r="Q310" i="2"/>
  <c r="N307" i="2"/>
  <c r="N308" i="2"/>
  <c r="N309" i="2"/>
  <c r="N310" i="2"/>
  <c r="O307" i="2"/>
  <c r="O308" i="2"/>
  <c r="O309" i="2"/>
  <c r="O310" i="2"/>
  <c r="L307" i="2"/>
  <c r="L308" i="2"/>
  <c r="L309" i="2"/>
  <c r="L310" i="2"/>
  <c r="M307" i="2"/>
  <c r="M308" i="2"/>
  <c r="M309" i="2"/>
  <c r="M310" i="2"/>
  <c r="J307" i="2"/>
  <c r="J308" i="2"/>
  <c r="J309" i="2"/>
  <c r="J310" i="2"/>
  <c r="K307" i="2"/>
  <c r="K308" i="2"/>
  <c r="K309" i="2"/>
  <c r="K310" i="2"/>
  <c r="H307" i="2"/>
  <c r="H308" i="2"/>
  <c r="H309" i="2"/>
  <c r="H310" i="2"/>
  <c r="I307" i="2"/>
  <c r="I308" i="2"/>
  <c r="I309" i="2"/>
  <c r="I310" i="2"/>
  <c r="F307" i="2"/>
  <c r="F308" i="2"/>
  <c r="F309" i="2"/>
  <c r="F310" i="2"/>
  <c r="E708" i="2"/>
  <c r="D307" i="2"/>
  <c r="D308" i="2"/>
  <c r="D309" i="2"/>
  <c r="D310" i="2"/>
  <c r="E307" i="2"/>
  <c r="E308" i="2"/>
  <c r="E309" i="2"/>
  <c r="E310" i="2"/>
  <c r="ET67" i="2"/>
  <c r="AT303" i="2" s="1"/>
  <c r="ET70" i="2"/>
  <c r="AT304" i="2" s="1"/>
  <c r="ET73" i="2"/>
  <c r="AT305" i="2" s="1"/>
  <c r="ET76" i="2"/>
  <c r="AT306" i="2" s="1"/>
  <c r="EU67" i="2"/>
  <c r="AU303" i="2" s="1"/>
  <c r="EU70" i="2"/>
  <c r="AU304" i="2" s="1"/>
  <c r="EU73" i="2"/>
  <c r="AU305" i="2" s="1"/>
  <c r="EU76" i="2"/>
  <c r="AU306" i="2" s="1"/>
  <c r="AR303" i="2"/>
  <c r="AR304" i="2"/>
  <c r="AR657" i="2" s="1"/>
  <c r="X707" i="2" s="1"/>
  <c r="AR305" i="2"/>
  <c r="AR306" i="2"/>
  <c r="AS303" i="2"/>
  <c r="AS304" i="2"/>
  <c r="AS305" i="2"/>
  <c r="AS306" i="2"/>
  <c r="AS657" i="2"/>
  <c r="EI67" i="2"/>
  <c r="AP303" i="2" s="1"/>
  <c r="EI70" i="2"/>
  <c r="AP304" i="2" s="1"/>
  <c r="EI73" i="2"/>
  <c r="AP305" i="2" s="1"/>
  <c r="EI76" i="2"/>
  <c r="AP306" i="2" s="1"/>
  <c r="EJ67" i="2"/>
  <c r="AQ303" i="2" s="1"/>
  <c r="EJ70" i="2"/>
  <c r="AQ304" i="2" s="1"/>
  <c r="EJ73" i="2"/>
  <c r="AQ305" i="2" s="1"/>
  <c r="EJ76" i="2"/>
  <c r="AQ306" i="2" s="1"/>
  <c r="EB67" i="2"/>
  <c r="AN303" i="2" s="1"/>
  <c r="EB70" i="2"/>
  <c r="AN304" i="2" s="1"/>
  <c r="EB73" i="2"/>
  <c r="AN305" i="2" s="1"/>
  <c r="EB76" i="2"/>
  <c r="AN306" i="2" s="1"/>
  <c r="EC67" i="2"/>
  <c r="AO303" i="2" s="1"/>
  <c r="EC70" i="2"/>
  <c r="AO304" i="2" s="1"/>
  <c r="EC73" i="2"/>
  <c r="AO305" i="2" s="1"/>
  <c r="EC76" i="2"/>
  <c r="AO306" i="2"/>
  <c r="DU67" i="2"/>
  <c r="AL303" i="2" s="1"/>
  <c r="DU70" i="2"/>
  <c r="AL304" i="2" s="1"/>
  <c r="DU73" i="2"/>
  <c r="AL305" i="2" s="1"/>
  <c r="DU76" i="2"/>
  <c r="AL306" i="2" s="1"/>
  <c r="DV67" i="2"/>
  <c r="AM303" i="2" s="1"/>
  <c r="DV70" i="2"/>
  <c r="AM304" i="2" s="1"/>
  <c r="DV73" i="2"/>
  <c r="AM305" i="2" s="1"/>
  <c r="DV76" i="2"/>
  <c r="AM306" i="2" s="1"/>
  <c r="DN67" i="2"/>
  <c r="AJ303" i="2" s="1"/>
  <c r="DN70" i="2"/>
  <c r="AJ304" i="2" s="1"/>
  <c r="DN73" i="2"/>
  <c r="AJ305" i="2" s="1"/>
  <c r="DN76" i="2"/>
  <c r="AJ306" i="2" s="1"/>
  <c r="DO67" i="2"/>
  <c r="AK303" i="2" s="1"/>
  <c r="DO70" i="2"/>
  <c r="AK304" i="2" s="1"/>
  <c r="DO73" i="2"/>
  <c r="AK305" i="2" s="1"/>
  <c r="DO76" i="2"/>
  <c r="AK306" i="2" s="1"/>
  <c r="DG67" i="2"/>
  <c r="AH303" i="2" s="1"/>
  <c r="DG70" i="2"/>
  <c r="AH304" i="2" s="1"/>
  <c r="DG73" i="2"/>
  <c r="AH305" i="2" s="1"/>
  <c r="DG76" i="2"/>
  <c r="AH306" i="2" s="1"/>
  <c r="DH67" i="2"/>
  <c r="AI303" i="2" s="1"/>
  <c r="DH70" i="2"/>
  <c r="AI304" i="2" s="1"/>
  <c r="DH73" i="2"/>
  <c r="AI305" i="2" s="1"/>
  <c r="DH76" i="2"/>
  <c r="AI306" i="2" s="1"/>
  <c r="CZ67" i="2"/>
  <c r="AF303" i="2" s="1"/>
  <c r="CZ70" i="2"/>
  <c r="AF304" i="2" s="1"/>
  <c r="CZ73" i="2"/>
  <c r="AF305" i="2" s="1"/>
  <c r="CZ76" i="2"/>
  <c r="AF306" i="2" s="1"/>
  <c r="DA67" i="2"/>
  <c r="AG303" i="2" s="1"/>
  <c r="DA70" i="2"/>
  <c r="AG304" i="2" s="1"/>
  <c r="DA73" i="2"/>
  <c r="AG305" i="2" s="1"/>
  <c r="DA76" i="2"/>
  <c r="AG306" i="2" s="1"/>
  <c r="CS67" i="2"/>
  <c r="AD303" i="2" s="1"/>
  <c r="AD304" i="2"/>
  <c r="AD305" i="2"/>
  <c r="AD306" i="2"/>
  <c r="CT67" i="2"/>
  <c r="AE303" i="2" s="1"/>
  <c r="AE657" i="2" s="1"/>
  <c r="AE304" i="2"/>
  <c r="AE305" i="2"/>
  <c r="AE306" i="2"/>
  <c r="AB303" i="2"/>
  <c r="AB304" i="2"/>
  <c r="AB305" i="2"/>
  <c r="AB306" i="2"/>
  <c r="AB657" i="2"/>
  <c r="P707" i="2" s="1"/>
  <c r="CE67" i="2"/>
  <c r="Z303" i="2" s="1"/>
  <c r="CE70" i="2"/>
  <c r="Z304" i="2" s="1"/>
  <c r="CE73" i="2"/>
  <c r="Z305" i="2" s="1"/>
  <c r="CE76" i="2"/>
  <c r="Z306" i="2" s="1"/>
  <c r="CF67" i="2"/>
  <c r="AA303" i="2" s="1"/>
  <c r="CF70" i="2"/>
  <c r="AA304" i="2" s="1"/>
  <c r="CF73" i="2"/>
  <c r="AA305" i="2" s="1"/>
  <c r="CF76" i="2"/>
  <c r="AA306" i="2" s="1"/>
  <c r="X303" i="2"/>
  <c r="X304" i="2"/>
  <c r="X305" i="2"/>
  <c r="X306" i="2"/>
  <c r="Y303" i="2"/>
  <c r="Y304" i="2"/>
  <c r="Y305" i="2"/>
  <c r="Y306" i="2"/>
  <c r="V303" i="2"/>
  <c r="V304" i="2"/>
  <c r="V305" i="2"/>
  <c r="V306" i="2"/>
  <c r="W303" i="2"/>
  <c r="W304" i="2"/>
  <c r="W305" i="2"/>
  <c r="W306" i="2"/>
  <c r="T303" i="2"/>
  <c r="L707" i="2" s="1"/>
  <c r="T304" i="2"/>
  <c r="T305" i="2"/>
  <c r="T306" i="2"/>
  <c r="R303" i="2"/>
  <c r="R304" i="2"/>
  <c r="R305" i="2"/>
  <c r="R306" i="2"/>
  <c r="S303" i="2"/>
  <c r="S304" i="2"/>
  <c r="S305" i="2"/>
  <c r="S306" i="2"/>
  <c r="P303" i="2"/>
  <c r="P304" i="2"/>
  <c r="P305" i="2"/>
  <c r="P306" i="2"/>
  <c r="Q303" i="2"/>
  <c r="Q304" i="2"/>
  <c r="Q305" i="2"/>
  <c r="Q306" i="2"/>
  <c r="N303" i="2"/>
  <c r="N304" i="2"/>
  <c r="I707" i="2" s="1"/>
  <c r="N305" i="2"/>
  <c r="N306" i="2"/>
  <c r="O303" i="2"/>
  <c r="O304" i="2"/>
  <c r="O305" i="2"/>
  <c r="O306" i="2"/>
  <c r="L303" i="2"/>
  <c r="L304" i="2"/>
  <c r="L305" i="2"/>
  <c r="L306" i="2"/>
  <c r="M303" i="2"/>
  <c r="M304" i="2"/>
  <c r="M305" i="2"/>
  <c r="M306" i="2"/>
  <c r="J303" i="2"/>
  <c r="J304" i="2"/>
  <c r="J305" i="2"/>
  <c r="J306" i="2"/>
  <c r="K303" i="2"/>
  <c r="K304" i="2"/>
  <c r="K305" i="2"/>
  <c r="K306" i="2"/>
  <c r="H303" i="2"/>
  <c r="H304" i="2"/>
  <c r="H305" i="2"/>
  <c r="H306" i="2"/>
  <c r="I303" i="2"/>
  <c r="I304" i="2"/>
  <c r="I305" i="2"/>
  <c r="I306" i="2"/>
  <c r="F303" i="2"/>
  <c r="E707" i="2" s="1"/>
  <c r="F304" i="2"/>
  <c r="F305" i="2"/>
  <c r="F306" i="2"/>
  <c r="D303" i="2"/>
  <c r="D304" i="2"/>
  <c r="D305" i="2"/>
  <c r="D306" i="2"/>
  <c r="E303" i="2"/>
  <c r="E304" i="2"/>
  <c r="E305" i="2"/>
  <c r="E306" i="2"/>
  <c r="ET55" i="2"/>
  <c r="AT299" i="2" s="1"/>
  <c r="ET58" i="2"/>
  <c r="AT300" i="2" s="1"/>
  <c r="ET61" i="2"/>
  <c r="AT301" i="2" s="1"/>
  <c r="ET64" i="2"/>
  <c r="AT302" i="2" s="1"/>
  <c r="EU55" i="2"/>
  <c r="AU299" i="2" s="1"/>
  <c r="EU58" i="2"/>
  <c r="AU300" i="2" s="1"/>
  <c r="EU61" i="2"/>
  <c r="AU301" i="2" s="1"/>
  <c r="EU64" i="2"/>
  <c r="AU302" i="2" s="1"/>
  <c r="AR299" i="2"/>
  <c r="AR300" i="2"/>
  <c r="AR301" i="2"/>
  <c r="AR302" i="2"/>
  <c r="AR656" i="2"/>
  <c r="X706" i="2" s="1"/>
  <c r="AS299" i="2"/>
  <c r="AS300" i="2"/>
  <c r="AS301" i="2"/>
  <c r="AS302" i="2"/>
  <c r="AS656" i="2"/>
  <c r="EI55" i="2"/>
  <c r="AP299" i="2" s="1"/>
  <c r="EI58" i="2"/>
  <c r="AP300" i="2" s="1"/>
  <c r="EI61" i="2"/>
  <c r="AP301" i="2" s="1"/>
  <c r="EI64" i="2"/>
  <c r="AP302" i="2" s="1"/>
  <c r="EJ55" i="2"/>
  <c r="AQ299" i="2" s="1"/>
  <c r="EJ58" i="2"/>
  <c r="AQ300" i="2" s="1"/>
  <c r="EJ61" i="2"/>
  <c r="AQ301" i="2" s="1"/>
  <c r="EJ64" i="2"/>
  <c r="AQ302" i="2" s="1"/>
  <c r="EB55" i="2"/>
  <c r="AN299" i="2" s="1"/>
  <c r="EB58" i="2"/>
  <c r="AN300" i="2" s="1"/>
  <c r="EB61" i="2"/>
  <c r="AN301" i="2" s="1"/>
  <c r="EB64" i="2"/>
  <c r="AN302" i="2" s="1"/>
  <c r="EC55" i="2"/>
  <c r="AO299" i="2" s="1"/>
  <c r="EC58" i="2"/>
  <c r="AO300" i="2" s="1"/>
  <c r="EC61" i="2"/>
  <c r="AO301" i="2" s="1"/>
  <c r="EC64" i="2"/>
  <c r="AO302" i="2" s="1"/>
  <c r="DU55" i="2"/>
  <c r="AL299" i="2" s="1"/>
  <c r="DU58" i="2"/>
  <c r="AL300" i="2" s="1"/>
  <c r="DU61" i="2"/>
  <c r="AL301" i="2" s="1"/>
  <c r="DU64" i="2"/>
  <c r="AL302" i="2" s="1"/>
  <c r="DV55" i="2"/>
  <c r="AM299" i="2" s="1"/>
  <c r="DV58" i="2"/>
  <c r="AM300" i="2" s="1"/>
  <c r="DV61" i="2"/>
  <c r="AM301" i="2" s="1"/>
  <c r="DV64" i="2"/>
  <c r="AM302" i="2" s="1"/>
  <c r="DN55" i="2"/>
  <c r="AJ299" i="2" s="1"/>
  <c r="DN58" i="2"/>
  <c r="AJ300" i="2" s="1"/>
  <c r="DN61" i="2"/>
  <c r="AJ301" i="2" s="1"/>
  <c r="DN64" i="2"/>
  <c r="AJ302" i="2" s="1"/>
  <c r="DO55" i="2"/>
  <c r="AK299" i="2" s="1"/>
  <c r="DO58" i="2"/>
  <c r="AK300" i="2" s="1"/>
  <c r="DO61" i="2"/>
  <c r="AK301" i="2" s="1"/>
  <c r="DO64" i="2"/>
  <c r="AK302" i="2" s="1"/>
  <c r="DG55" i="2"/>
  <c r="AH299" i="2"/>
  <c r="DG58" i="2"/>
  <c r="AH300" i="2" s="1"/>
  <c r="DG61" i="2"/>
  <c r="AH301" i="2"/>
  <c r="DG64" i="2"/>
  <c r="AH302" i="2" s="1"/>
  <c r="DH55" i="2"/>
  <c r="AI299" i="2" s="1"/>
  <c r="DH58" i="2"/>
  <c r="AI300" i="2" s="1"/>
  <c r="DH61" i="2"/>
  <c r="AI301" i="2" s="1"/>
  <c r="DH64" i="2"/>
  <c r="AI302" i="2" s="1"/>
  <c r="CZ55" i="2"/>
  <c r="AF299" i="2" s="1"/>
  <c r="CZ58" i="2"/>
  <c r="AF300" i="2" s="1"/>
  <c r="CZ61" i="2"/>
  <c r="AF301" i="2" s="1"/>
  <c r="CZ64" i="2"/>
  <c r="AF302" i="2" s="1"/>
  <c r="DA55" i="2"/>
  <c r="AG299" i="2" s="1"/>
  <c r="DA58" i="2"/>
  <c r="AG300" i="2" s="1"/>
  <c r="DA61" i="2"/>
  <c r="AG301" i="2" s="1"/>
  <c r="DA64" i="2"/>
  <c r="AG302" i="2" s="1"/>
  <c r="CS55" i="2"/>
  <c r="AD299" i="2" s="1"/>
  <c r="CS58" i="2"/>
  <c r="CS61" i="2"/>
  <c r="AD301" i="2" s="1"/>
  <c r="CS64" i="2"/>
  <c r="AD302" i="2" s="1"/>
  <c r="CT55" i="2"/>
  <c r="AE299" i="2" s="1"/>
  <c r="CT58" i="2"/>
  <c r="AE300" i="2" s="1"/>
  <c r="CT61" i="2"/>
  <c r="AE301" i="2" s="1"/>
  <c r="CT64" i="2"/>
  <c r="AE302" i="2" s="1"/>
  <c r="AB299" i="2"/>
  <c r="AB300" i="2"/>
  <c r="AB656" i="2" s="1"/>
  <c r="P706" i="2" s="1"/>
  <c r="AB301" i="2"/>
  <c r="AB302" i="2"/>
  <c r="CE55" i="2"/>
  <c r="Z299" i="2" s="1"/>
  <c r="CE58" i="2"/>
  <c r="Z300" i="2" s="1"/>
  <c r="CE61" i="2"/>
  <c r="Z301" i="2" s="1"/>
  <c r="CE64" i="2"/>
  <c r="Z302" i="2" s="1"/>
  <c r="CF55" i="2"/>
  <c r="AA299" i="2" s="1"/>
  <c r="CF58" i="2"/>
  <c r="AA300" i="2" s="1"/>
  <c r="CF61" i="2"/>
  <c r="AA301" i="2" s="1"/>
  <c r="CF64" i="2"/>
  <c r="AA302" i="2" s="1"/>
  <c r="X299" i="2"/>
  <c r="N706" i="2" s="1"/>
  <c r="X300" i="2"/>
  <c r="X301" i="2"/>
  <c r="Y299" i="2"/>
  <c r="Y300" i="2"/>
  <c r="Y301" i="2"/>
  <c r="Y302" i="2"/>
  <c r="V299" i="2"/>
  <c r="V300" i="2"/>
  <c r="V301" i="2"/>
  <c r="V302" i="2"/>
  <c r="W299" i="2"/>
  <c r="W300" i="2"/>
  <c r="W301" i="2"/>
  <c r="W302" i="2"/>
  <c r="T299" i="2"/>
  <c r="T300" i="2"/>
  <c r="T301" i="2"/>
  <c r="T302" i="2"/>
  <c r="U299" i="2"/>
  <c r="U300" i="2"/>
  <c r="U301" i="2"/>
  <c r="U302" i="2"/>
  <c r="R299" i="2"/>
  <c r="R300" i="2"/>
  <c r="R301" i="2"/>
  <c r="R302" i="2"/>
  <c r="S299" i="2"/>
  <c r="S300" i="2"/>
  <c r="S301" i="2"/>
  <c r="S302" i="2"/>
  <c r="P299" i="2"/>
  <c r="P300" i="2"/>
  <c r="P301" i="2"/>
  <c r="P302" i="2"/>
  <c r="Q299" i="2"/>
  <c r="Q300" i="2"/>
  <c r="Q301" i="2"/>
  <c r="Q302" i="2"/>
  <c r="N299" i="2"/>
  <c r="N300" i="2"/>
  <c r="I706" i="2" s="1"/>
  <c r="N301" i="2"/>
  <c r="N302" i="2"/>
  <c r="O299" i="2"/>
  <c r="O300" i="2"/>
  <c r="O301" i="2"/>
  <c r="O302" i="2"/>
  <c r="L299" i="2"/>
  <c r="L300" i="2"/>
  <c r="L301" i="2"/>
  <c r="L302" i="2"/>
  <c r="M299" i="2"/>
  <c r="M300" i="2"/>
  <c r="M301" i="2"/>
  <c r="M302" i="2"/>
  <c r="J299" i="2"/>
  <c r="J300" i="2"/>
  <c r="J301" i="2"/>
  <c r="J302" i="2"/>
  <c r="G706" i="2"/>
  <c r="K299" i="2"/>
  <c r="K300" i="2"/>
  <c r="K301" i="2"/>
  <c r="K302" i="2"/>
  <c r="H299" i="2"/>
  <c r="H300" i="2"/>
  <c r="H301" i="2"/>
  <c r="H302" i="2"/>
  <c r="F706" i="2"/>
  <c r="I299" i="2"/>
  <c r="I300" i="2"/>
  <c r="I301" i="2"/>
  <c r="I302" i="2"/>
  <c r="F299" i="2"/>
  <c r="F300" i="2"/>
  <c r="E706" i="2" s="1"/>
  <c r="F301" i="2"/>
  <c r="F302" i="2"/>
  <c r="D299" i="2"/>
  <c r="D300" i="2"/>
  <c r="D301" i="2"/>
  <c r="D302" i="2"/>
  <c r="E299" i="2"/>
  <c r="E300" i="2"/>
  <c r="E301" i="2"/>
  <c r="E302" i="2"/>
  <c r="ET43" i="2"/>
  <c r="AT295" i="2" s="1"/>
  <c r="ET46" i="2"/>
  <c r="AT296" i="2" s="1"/>
  <c r="ET49" i="2"/>
  <c r="AT297" i="2" s="1"/>
  <c r="ET52" i="2"/>
  <c r="AT298" i="2" s="1"/>
  <c r="EU43" i="2"/>
  <c r="AU295" i="2" s="1"/>
  <c r="EU46" i="2"/>
  <c r="AU296" i="2" s="1"/>
  <c r="EU49" i="2"/>
  <c r="AU297" i="2" s="1"/>
  <c r="EU52" i="2"/>
  <c r="AU298" i="2" s="1"/>
  <c r="AR295" i="2"/>
  <c r="AR296" i="2"/>
  <c r="AR297" i="2"/>
  <c r="AR298" i="2"/>
  <c r="AS295" i="2"/>
  <c r="AS655" i="2" s="1"/>
  <c r="AS296" i="2"/>
  <c r="AS297" i="2"/>
  <c r="AS298" i="2"/>
  <c r="EI43" i="2"/>
  <c r="AP295" i="2" s="1"/>
  <c r="EI46" i="2"/>
  <c r="AP296" i="2" s="1"/>
  <c r="EI49" i="2"/>
  <c r="AP297" i="2" s="1"/>
  <c r="EI52" i="2"/>
  <c r="AP298" i="2" s="1"/>
  <c r="EJ43" i="2"/>
  <c r="AQ295" i="2" s="1"/>
  <c r="EJ46" i="2"/>
  <c r="AQ296" i="2" s="1"/>
  <c r="EJ49" i="2"/>
  <c r="AQ297" i="2" s="1"/>
  <c r="EJ52" i="2"/>
  <c r="AQ298" i="2" s="1"/>
  <c r="EB43" i="2"/>
  <c r="AN295" i="2" s="1"/>
  <c r="EB46" i="2"/>
  <c r="AN296" i="2" s="1"/>
  <c r="EB49" i="2"/>
  <c r="AN297" i="2" s="1"/>
  <c r="EB52" i="2"/>
  <c r="AN298" i="2" s="1"/>
  <c r="EC43" i="2"/>
  <c r="AO295" i="2" s="1"/>
  <c r="EC46" i="2"/>
  <c r="AO296" i="2" s="1"/>
  <c r="EC49" i="2"/>
  <c r="AO297" i="2" s="1"/>
  <c r="EC52" i="2"/>
  <c r="AO298" i="2" s="1"/>
  <c r="DU43" i="2"/>
  <c r="AL295" i="2" s="1"/>
  <c r="DU46" i="2"/>
  <c r="AL296" i="2" s="1"/>
  <c r="DU49" i="2"/>
  <c r="AL297" i="2" s="1"/>
  <c r="DU52" i="2"/>
  <c r="AL298" i="2" s="1"/>
  <c r="DV43" i="2"/>
  <c r="AM295" i="2" s="1"/>
  <c r="DV46" i="2"/>
  <c r="AM296" i="2" s="1"/>
  <c r="DV49" i="2"/>
  <c r="AM297" i="2" s="1"/>
  <c r="DV52" i="2"/>
  <c r="AM298" i="2" s="1"/>
  <c r="DN43" i="2"/>
  <c r="AJ295" i="2" s="1"/>
  <c r="DN46" i="2"/>
  <c r="AJ296" i="2" s="1"/>
  <c r="DN49" i="2"/>
  <c r="AJ297" i="2" s="1"/>
  <c r="DN52" i="2"/>
  <c r="AJ298" i="2" s="1"/>
  <c r="DO43" i="2"/>
  <c r="AK295" i="2" s="1"/>
  <c r="DO46" i="2"/>
  <c r="AK296" i="2" s="1"/>
  <c r="DO49" i="2"/>
  <c r="AK297" i="2" s="1"/>
  <c r="DO52" i="2"/>
  <c r="AK298" i="2" s="1"/>
  <c r="DG43" i="2"/>
  <c r="AH295" i="2" s="1"/>
  <c r="DG46" i="2"/>
  <c r="AH296" i="2" s="1"/>
  <c r="DG49" i="2"/>
  <c r="AH297" i="2" s="1"/>
  <c r="DG52" i="2"/>
  <c r="AH298" i="2" s="1"/>
  <c r="DH43" i="2"/>
  <c r="AI295" i="2" s="1"/>
  <c r="DH46" i="2"/>
  <c r="AI296" i="2" s="1"/>
  <c r="DH49" i="2"/>
  <c r="AI297" i="2" s="1"/>
  <c r="DH52" i="2"/>
  <c r="AI298" i="2" s="1"/>
  <c r="CZ43" i="2"/>
  <c r="AF295" i="2" s="1"/>
  <c r="CZ46" i="2"/>
  <c r="AF296" i="2" s="1"/>
  <c r="CZ49" i="2"/>
  <c r="AF297" i="2" s="1"/>
  <c r="CZ52" i="2"/>
  <c r="AF298" i="2" s="1"/>
  <c r="DA43" i="2"/>
  <c r="AG295" i="2" s="1"/>
  <c r="DA46" i="2"/>
  <c r="AG296" i="2" s="1"/>
  <c r="DA49" i="2"/>
  <c r="AG297" i="2" s="1"/>
  <c r="DA52" i="2"/>
  <c r="AG298" i="2" s="1"/>
  <c r="CS43" i="2"/>
  <c r="AD295" i="2" s="1"/>
  <c r="CS46" i="2"/>
  <c r="AD296" i="2" s="1"/>
  <c r="CS49" i="2"/>
  <c r="AD297" i="2" s="1"/>
  <c r="CS52" i="2"/>
  <c r="AD298" i="2" s="1"/>
  <c r="CT43" i="2"/>
  <c r="AE295" i="2" s="1"/>
  <c r="CT46" i="2"/>
  <c r="AE296" i="2" s="1"/>
  <c r="CT49" i="2"/>
  <c r="AE297" i="2" s="1"/>
  <c r="CT52" i="2"/>
  <c r="AE298" i="2" s="1"/>
  <c r="AB295" i="2"/>
  <c r="AB655" i="2" s="1"/>
  <c r="P705" i="2" s="1"/>
  <c r="AB296" i="2"/>
  <c r="AB297" i="2"/>
  <c r="AB298" i="2"/>
  <c r="CE43" i="2"/>
  <c r="Z295" i="2" s="1"/>
  <c r="CE46" i="2"/>
  <c r="Z296" i="2" s="1"/>
  <c r="CE49" i="2"/>
  <c r="Z297" i="2" s="1"/>
  <c r="CE52" i="2"/>
  <c r="Z298" i="2" s="1"/>
  <c r="CF43" i="2"/>
  <c r="AA295" i="2" s="1"/>
  <c r="CF46" i="2"/>
  <c r="AA296" i="2" s="1"/>
  <c r="CF49" i="2"/>
  <c r="AA297" i="2" s="1"/>
  <c r="CF52" i="2"/>
  <c r="AA298" i="2" s="1"/>
  <c r="X295" i="2"/>
  <c r="X296" i="2"/>
  <c r="N705" i="2" s="1"/>
  <c r="X297" i="2"/>
  <c r="X298" i="2"/>
  <c r="Y295" i="2"/>
  <c r="Y296" i="2"/>
  <c r="Y297" i="2"/>
  <c r="Y298" i="2"/>
  <c r="V295" i="2"/>
  <c r="V296" i="2"/>
  <c r="V297" i="2"/>
  <c r="V298" i="2"/>
  <c r="W295" i="2"/>
  <c r="W296" i="2"/>
  <c r="W297" i="2"/>
  <c r="W298" i="2"/>
  <c r="T295" i="2"/>
  <c r="T296" i="2"/>
  <c r="T297" i="2"/>
  <c r="T298" i="2"/>
  <c r="L705" i="2"/>
  <c r="U295" i="2"/>
  <c r="U296" i="2"/>
  <c r="U297" i="2"/>
  <c r="U298" i="2"/>
  <c r="R295" i="2"/>
  <c r="K705" i="2" s="1"/>
  <c r="R296" i="2"/>
  <c r="R297" i="2"/>
  <c r="R298" i="2"/>
  <c r="S295" i="2"/>
  <c r="S296" i="2"/>
  <c r="S297" i="2"/>
  <c r="S298" i="2"/>
  <c r="P295" i="2"/>
  <c r="P296" i="2"/>
  <c r="P297" i="2"/>
  <c r="P298" i="2"/>
  <c r="Q295" i="2"/>
  <c r="Q296" i="2"/>
  <c r="Q297" i="2"/>
  <c r="Q298" i="2"/>
  <c r="N295" i="2"/>
  <c r="N296" i="2"/>
  <c r="N297" i="2"/>
  <c r="N298" i="2"/>
  <c r="O295" i="2"/>
  <c r="O296" i="2"/>
  <c r="O297" i="2"/>
  <c r="O298" i="2"/>
  <c r="L295" i="2"/>
  <c r="L296" i="2"/>
  <c r="L297" i="2"/>
  <c r="L298" i="2"/>
  <c r="M295" i="2"/>
  <c r="M296" i="2"/>
  <c r="M297" i="2"/>
  <c r="M298" i="2"/>
  <c r="J295" i="2"/>
  <c r="J296" i="2"/>
  <c r="J297" i="2"/>
  <c r="J298" i="2"/>
  <c r="G705" i="2"/>
  <c r="K295" i="2"/>
  <c r="K296" i="2"/>
  <c r="K297" i="2"/>
  <c r="K298" i="2"/>
  <c r="H295" i="2"/>
  <c r="H296" i="2"/>
  <c r="F705" i="2" s="1"/>
  <c r="H297" i="2"/>
  <c r="H298" i="2"/>
  <c r="I295" i="2"/>
  <c r="I296" i="2"/>
  <c r="I297" i="2"/>
  <c r="I298" i="2"/>
  <c r="F295" i="2"/>
  <c r="F296" i="2"/>
  <c r="F297" i="2"/>
  <c r="F298" i="2"/>
  <c r="E705" i="2"/>
  <c r="D295" i="2"/>
  <c r="D296" i="2"/>
  <c r="D297" i="2"/>
  <c r="D298" i="2"/>
  <c r="E295" i="2"/>
  <c r="E296" i="2"/>
  <c r="E297" i="2"/>
  <c r="E298" i="2"/>
  <c r="ET31" i="2"/>
  <c r="AT291" i="2" s="1"/>
  <c r="ET34" i="2"/>
  <c r="AT292" i="2" s="1"/>
  <c r="ET37" i="2"/>
  <c r="AT293" i="2" s="1"/>
  <c r="ET40" i="2"/>
  <c r="AT294" i="2" s="1"/>
  <c r="EU31" i="2"/>
  <c r="AU291" i="2" s="1"/>
  <c r="EU34" i="2"/>
  <c r="AU292" i="2" s="1"/>
  <c r="EU37" i="2"/>
  <c r="AU293" i="2" s="1"/>
  <c r="EU40" i="2"/>
  <c r="AU294" i="2" s="1"/>
  <c r="AR291" i="2"/>
  <c r="AR654" i="2" s="1"/>
  <c r="X704" i="2" s="1"/>
  <c r="AR292" i="2"/>
  <c r="AR293" i="2"/>
  <c r="AR294" i="2"/>
  <c r="AS291" i="2"/>
  <c r="AS654" i="2" s="1"/>
  <c r="AS292" i="2"/>
  <c r="AS293" i="2"/>
  <c r="AS294" i="2"/>
  <c r="EI31" i="2"/>
  <c r="AP291" i="2" s="1"/>
  <c r="EI34" i="2"/>
  <c r="AP292" i="2" s="1"/>
  <c r="EI37" i="2"/>
  <c r="AP293" i="2" s="1"/>
  <c r="EI40" i="2"/>
  <c r="AP294" i="2" s="1"/>
  <c r="EJ31" i="2"/>
  <c r="AQ291" i="2"/>
  <c r="EJ34" i="2"/>
  <c r="AQ292" i="2" s="1"/>
  <c r="EJ37" i="2"/>
  <c r="AQ293" i="2" s="1"/>
  <c r="EJ40" i="2"/>
  <c r="AQ294" i="2" s="1"/>
  <c r="EB31" i="2"/>
  <c r="AN291" i="2" s="1"/>
  <c r="EB34" i="2"/>
  <c r="AN292" i="2" s="1"/>
  <c r="EB37" i="2"/>
  <c r="AN293" i="2" s="1"/>
  <c r="EB40" i="2"/>
  <c r="AN294" i="2" s="1"/>
  <c r="EC31" i="2"/>
  <c r="AO291" i="2" s="1"/>
  <c r="EC34" i="2"/>
  <c r="AO292" i="2" s="1"/>
  <c r="EC37" i="2"/>
  <c r="AO293" i="2" s="1"/>
  <c r="EC40" i="2"/>
  <c r="AO294" i="2" s="1"/>
  <c r="DU31" i="2"/>
  <c r="AL291" i="2" s="1"/>
  <c r="DU34" i="2"/>
  <c r="AL292" i="2" s="1"/>
  <c r="DU37" i="2"/>
  <c r="AL293" i="2" s="1"/>
  <c r="DU40" i="2"/>
  <c r="AL294" i="2" s="1"/>
  <c r="DV31" i="2"/>
  <c r="AM291" i="2" s="1"/>
  <c r="DV34" i="2"/>
  <c r="AM292" i="2" s="1"/>
  <c r="DV37" i="2"/>
  <c r="AM293" i="2" s="1"/>
  <c r="DV40" i="2"/>
  <c r="AM294" i="2" s="1"/>
  <c r="DN31" i="2"/>
  <c r="AJ291" i="2" s="1"/>
  <c r="DN34" i="2"/>
  <c r="AJ292" i="2" s="1"/>
  <c r="DN37" i="2"/>
  <c r="AJ293" i="2" s="1"/>
  <c r="DN40" i="2"/>
  <c r="AJ294" i="2" s="1"/>
  <c r="DO31" i="2"/>
  <c r="AK291" i="2" s="1"/>
  <c r="DO34" i="2"/>
  <c r="AK292" i="2" s="1"/>
  <c r="DO37" i="2"/>
  <c r="AK293" i="2" s="1"/>
  <c r="DO40" i="2"/>
  <c r="AK294" i="2" s="1"/>
  <c r="DG31" i="2"/>
  <c r="AH291" i="2" s="1"/>
  <c r="DG34" i="2"/>
  <c r="AH292" i="2"/>
  <c r="DG37" i="2"/>
  <c r="AH293" i="2" s="1"/>
  <c r="DG40" i="2"/>
  <c r="AH294" i="2" s="1"/>
  <c r="DH31" i="2"/>
  <c r="AI291" i="2" s="1"/>
  <c r="DH34" i="2"/>
  <c r="AI292" i="2" s="1"/>
  <c r="DH37" i="2"/>
  <c r="AI293" i="2" s="1"/>
  <c r="DH40" i="2"/>
  <c r="AI294" i="2" s="1"/>
  <c r="CZ31" i="2"/>
  <c r="AF291" i="2" s="1"/>
  <c r="CZ34" i="2"/>
  <c r="AF292" i="2" s="1"/>
  <c r="CZ37" i="2"/>
  <c r="AF293" i="2" s="1"/>
  <c r="CZ40" i="2"/>
  <c r="AF294" i="2" s="1"/>
  <c r="DA31" i="2"/>
  <c r="AG291" i="2" s="1"/>
  <c r="DA34" i="2"/>
  <c r="AG292" i="2" s="1"/>
  <c r="DA37" i="2"/>
  <c r="AG293" i="2" s="1"/>
  <c r="DA40" i="2"/>
  <c r="AG294" i="2" s="1"/>
  <c r="CS31" i="2"/>
  <c r="AD291" i="2" s="1"/>
  <c r="CS34" i="2"/>
  <c r="AD292" i="2" s="1"/>
  <c r="CS37" i="2"/>
  <c r="AD293" i="2" s="1"/>
  <c r="CS40" i="2"/>
  <c r="AD294" i="2" s="1"/>
  <c r="CT31" i="2"/>
  <c r="AE291" i="2" s="1"/>
  <c r="CT34" i="2"/>
  <c r="AE292" i="2" s="1"/>
  <c r="CT37" i="2"/>
  <c r="AE293" i="2" s="1"/>
  <c r="CT40" i="2"/>
  <c r="AE294" i="2" s="1"/>
  <c r="AB291" i="2"/>
  <c r="AB654" i="2" s="1"/>
  <c r="P704" i="2" s="1"/>
  <c r="AB292" i="2"/>
  <c r="AB293" i="2"/>
  <c r="AB294" i="2"/>
  <c r="CE31" i="2"/>
  <c r="Z291" i="2" s="1"/>
  <c r="CE34" i="2"/>
  <c r="Z292" i="2" s="1"/>
  <c r="CE37" i="2"/>
  <c r="Z293" i="2" s="1"/>
  <c r="CE40" i="2"/>
  <c r="Z294" i="2" s="1"/>
  <c r="CF31" i="2"/>
  <c r="AA291" i="2" s="1"/>
  <c r="CF34" i="2"/>
  <c r="AA292" i="2" s="1"/>
  <c r="CF37" i="2"/>
  <c r="AA293" i="2" s="1"/>
  <c r="CF40" i="2"/>
  <c r="AA294" i="2" s="1"/>
  <c r="X291" i="2"/>
  <c r="N704" i="2" s="1"/>
  <c r="X292" i="2"/>
  <c r="X293" i="2"/>
  <c r="X294" i="2"/>
  <c r="Y291" i="2"/>
  <c r="Y292" i="2"/>
  <c r="Y293" i="2"/>
  <c r="Y294" i="2"/>
  <c r="V291" i="2"/>
  <c r="V292" i="2"/>
  <c r="V293" i="2"/>
  <c r="V294" i="2"/>
  <c r="M704" i="2"/>
  <c r="W291" i="2"/>
  <c r="W292" i="2"/>
  <c r="W293" i="2"/>
  <c r="W294" i="2"/>
  <c r="T291" i="2"/>
  <c r="T292" i="2"/>
  <c r="T293" i="2"/>
  <c r="T294" i="2"/>
  <c r="L704" i="2"/>
  <c r="U291" i="2"/>
  <c r="U292" i="2"/>
  <c r="U293" i="2"/>
  <c r="U294" i="2"/>
  <c r="R291" i="2"/>
  <c r="K704" i="2" s="1"/>
  <c r="R292" i="2"/>
  <c r="R293" i="2"/>
  <c r="R294" i="2"/>
  <c r="S291" i="2"/>
  <c r="S292" i="2"/>
  <c r="S293" i="2"/>
  <c r="S294" i="2"/>
  <c r="P291" i="2"/>
  <c r="P292" i="2"/>
  <c r="P293" i="2"/>
  <c r="P294" i="2"/>
  <c r="Q291" i="2"/>
  <c r="Q292" i="2"/>
  <c r="Q293" i="2"/>
  <c r="Q294" i="2"/>
  <c r="N291" i="2"/>
  <c r="I704" i="2" s="1"/>
  <c r="N292" i="2"/>
  <c r="N293" i="2"/>
  <c r="N294" i="2"/>
  <c r="O291" i="2"/>
  <c r="O292" i="2"/>
  <c r="O293" i="2"/>
  <c r="O294" i="2"/>
  <c r="L291" i="2"/>
  <c r="H704" i="2" s="1"/>
  <c r="L292" i="2"/>
  <c r="L293" i="2"/>
  <c r="L294" i="2"/>
  <c r="M291" i="2"/>
  <c r="M292" i="2"/>
  <c r="M293" i="2"/>
  <c r="M294" i="2"/>
  <c r="J291" i="2"/>
  <c r="J292" i="2"/>
  <c r="J293" i="2"/>
  <c r="J294" i="2"/>
  <c r="K291" i="2"/>
  <c r="K292" i="2"/>
  <c r="K293" i="2"/>
  <c r="K294" i="2"/>
  <c r="H291" i="2"/>
  <c r="F704" i="2" s="1"/>
  <c r="H292" i="2"/>
  <c r="H293" i="2"/>
  <c r="H294" i="2"/>
  <c r="I291" i="2"/>
  <c r="I292" i="2"/>
  <c r="I293" i="2"/>
  <c r="I294" i="2"/>
  <c r="F291" i="2"/>
  <c r="F292" i="2"/>
  <c r="F293" i="2"/>
  <c r="F294" i="2"/>
  <c r="E704" i="2"/>
  <c r="D291" i="2"/>
  <c r="D292" i="2"/>
  <c r="D293" i="2"/>
  <c r="D294" i="2"/>
  <c r="E291" i="2"/>
  <c r="E292" i="2"/>
  <c r="E293" i="2"/>
  <c r="E294" i="2"/>
  <c r="ET19" i="2"/>
  <c r="AT287" i="2" s="1"/>
  <c r="ET22" i="2"/>
  <c r="AT288" i="2" s="1"/>
  <c r="ET25" i="2"/>
  <c r="AT289" i="2" s="1"/>
  <c r="ET28" i="2"/>
  <c r="AT290" i="2" s="1"/>
  <c r="EU19" i="2"/>
  <c r="AU287" i="2" s="1"/>
  <c r="EU22" i="2"/>
  <c r="AU288" i="2" s="1"/>
  <c r="EU25" i="2"/>
  <c r="AU289" i="2" s="1"/>
  <c r="EU28" i="2"/>
  <c r="AU290" i="2" s="1"/>
  <c r="AR287" i="2"/>
  <c r="AR653" i="2" s="1"/>
  <c r="X703" i="2" s="1"/>
  <c r="AR288" i="2"/>
  <c r="AR289" i="2"/>
  <c r="AR290" i="2"/>
  <c r="AS287" i="2"/>
  <c r="AS288" i="2"/>
  <c r="AS653" i="2" s="1"/>
  <c r="AS289" i="2"/>
  <c r="AS290" i="2"/>
  <c r="EI19" i="2"/>
  <c r="AP287" i="2" s="1"/>
  <c r="EI22" i="2"/>
  <c r="AP288" i="2" s="1"/>
  <c r="EI25" i="2"/>
  <c r="AP289" i="2" s="1"/>
  <c r="EI28" i="2"/>
  <c r="AP290" i="2" s="1"/>
  <c r="EJ19" i="2"/>
  <c r="AQ287" i="2" s="1"/>
  <c r="EJ22" i="2"/>
  <c r="AQ288" i="2" s="1"/>
  <c r="EJ25" i="2"/>
  <c r="AQ289" i="2" s="1"/>
  <c r="EJ28" i="2"/>
  <c r="AQ290" i="2" s="1"/>
  <c r="EB19" i="2"/>
  <c r="AN287" i="2" s="1"/>
  <c r="EB22" i="2"/>
  <c r="AN288" i="2" s="1"/>
  <c r="EB25" i="2"/>
  <c r="AN289" i="2" s="1"/>
  <c r="EB28" i="2"/>
  <c r="AN290" i="2" s="1"/>
  <c r="EC19" i="2"/>
  <c r="AO287" i="2" s="1"/>
  <c r="EC22" i="2"/>
  <c r="AO288" i="2" s="1"/>
  <c r="EC25" i="2"/>
  <c r="AO289" i="2" s="1"/>
  <c r="EC28" i="2"/>
  <c r="AO290" i="2" s="1"/>
  <c r="DU19" i="2"/>
  <c r="AL287" i="2" s="1"/>
  <c r="DU22" i="2"/>
  <c r="AL288" i="2" s="1"/>
  <c r="DU25" i="2"/>
  <c r="AL289" i="2" s="1"/>
  <c r="DU28" i="2"/>
  <c r="AL290" i="2" s="1"/>
  <c r="DV19" i="2"/>
  <c r="AM287" i="2" s="1"/>
  <c r="DV22" i="2"/>
  <c r="AM288" i="2" s="1"/>
  <c r="DV25" i="2"/>
  <c r="AM289" i="2" s="1"/>
  <c r="DV28" i="2"/>
  <c r="AM290" i="2" s="1"/>
  <c r="DN19" i="2"/>
  <c r="AJ287" i="2" s="1"/>
  <c r="DN22" i="2"/>
  <c r="AJ288" i="2" s="1"/>
  <c r="DN25" i="2"/>
  <c r="AJ289" i="2" s="1"/>
  <c r="DN28" i="2"/>
  <c r="AJ290" i="2" s="1"/>
  <c r="DO19" i="2"/>
  <c r="AK287" i="2" s="1"/>
  <c r="DO22" i="2"/>
  <c r="AK288" i="2" s="1"/>
  <c r="DO25" i="2"/>
  <c r="AK289" i="2" s="1"/>
  <c r="DO28" i="2"/>
  <c r="AK290" i="2" s="1"/>
  <c r="DG19" i="2"/>
  <c r="AH287" i="2" s="1"/>
  <c r="DG22" i="2"/>
  <c r="AH288" i="2" s="1"/>
  <c r="DG25" i="2"/>
  <c r="AH289" i="2" s="1"/>
  <c r="DG28" i="2"/>
  <c r="AH290" i="2" s="1"/>
  <c r="DH19" i="2"/>
  <c r="AI287" i="2" s="1"/>
  <c r="DH22" i="2"/>
  <c r="AI288" i="2" s="1"/>
  <c r="DH25" i="2"/>
  <c r="AI289" i="2" s="1"/>
  <c r="DH28" i="2"/>
  <c r="AI290" i="2" s="1"/>
  <c r="CZ19" i="2"/>
  <c r="AF287" i="2" s="1"/>
  <c r="CZ22" i="2"/>
  <c r="AF288" i="2" s="1"/>
  <c r="CZ25" i="2"/>
  <c r="AF289" i="2" s="1"/>
  <c r="CZ28" i="2"/>
  <c r="AF290" i="2" s="1"/>
  <c r="DA19" i="2"/>
  <c r="AG287" i="2" s="1"/>
  <c r="DA22" i="2"/>
  <c r="AG288" i="2" s="1"/>
  <c r="DA25" i="2"/>
  <c r="AG289" i="2"/>
  <c r="DA28" i="2"/>
  <c r="AG290" i="2" s="1"/>
  <c r="CS19" i="2"/>
  <c r="AD287" i="2" s="1"/>
  <c r="CS22" i="2"/>
  <c r="AD288" i="2" s="1"/>
  <c r="CS25" i="2"/>
  <c r="AD289" i="2" s="1"/>
  <c r="CS28" i="2"/>
  <c r="AD290" i="2" s="1"/>
  <c r="CT19" i="2"/>
  <c r="AE287" i="2" s="1"/>
  <c r="CT22" i="2"/>
  <c r="AE288" i="2" s="1"/>
  <c r="CT25" i="2"/>
  <c r="AE289" i="2" s="1"/>
  <c r="CT28" i="2"/>
  <c r="AE290" i="2" s="1"/>
  <c r="AB287" i="2"/>
  <c r="AB288" i="2"/>
  <c r="AB289" i="2"/>
  <c r="AB290" i="2"/>
  <c r="CE19" i="2"/>
  <c r="Z287" i="2" s="1"/>
  <c r="CE22" i="2"/>
  <c r="Z288" i="2" s="1"/>
  <c r="CE25" i="2"/>
  <c r="Z289" i="2" s="1"/>
  <c r="CE28" i="2"/>
  <c r="Z290" i="2" s="1"/>
  <c r="CF19" i="2"/>
  <c r="AA287" i="2" s="1"/>
  <c r="CF22" i="2"/>
  <c r="AA288" i="2" s="1"/>
  <c r="CF25" i="2"/>
  <c r="AA289" i="2" s="1"/>
  <c r="CF28" i="2"/>
  <c r="AA290" i="2" s="1"/>
  <c r="X287" i="2"/>
  <c r="X288" i="2"/>
  <c r="X289" i="2"/>
  <c r="X290" i="2"/>
  <c r="Y287" i="2"/>
  <c r="Y288" i="2"/>
  <c r="Y289" i="2"/>
  <c r="Y290" i="2"/>
  <c r="V287" i="2"/>
  <c r="V288" i="2"/>
  <c r="V289" i="2"/>
  <c r="V290" i="2"/>
  <c r="W287" i="2"/>
  <c r="W288" i="2"/>
  <c r="W289" i="2"/>
  <c r="W290" i="2"/>
  <c r="T287" i="2"/>
  <c r="T288" i="2"/>
  <c r="T289" i="2"/>
  <c r="T290" i="2"/>
  <c r="L703" i="2"/>
  <c r="U287" i="2"/>
  <c r="U288" i="2"/>
  <c r="U289" i="2"/>
  <c r="U290" i="2"/>
  <c r="R287" i="2"/>
  <c r="R288" i="2"/>
  <c r="R289" i="2"/>
  <c r="R290" i="2"/>
  <c r="S287" i="2"/>
  <c r="S288" i="2"/>
  <c r="S289" i="2"/>
  <c r="S290" i="2"/>
  <c r="P287" i="2"/>
  <c r="P288" i="2"/>
  <c r="P289" i="2"/>
  <c r="P290" i="2"/>
  <c r="Q287" i="2"/>
  <c r="Q288" i="2"/>
  <c r="Q289" i="2"/>
  <c r="Q290" i="2"/>
  <c r="N287" i="2"/>
  <c r="I703" i="2" s="1"/>
  <c r="N288" i="2"/>
  <c r="N289" i="2"/>
  <c r="N290" i="2"/>
  <c r="O287" i="2"/>
  <c r="O288" i="2"/>
  <c r="O289" i="2"/>
  <c r="O290" i="2"/>
  <c r="L287" i="2"/>
  <c r="H703" i="2" s="1"/>
  <c r="L288" i="2"/>
  <c r="L289" i="2"/>
  <c r="L290" i="2"/>
  <c r="M287" i="2"/>
  <c r="M288" i="2"/>
  <c r="M289" i="2"/>
  <c r="M290" i="2"/>
  <c r="J287" i="2"/>
  <c r="J288" i="2"/>
  <c r="J289" i="2"/>
  <c r="J290" i="2"/>
  <c r="K287" i="2"/>
  <c r="K288" i="2"/>
  <c r="K289" i="2"/>
  <c r="K290" i="2"/>
  <c r="H287" i="2"/>
  <c r="H288" i="2"/>
  <c r="H289" i="2"/>
  <c r="H290" i="2"/>
  <c r="I287" i="2"/>
  <c r="I288" i="2"/>
  <c r="I289" i="2"/>
  <c r="I290" i="2"/>
  <c r="F287" i="2"/>
  <c r="F288" i="2"/>
  <c r="F289" i="2"/>
  <c r="F290" i="2"/>
  <c r="E703" i="2"/>
  <c r="D287" i="2"/>
  <c r="D288" i="2"/>
  <c r="D289" i="2"/>
  <c r="D290" i="2"/>
  <c r="E287" i="2"/>
  <c r="E288" i="2"/>
  <c r="E289" i="2"/>
  <c r="E290" i="2"/>
  <c r="ET7" i="2"/>
  <c r="AT283" i="2" s="1"/>
  <c r="ET10" i="2"/>
  <c r="AT284" i="2" s="1"/>
  <c r="ET13" i="2"/>
  <c r="AT285" i="2" s="1"/>
  <c r="ET16" i="2"/>
  <c r="AT286" i="2" s="1"/>
  <c r="EU7" i="2"/>
  <c r="AU283" i="2" s="1"/>
  <c r="EU10" i="2"/>
  <c r="AU284" i="2" s="1"/>
  <c r="EU13" i="2"/>
  <c r="AU285" i="2" s="1"/>
  <c r="EU16" i="2"/>
  <c r="AU286" i="2" s="1"/>
  <c r="AR283" i="2"/>
  <c r="AR652" i="2" s="1"/>
  <c r="X702" i="2" s="1"/>
  <c r="AR284" i="2"/>
  <c r="AR285" i="2"/>
  <c r="AR286" i="2"/>
  <c r="AS283" i="2"/>
  <c r="AS284" i="2"/>
  <c r="AS652" i="2" s="1"/>
  <c r="AS285" i="2"/>
  <c r="AS286" i="2"/>
  <c r="EI7" i="2"/>
  <c r="AP283" i="2" s="1"/>
  <c r="EI10" i="2"/>
  <c r="AP284" i="2" s="1"/>
  <c r="EI13" i="2"/>
  <c r="AP285" i="2" s="1"/>
  <c r="EI16" i="2"/>
  <c r="AP286" i="2" s="1"/>
  <c r="EJ7" i="2"/>
  <c r="AQ283" i="2" s="1"/>
  <c r="EJ10" i="2"/>
  <c r="AQ284" i="2" s="1"/>
  <c r="EJ13" i="2"/>
  <c r="AQ285" i="2" s="1"/>
  <c r="EJ16" i="2"/>
  <c r="AQ286" i="2" s="1"/>
  <c r="EB7" i="2"/>
  <c r="AN283" i="2" s="1"/>
  <c r="EB10" i="2"/>
  <c r="AN284" i="2" s="1"/>
  <c r="EB13" i="2"/>
  <c r="AN285" i="2" s="1"/>
  <c r="EB16" i="2"/>
  <c r="AN286" i="2" s="1"/>
  <c r="EC7" i="2"/>
  <c r="AO283" i="2" s="1"/>
  <c r="EC10" i="2"/>
  <c r="AO284" i="2" s="1"/>
  <c r="EC13" i="2"/>
  <c r="AO285" i="2" s="1"/>
  <c r="EC16" i="2"/>
  <c r="AO286" i="2" s="1"/>
  <c r="DU7" i="2"/>
  <c r="AL283" i="2" s="1"/>
  <c r="DU10" i="2"/>
  <c r="AL284" i="2" s="1"/>
  <c r="DU13" i="2"/>
  <c r="AL285" i="2" s="1"/>
  <c r="DU16" i="2"/>
  <c r="AL286" i="2" s="1"/>
  <c r="DV7" i="2"/>
  <c r="AM283" i="2" s="1"/>
  <c r="DV10" i="2"/>
  <c r="AM284" i="2" s="1"/>
  <c r="DV13" i="2"/>
  <c r="AM285" i="2" s="1"/>
  <c r="DV16" i="2"/>
  <c r="AM286" i="2" s="1"/>
  <c r="DN7" i="2"/>
  <c r="AJ283" i="2" s="1"/>
  <c r="DN10" i="2"/>
  <c r="AJ284" i="2" s="1"/>
  <c r="DN13" i="2"/>
  <c r="AJ285" i="2" s="1"/>
  <c r="DN16" i="2"/>
  <c r="AJ286" i="2" s="1"/>
  <c r="DO7" i="2"/>
  <c r="AK283" i="2" s="1"/>
  <c r="DO10" i="2"/>
  <c r="AK284" i="2" s="1"/>
  <c r="DO13" i="2"/>
  <c r="AK285" i="2" s="1"/>
  <c r="DO16" i="2"/>
  <c r="AK286" i="2" s="1"/>
  <c r="DG7" i="2"/>
  <c r="AH283" i="2" s="1"/>
  <c r="DG10" i="2"/>
  <c r="AH284" i="2" s="1"/>
  <c r="DG13" i="2"/>
  <c r="AH285" i="2" s="1"/>
  <c r="DG16" i="2"/>
  <c r="AH286" i="2" s="1"/>
  <c r="DH7" i="2"/>
  <c r="AI283" i="2" s="1"/>
  <c r="DH10" i="2"/>
  <c r="AI284" i="2" s="1"/>
  <c r="DH13" i="2"/>
  <c r="AI285" i="2" s="1"/>
  <c r="DH16" i="2"/>
  <c r="AI286" i="2"/>
  <c r="CZ7" i="2"/>
  <c r="AF283" i="2" s="1"/>
  <c r="CZ10" i="2"/>
  <c r="AF284" i="2" s="1"/>
  <c r="CZ13" i="2"/>
  <c r="AF285" i="2" s="1"/>
  <c r="CZ16" i="2"/>
  <c r="AF286" i="2" s="1"/>
  <c r="DA7" i="2"/>
  <c r="AG283" i="2" s="1"/>
  <c r="DA10" i="2"/>
  <c r="AG284" i="2" s="1"/>
  <c r="DA13" i="2"/>
  <c r="AG285" i="2" s="1"/>
  <c r="DA16" i="2"/>
  <c r="AG286" i="2" s="1"/>
  <c r="CS7" i="2"/>
  <c r="AD283" i="2" s="1"/>
  <c r="CS10" i="2"/>
  <c r="AD284" i="2" s="1"/>
  <c r="CS13" i="2"/>
  <c r="AD285" i="2" s="1"/>
  <c r="CS16" i="2"/>
  <c r="AD286" i="2" s="1"/>
  <c r="CT7" i="2"/>
  <c r="AE283" i="2" s="1"/>
  <c r="CT10" i="2"/>
  <c r="AE284" i="2" s="1"/>
  <c r="CT13" i="2"/>
  <c r="AE285" i="2" s="1"/>
  <c r="CT16" i="2"/>
  <c r="AE286" i="2" s="1"/>
  <c r="AB283" i="2"/>
  <c r="AB652" i="2" s="1"/>
  <c r="P702" i="2" s="1"/>
  <c r="AB284" i="2"/>
  <c r="AB285" i="2"/>
  <c r="AB286" i="2"/>
  <c r="CE7" i="2"/>
  <c r="Z283" i="2" s="1"/>
  <c r="CE10" i="2"/>
  <c r="Z284" i="2" s="1"/>
  <c r="CE13" i="2"/>
  <c r="Z285" i="2" s="1"/>
  <c r="CE16" i="2"/>
  <c r="Z286" i="2" s="1"/>
  <c r="CF7" i="2"/>
  <c r="AA283" i="2" s="1"/>
  <c r="CF10" i="2"/>
  <c r="AA284" i="2" s="1"/>
  <c r="CF13" i="2"/>
  <c r="AA285" i="2" s="1"/>
  <c r="CF16" i="2"/>
  <c r="AA286" i="2" s="1"/>
  <c r="X283" i="2"/>
  <c r="N702" i="2" s="1"/>
  <c r="X284" i="2"/>
  <c r="X285" i="2"/>
  <c r="X286" i="2"/>
  <c r="Y283" i="2"/>
  <c r="Y284" i="2"/>
  <c r="Y285" i="2"/>
  <c r="Y286" i="2"/>
  <c r="V283" i="2"/>
  <c r="V284" i="2"/>
  <c r="V285" i="2"/>
  <c r="V286" i="2"/>
  <c r="W283" i="2"/>
  <c r="W284" i="2"/>
  <c r="W285" i="2"/>
  <c r="W286" i="2"/>
  <c r="T283" i="2"/>
  <c r="T284" i="2"/>
  <c r="T285" i="2"/>
  <c r="T286" i="2"/>
  <c r="L702" i="2"/>
  <c r="U283" i="2"/>
  <c r="U284" i="2"/>
  <c r="U285" i="2"/>
  <c r="U286" i="2"/>
  <c r="R283" i="2"/>
  <c r="R284" i="2"/>
  <c r="R285" i="2"/>
  <c r="R286" i="2"/>
  <c r="S283" i="2"/>
  <c r="S284" i="2"/>
  <c r="S285" i="2"/>
  <c r="S286" i="2"/>
  <c r="P283" i="2"/>
  <c r="P284" i="2"/>
  <c r="P285" i="2"/>
  <c r="P286" i="2"/>
  <c r="Q283" i="2"/>
  <c r="Q284" i="2"/>
  <c r="Q285" i="2"/>
  <c r="Q286" i="2"/>
  <c r="N283" i="2"/>
  <c r="N284" i="2"/>
  <c r="N285" i="2"/>
  <c r="N286" i="2"/>
  <c r="O283" i="2"/>
  <c r="O284" i="2"/>
  <c r="O285" i="2"/>
  <c r="O286" i="2"/>
  <c r="L283" i="2"/>
  <c r="L284" i="2"/>
  <c r="L285" i="2"/>
  <c r="L286" i="2"/>
  <c r="M283" i="2"/>
  <c r="M284" i="2"/>
  <c r="M285" i="2"/>
  <c r="M286" i="2"/>
  <c r="J283" i="2"/>
  <c r="J284" i="2"/>
  <c r="J285" i="2"/>
  <c r="J286" i="2"/>
  <c r="G702" i="2"/>
  <c r="K283" i="2"/>
  <c r="K284" i="2"/>
  <c r="K285" i="2"/>
  <c r="K286" i="2"/>
  <c r="H283" i="2"/>
  <c r="H284" i="2"/>
  <c r="H285" i="2"/>
  <c r="H286" i="2"/>
  <c r="I283" i="2"/>
  <c r="I284" i="2"/>
  <c r="I285" i="2"/>
  <c r="I286" i="2"/>
  <c r="F702" i="2"/>
  <c r="F283" i="2"/>
  <c r="F284" i="2"/>
  <c r="F285" i="2"/>
  <c r="F286" i="2"/>
  <c r="E702" i="2" s="1"/>
  <c r="D283" i="2"/>
  <c r="D284" i="2"/>
  <c r="D285" i="2"/>
  <c r="D286" i="2"/>
  <c r="E283" i="2"/>
  <c r="E284" i="2"/>
  <c r="E285" i="2"/>
  <c r="E286" i="2"/>
  <c r="F395" i="2"/>
  <c r="F396" i="2"/>
  <c r="F397" i="2"/>
  <c r="F583" i="2" s="1"/>
  <c r="F398" i="2"/>
  <c r="F584" i="2" s="1"/>
  <c r="F391" i="2"/>
  <c r="F679" i="2" s="1"/>
  <c r="F392" i="2"/>
  <c r="F578" i="2" s="1"/>
  <c r="F393" i="2"/>
  <c r="F394" i="2"/>
  <c r="D582" i="2"/>
  <c r="E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AM582" i="2"/>
  <c r="AN582" i="2"/>
  <c r="AO582" i="2"/>
  <c r="AP582" i="2"/>
  <c r="AQ582" i="2"/>
  <c r="AR582" i="2"/>
  <c r="AS582" i="2"/>
  <c r="AT582" i="2"/>
  <c r="AU582" i="2"/>
  <c r="D583" i="2"/>
  <c r="E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AM583" i="2"/>
  <c r="AN583" i="2"/>
  <c r="AO583" i="2"/>
  <c r="AP583" i="2"/>
  <c r="AQ583" i="2"/>
  <c r="AR583" i="2"/>
  <c r="AS583" i="2"/>
  <c r="AT583" i="2"/>
  <c r="AU583" i="2"/>
  <c r="D584" i="2"/>
  <c r="E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AM584" i="2"/>
  <c r="AN584" i="2"/>
  <c r="AO584" i="2"/>
  <c r="AP584" i="2"/>
  <c r="AQ584" i="2"/>
  <c r="AR584" i="2"/>
  <c r="AS584" i="2"/>
  <c r="AT584" i="2"/>
  <c r="AU584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AM585" i="2"/>
  <c r="AN585" i="2"/>
  <c r="AO585" i="2"/>
  <c r="AP585" i="2"/>
  <c r="AQ585" i="2"/>
  <c r="AR585" i="2"/>
  <c r="AS585" i="2"/>
  <c r="AT585" i="2"/>
  <c r="AU585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AM587" i="2"/>
  <c r="AN587" i="2"/>
  <c r="AO587" i="2"/>
  <c r="AP587" i="2"/>
  <c r="AQ587" i="2"/>
  <c r="AR587" i="2"/>
  <c r="AS587" i="2"/>
  <c r="AT587" i="2"/>
  <c r="AU587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AM588" i="2"/>
  <c r="AN588" i="2"/>
  <c r="AO588" i="2"/>
  <c r="AP588" i="2"/>
  <c r="AQ588" i="2"/>
  <c r="AR588" i="2"/>
  <c r="AS588" i="2"/>
  <c r="AT588" i="2"/>
  <c r="AU588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AM590" i="2"/>
  <c r="AN590" i="2"/>
  <c r="AO590" i="2"/>
  <c r="AP590" i="2"/>
  <c r="AQ590" i="2"/>
  <c r="AR590" i="2"/>
  <c r="AS590" i="2"/>
  <c r="AT590" i="2"/>
  <c r="AU590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AM591" i="2"/>
  <c r="AN591" i="2"/>
  <c r="AO591" i="2"/>
  <c r="AP591" i="2"/>
  <c r="AQ591" i="2"/>
  <c r="AR591" i="2"/>
  <c r="AS591" i="2"/>
  <c r="AT591" i="2"/>
  <c r="AU591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AM594" i="2"/>
  <c r="AN594" i="2"/>
  <c r="AO594" i="2"/>
  <c r="AP594" i="2"/>
  <c r="AQ594" i="2"/>
  <c r="AR594" i="2"/>
  <c r="AS594" i="2"/>
  <c r="AT594" i="2"/>
  <c r="AU594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AM595" i="2"/>
  <c r="AN595" i="2"/>
  <c r="AO595" i="2"/>
  <c r="AP595" i="2"/>
  <c r="AQ595" i="2"/>
  <c r="AR595" i="2"/>
  <c r="AS595" i="2"/>
  <c r="AT595" i="2"/>
  <c r="AU595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AM596" i="2"/>
  <c r="AN596" i="2"/>
  <c r="AO596" i="2"/>
  <c r="AP596" i="2"/>
  <c r="AQ596" i="2"/>
  <c r="AR596" i="2"/>
  <c r="AS596" i="2"/>
  <c r="AT596" i="2"/>
  <c r="AU596" i="2"/>
  <c r="D411" i="2"/>
  <c r="D597" i="2" s="1"/>
  <c r="E411" i="2"/>
  <c r="E597" i="2" s="1"/>
  <c r="F411" i="2"/>
  <c r="F597" i="2" s="1"/>
  <c r="G411" i="2"/>
  <c r="G597" i="2" s="1"/>
  <c r="H411" i="2"/>
  <c r="H597" i="2" s="1"/>
  <c r="I411" i="2"/>
  <c r="I597" i="2" s="1"/>
  <c r="J411" i="2"/>
  <c r="J597" i="2" s="1"/>
  <c r="K411" i="2"/>
  <c r="K597" i="2"/>
  <c r="L411" i="2"/>
  <c r="L597" i="2" s="1"/>
  <c r="M411" i="2"/>
  <c r="M597" i="2"/>
  <c r="N411" i="2"/>
  <c r="N597" i="2" s="1"/>
  <c r="O411" i="2"/>
  <c r="O597" i="2"/>
  <c r="P411" i="2"/>
  <c r="P597" i="2" s="1"/>
  <c r="Q411" i="2"/>
  <c r="Q597" i="2" s="1"/>
  <c r="R411" i="2"/>
  <c r="R597" i="2" s="1"/>
  <c r="S411" i="2"/>
  <c r="S597" i="2" s="1"/>
  <c r="T411" i="2"/>
  <c r="T597" i="2" s="1"/>
  <c r="U411" i="2"/>
  <c r="U597" i="2" s="1"/>
  <c r="V411" i="2"/>
  <c r="V597" i="2" s="1"/>
  <c r="W411" i="2"/>
  <c r="W597" i="2" s="1"/>
  <c r="X411" i="2"/>
  <c r="X597" i="2" s="1"/>
  <c r="Y411" i="2"/>
  <c r="Y597" i="2" s="1"/>
  <c r="Z411" i="2"/>
  <c r="Z597" i="2" s="1"/>
  <c r="AA411" i="2"/>
  <c r="AA597" i="2"/>
  <c r="AB411" i="2"/>
  <c r="AB597" i="2" s="1"/>
  <c r="AC411" i="2"/>
  <c r="AC597" i="2"/>
  <c r="AD411" i="2"/>
  <c r="AD597" i="2" s="1"/>
  <c r="AE411" i="2"/>
  <c r="AE597" i="2"/>
  <c r="AF411" i="2"/>
  <c r="AF597" i="2" s="1"/>
  <c r="AG411" i="2"/>
  <c r="AG597" i="2"/>
  <c r="AH411" i="2"/>
  <c r="AH597" i="2" s="1"/>
  <c r="AI411" i="2"/>
  <c r="AI597" i="2"/>
  <c r="AJ411" i="2"/>
  <c r="AJ597" i="2" s="1"/>
  <c r="AK411" i="2"/>
  <c r="AK597" i="2" s="1"/>
  <c r="AL411" i="2"/>
  <c r="AL597" i="2" s="1"/>
  <c r="AM411" i="2"/>
  <c r="AM597" i="2" s="1"/>
  <c r="AN411" i="2"/>
  <c r="AN597" i="2" s="1"/>
  <c r="AO411" i="2"/>
  <c r="AO597" i="2" s="1"/>
  <c r="AP411" i="2"/>
  <c r="AP597" i="2" s="1"/>
  <c r="AQ411" i="2"/>
  <c r="AQ597" i="2" s="1"/>
  <c r="AR411" i="2"/>
  <c r="AR597" i="2" s="1"/>
  <c r="AS411" i="2"/>
  <c r="AS597" i="2"/>
  <c r="AT411" i="2"/>
  <c r="AT597" i="2" s="1"/>
  <c r="AU411" i="2"/>
  <c r="AU597" i="2"/>
  <c r="C560" i="2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284" i="2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B596" i="2"/>
  <c r="B600" i="2" s="1"/>
  <c r="B604" i="2" s="1"/>
  <c r="B608" i="2" s="1"/>
  <c r="B612" i="2" s="1"/>
  <c r="B616" i="2" s="1"/>
  <c r="B620" i="2" s="1"/>
  <c r="B624" i="2" s="1"/>
  <c r="B628" i="2" s="1"/>
  <c r="B632" i="2" s="1"/>
  <c r="B636" i="2" s="1"/>
  <c r="B640" i="2" s="1"/>
  <c r="B644" i="2" s="1"/>
  <c r="B648" i="2" s="1"/>
  <c r="A584" i="2"/>
  <c r="A588" i="2" s="1"/>
  <c r="A592" i="2" s="1"/>
  <c r="A596" i="2" s="1"/>
  <c r="A600" i="2" s="1"/>
  <c r="A604" i="2" s="1"/>
  <c r="A608" i="2" s="1"/>
  <c r="A612" i="2" s="1"/>
  <c r="A616" i="2" s="1"/>
  <c r="A620" i="2" s="1"/>
  <c r="A624" i="2" s="1"/>
  <c r="A628" i="2" s="1"/>
  <c r="A632" i="2" s="1"/>
  <c r="A636" i="2" s="1"/>
  <c r="A640" i="2" s="1"/>
  <c r="A644" i="2" s="1"/>
  <c r="A648" i="2" s="1"/>
  <c r="B595" i="2"/>
  <c r="B599" i="2" s="1"/>
  <c r="B603" i="2" s="1"/>
  <c r="B607" i="2" s="1"/>
  <c r="B611" i="2" s="1"/>
  <c r="B615" i="2" s="1"/>
  <c r="B619" i="2" s="1"/>
  <c r="B623" i="2" s="1"/>
  <c r="B627" i="2" s="1"/>
  <c r="B631" i="2" s="1"/>
  <c r="B635" i="2" s="1"/>
  <c r="B639" i="2" s="1"/>
  <c r="B643" i="2" s="1"/>
  <c r="B647" i="2" s="1"/>
  <c r="A583" i="2"/>
  <c r="A587" i="2" s="1"/>
  <c r="A591" i="2" s="1"/>
  <c r="A595" i="2" s="1"/>
  <c r="A599" i="2" s="1"/>
  <c r="A603" i="2" s="1"/>
  <c r="A607" i="2" s="1"/>
  <c r="A611" i="2" s="1"/>
  <c r="A615" i="2" s="1"/>
  <c r="A619" i="2" s="1"/>
  <c r="A623" i="2" s="1"/>
  <c r="A627" i="2" s="1"/>
  <c r="A631" i="2" s="1"/>
  <c r="A635" i="2" s="1"/>
  <c r="A639" i="2" s="1"/>
  <c r="A643" i="2" s="1"/>
  <c r="A647" i="2" s="1"/>
  <c r="B594" i="2"/>
  <c r="B598" i="2" s="1"/>
  <c r="B602" i="2" s="1"/>
  <c r="B606" i="2" s="1"/>
  <c r="B610" i="2" s="1"/>
  <c r="B614" i="2" s="1"/>
  <c r="B618" i="2" s="1"/>
  <c r="B622" i="2" s="1"/>
  <c r="B626" i="2" s="1"/>
  <c r="B630" i="2" s="1"/>
  <c r="B634" i="2" s="1"/>
  <c r="B638" i="2" s="1"/>
  <c r="B642" i="2" s="1"/>
  <c r="B646" i="2" s="1"/>
  <c r="A582" i="2"/>
  <c r="A586" i="2" s="1"/>
  <c r="A590" i="2" s="1"/>
  <c r="A594" i="2" s="1"/>
  <c r="A598" i="2" s="1"/>
  <c r="A602" i="2" s="1"/>
  <c r="A606" i="2" s="1"/>
  <c r="A610" i="2" s="1"/>
  <c r="A614" i="2" s="1"/>
  <c r="A618" i="2" s="1"/>
  <c r="A622" i="2" s="1"/>
  <c r="A626" i="2" s="1"/>
  <c r="A630" i="2" s="1"/>
  <c r="A634" i="2" s="1"/>
  <c r="A638" i="2" s="1"/>
  <c r="A642" i="2" s="1"/>
  <c r="A646" i="2" s="1"/>
  <c r="B593" i="2"/>
  <c r="B597" i="2"/>
  <c r="B601" i="2" s="1"/>
  <c r="B605" i="2" s="1"/>
  <c r="B609" i="2" s="1"/>
  <c r="B613" i="2" s="1"/>
  <c r="B617" i="2" s="1"/>
  <c r="B621" i="2" s="1"/>
  <c r="B625" i="2" s="1"/>
  <c r="B629" i="2" s="1"/>
  <c r="B633" i="2" s="1"/>
  <c r="B637" i="2" s="1"/>
  <c r="B641" i="2" s="1"/>
  <c r="B645" i="2" s="1"/>
  <c r="A581" i="2"/>
  <c r="A585" i="2"/>
  <c r="A589" i="2" s="1"/>
  <c r="A593" i="2" s="1"/>
  <c r="A597" i="2" s="1"/>
  <c r="A601" i="2" s="1"/>
  <c r="A605" i="2" s="1"/>
  <c r="A609" i="2" s="1"/>
  <c r="A613" i="2" s="1"/>
  <c r="A617" i="2" s="1"/>
  <c r="A621" i="2" s="1"/>
  <c r="A625" i="2" s="1"/>
  <c r="A629" i="2" s="1"/>
  <c r="A633" i="2" s="1"/>
  <c r="A637" i="2" s="1"/>
  <c r="A641" i="2" s="1"/>
  <c r="A645" i="2" s="1"/>
  <c r="B410" i="2"/>
  <c r="B414" i="2" s="1"/>
  <c r="B418" i="2" s="1"/>
  <c r="B422" i="2" s="1"/>
  <c r="B426" i="2" s="1"/>
  <c r="B430" i="2" s="1"/>
  <c r="B434" i="2" s="1"/>
  <c r="B438" i="2" s="1"/>
  <c r="B442" i="2" s="1"/>
  <c r="B446" i="2" s="1"/>
  <c r="B450" i="2" s="1"/>
  <c r="B454" i="2" s="1"/>
  <c r="B458" i="2" s="1"/>
  <c r="B462" i="2" s="1"/>
  <c r="A390" i="2"/>
  <c r="A394" i="2" s="1"/>
  <c r="A398" i="2" s="1"/>
  <c r="A402" i="2" s="1"/>
  <c r="A406" i="2" s="1"/>
  <c r="A410" i="2" s="1"/>
  <c r="A414" i="2" s="1"/>
  <c r="A418" i="2" s="1"/>
  <c r="A422" i="2" s="1"/>
  <c r="A426" i="2" s="1"/>
  <c r="A430" i="2" s="1"/>
  <c r="A434" i="2" s="1"/>
  <c r="A438" i="2" s="1"/>
  <c r="A442" i="2" s="1"/>
  <c r="A446" i="2" s="1"/>
  <c r="A450" i="2" s="1"/>
  <c r="A454" i="2" s="1"/>
  <c r="A458" i="2" s="1"/>
  <c r="A462" i="2" s="1"/>
  <c r="B409" i="2"/>
  <c r="B413" i="2" s="1"/>
  <c r="B417" i="2" s="1"/>
  <c r="B421" i="2" s="1"/>
  <c r="B425" i="2" s="1"/>
  <c r="B429" i="2" s="1"/>
  <c r="B433" i="2" s="1"/>
  <c r="B437" i="2" s="1"/>
  <c r="B441" i="2" s="1"/>
  <c r="B445" i="2" s="1"/>
  <c r="B449" i="2" s="1"/>
  <c r="B453" i="2" s="1"/>
  <c r="B457" i="2" s="1"/>
  <c r="B461" i="2" s="1"/>
  <c r="A389" i="2"/>
  <c r="A393" i="2" s="1"/>
  <c r="A397" i="2" s="1"/>
  <c r="A401" i="2" s="1"/>
  <c r="A405" i="2" s="1"/>
  <c r="A409" i="2" s="1"/>
  <c r="A413" i="2" s="1"/>
  <c r="A417" i="2" s="1"/>
  <c r="A421" i="2" s="1"/>
  <c r="A425" i="2" s="1"/>
  <c r="A429" i="2" s="1"/>
  <c r="A433" i="2" s="1"/>
  <c r="A437" i="2" s="1"/>
  <c r="A441" i="2" s="1"/>
  <c r="A445" i="2" s="1"/>
  <c r="A449" i="2" s="1"/>
  <c r="A453" i="2" s="1"/>
  <c r="A457" i="2" s="1"/>
  <c r="A461" i="2" s="1"/>
  <c r="B408" i="2"/>
  <c r="B412" i="2"/>
  <c r="B416" i="2" s="1"/>
  <c r="B420" i="2" s="1"/>
  <c r="B424" i="2" s="1"/>
  <c r="B428" i="2" s="1"/>
  <c r="B432" i="2" s="1"/>
  <c r="B436" i="2" s="1"/>
  <c r="B440" i="2" s="1"/>
  <c r="B444" i="2" s="1"/>
  <c r="B448" i="2" s="1"/>
  <c r="B452" i="2" s="1"/>
  <c r="B456" i="2" s="1"/>
  <c r="B460" i="2" s="1"/>
  <c r="A388" i="2"/>
  <c r="A392" i="2" s="1"/>
  <c r="A396" i="2" s="1"/>
  <c r="A400" i="2" s="1"/>
  <c r="A404" i="2" s="1"/>
  <c r="A408" i="2" s="1"/>
  <c r="A412" i="2" s="1"/>
  <c r="A416" i="2" s="1"/>
  <c r="A420" i="2" s="1"/>
  <c r="A424" i="2" s="1"/>
  <c r="A428" i="2" s="1"/>
  <c r="A432" i="2" s="1"/>
  <c r="A436" i="2" s="1"/>
  <c r="A440" i="2" s="1"/>
  <c r="A444" i="2" s="1"/>
  <c r="A448" i="2" s="1"/>
  <c r="A452" i="2" s="1"/>
  <c r="A456" i="2" s="1"/>
  <c r="A460" i="2" s="1"/>
  <c r="B407" i="2"/>
  <c r="B411" i="2" s="1"/>
  <c r="B415" i="2" s="1"/>
  <c r="B419" i="2" s="1"/>
  <c r="B423" i="2" s="1"/>
  <c r="B427" i="2" s="1"/>
  <c r="B431" i="2" s="1"/>
  <c r="B435" i="2" s="1"/>
  <c r="B439" i="2" s="1"/>
  <c r="B443" i="2" s="1"/>
  <c r="B447" i="2" s="1"/>
  <c r="B451" i="2" s="1"/>
  <c r="B455" i="2" s="1"/>
  <c r="B459" i="2" s="1"/>
  <c r="A387" i="2"/>
  <c r="A391" i="2" s="1"/>
  <c r="A395" i="2" s="1"/>
  <c r="A399" i="2" s="1"/>
  <c r="A403" i="2" s="1"/>
  <c r="A407" i="2" s="1"/>
  <c r="A411" i="2" s="1"/>
  <c r="A415" i="2" s="1"/>
  <c r="A419" i="2" s="1"/>
  <c r="A423" i="2" s="1"/>
  <c r="A427" i="2" s="1"/>
  <c r="A431" i="2" s="1"/>
  <c r="A435" i="2" s="1"/>
  <c r="A439" i="2" s="1"/>
  <c r="A443" i="2" s="1"/>
  <c r="A447" i="2" s="1"/>
  <c r="A451" i="2" s="1"/>
  <c r="A455" i="2" s="1"/>
  <c r="A459" i="2" s="1"/>
  <c r="A198" i="2"/>
  <c r="A202" i="2" s="1"/>
  <c r="A206" i="2" s="1"/>
  <c r="A210" i="2" s="1"/>
  <c r="A214" i="2" s="1"/>
  <c r="A218" i="2" s="1"/>
  <c r="A222" i="2" s="1"/>
  <c r="A226" i="2" s="1"/>
  <c r="A230" i="2" s="1"/>
  <c r="A234" i="2" s="1"/>
  <c r="A238" i="2" s="1"/>
  <c r="A242" i="2" s="1"/>
  <c r="A246" i="2" s="1"/>
  <c r="A250" i="2" s="1"/>
  <c r="A254" i="2" s="1"/>
  <c r="A258" i="2" s="1"/>
  <c r="A262" i="2" s="1"/>
  <c r="A266" i="2" s="1"/>
  <c r="A270" i="2" s="1"/>
  <c r="B218" i="2"/>
  <c r="B222" i="2" s="1"/>
  <c r="B226" i="2" s="1"/>
  <c r="B230" i="2" s="1"/>
  <c r="B234" i="2" s="1"/>
  <c r="B238" i="2" s="1"/>
  <c r="B242" i="2" s="1"/>
  <c r="B246" i="2" s="1"/>
  <c r="B250" i="2" s="1"/>
  <c r="B254" i="2" s="1"/>
  <c r="B258" i="2" s="1"/>
  <c r="B262" i="2" s="1"/>
  <c r="B266" i="2" s="1"/>
  <c r="B270" i="2" s="1"/>
  <c r="A199" i="2"/>
  <c r="A203" i="2" s="1"/>
  <c r="A207" i="2" s="1"/>
  <c r="A211" i="2" s="1"/>
  <c r="A215" i="2" s="1"/>
  <c r="A219" i="2" s="1"/>
  <c r="A223" i="2" s="1"/>
  <c r="A227" i="2" s="1"/>
  <c r="A231" i="2" s="1"/>
  <c r="A235" i="2" s="1"/>
  <c r="A239" i="2" s="1"/>
  <c r="A243" i="2" s="1"/>
  <c r="A247" i="2" s="1"/>
  <c r="A251" i="2" s="1"/>
  <c r="A255" i="2" s="1"/>
  <c r="A259" i="2" s="1"/>
  <c r="A263" i="2" s="1"/>
  <c r="A267" i="2" s="1"/>
  <c r="A271" i="2" s="1"/>
  <c r="B219" i="2"/>
  <c r="B223" i="2" s="1"/>
  <c r="B227" i="2" s="1"/>
  <c r="B231" i="2" s="1"/>
  <c r="B235" i="2" s="1"/>
  <c r="B239" i="2" s="1"/>
  <c r="B243" i="2" s="1"/>
  <c r="B247" i="2" s="1"/>
  <c r="B251" i="2" s="1"/>
  <c r="B255" i="2" s="1"/>
  <c r="B259" i="2" s="1"/>
  <c r="B263" i="2" s="1"/>
  <c r="B267" i="2" s="1"/>
  <c r="B271" i="2" s="1"/>
  <c r="A200" i="2"/>
  <c r="A204" i="2" s="1"/>
  <c r="A208" i="2" s="1"/>
  <c r="A212" i="2" s="1"/>
  <c r="A216" i="2" s="1"/>
  <c r="A220" i="2" s="1"/>
  <c r="A224" i="2" s="1"/>
  <c r="A228" i="2" s="1"/>
  <c r="A232" i="2" s="1"/>
  <c r="A236" i="2" s="1"/>
  <c r="A240" i="2" s="1"/>
  <c r="A244" i="2" s="1"/>
  <c r="A248" i="2" s="1"/>
  <c r="A252" i="2" s="1"/>
  <c r="A256" i="2" s="1"/>
  <c r="A260" i="2" s="1"/>
  <c r="A264" i="2" s="1"/>
  <c r="A268" i="2" s="1"/>
  <c r="A272" i="2" s="1"/>
  <c r="B220" i="2"/>
  <c r="B224" i="2" s="1"/>
  <c r="B228" i="2" s="1"/>
  <c r="B232" i="2" s="1"/>
  <c r="B236" i="2" s="1"/>
  <c r="B240" i="2" s="1"/>
  <c r="B244" i="2" s="1"/>
  <c r="B248" i="2" s="1"/>
  <c r="B252" i="2" s="1"/>
  <c r="B256" i="2" s="1"/>
  <c r="B260" i="2" s="1"/>
  <c r="B264" i="2" s="1"/>
  <c r="B268" i="2" s="1"/>
  <c r="B272" i="2" s="1"/>
  <c r="A201" i="2"/>
  <c r="A205" i="2" s="1"/>
  <c r="A209" i="2" s="1"/>
  <c r="A213" i="2" s="1"/>
  <c r="A217" i="2" s="1"/>
  <c r="A221" i="2" s="1"/>
  <c r="A225" i="2" s="1"/>
  <c r="A229" i="2" s="1"/>
  <c r="A233" i="2" s="1"/>
  <c r="A237" i="2" s="1"/>
  <c r="A241" i="2" s="1"/>
  <c r="A245" i="2" s="1"/>
  <c r="A249" i="2" s="1"/>
  <c r="A253" i="2" s="1"/>
  <c r="A257" i="2" s="1"/>
  <c r="A261" i="2" s="1"/>
  <c r="A265" i="2" s="1"/>
  <c r="A269" i="2" s="1"/>
  <c r="A273" i="2" s="1"/>
  <c r="B221" i="2"/>
  <c r="B225" i="2" s="1"/>
  <c r="B229" i="2" s="1"/>
  <c r="B233" i="2" s="1"/>
  <c r="B237" i="2" s="1"/>
  <c r="B241" i="2" s="1"/>
  <c r="B245" i="2" s="1"/>
  <c r="B249" i="2" s="1"/>
  <c r="B253" i="2" s="1"/>
  <c r="B257" i="2" s="1"/>
  <c r="B261" i="2" s="1"/>
  <c r="B265" i="2" s="1"/>
  <c r="B269" i="2" s="1"/>
  <c r="B273" i="2" s="1"/>
  <c r="FR39" i="2"/>
  <c r="AU697" i="2" s="1"/>
  <c r="FR38" i="2"/>
  <c r="AT697" i="2"/>
  <c r="FR36" i="2"/>
  <c r="AS697" i="2" s="1"/>
  <c r="FR35" i="2"/>
  <c r="AR697" i="2"/>
  <c r="FR33" i="2"/>
  <c r="AQ697" i="2" s="1"/>
  <c r="FR32" i="2"/>
  <c r="AP697" i="2"/>
  <c r="FR30" i="2"/>
  <c r="AO697" i="2" s="1"/>
  <c r="FR29" i="2"/>
  <c r="AN697" i="2"/>
  <c r="FR27" i="2"/>
  <c r="AM697" i="2" s="1"/>
  <c r="FR26" i="2"/>
  <c r="AL697" i="2"/>
  <c r="FR24" i="2"/>
  <c r="AK697" i="2" s="1"/>
  <c r="FR23" i="2"/>
  <c r="AJ697" i="2"/>
  <c r="FR21" i="2"/>
  <c r="AI697" i="2" s="1"/>
  <c r="FR20" i="2"/>
  <c r="AH697" i="2"/>
  <c r="FR15" i="2"/>
  <c r="AG697" i="2" s="1"/>
  <c r="FR14" i="2"/>
  <c r="AF697" i="2"/>
  <c r="FR12" i="2"/>
  <c r="AE697" i="2" s="1"/>
  <c r="FR11" i="2"/>
  <c r="AD697" i="2"/>
  <c r="FR9" i="2"/>
  <c r="AC697" i="2" s="1"/>
  <c r="FR8" i="2"/>
  <c r="AB697" i="2"/>
  <c r="FR6" i="2"/>
  <c r="AA697" i="2" s="1"/>
  <c r="FR5" i="2"/>
  <c r="Z697" i="2"/>
  <c r="FI39" i="2"/>
  <c r="Y697" i="2" s="1"/>
  <c r="FI38" i="2"/>
  <c r="X697" i="2"/>
  <c r="FI36" i="2"/>
  <c r="W697" i="2" s="1"/>
  <c r="FI35" i="2"/>
  <c r="V697" i="2"/>
  <c r="FI33" i="2"/>
  <c r="U697" i="2" s="1"/>
  <c r="FI32" i="2"/>
  <c r="T697" i="2"/>
  <c r="FI30" i="2"/>
  <c r="S697" i="2" s="1"/>
  <c r="FI29" i="2"/>
  <c r="R697" i="2"/>
  <c r="FI27" i="2"/>
  <c r="Q697" i="2" s="1"/>
  <c r="FI26" i="2"/>
  <c r="P697" i="2"/>
  <c r="FI24" i="2"/>
  <c r="O697" i="2" s="1"/>
  <c r="FI23" i="2"/>
  <c r="N697" i="2"/>
  <c r="FI21" i="2"/>
  <c r="M697" i="2" s="1"/>
  <c r="FI20" i="2"/>
  <c r="L697" i="2"/>
  <c r="FI15" i="2"/>
  <c r="K697" i="2" s="1"/>
  <c r="FI14" i="2"/>
  <c r="J697" i="2"/>
  <c r="FI12" i="2"/>
  <c r="I697" i="2" s="1"/>
  <c r="FI11" i="2"/>
  <c r="H697" i="2"/>
  <c r="FI9" i="2"/>
  <c r="G697" i="2" s="1"/>
  <c r="FI8" i="2"/>
  <c r="F697" i="2"/>
  <c r="FI6" i="2"/>
  <c r="E697" i="2" s="1"/>
  <c r="FI5" i="2"/>
  <c r="D697" i="2"/>
  <c r="FR42" i="2"/>
  <c r="FR41" i="2"/>
  <c r="FQ30" i="2"/>
  <c r="FQ29" i="2"/>
  <c r="FR18" i="2"/>
  <c r="FQ18" i="2"/>
  <c r="FR17" i="2"/>
  <c r="FQ17" i="2"/>
  <c r="FI42" i="2"/>
  <c r="FI41" i="2"/>
  <c r="FH30" i="2"/>
  <c r="FH29" i="2"/>
  <c r="FI18" i="2"/>
  <c r="FH18" i="2"/>
  <c r="FI17" i="2"/>
  <c r="FH17" i="2"/>
  <c r="AU581" i="2"/>
  <c r="AT581" i="2"/>
  <c r="AS581" i="2"/>
  <c r="AR581" i="2"/>
  <c r="AQ581" i="2"/>
  <c r="AP581" i="2"/>
  <c r="AO581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AU580" i="2"/>
  <c r="AT580" i="2"/>
  <c r="AS580" i="2"/>
  <c r="AR580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AU579" i="2"/>
  <c r="AT579" i="2"/>
  <c r="AS579" i="2"/>
  <c r="AR579" i="2"/>
  <c r="AQ579" i="2"/>
  <c r="AP579" i="2"/>
  <c r="AO579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AU578" i="2"/>
  <c r="AT578" i="2"/>
  <c r="AS578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E578" i="2"/>
  <c r="D578" i="2"/>
  <c r="AU577" i="2"/>
  <c r="AT577" i="2"/>
  <c r="AS577" i="2"/>
  <c r="AR577" i="2"/>
  <c r="AQ577" i="2"/>
  <c r="AP577" i="2"/>
  <c r="AO577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AU576" i="2"/>
  <c r="AT576" i="2"/>
  <c r="AS576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AU575" i="2"/>
  <c r="AT575" i="2"/>
  <c r="AS575" i="2"/>
  <c r="AR575" i="2"/>
  <c r="AQ575" i="2"/>
  <c r="AP575" i="2"/>
  <c r="AO575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AU574" i="2"/>
  <c r="AT574" i="2"/>
  <c r="AS574" i="2"/>
  <c r="AR574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AU573" i="2"/>
  <c r="AT573" i="2"/>
  <c r="AS573" i="2"/>
  <c r="AR573" i="2"/>
  <c r="AQ573" i="2"/>
  <c r="AP573" i="2"/>
  <c r="AO573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AU572" i="2"/>
  <c r="AT572" i="2"/>
  <c r="AS572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AU571" i="2"/>
  <c r="AT571" i="2"/>
  <c r="AS571" i="2"/>
  <c r="AR571" i="2"/>
  <c r="AQ571" i="2"/>
  <c r="AP571" i="2"/>
  <c r="AO571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AU570" i="2"/>
  <c r="AT570" i="2"/>
  <c r="AS570" i="2"/>
  <c r="AR570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AU569" i="2"/>
  <c r="AT569" i="2"/>
  <c r="AS569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AU568" i="2"/>
  <c r="AT568" i="2"/>
  <c r="AS568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AU567" i="2"/>
  <c r="AT567" i="2"/>
  <c r="AS567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AU566" i="2"/>
  <c r="AT566" i="2"/>
  <c r="AS566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AU565" i="2"/>
  <c r="AT565" i="2"/>
  <c r="AS565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AU564" i="2"/>
  <c r="AT564" i="2"/>
  <c r="AS564" i="2"/>
  <c r="AR564" i="2"/>
  <c r="AQ564" i="2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AU563" i="2"/>
  <c r="AT563" i="2"/>
  <c r="AS563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AU562" i="2"/>
  <c r="AT562" i="2"/>
  <c r="AS562" i="2"/>
  <c r="AR562" i="2"/>
  <c r="AQ562" i="2"/>
  <c r="AP562" i="2"/>
  <c r="AO562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AU561" i="2"/>
  <c r="AT561" i="2"/>
  <c r="AS561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AU560" i="2"/>
  <c r="AT560" i="2"/>
  <c r="AS560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AU559" i="2"/>
  <c r="AT559" i="2"/>
  <c r="AS559" i="2"/>
  <c r="AR559" i="2"/>
  <c r="AQ559" i="2"/>
  <c r="AP559" i="2"/>
  <c r="AO559" i="2"/>
  <c r="AN559" i="2"/>
  <c r="AM559" i="2"/>
  <c r="AL559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AU558" i="2"/>
  <c r="AT558" i="2"/>
  <c r="AS558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AU557" i="2"/>
  <c r="AT557" i="2"/>
  <c r="AS557" i="2"/>
  <c r="AR557" i="2"/>
  <c r="AQ557" i="2"/>
  <c r="AP557" i="2"/>
  <c r="AO557" i="2"/>
  <c r="AN557" i="2"/>
  <c r="AM557" i="2"/>
  <c r="AL557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470" i="2"/>
  <c r="C471" i="2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AU556" i="2"/>
  <c r="AT556" i="2"/>
  <c r="AS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AU555" i="2"/>
  <c r="AT555" i="2"/>
  <c r="AS555" i="2"/>
  <c r="AR555" i="2"/>
  <c r="AQ555" i="2"/>
  <c r="AP555" i="2"/>
  <c r="AO555" i="2"/>
  <c r="AN555" i="2"/>
  <c r="AM555" i="2"/>
  <c r="AL555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AU554" i="2"/>
  <c r="AT554" i="2"/>
  <c r="AS554" i="2"/>
  <c r="AR554" i="2"/>
  <c r="AQ554" i="2"/>
  <c r="AP554" i="2"/>
  <c r="AO554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AT528" i="2"/>
  <c r="AS528" i="2"/>
  <c r="AR528" i="2"/>
  <c r="AP528" i="2"/>
  <c r="AO528" i="2"/>
  <c r="AM528" i="2"/>
  <c r="AK528" i="2"/>
  <c r="AI528" i="2"/>
  <c r="AH528" i="2"/>
  <c r="AG528" i="2"/>
  <c r="AE528" i="2"/>
  <c r="AD528" i="2"/>
  <c r="AB528" i="2"/>
  <c r="AA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342" i="2"/>
  <c r="G528" i="2" s="1"/>
  <c r="F528" i="2"/>
  <c r="E528" i="2"/>
  <c r="D528" i="2"/>
  <c r="AS527" i="2"/>
  <c r="AR527" i="2"/>
  <c r="AQ527" i="2"/>
  <c r="AP527" i="2"/>
  <c r="AO527" i="2"/>
  <c r="AM527" i="2"/>
  <c r="AL527" i="2"/>
  <c r="AK527" i="2"/>
  <c r="AJ527" i="2"/>
  <c r="AG527" i="2"/>
  <c r="AF527" i="2"/>
  <c r="AE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341" i="2"/>
  <c r="G527" i="2" s="1"/>
  <c r="F527" i="2"/>
  <c r="E527" i="2"/>
  <c r="D527" i="2"/>
  <c r="AS526" i="2"/>
  <c r="AR526" i="2"/>
  <c r="AQ526" i="2"/>
  <c r="AP526" i="2"/>
  <c r="AO526" i="2"/>
  <c r="AN526" i="2"/>
  <c r="AL526" i="2"/>
  <c r="AK526" i="2"/>
  <c r="AJ526" i="2"/>
  <c r="AI526" i="2"/>
  <c r="AH526" i="2"/>
  <c r="AF526" i="2"/>
  <c r="AD526" i="2"/>
  <c r="AB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340" i="2"/>
  <c r="G526" i="2" s="1"/>
  <c r="F526" i="2"/>
  <c r="E526" i="2"/>
  <c r="D526" i="2"/>
  <c r="AU525" i="2"/>
  <c r="AS525" i="2"/>
  <c r="AR525" i="2"/>
  <c r="AP525" i="2"/>
  <c r="AK525" i="2"/>
  <c r="AI525" i="2"/>
  <c r="AG525" i="2"/>
  <c r="AE525" i="2"/>
  <c r="AB525" i="2"/>
  <c r="AA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339" i="2"/>
  <c r="G525" i="2" s="1"/>
  <c r="F525" i="2"/>
  <c r="E525" i="2"/>
  <c r="D525" i="2"/>
  <c r="AT524" i="2"/>
  <c r="AS524" i="2"/>
  <c r="AR524" i="2"/>
  <c r="EJ149" i="2"/>
  <c r="AQ338" i="2" s="1"/>
  <c r="AQ524" i="2" s="1"/>
  <c r="AP524" i="2"/>
  <c r="AO524" i="2"/>
  <c r="AN524" i="2"/>
  <c r="AM524" i="2"/>
  <c r="AK524" i="2"/>
  <c r="AH524" i="2"/>
  <c r="AF524" i="2"/>
  <c r="AE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338" i="2"/>
  <c r="G524" i="2" s="1"/>
  <c r="F524" i="2"/>
  <c r="E524" i="2"/>
  <c r="D524" i="2"/>
  <c r="AS523" i="2"/>
  <c r="AR523" i="2"/>
  <c r="EJ148" i="2"/>
  <c r="AQ337" i="2" s="1"/>
  <c r="AQ523" i="2" s="1"/>
  <c r="AO523" i="2"/>
  <c r="AM523" i="2"/>
  <c r="AK523" i="2"/>
  <c r="AH523" i="2"/>
  <c r="AG523" i="2"/>
  <c r="AD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337" i="2"/>
  <c r="G523" i="2" s="1"/>
  <c r="F523" i="2"/>
  <c r="E523" i="2"/>
  <c r="D523" i="2"/>
  <c r="AU522" i="2"/>
  <c r="AS522" i="2"/>
  <c r="EJ147" i="2"/>
  <c r="AQ336" i="2" s="1"/>
  <c r="AQ522" i="2" s="1"/>
  <c r="AO522" i="2"/>
  <c r="AM522" i="2"/>
  <c r="AL522" i="2"/>
  <c r="AK522" i="2"/>
  <c r="AI522" i="2"/>
  <c r="AG522" i="2"/>
  <c r="AE522" i="2"/>
  <c r="AB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336" i="2"/>
  <c r="G522" i="2" s="1"/>
  <c r="F522" i="2"/>
  <c r="E522" i="2"/>
  <c r="D522" i="2"/>
  <c r="AU521" i="2"/>
  <c r="AT521" i="2"/>
  <c r="AS521" i="2"/>
  <c r="AR521" i="2"/>
  <c r="EJ146" i="2"/>
  <c r="AQ335" i="2" s="1"/>
  <c r="AQ521" i="2" s="1"/>
  <c r="AP521" i="2"/>
  <c r="AN521" i="2"/>
  <c r="AL521" i="2"/>
  <c r="AK521" i="2"/>
  <c r="AJ521" i="2"/>
  <c r="AI521" i="2"/>
  <c r="AE521" i="2"/>
  <c r="AD521" i="2"/>
  <c r="AB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335" i="2"/>
  <c r="G521" i="2" s="1"/>
  <c r="F521" i="2"/>
  <c r="E521" i="2"/>
  <c r="D521" i="2"/>
  <c r="AU520" i="2"/>
  <c r="AT520" i="2"/>
  <c r="AS520" i="2"/>
  <c r="AR520" i="2"/>
  <c r="AQ520" i="2"/>
  <c r="AP520" i="2"/>
  <c r="AO520" i="2"/>
  <c r="AN520" i="2"/>
  <c r="AM520" i="2"/>
  <c r="AK520" i="2"/>
  <c r="AJ520" i="2"/>
  <c r="AI520" i="2"/>
  <c r="AG520" i="2"/>
  <c r="AF520" i="2"/>
  <c r="AE520" i="2"/>
  <c r="AB520" i="2"/>
  <c r="AA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334" i="2"/>
  <c r="G520" i="2" s="1"/>
  <c r="F520" i="2"/>
  <c r="E520" i="2"/>
  <c r="D520" i="2"/>
  <c r="AU519" i="2"/>
  <c r="AT519" i="2"/>
  <c r="AS519" i="2"/>
  <c r="AR519" i="2"/>
  <c r="AQ519" i="2"/>
  <c r="AO519" i="2"/>
  <c r="AN519" i="2"/>
  <c r="AL519" i="2"/>
  <c r="AK519" i="2"/>
  <c r="AJ519" i="2"/>
  <c r="AF519" i="2"/>
  <c r="AD519" i="2"/>
  <c r="AB519" i="2"/>
  <c r="AA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333" i="2"/>
  <c r="G519" i="2" s="1"/>
  <c r="F519" i="2"/>
  <c r="E519" i="2"/>
  <c r="D519" i="2"/>
  <c r="AT518" i="2"/>
  <c r="AS518" i="2"/>
  <c r="AR518" i="2"/>
  <c r="AP518" i="2"/>
  <c r="AN518" i="2"/>
  <c r="AK518" i="2"/>
  <c r="AJ518" i="2"/>
  <c r="AH518" i="2"/>
  <c r="AF518" i="2"/>
  <c r="AD518" i="2"/>
  <c r="AB518" i="2"/>
  <c r="AA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332" i="2"/>
  <c r="G518" i="2" s="1"/>
  <c r="F518" i="2"/>
  <c r="E518" i="2"/>
  <c r="D518" i="2"/>
  <c r="AT517" i="2"/>
  <c r="AS517" i="2"/>
  <c r="AR517" i="2"/>
  <c r="AQ517" i="2"/>
  <c r="AP517" i="2"/>
  <c r="AO517" i="2"/>
  <c r="AN517" i="2"/>
  <c r="AM517" i="2"/>
  <c r="AK517" i="2"/>
  <c r="AI517" i="2"/>
  <c r="AE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331" i="2"/>
  <c r="G517" i="2" s="1"/>
  <c r="F517" i="2"/>
  <c r="E517" i="2"/>
  <c r="D517" i="2"/>
  <c r="AT516" i="2"/>
  <c r="AS516" i="2"/>
  <c r="AR516" i="2"/>
  <c r="AQ516" i="2"/>
  <c r="AM516" i="2"/>
  <c r="AK516" i="2"/>
  <c r="AI516" i="2"/>
  <c r="AG516" i="2"/>
  <c r="AB516" i="2"/>
  <c r="AA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330" i="2"/>
  <c r="G516" i="2" s="1"/>
  <c r="F516" i="2"/>
  <c r="E516" i="2"/>
  <c r="D516" i="2"/>
  <c r="AT515" i="2"/>
  <c r="AS515" i="2"/>
  <c r="AR515" i="2"/>
  <c r="AQ515" i="2"/>
  <c r="AO515" i="2"/>
  <c r="AN515" i="2"/>
  <c r="AM515" i="2"/>
  <c r="AL515" i="2"/>
  <c r="AK515" i="2"/>
  <c r="AI515" i="2"/>
  <c r="AG515" i="2"/>
  <c r="AE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329" i="2"/>
  <c r="G515" i="2" s="1"/>
  <c r="F515" i="2"/>
  <c r="E515" i="2"/>
  <c r="D515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E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328" i="2"/>
  <c r="G514" i="2" s="1"/>
  <c r="F514" i="2"/>
  <c r="E514" i="2"/>
  <c r="D514" i="2"/>
  <c r="AU513" i="2"/>
  <c r="AT513" i="2"/>
  <c r="AS513" i="2"/>
  <c r="AR513" i="2"/>
  <c r="AP513" i="2"/>
  <c r="AO513" i="2"/>
  <c r="AN513" i="2"/>
  <c r="AM513" i="2"/>
  <c r="AK513" i="2"/>
  <c r="AH513" i="2"/>
  <c r="AG513" i="2"/>
  <c r="AF513" i="2"/>
  <c r="AB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327" i="2"/>
  <c r="G513" i="2" s="1"/>
  <c r="F513" i="2"/>
  <c r="E513" i="2"/>
  <c r="D513" i="2"/>
  <c r="EU135" i="2"/>
  <c r="EU137" i="2"/>
  <c r="AU512" i="2" s="1"/>
  <c r="ET135" i="2"/>
  <c r="ET137" i="2"/>
  <c r="AT512" i="2"/>
  <c r="AS512" i="2"/>
  <c r="AR512" i="2"/>
  <c r="EJ135" i="2"/>
  <c r="EJ137" i="2"/>
  <c r="EI135" i="2"/>
  <c r="EI137" i="2"/>
  <c r="EC135" i="2"/>
  <c r="EC137" i="2"/>
  <c r="EB135" i="2"/>
  <c r="EB137" i="2"/>
  <c r="DV135" i="2"/>
  <c r="DV137" i="2"/>
  <c r="DU135" i="2"/>
  <c r="DU137" i="2"/>
  <c r="DO135" i="2"/>
  <c r="DO137" i="2"/>
  <c r="DN135" i="2"/>
  <c r="DN137" i="2"/>
  <c r="DH135" i="2"/>
  <c r="DH137" i="2"/>
  <c r="DA135" i="2"/>
  <c r="DA137" i="2"/>
  <c r="CZ135" i="2"/>
  <c r="CZ137" i="2"/>
  <c r="CT135" i="2"/>
  <c r="CT137" i="2"/>
  <c r="CS135" i="2"/>
  <c r="CS137" i="2"/>
  <c r="AB512" i="2"/>
  <c r="CF135" i="2"/>
  <c r="CF137" i="2"/>
  <c r="CE135" i="2"/>
  <c r="CE137" i="2"/>
  <c r="A512" i="2"/>
  <c r="A508" i="2" s="1"/>
  <c r="A504" i="2" s="1"/>
  <c r="EU132" i="2"/>
  <c r="EU134" i="2"/>
  <c r="ET132" i="2"/>
  <c r="ET134" i="2"/>
  <c r="AS511" i="2"/>
  <c r="AR511" i="2"/>
  <c r="EJ132" i="2"/>
  <c r="EJ134" i="2"/>
  <c r="EI132" i="2"/>
  <c r="EI134" i="2"/>
  <c r="EC132" i="2"/>
  <c r="EC134" i="2"/>
  <c r="EB132" i="2"/>
  <c r="EB134" i="2"/>
  <c r="DV132" i="2"/>
  <c r="DV134" i="2"/>
  <c r="DU132" i="2"/>
  <c r="DU134" i="2"/>
  <c r="DO132" i="2"/>
  <c r="DO134" i="2"/>
  <c r="DN132" i="2"/>
  <c r="DN134" i="2"/>
  <c r="DH132" i="2"/>
  <c r="DH134" i="2"/>
  <c r="DG132" i="2"/>
  <c r="DG134" i="2"/>
  <c r="DA132" i="2"/>
  <c r="DA134" i="2"/>
  <c r="CZ132" i="2"/>
  <c r="CZ134" i="2"/>
  <c r="CT132" i="2"/>
  <c r="CT134" i="2"/>
  <c r="CS132" i="2"/>
  <c r="CS134" i="2"/>
  <c r="AB511" i="2"/>
  <c r="CF132" i="2"/>
  <c r="CF134" i="2"/>
  <c r="CE132" i="2"/>
  <c r="CE134" i="2"/>
  <c r="A511" i="2"/>
  <c r="EU129" i="2"/>
  <c r="EU131" i="2"/>
  <c r="ET129" i="2"/>
  <c r="ET131" i="2"/>
  <c r="AS510" i="2"/>
  <c r="AR510" i="2"/>
  <c r="EJ129" i="2"/>
  <c r="EJ131" i="2"/>
  <c r="EI129" i="2"/>
  <c r="EI131" i="2"/>
  <c r="EC129" i="2"/>
  <c r="EC131" i="2"/>
  <c r="EB129" i="2"/>
  <c r="EB131" i="2"/>
  <c r="DV129" i="2"/>
  <c r="DV131" i="2"/>
  <c r="DU129" i="2"/>
  <c r="DU131" i="2"/>
  <c r="DO129" i="2"/>
  <c r="AK510" i="2" s="1"/>
  <c r="DO131" i="2"/>
  <c r="DN129" i="2"/>
  <c r="DN131" i="2"/>
  <c r="DH129" i="2"/>
  <c r="DH131" i="2"/>
  <c r="DG129" i="2"/>
  <c r="DG131" i="2"/>
  <c r="DA129" i="2"/>
  <c r="DA131" i="2"/>
  <c r="CZ129" i="2"/>
  <c r="CZ131" i="2"/>
  <c r="CT129" i="2"/>
  <c r="CT131" i="2"/>
  <c r="CS129" i="2"/>
  <c r="CS131" i="2"/>
  <c r="AB510" i="2"/>
  <c r="CF129" i="2"/>
  <c r="CF131" i="2"/>
  <c r="CE129" i="2"/>
  <c r="Z510" i="2" s="1"/>
  <c r="CE131" i="2"/>
  <c r="A510" i="2"/>
  <c r="A506" i="2" s="1"/>
  <c r="A502" i="2" s="1"/>
  <c r="A498" i="2" s="1"/>
  <c r="A494" i="2" s="1"/>
  <c r="A490" i="2" s="1"/>
  <c r="A486" i="2" s="1"/>
  <c r="A482" i="2" s="1"/>
  <c r="A478" i="2" s="1"/>
  <c r="A474" i="2" s="1"/>
  <c r="A470" i="2" s="1"/>
  <c r="EU126" i="2"/>
  <c r="EU128" i="2"/>
  <c r="ET126" i="2"/>
  <c r="ET128" i="2"/>
  <c r="AS509" i="2"/>
  <c r="AR509" i="2"/>
  <c r="EJ126" i="2"/>
  <c r="EJ128" i="2"/>
  <c r="AQ509" i="2" s="1"/>
  <c r="EI126" i="2"/>
  <c r="EI128" i="2"/>
  <c r="EC126" i="2"/>
  <c r="EC128" i="2"/>
  <c r="EB126" i="2"/>
  <c r="EB128" i="2"/>
  <c r="DV126" i="2"/>
  <c r="DV128" i="2"/>
  <c r="DU126" i="2"/>
  <c r="DU128" i="2"/>
  <c r="DO126" i="2"/>
  <c r="DO128" i="2"/>
  <c r="DN126" i="2"/>
  <c r="DN128" i="2"/>
  <c r="AJ509" i="2" s="1"/>
  <c r="DH126" i="2"/>
  <c r="DH128" i="2"/>
  <c r="DG126" i="2"/>
  <c r="DG128" i="2"/>
  <c r="DA126" i="2"/>
  <c r="DA128" i="2"/>
  <c r="CZ126" i="2"/>
  <c r="CZ128" i="2"/>
  <c r="CT126" i="2"/>
  <c r="CT128" i="2"/>
  <c r="CS126" i="2"/>
  <c r="CS128" i="2"/>
  <c r="AB509" i="2"/>
  <c r="CF126" i="2"/>
  <c r="CF128" i="2"/>
  <c r="CE126" i="2"/>
  <c r="CE128" i="2"/>
  <c r="A509" i="2"/>
  <c r="EU123" i="2"/>
  <c r="EU125" i="2"/>
  <c r="ET123" i="2"/>
  <c r="ET125" i="2"/>
  <c r="AS508" i="2"/>
  <c r="AR508" i="2"/>
  <c r="EJ123" i="2"/>
  <c r="EJ125" i="2"/>
  <c r="EI123" i="2"/>
  <c r="EI125" i="2"/>
  <c r="EC123" i="2"/>
  <c r="EC125" i="2"/>
  <c r="EB123" i="2"/>
  <c r="EB125" i="2"/>
  <c r="DV123" i="2"/>
  <c r="DV125" i="2"/>
  <c r="DU123" i="2"/>
  <c r="DU125" i="2"/>
  <c r="DO123" i="2"/>
  <c r="DO125" i="2"/>
  <c r="DN123" i="2"/>
  <c r="DN125" i="2"/>
  <c r="DH123" i="2"/>
  <c r="DH125" i="2"/>
  <c r="DG123" i="2"/>
  <c r="DG125" i="2"/>
  <c r="DA123" i="2"/>
  <c r="DA125" i="2"/>
  <c r="CZ123" i="2"/>
  <c r="CZ125" i="2"/>
  <c r="CT123" i="2"/>
  <c r="CT125" i="2"/>
  <c r="CS123" i="2"/>
  <c r="CS125" i="2"/>
  <c r="AB508" i="2"/>
  <c r="CF123" i="2"/>
  <c r="CF125" i="2"/>
  <c r="CE123" i="2"/>
  <c r="CE125" i="2"/>
  <c r="EU120" i="2"/>
  <c r="EU122" i="2"/>
  <c r="ET120" i="2"/>
  <c r="ET122" i="2"/>
  <c r="EJ120" i="2"/>
  <c r="EJ122" i="2"/>
  <c r="EI120" i="2"/>
  <c r="EI122" i="2"/>
  <c r="EC120" i="2"/>
  <c r="EC122" i="2"/>
  <c r="EB120" i="2"/>
  <c r="EB122" i="2"/>
  <c r="DV120" i="2"/>
  <c r="DV122" i="2"/>
  <c r="DU120" i="2"/>
  <c r="AL507" i="2" s="1"/>
  <c r="DU122" i="2"/>
  <c r="DO120" i="2"/>
  <c r="DO122" i="2"/>
  <c r="AK507" i="2"/>
  <c r="DN120" i="2"/>
  <c r="DN122" i="2"/>
  <c r="DH120" i="2"/>
  <c r="AI507" i="2" s="1"/>
  <c r="DH122" i="2"/>
  <c r="DG120" i="2"/>
  <c r="DG122" i="2"/>
  <c r="DA120" i="2"/>
  <c r="DA122" i="2"/>
  <c r="AG507" i="2" s="1"/>
  <c r="CZ120" i="2"/>
  <c r="CZ122" i="2"/>
  <c r="CT120" i="2"/>
  <c r="CT122" i="2"/>
  <c r="CS120" i="2"/>
  <c r="CS122" i="2"/>
  <c r="AB507" i="2"/>
  <c r="CF120" i="2"/>
  <c r="AA507" i="2" s="1"/>
  <c r="CF122" i="2"/>
  <c r="CE120" i="2"/>
  <c r="Z507" i="2" s="1"/>
  <c r="CE122" i="2"/>
  <c r="A507" i="2"/>
  <c r="A503" i="2" s="1"/>
  <c r="A499" i="2" s="1"/>
  <c r="A495" i="2" s="1"/>
  <c r="A491" i="2" s="1"/>
  <c r="A487" i="2" s="1"/>
  <c r="A483" i="2" s="1"/>
  <c r="A479" i="2" s="1"/>
  <c r="A475" i="2" s="1"/>
  <c r="A471" i="2" s="1"/>
  <c r="EU117" i="2"/>
  <c r="EU119" i="2"/>
  <c r="ET117" i="2"/>
  <c r="ET119" i="2"/>
  <c r="EJ117" i="2"/>
  <c r="EJ119" i="2"/>
  <c r="EI117" i="2"/>
  <c r="EI119" i="2"/>
  <c r="EC117" i="2"/>
  <c r="EC119" i="2"/>
  <c r="EB117" i="2"/>
  <c r="EB119" i="2"/>
  <c r="DV117" i="2"/>
  <c r="DV119" i="2"/>
  <c r="DU117" i="2"/>
  <c r="DU119" i="2"/>
  <c r="DO117" i="2"/>
  <c r="AK506" i="2" s="1"/>
  <c r="DO119" i="2"/>
  <c r="DN117" i="2"/>
  <c r="DN119" i="2"/>
  <c r="DH117" i="2"/>
  <c r="DH119" i="2"/>
  <c r="DG117" i="2"/>
  <c r="DG119" i="2"/>
  <c r="DA117" i="2"/>
  <c r="AG506" i="2" s="1"/>
  <c r="DA119" i="2"/>
  <c r="CZ117" i="2"/>
  <c r="CZ119" i="2"/>
  <c r="CT117" i="2"/>
  <c r="CT119" i="2"/>
  <c r="CS117" i="2"/>
  <c r="CS119" i="2"/>
  <c r="AB506" i="2"/>
  <c r="CF117" i="2"/>
  <c r="CF119" i="2"/>
  <c r="CE117" i="2"/>
  <c r="CE119" i="2"/>
  <c r="EU114" i="2"/>
  <c r="AU505" i="2" s="1"/>
  <c r="EU116" i="2"/>
  <c r="ET114" i="2"/>
  <c r="ET116" i="2"/>
  <c r="EJ114" i="2"/>
  <c r="EJ116" i="2"/>
  <c r="EI114" i="2"/>
  <c r="EI116" i="2"/>
  <c r="EC114" i="2"/>
  <c r="EC116" i="2"/>
  <c r="EB114" i="2"/>
  <c r="EB116" i="2"/>
  <c r="DV114" i="2"/>
  <c r="DV116" i="2"/>
  <c r="DU114" i="2"/>
  <c r="DU116" i="2"/>
  <c r="AL505" i="2"/>
  <c r="DO114" i="2"/>
  <c r="DO116" i="2"/>
  <c r="AK505" i="2" s="1"/>
  <c r="DN114" i="2"/>
  <c r="DN116" i="2"/>
  <c r="AJ505" i="2" s="1"/>
  <c r="DH114" i="2"/>
  <c r="DH116" i="2"/>
  <c r="DG114" i="2"/>
  <c r="DG116" i="2"/>
  <c r="DA114" i="2"/>
  <c r="DA116" i="2"/>
  <c r="CZ114" i="2"/>
  <c r="CZ116" i="2"/>
  <c r="CT114" i="2"/>
  <c r="CT116" i="2"/>
  <c r="CS114" i="2"/>
  <c r="AD505" i="2" s="1"/>
  <c r="CS116" i="2"/>
  <c r="AB505" i="2"/>
  <c r="CF114" i="2"/>
  <c r="CF116" i="2"/>
  <c r="CE114" i="2"/>
  <c r="Z505" i="2" s="1"/>
  <c r="CE116" i="2"/>
  <c r="A505" i="2"/>
  <c r="A501" i="2" s="1"/>
  <c r="A497" i="2" s="1"/>
  <c r="A493" i="2" s="1"/>
  <c r="A489" i="2" s="1"/>
  <c r="A485" i="2" s="1"/>
  <c r="A481" i="2" s="1"/>
  <c r="A477" i="2" s="1"/>
  <c r="A473" i="2" s="1"/>
  <c r="A469" i="2" s="1"/>
  <c r="EU111" i="2"/>
  <c r="EU113" i="2"/>
  <c r="ET111" i="2"/>
  <c r="AT504" i="2" s="1"/>
  <c r="ET113" i="2"/>
  <c r="EJ111" i="2"/>
  <c r="EJ113" i="2"/>
  <c r="EI111" i="2"/>
  <c r="EI113" i="2"/>
  <c r="AP504" i="2" s="1"/>
  <c r="EC111" i="2"/>
  <c r="AO504" i="2" s="1"/>
  <c r="EC113" i="2"/>
  <c r="EB111" i="2"/>
  <c r="AN504" i="2" s="1"/>
  <c r="EB113" i="2"/>
  <c r="DV111" i="2"/>
  <c r="DV113" i="2"/>
  <c r="DU111" i="2"/>
  <c r="DU113" i="2"/>
  <c r="AL504" i="2" s="1"/>
  <c r="DO111" i="2"/>
  <c r="DO113" i="2"/>
  <c r="AJ504" i="2"/>
  <c r="DH113" i="2"/>
  <c r="AI504" i="2" s="1"/>
  <c r="DG111" i="2"/>
  <c r="DG113" i="2"/>
  <c r="DA111" i="2"/>
  <c r="DA113" i="2"/>
  <c r="CZ111" i="2"/>
  <c r="CZ113" i="2"/>
  <c r="CT111" i="2"/>
  <c r="CT113" i="2"/>
  <c r="CS111" i="2"/>
  <c r="CS113" i="2"/>
  <c r="AB504" i="2"/>
  <c r="CF111" i="2"/>
  <c r="CF113" i="2"/>
  <c r="CE111" i="2"/>
  <c r="CE113" i="2"/>
  <c r="EU108" i="2"/>
  <c r="EU110" i="2"/>
  <c r="ET108" i="2"/>
  <c r="ET110" i="2"/>
  <c r="AS503" i="2"/>
  <c r="EJ108" i="2"/>
  <c r="EJ110" i="2"/>
  <c r="EI108" i="2"/>
  <c r="EI110" i="2"/>
  <c r="EC108" i="2"/>
  <c r="EC110" i="2"/>
  <c r="EB108" i="2"/>
  <c r="EB110" i="2"/>
  <c r="DV108" i="2"/>
  <c r="AM503" i="2" s="1"/>
  <c r="DU108" i="2"/>
  <c r="DU110" i="2"/>
  <c r="DO110" i="2"/>
  <c r="AK503" i="2" s="1"/>
  <c r="AJ503" i="2"/>
  <c r="AI503" i="2"/>
  <c r="DG108" i="2"/>
  <c r="DG110" i="2"/>
  <c r="DA108" i="2"/>
  <c r="DA110" i="2"/>
  <c r="CZ108" i="2"/>
  <c r="CZ110" i="2"/>
  <c r="CT108" i="2"/>
  <c r="CT110" i="2"/>
  <c r="CS108" i="2"/>
  <c r="CS110" i="2"/>
  <c r="AB503" i="2"/>
  <c r="AA503" i="2"/>
  <c r="CE108" i="2"/>
  <c r="CE110" i="2"/>
  <c r="EU105" i="2"/>
  <c r="EU107" i="2"/>
  <c r="ET105" i="2"/>
  <c r="ET107" i="2"/>
  <c r="AS502" i="2"/>
  <c r="AR502" i="2"/>
  <c r="EJ105" i="2"/>
  <c r="AQ502" i="2" s="1"/>
  <c r="EJ107" i="2"/>
  <c r="EI105" i="2"/>
  <c r="EI107" i="2"/>
  <c r="EC105" i="2"/>
  <c r="EC107" i="2"/>
  <c r="EB105" i="2"/>
  <c r="EB107" i="2"/>
  <c r="DV105" i="2"/>
  <c r="DV107" i="2"/>
  <c r="DU105" i="2"/>
  <c r="DU107" i="2"/>
  <c r="DO105" i="2"/>
  <c r="DO107" i="2"/>
  <c r="DN105" i="2"/>
  <c r="DN107" i="2"/>
  <c r="DH105" i="2"/>
  <c r="AI502" i="2" s="1"/>
  <c r="DG105" i="2"/>
  <c r="DG107" i="2"/>
  <c r="DA105" i="2"/>
  <c r="DA107" i="2"/>
  <c r="CZ105" i="2"/>
  <c r="CZ107" i="2"/>
  <c r="CT105" i="2"/>
  <c r="CT107" i="2"/>
  <c r="CS105" i="2"/>
  <c r="CS107" i="2"/>
  <c r="AB502" i="2"/>
  <c r="CF105" i="2"/>
  <c r="CF107" i="2"/>
  <c r="CE105" i="2"/>
  <c r="CE107" i="2"/>
  <c r="EU102" i="2"/>
  <c r="EU104" i="2"/>
  <c r="ET102" i="2"/>
  <c r="AT501" i="2" s="1"/>
  <c r="ET104" i="2"/>
  <c r="AS501" i="2"/>
  <c r="AR501" i="2"/>
  <c r="EJ102" i="2"/>
  <c r="EJ104" i="2"/>
  <c r="EI102" i="2"/>
  <c r="EI104" i="2"/>
  <c r="EC102" i="2"/>
  <c r="AO501" i="2" s="1"/>
  <c r="EC104" i="2"/>
  <c r="EB102" i="2"/>
  <c r="EB104" i="2"/>
  <c r="DV102" i="2"/>
  <c r="DV104" i="2"/>
  <c r="DU102" i="2"/>
  <c r="DU104" i="2"/>
  <c r="DO102" i="2"/>
  <c r="DO104" i="2"/>
  <c r="DN102" i="2"/>
  <c r="DN104" i="2"/>
  <c r="DH102" i="2"/>
  <c r="DH104" i="2"/>
  <c r="DG102" i="2"/>
  <c r="DG104" i="2"/>
  <c r="DA102" i="2"/>
  <c r="DA104" i="2"/>
  <c r="CZ102" i="2"/>
  <c r="CZ104" i="2"/>
  <c r="CT102" i="2"/>
  <c r="CT104" i="2"/>
  <c r="CS102" i="2"/>
  <c r="AD501" i="2" s="1"/>
  <c r="CS104" i="2"/>
  <c r="AB501" i="2"/>
  <c r="CF102" i="2"/>
  <c r="CF104" i="2"/>
  <c r="CE102" i="2"/>
  <c r="Z501" i="2" s="1"/>
  <c r="CE104" i="2"/>
  <c r="EU99" i="2"/>
  <c r="EU101" i="2"/>
  <c r="ET99" i="2"/>
  <c r="ET101" i="2"/>
  <c r="AS500" i="2"/>
  <c r="AR500" i="2"/>
  <c r="EJ99" i="2"/>
  <c r="AQ500" i="2" s="1"/>
  <c r="EJ101" i="2"/>
  <c r="EI99" i="2"/>
  <c r="EI101" i="2"/>
  <c r="EC99" i="2"/>
  <c r="EC101" i="2"/>
  <c r="EB99" i="2"/>
  <c r="EB101" i="2"/>
  <c r="DV99" i="2"/>
  <c r="AM500" i="2" s="1"/>
  <c r="DV101" i="2"/>
  <c r="DU99" i="2"/>
  <c r="DU101" i="2"/>
  <c r="DO99" i="2"/>
  <c r="DO101" i="2"/>
  <c r="DN99" i="2"/>
  <c r="DN101" i="2"/>
  <c r="DH99" i="2"/>
  <c r="AI500" i="2" s="1"/>
  <c r="DG99" i="2"/>
  <c r="DA99" i="2"/>
  <c r="AG500" i="2" s="1"/>
  <c r="DA101" i="2"/>
  <c r="CZ99" i="2"/>
  <c r="CZ101" i="2"/>
  <c r="CT99" i="2"/>
  <c r="CT101" i="2"/>
  <c r="CS99" i="2"/>
  <c r="CS101" i="2"/>
  <c r="AB500" i="2"/>
  <c r="CF99" i="2"/>
  <c r="CF101" i="2"/>
  <c r="CE99" i="2"/>
  <c r="CE101" i="2"/>
  <c r="Z500" i="2" s="1"/>
  <c r="A500" i="2"/>
  <c r="A496" i="2" s="1"/>
  <c r="A492" i="2" s="1"/>
  <c r="A488" i="2" s="1"/>
  <c r="A484" i="2" s="1"/>
  <c r="A480" i="2" s="1"/>
  <c r="A476" i="2" s="1"/>
  <c r="A472" i="2" s="1"/>
  <c r="EU96" i="2"/>
  <c r="EU98" i="2"/>
  <c r="ET96" i="2"/>
  <c r="ET98" i="2"/>
  <c r="AS499" i="2"/>
  <c r="AR499" i="2"/>
  <c r="EJ96" i="2"/>
  <c r="EJ98" i="2"/>
  <c r="EI96" i="2"/>
  <c r="EI98" i="2"/>
  <c r="EC96" i="2"/>
  <c r="EC98" i="2"/>
  <c r="EB96" i="2"/>
  <c r="EB98" i="2"/>
  <c r="DV96" i="2"/>
  <c r="DV98" i="2"/>
  <c r="DU96" i="2"/>
  <c r="DU98" i="2"/>
  <c r="DO96" i="2"/>
  <c r="DO98" i="2"/>
  <c r="DN96" i="2"/>
  <c r="DN98" i="2"/>
  <c r="AJ499" i="2"/>
  <c r="DH96" i="2"/>
  <c r="DH98" i="2"/>
  <c r="DG96" i="2"/>
  <c r="DG98" i="2"/>
  <c r="DA96" i="2"/>
  <c r="DA98" i="2"/>
  <c r="CZ96" i="2"/>
  <c r="CZ98" i="2"/>
  <c r="CT96" i="2"/>
  <c r="CT98" i="2"/>
  <c r="CS96" i="2"/>
  <c r="CS98" i="2"/>
  <c r="AB499" i="2"/>
  <c r="CF96" i="2"/>
  <c r="CF98" i="2"/>
  <c r="CE96" i="2"/>
  <c r="CE98" i="2"/>
  <c r="EU93" i="2"/>
  <c r="AU498" i="2" s="1"/>
  <c r="EU95" i="2"/>
  <c r="ET93" i="2"/>
  <c r="ET95" i="2"/>
  <c r="AT498" i="2" s="1"/>
  <c r="AS498" i="2"/>
  <c r="AR498" i="2"/>
  <c r="EJ93" i="2"/>
  <c r="EJ95" i="2"/>
  <c r="EI93" i="2"/>
  <c r="EI95" i="2"/>
  <c r="EC93" i="2"/>
  <c r="EC95" i="2"/>
  <c r="EB93" i="2"/>
  <c r="EB95" i="2"/>
  <c r="DV93" i="2"/>
  <c r="DV95" i="2"/>
  <c r="DU93" i="2"/>
  <c r="DU95" i="2"/>
  <c r="DO93" i="2"/>
  <c r="DO95" i="2"/>
  <c r="DN93" i="2"/>
  <c r="DN95" i="2"/>
  <c r="DH93" i="2"/>
  <c r="DH95" i="2"/>
  <c r="DG93" i="2"/>
  <c r="DG95" i="2"/>
  <c r="DA93" i="2"/>
  <c r="DA95" i="2"/>
  <c r="CZ93" i="2"/>
  <c r="CZ95" i="2"/>
  <c r="CT93" i="2"/>
  <c r="CT95" i="2"/>
  <c r="CS93" i="2"/>
  <c r="AD498" i="2" s="1"/>
  <c r="CS95" i="2"/>
  <c r="AB498" i="2"/>
  <c r="CF93" i="2"/>
  <c r="CF95" i="2"/>
  <c r="CE93" i="2"/>
  <c r="CE95" i="2"/>
  <c r="EU90" i="2"/>
  <c r="EU92" i="2"/>
  <c r="ET90" i="2"/>
  <c r="ET92" i="2"/>
  <c r="AS497" i="2"/>
  <c r="AR497" i="2"/>
  <c r="EJ90" i="2"/>
  <c r="EJ92" i="2"/>
  <c r="EI90" i="2"/>
  <c r="EI92" i="2"/>
  <c r="EC90" i="2"/>
  <c r="EC92" i="2"/>
  <c r="EB90" i="2"/>
  <c r="EB92" i="2"/>
  <c r="DV90" i="2"/>
  <c r="DV92" i="2"/>
  <c r="DU90" i="2"/>
  <c r="DU92" i="2"/>
  <c r="DO90" i="2"/>
  <c r="DO92" i="2"/>
  <c r="DN90" i="2"/>
  <c r="DN92" i="2"/>
  <c r="DH90" i="2"/>
  <c r="DH92" i="2"/>
  <c r="DG90" i="2"/>
  <c r="DG92" i="2"/>
  <c r="DA90" i="2"/>
  <c r="DA92" i="2"/>
  <c r="CZ90" i="2"/>
  <c r="CZ92" i="2"/>
  <c r="CT90" i="2"/>
  <c r="CT92" i="2"/>
  <c r="CS90" i="2"/>
  <c r="CS92" i="2"/>
  <c r="AB497" i="2"/>
  <c r="CF90" i="2"/>
  <c r="CF92" i="2"/>
  <c r="CE90" i="2"/>
  <c r="CE92" i="2"/>
  <c r="EU87" i="2"/>
  <c r="EU89" i="2"/>
  <c r="ET87" i="2"/>
  <c r="ET89" i="2"/>
  <c r="AS496" i="2"/>
  <c r="AR496" i="2"/>
  <c r="EJ87" i="2"/>
  <c r="EJ89" i="2"/>
  <c r="EI87" i="2"/>
  <c r="EI89" i="2"/>
  <c r="EC87" i="2"/>
  <c r="EC89" i="2"/>
  <c r="EB87" i="2"/>
  <c r="EB89" i="2"/>
  <c r="DV87" i="2"/>
  <c r="DV89" i="2"/>
  <c r="DU87" i="2"/>
  <c r="AL496" i="2" s="1"/>
  <c r="DU89" i="2"/>
  <c r="DO87" i="2"/>
  <c r="DO89" i="2"/>
  <c r="DN87" i="2"/>
  <c r="DN89" i="2"/>
  <c r="DH87" i="2"/>
  <c r="DH89" i="2"/>
  <c r="DG87" i="2"/>
  <c r="DG89" i="2"/>
  <c r="DA87" i="2"/>
  <c r="DA89" i="2"/>
  <c r="CZ87" i="2"/>
  <c r="CZ89" i="2"/>
  <c r="CT87" i="2"/>
  <c r="CT89" i="2"/>
  <c r="CS87" i="2"/>
  <c r="CS89" i="2"/>
  <c r="AB496" i="2"/>
  <c r="CF87" i="2"/>
  <c r="CF89" i="2"/>
  <c r="CE87" i="2"/>
  <c r="CE89" i="2"/>
  <c r="Z496" i="2"/>
  <c r="EU84" i="2"/>
  <c r="EU86" i="2"/>
  <c r="ET84" i="2"/>
  <c r="ET86" i="2"/>
  <c r="AS495" i="2"/>
  <c r="AR495" i="2"/>
  <c r="EJ84" i="2"/>
  <c r="EJ86" i="2"/>
  <c r="EI84" i="2"/>
  <c r="EI86" i="2"/>
  <c r="EC84" i="2"/>
  <c r="EC86" i="2"/>
  <c r="EB84" i="2"/>
  <c r="EB86" i="2"/>
  <c r="DV84" i="2"/>
  <c r="DV86" i="2"/>
  <c r="DU84" i="2"/>
  <c r="DU86" i="2"/>
  <c r="DO84" i="2"/>
  <c r="DO86" i="2"/>
  <c r="DN84" i="2"/>
  <c r="DN86" i="2"/>
  <c r="DH84" i="2"/>
  <c r="DH86" i="2"/>
  <c r="DG84" i="2"/>
  <c r="DG86" i="2"/>
  <c r="DA84" i="2"/>
  <c r="DA86" i="2"/>
  <c r="CZ84" i="2"/>
  <c r="CZ86" i="2"/>
  <c r="CT84" i="2"/>
  <c r="CT86" i="2"/>
  <c r="CS84" i="2"/>
  <c r="CS86" i="2"/>
  <c r="AB495" i="2"/>
  <c r="CF84" i="2"/>
  <c r="CF86" i="2"/>
  <c r="CE84" i="2"/>
  <c r="CE86" i="2"/>
  <c r="EU81" i="2"/>
  <c r="EU83" i="2"/>
  <c r="ET81" i="2"/>
  <c r="AT494" i="2" s="1"/>
  <c r="ET83" i="2"/>
  <c r="AS494" i="2"/>
  <c r="AR494" i="2"/>
  <c r="EJ81" i="2"/>
  <c r="EJ83" i="2"/>
  <c r="EI81" i="2"/>
  <c r="EI83" i="2"/>
  <c r="EC81" i="2"/>
  <c r="AO494" i="2" s="1"/>
  <c r="EC83" i="2"/>
  <c r="EB81" i="2"/>
  <c r="EB83" i="2"/>
  <c r="DV81" i="2"/>
  <c r="DV83" i="2"/>
  <c r="DU81" i="2"/>
  <c r="AL494" i="2" s="1"/>
  <c r="DU83" i="2"/>
  <c r="DO81" i="2"/>
  <c r="AK494" i="2" s="1"/>
  <c r="DO83" i="2"/>
  <c r="DN81" i="2"/>
  <c r="DN83" i="2"/>
  <c r="DH81" i="2"/>
  <c r="DH83" i="2"/>
  <c r="DG81" i="2"/>
  <c r="DG83" i="2"/>
  <c r="DA81" i="2"/>
  <c r="DA83" i="2"/>
  <c r="CZ81" i="2"/>
  <c r="CZ83" i="2"/>
  <c r="CT81" i="2"/>
  <c r="CT83" i="2"/>
  <c r="CS81" i="2"/>
  <c r="AD494" i="2" s="1"/>
  <c r="CS83" i="2"/>
  <c r="AB494" i="2"/>
  <c r="CF81" i="2"/>
  <c r="CF83" i="2"/>
  <c r="AA494" i="2" s="1"/>
  <c r="CE81" i="2"/>
  <c r="CE83" i="2"/>
  <c r="EU78" i="2"/>
  <c r="EU80" i="2"/>
  <c r="ET78" i="2"/>
  <c r="ET80" i="2"/>
  <c r="AS493" i="2"/>
  <c r="AR493" i="2"/>
  <c r="EJ78" i="2"/>
  <c r="EJ80" i="2"/>
  <c r="EI78" i="2"/>
  <c r="EI80" i="2"/>
  <c r="EC78" i="2"/>
  <c r="EC80" i="2"/>
  <c r="EB78" i="2"/>
  <c r="EB80" i="2"/>
  <c r="AN493" i="2" s="1"/>
  <c r="DV78" i="2"/>
  <c r="DV80" i="2"/>
  <c r="DU78" i="2"/>
  <c r="DU80" i="2"/>
  <c r="DO78" i="2"/>
  <c r="DO80" i="2"/>
  <c r="DN78" i="2"/>
  <c r="DN80" i="2"/>
  <c r="DH78" i="2"/>
  <c r="DH80" i="2"/>
  <c r="DG78" i="2"/>
  <c r="DG80" i="2"/>
  <c r="DA78" i="2"/>
  <c r="DA80" i="2"/>
  <c r="CZ78" i="2"/>
  <c r="CZ80" i="2"/>
  <c r="CT78" i="2"/>
  <c r="CT80" i="2"/>
  <c r="CS78" i="2"/>
  <c r="CS80" i="2"/>
  <c r="AB493" i="2"/>
  <c r="CF78" i="2"/>
  <c r="CF80" i="2"/>
  <c r="CE78" i="2"/>
  <c r="CE80" i="2"/>
  <c r="EU75" i="2"/>
  <c r="EU77" i="2"/>
  <c r="ET75" i="2"/>
  <c r="ET77" i="2"/>
  <c r="AS492" i="2"/>
  <c r="AR492" i="2"/>
  <c r="EJ75" i="2"/>
  <c r="EJ77" i="2"/>
  <c r="EI75" i="2"/>
  <c r="EI77" i="2"/>
  <c r="EC75" i="2"/>
  <c r="AO492" i="2" s="1"/>
  <c r="EC77" i="2"/>
  <c r="EB75" i="2"/>
  <c r="EB77" i="2"/>
  <c r="DV75" i="2"/>
  <c r="DV77" i="2"/>
  <c r="DU75" i="2"/>
  <c r="DU77" i="2"/>
  <c r="AL492" i="2"/>
  <c r="DO75" i="2"/>
  <c r="DO77" i="2"/>
  <c r="DN75" i="2"/>
  <c r="DN77" i="2"/>
  <c r="DH75" i="2"/>
  <c r="DH77" i="2"/>
  <c r="DG75" i="2"/>
  <c r="DG77" i="2"/>
  <c r="DA75" i="2"/>
  <c r="DA77" i="2"/>
  <c r="CZ75" i="2"/>
  <c r="CZ77" i="2"/>
  <c r="CT77" i="2"/>
  <c r="AE492" i="2" s="1"/>
  <c r="CS77" i="2"/>
  <c r="AD492" i="2" s="1"/>
  <c r="AB492" i="2"/>
  <c r="CF75" i="2"/>
  <c r="CF77" i="2"/>
  <c r="CE75" i="2"/>
  <c r="CE77" i="2"/>
  <c r="EU72" i="2"/>
  <c r="EU74" i="2"/>
  <c r="ET72" i="2"/>
  <c r="ET74" i="2"/>
  <c r="AS491" i="2"/>
  <c r="AR491" i="2"/>
  <c r="EJ72" i="2"/>
  <c r="EJ74" i="2"/>
  <c r="EI72" i="2"/>
  <c r="EI74" i="2"/>
  <c r="EC72" i="2"/>
  <c r="EC74" i="2"/>
  <c r="EB72" i="2"/>
  <c r="EB74" i="2"/>
  <c r="DV72" i="2"/>
  <c r="DV74" i="2"/>
  <c r="DU72" i="2"/>
  <c r="DU74" i="2"/>
  <c r="AL491" i="2" s="1"/>
  <c r="DO72" i="2"/>
  <c r="DO74" i="2"/>
  <c r="DN72" i="2"/>
  <c r="DN74" i="2"/>
  <c r="DH72" i="2"/>
  <c r="DH74" i="2"/>
  <c r="DG72" i="2"/>
  <c r="DG74" i="2"/>
  <c r="DA72" i="2"/>
  <c r="DA74" i="2"/>
  <c r="AG491" i="2" s="1"/>
  <c r="CZ72" i="2"/>
  <c r="CZ74" i="2"/>
  <c r="AE491" i="2"/>
  <c r="AD491" i="2"/>
  <c r="AB491" i="2"/>
  <c r="CF72" i="2"/>
  <c r="CF74" i="2"/>
  <c r="AA491" i="2" s="1"/>
  <c r="CE72" i="2"/>
  <c r="CE74" i="2"/>
  <c r="EU69" i="2"/>
  <c r="EU71" i="2"/>
  <c r="ET69" i="2"/>
  <c r="ET71" i="2"/>
  <c r="AS490" i="2"/>
  <c r="AR490" i="2"/>
  <c r="EJ69" i="2"/>
  <c r="EJ71" i="2"/>
  <c r="EI69" i="2"/>
  <c r="AP490" i="2" s="1"/>
  <c r="EI71" i="2"/>
  <c r="EC69" i="2"/>
  <c r="EC71" i="2"/>
  <c r="EB69" i="2"/>
  <c r="EB71" i="2"/>
  <c r="DV69" i="2"/>
  <c r="DV71" i="2"/>
  <c r="DU69" i="2"/>
  <c r="AL490" i="2" s="1"/>
  <c r="DU71" i="2"/>
  <c r="DO69" i="2"/>
  <c r="DO71" i="2"/>
  <c r="DN69" i="2"/>
  <c r="DN71" i="2"/>
  <c r="DH69" i="2"/>
  <c r="DH71" i="2"/>
  <c r="DG69" i="2"/>
  <c r="AH490" i="2" s="1"/>
  <c r="DG71" i="2"/>
  <c r="DA69" i="2"/>
  <c r="DA71" i="2"/>
  <c r="CZ69" i="2"/>
  <c r="CZ71" i="2"/>
  <c r="AE490" i="2"/>
  <c r="AD490" i="2"/>
  <c r="AB490" i="2"/>
  <c r="CF69" i="2"/>
  <c r="CF71" i="2"/>
  <c r="CE69" i="2"/>
  <c r="CE71" i="2"/>
  <c r="EU66" i="2"/>
  <c r="EU68" i="2"/>
  <c r="ET66" i="2"/>
  <c r="ET68" i="2"/>
  <c r="AS489" i="2"/>
  <c r="AR489" i="2"/>
  <c r="EJ66" i="2"/>
  <c r="AQ489" i="2" s="1"/>
  <c r="EJ68" i="2"/>
  <c r="EI66" i="2"/>
  <c r="EI68" i="2"/>
  <c r="EC66" i="2"/>
  <c r="EC68" i="2"/>
  <c r="EB66" i="2"/>
  <c r="EB68" i="2"/>
  <c r="DV66" i="2"/>
  <c r="DV68" i="2"/>
  <c r="DU66" i="2"/>
  <c r="DU68" i="2"/>
  <c r="DO66" i="2"/>
  <c r="DO68" i="2"/>
  <c r="DN66" i="2"/>
  <c r="DN68" i="2"/>
  <c r="DH66" i="2"/>
  <c r="AI489" i="2" s="1"/>
  <c r="DH68" i="2"/>
  <c r="DG66" i="2"/>
  <c r="DG68" i="2"/>
  <c r="DA66" i="2"/>
  <c r="DA68" i="2"/>
  <c r="CZ66" i="2"/>
  <c r="CZ68" i="2"/>
  <c r="CT66" i="2"/>
  <c r="CT68" i="2"/>
  <c r="CS66" i="2"/>
  <c r="CS68" i="2"/>
  <c r="AB489" i="2"/>
  <c r="CF66" i="2"/>
  <c r="AA489" i="2" s="1"/>
  <c r="CE66" i="2"/>
  <c r="EU63" i="2"/>
  <c r="EU65" i="2"/>
  <c r="ET63" i="2"/>
  <c r="ET65" i="2"/>
  <c r="AS488" i="2"/>
  <c r="AR488" i="2"/>
  <c r="EJ63" i="2"/>
  <c r="EJ65" i="2"/>
  <c r="EI63" i="2"/>
  <c r="EI65" i="2"/>
  <c r="EC63" i="2"/>
  <c r="EC65" i="2"/>
  <c r="EB63" i="2"/>
  <c r="EB65" i="2"/>
  <c r="DV63" i="2"/>
  <c r="AM488" i="2" s="1"/>
  <c r="DV65" i="2"/>
  <c r="DU63" i="2"/>
  <c r="DU65" i="2"/>
  <c r="DO63" i="2"/>
  <c r="DO65" i="2"/>
  <c r="DN63" i="2"/>
  <c r="AJ488" i="2" s="1"/>
  <c r="DN65" i="2"/>
  <c r="DH63" i="2"/>
  <c r="DH65" i="2"/>
  <c r="DG63" i="2"/>
  <c r="DG65" i="2"/>
  <c r="DA63" i="2"/>
  <c r="DA65" i="2"/>
  <c r="CZ63" i="2"/>
  <c r="CZ65" i="2"/>
  <c r="CT63" i="2"/>
  <c r="CT65" i="2"/>
  <c r="CS63" i="2"/>
  <c r="CS65" i="2"/>
  <c r="AB488" i="2"/>
  <c r="CF63" i="2"/>
  <c r="CF65" i="2"/>
  <c r="CE63" i="2"/>
  <c r="CE65" i="2"/>
  <c r="EU60" i="2"/>
  <c r="EU62" i="2"/>
  <c r="ET60" i="2"/>
  <c r="ET62" i="2"/>
  <c r="AT487" i="2"/>
  <c r="AS487" i="2"/>
  <c r="AR487" i="2"/>
  <c r="EJ60" i="2"/>
  <c r="AQ487" i="2" s="1"/>
  <c r="EJ62" i="2"/>
  <c r="EI60" i="2"/>
  <c r="EI62" i="2"/>
  <c r="EC60" i="2"/>
  <c r="EC62" i="2"/>
  <c r="EB60" i="2"/>
  <c r="EB62" i="2"/>
  <c r="DV60" i="2"/>
  <c r="AM487" i="2" s="1"/>
  <c r="DV62" i="2"/>
  <c r="DU60" i="2"/>
  <c r="DU62" i="2"/>
  <c r="DO60" i="2"/>
  <c r="DO62" i="2"/>
  <c r="DN60" i="2"/>
  <c r="AJ487" i="2" s="1"/>
  <c r="DN62" i="2"/>
  <c r="DH60" i="2"/>
  <c r="AI487" i="2" s="1"/>
  <c r="DH62" i="2"/>
  <c r="DG60" i="2"/>
  <c r="DG62" i="2"/>
  <c r="DA60" i="2"/>
  <c r="DA62" i="2"/>
  <c r="CZ60" i="2"/>
  <c r="AF487" i="2" s="1"/>
  <c r="CZ62" i="2"/>
  <c r="CT60" i="2"/>
  <c r="CT62" i="2"/>
  <c r="CS60" i="2"/>
  <c r="CS62" i="2"/>
  <c r="AB487" i="2"/>
  <c r="CF60" i="2"/>
  <c r="CF62" i="2"/>
  <c r="CE60" i="2"/>
  <c r="CE62" i="2"/>
  <c r="EU57" i="2"/>
  <c r="EU59" i="2"/>
  <c r="ET57" i="2"/>
  <c r="ET59" i="2"/>
  <c r="AS486" i="2"/>
  <c r="AR486" i="2"/>
  <c r="EJ57" i="2"/>
  <c r="EJ59" i="2"/>
  <c r="EI57" i="2"/>
  <c r="EI59" i="2"/>
  <c r="EC57" i="2"/>
  <c r="EC59" i="2"/>
  <c r="EB57" i="2"/>
  <c r="EB59" i="2"/>
  <c r="DV57" i="2"/>
  <c r="DV59" i="2"/>
  <c r="DU57" i="2"/>
  <c r="DU59" i="2"/>
  <c r="DO57" i="2"/>
  <c r="DO59" i="2"/>
  <c r="DN57" i="2"/>
  <c r="DN59" i="2"/>
  <c r="DH57" i="2"/>
  <c r="DH59" i="2"/>
  <c r="DG57" i="2"/>
  <c r="DG59" i="2"/>
  <c r="DA57" i="2"/>
  <c r="DA59" i="2"/>
  <c r="AG486" i="2"/>
  <c r="CZ57" i="2"/>
  <c r="CZ59" i="2"/>
  <c r="CT57" i="2"/>
  <c r="AE486" i="2" s="1"/>
  <c r="CT59" i="2"/>
  <c r="CS57" i="2"/>
  <c r="CS59" i="2"/>
  <c r="AB486" i="2"/>
  <c r="CF57" i="2"/>
  <c r="CF59" i="2"/>
  <c r="CE57" i="2"/>
  <c r="CE59" i="2"/>
  <c r="EU54" i="2"/>
  <c r="EU56" i="2"/>
  <c r="ET54" i="2"/>
  <c r="ET56" i="2"/>
  <c r="AS485" i="2"/>
  <c r="AR485" i="2"/>
  <c r="EJ54" i="2"/>
  <c r="EJ56" i="2"/>
  <c r="EI54" i="2"/>
  <c r="AP485" i="2" s="1"/>
  <c r="EI56" i="2"/>
  <c r="EC54" i="2"/>
  <c r="EC56" i="2"/>
  <c r="EB54" i="2"/>
  <c r="EB56" i="2"/>
  <c r="DV54" i="2"/>
  <c r="DV56" i="2"/>
  <c r="DU54" i="2"/>
  <c r="DU56" i="2"/>
  <c r="DO54" i="2"/>
  <c r="DO56" i="2"/>
  <c r="DN54" i="2"/>
  <c r="DN56" i="2"/>
  <c r="AJ485" i="2" s="1"/>
  <c r="DH54" i="2"/>
  <c r="DH56" i="2"/>
  <c r="DG54" i="2"/>
  <c r="DG56" i="2"/>
  <c r="DA54" i="2"/>
  <c r="DA56" i="2"/>
  <c r="CZ54" i="2"/>
  <c r="CZ56" i="2"/>
  <c r="CT54" i="2"/>
  <c r="CT56" i="2"/>
  <c r="CS54" i="2"/>
  <c r="AD485" i="2" s="1"/>
  <c r="CS56" i="2"/>
  <c r="AB485" i="2"/>
  <c r="CF54" i="2"/>
  <c r="CF56" i="2"/>
  <c r="CE54" i="2"/>
  <c r="CE56" i="2"/>
  <c r="EU51" i="2"/>
  <c r="EU53" i="2"/>
  <c r="ET51" i="2"/>
  <c r="ET53" i="2"/>
  <c r="AS484" i="2"/>
  <c r="AR484" i="2"/>
  <c r="EJ51" i="2"/>
  <c r="EJ53" i="2"/>
  <c r="EI51" i="2"/>
  <c r="EI53" i="2"/>
  <c r="EC51" i="2"/>
  <c r="EC53" i="2"/>
  <c r="EB51" i="2"/>
  <c r="EB53" i="2"/>
  <c r="DV53" i="2"/>
  <c r="AM484" i="2" s="1"/>
  <c r="DU53" i="2"/>
  <c r="AL484" i="2" s="1"/>
  <c r="DO51" i="2"/>
  <c r="DO53" i="2"/>
  <c r="DN51" i="2"/>
  <c r="DN53" i="2"/>
  <c r="DH51" i="2"/>
  <c r="DH53" i="2"/>
  <c r="DG51" i="2"/>
  <c r="DG53" i="2"/>
  <c r="DA51" i="2"/>
  <c r="DA53" i="2"/>
  <c r="CZ51" i="2"/>
  <c r="CZ53" i="2"/>
  <c r="CT51" i="2"/>
  <c r="CT53" i="2"/>
  <c r="CS51" i="2"/>
  <c r="CS53" i="2"/>
  <c r="AB484" i="2"/>
  <c r="CF51" i="2"/>
  <c r="CF53" i="2"/>
  <c r="CE51" i="2"/>
  <c r="CE53" i="2"/>
  <c r="EU48" i="2"/>
  <c r="EU50" i="2"/>
  <c r="ET48" i="2"/>
  <c r="ET50" i="2"/>
  <c r="AS483" i="2"/>
  <c r="AR483" i="2"/>
  <c r="EJ48" i="2"/>
  <c r="EJ50" i="2"/>
  <c r="EI48" i="2"/>
  <c r="EI50" i="2"/>
  <c r="EC48" i="2"/>
  <c r="EC50" i="2"/>
  <c r="EB48" i="2"/>
  <c r="EB50" i="2"/>
  <c r="DV48" i="2"/>
  <c r="DV50" i="2"/>
  <c r="DU48" i="2"/>
  <c r="DU50" i="2"/>
  <c r="DO48" i="2"/>
  <c r="DO50" i="2"/>
  <c r="DN48" i="2"/>
  <c r="DN50" i="2"/>
  <c r="DH48" i="2"/>
  <c r="DH50" i="2"/>
  <c r="DG48" i="2"/>
  <c r="DG50" i="2"/>
  <c r="DA48" i="2"/>
  <c r="DA50" i="2"/>
  <c r="CZ48" i="2"/>
  <c r="CZ50" i="2"/>
  <c r="CT48" i="2"/>
  <c r="CT50" i="2"/>
  <c r="CS48" i="2"/>
  <c r="CS50" i="2"/>
  <c r="AB483" i="2"/>
  <c r="CF48" i="2"/>
  <c r="CF50" i="2"/>
  <c r="CE48" i="2"/>
  <c r="CE50" i="2"/>
  <c r="EU45" i="2"/>
  <c r="EU47" i="2"/>
  <c r="ET45" i="2"/>
  <c r="ET47" i="2"/>
  <c r="AS482" i="2"/>
  <c r="AR482" i="2"/>
  <c r="EJ45" i="2"/>
  <c r="EJ47" i="2"/>
  <c r="EI45" i="2"/>
  <c r="EI47" i="2"/>
  <c r="EC45" i="2"/>
  <c r="EC47" i="2"/>
  <c r="EB45" i="2"/>
  <c r="EB47" i="2"/>
  <c r="DV45" i="2"/>
  <c r="DV47" i="2"/>
  <c r="DU45" i="2"/>
  <c r="DU47" i="2"/>
  <c r="DO45" i="2"/>
  <c r="DO47" i="2"/>
  <c r="DN45" i="2"/>
  <c r="DN47" i="2"/>
  <c r="DH45" i="2"/>
  <c r="DH47" i="2"/>
  <c r="DG45" i="2"/>
  <c r="DG47" i="2"/>
  <c r="DA45" i="2"/>
  <c r="DA47" i="2"/>
  <c r="CZ45" i="2"/>
  <c r="CZ47" i="2"/>
  <c r="CT45" i="2"/>
  <c r="CT47" i="2"/>
  <c r="CS45" i="2"/>
  <c r="CS47" i="2"/>
  <c r="AB482" i="2"/>
  <c r="CF45" i="2"/>
  <c r="CF47" i="2"/>
  <c r="CE45" i="2"/>
  <c r="CE47" i="2"/>
  <c r="EU42" i="2"/>
  <c r="EU44" i="2"/>
  <c r="ET42" i="2"/>
  <c r="ET44" i="2"/>
  <c r="AS481" i="2"/>
  <c r="AR481" i="2"/>
  <c r="EJ42" i="2"/>
  <c r="EJ44" i="2"/>
  <c r="EI42" i="2"/>
  <c r="EI44" i="2"/>
  <c r="EC42" i="2"/>
  <c r="EC44" i="2"/>
  <c r="EB42" i="2"/>
  <c r="EB44" i="2"/>
  <c r="DV42" i="2"/>
  <c r="AM481" i="2" s="1"/>
  <c r="DV44" i="2"/>
  <c r="DU42" i="2"/>
  <c r="DU44" i="2"/>
  <c r="DO42" i="2"/>
  <c r="DO44" i="2"/>
  <c r="DN42" i="2"/>
  <c r="DN44" i="2"/>
  <c r="DH42" i="2"/>
  <c r="AI481" i="2" s="1"/>
  <c r="DH44" i="2"/>
  <c r="DG42" i="2"/>
  <c r="DG44" i="2"/>
  <c r="DA42" i="2"/>
  <c r="DA44" i="2"/>
  <c r="CZ42" i="2"/>
  <c r="CZ44" i="2"/>
  <c r="CT42" i="2"/>
  <c r="CT44" i="2"/>
  <c r="CS42" i="2"/>
  <c r="CS44" i="2"/>
  <c r="AB481" i="2"/>
  <c r="CF42" i="2"/>
  <c r="CF44" i="2"/>
  <c r="CE42" i="2"/>
  <c r="CE44" i="2"/>
  <c r="EU39" i="2"/>
  <c r="EU41" i="2"/>
  <c r="ET39" i="2"/>
  <c r="ET41" i="2"/>
  <c r="AS480" i="2"/>
  <c r="AR480" i="2"/>
  <c r="EJ39" i="2"/>
  <c r="EJ41" i="2"/>
  <c r="EI39" i="2"/>
  <c r="EI41" i="2"/>
  <c r="EC39" i="2"/>
  <c r="EC41" i="2"/>
  <c r="EB39" i="2"/>
  <c r="EB41" i="2"/>
  <c r="DV39" i="2"/>
  <c r="DV41" i="2"/>
  <c r="DU39" i="2"/>
  <c r="DU41" i="2"/>
  <c r="DO39" i="2"/>
  <c r="DO41" i="2"/>
  <c r="DN39" i="2"/>
  <c r="DN41" i="2"/>
  <c r="DH39" i="2"/>
  <c r="DH41" i="2"/>
  <c r="DG39" i="2"/>
  <c r="DG41" i="2"/>
  <c r="DA39" i="2"/>
  <c r="DA41" i="2"/>
  <c r="CZ39" i="2"/>
  <c r="AF480" i="2" s="1"/>
  <c r="CZ41" i="2"/>
  <c r="CT39" i="2"/>
  <c r="AE480" i="2" s="1"/>
  <c r="CT41" i="2"/>
  <c r="CS39" i="2"/>
  <c r="CS41" i="2"/>
  <c r="AB480" i="2"/>
  <c r="CF39" i="2"/>
  <c r="CF41" i="2"/>
  <c r="CE39" i="2"/>
  <c r="CE41" i="2"/>
  <c r="EU36" i="2"/>
  <c r="EU38" i="2"/>
  <c r="ET36" i="2"/>
  <c r="ET38" i="2"/>
  <c r="AS479" i="2"/>
  <c r="AR479" i="2"/>
  <c r="EJ36" i="2"/>
  <c r="EJ38" i="2"/>
  <c r="EI36" i="2"/>
  <c r="EI38" i="2"/>
  <c r="EC36" i="2"/>
  <c r="EC38" i="2"/>
  <c r="EB36" i="2"/>
  <c r="EB38" i="2"/>
  <c r="DV36" i="2"/>
  <c r="DV38" i="2"/>
  <c r="AM479" i="2" s="1"/>
  <c r="DU36" i="2"/>
  <c r="DU38" i="2"/>
  <c r="DO36" i="2"/>
  <c r="DO38" i="2"/>
  <c r="DN36" i="2"/>
  <c r="DN38" i="2"/>
  <c r="DH36" i="2"/>
  <c r="DH38" i="2"/>
  <c r="DG36" i="2"/>
  <c r="DG38" i="2"/>
  <c r="DA36" i="2"/>
  <c r="AG479" i="2" s="1"/>
  <c r="DA38" i="2"/>
  <c r="CZ36" i="2"/>
  <c r="CZ38" i="2"/>
  <c r="CT36" i="2"/>
  <c r="CT38" i="2"/>
  <c r="CS36" i="2"/>
  <c r="CS38" i="2"/>
  <c r="AB479" i="2"/>
  <c r="CF36" i="2"/>
  <c r="CF38" i="2"/>
  <c r="CE36" i="2"/>
  <c r="CE38" i="2"/>
  <c r="EU33" i="2"/>
  <c r="EU35" i="2"/>
  <c r="ET33" i="2"/>
  <c r="ET35" i="2"/>
  <c r="AS478" i="2"/>
  <c r="AR478" i="2"/>
  <c r="EJ33" i="2"/>
  <c r="EJ35" i="2"/>
  <c r="EI33" i="2"/>
  <c r="AP478" i="2" s="1"/>
  <c r="EI35" i="2"/>
  <c r="EC33" i="2"/>
  <c r="EC35" i="2"/>
  <c r="EB33" i="2"/>
  <c r="EB35" i="2"/>
  <c r="DV33" i="2"/>
  <c r="DV35" i="2"/>
  <c r="DU33" i="2"/>
  <c r="DU35" i="2"/>
  <c r="DO33" i="2"/>
  <c r="DO35" i="2"/>
  <c r="DN33" i="2"/>
  <c r="DN35" i="2"/>
  <c r="DH33" i="2"/>
  <c r="DH35" i="2"/>
  <c r="AI478" i="2" s="1"/>
  <c r="DG33" i="2"/>
  <c r="DG35" i="2"/>
  <c r="DA33" i="2"/>
  <c r="DA35" i="2"/>
  <c r="CZ33" i="2"/>
  <c r="CZ35" i="2"/>
  <c r="CT33" i="2"/>
  <c r="CT35" i="2"/>
  <c r="CS33" i="2"/>
  <c r="CS35" i="2"/>
  <c r="AB478" i="2"/>
  <c r="CF33" i="2"/>
  <c r="CF35" i="2"/>
  <c r="CE33" i="2"/>
  <c r="CE35" i="2"/>
  <c r="EU30" i="2"/>
  <c r="EU32" i="2"/>
  <c r="ET30" i="2"/>
  <c r="ET32" i="2"/>
  <c r="AS477" i="2"/>
  <c r="AR477" i="2"/>
  <c r="EJ30" i="2"/>
  <c r="EJ32" i="2"/>
  <c r="EI30" i="2"/>
  <c r="EI32" i="2"/>
  <c r="EC30" i="2"/>
  <c r="EC32" i="2"/>
  <c r="EB30" i="2"/>
  <c r="EB32" i="2"/>
  <c r="AN477" i="2" s="1"/>
  <c r="DV30" i="2"/>
  <c r="DV32" i="2"/>
  <c r="DU30" i="2"/>
  <c r="DU32" i="2"/>
  <c r="DO30" i="2"/>
  <c r="DO32" i="2"/>
  <c r="DN30" i="2"/>
  <c r="DN32" i="2"/>
  <c r="DH30" i="2"/>
  <c r="DH32" i="2"/>
  <c r="DG30" i="2"/>
  <c r="DG32" i="2"/>
  <c r="DA30" i="2"/>
  <c r="DA32" i="2"/>
  <c r="CZ30" i="2"/>
  <c r="CZ32" i="2"/>
  <c r="AF477" i="2" s="1"/>
  <c r="CT30" i="2"/>
  <c r="CT32" i="2"/>
  <c r="CS30" i="2"/>
  <c r="CS32" i="2"/>
  <c r="AB477" i="2"/>
  <c r="CF30" i="2"/>
  <c r="CF32" i="2"/>
  <c r="CE30" i="2"/>
  <c r="CE32" i="2"/>
  <c r="EU27" i="2"/>
  <c r="EU29" i="2"/>
  <c r="AU476" i="2" s="1"/>
  <c r="ET27" i="2"/>
  <c r="ET29" i="2"/>
  <c r="AS476" i="2"/>
  <c r="AR476" i="2"/>
  <c r="EJ27" i="2"/>
  <c r="EJ29" i="2"/>
  <c r="EI27" i="2"/>
  <c r="EI29" i="2"/>
  <c r="EC27" i="2"/>
  <c r="EC29" i="2"/>
  <c r="EB27" i="2"/>
  <c r="AN476" i="2" s="1"/>
  <c r="EB29" i="2"/>
  <c r="DV27" i="2"/>
  <c r="DV29" i="2"/>
  <c r="DU27" i="2"/>
  <c r="DU29" i="2"/>
  <c r="DO27" i="2"/>
  <c r="DO29" i="2"/>
  <c r="DN27" i="2"/>
  <c r="DN29" i="2"/>
  <c r="DH27" i="2"/>
  <c r="DH29" i="2"/>
  <c r="DG27" i="2"/>
  <c r="DG29" i="2"/>
  <c r="DA27" i="2"/>
  <c r="DA29" i="2"/>
  <c r="CZ27" i="2"/>
  <c r="CZ29" i="2"/>
  <c r="CT27" i="2"/>
  <c r="CT29" i="2"/>
  <c r="AE476" i="2" s="1"/>
  <c r="CS27" i="2"/>
  <c r="CS29" i="2"/>
  <c r="AB476" i="2"/>
  <c r="CF27" i="2"/>
  <c r="CF29" i="2"/>
  <c r="CE27" i="2"/>
  <c r="CE29" i="2"/>
  <c r="EU24" i="2"/>
  <c r="EU26" i="2"/>
  <c r="ET24" i="2"/>
  <c r="ET26" i="2"/>
  <c r="AS475" i="2"/>
  <c r="AR475" i="2"/>
  <c r="EJ24" i="2"/>
  <c r="EJ26" i="2"/>
  <c r="EI24" i="2"/>
  <c r="EI26" i="2"/>
  <c r="EC24" i="2"/>
  <c r="EC26" i="2"/>
  <c r="EB24" i="2"/>
  <c r="EB26" i="2"/>
  <c r="DV24" i="2"/>
  <c r="DV26" i="2"/>
  <c r="DU24" i="2"/>
  <c r="DU26" i="2"/>
  <c r="DO24" i="2"/>
  <c r="DO26" i="2"/>
  <c r="DN24" i="2"/>
  <c r="DN26" i="2"/>
  <c r="DH24" i="2"/>
  <c r="DH26" i="2"/>
  <c r="DG24" i="2"/>
  <c r="DG26" i="2"/>
  <c r="DA24" i="2"/>
  <c r="DA26" i="2"/>
  <c r="CZ24" i="2"/>
  <c r="CZ26" i="2"/>
  <c r="CT24" i="2"/>
  <c r="CT26" i="2"/>
  <c r="CS24" i="2"/>
  <c r="AD475" i="2" s="1"/>
  <c r="CS26" i="2"/>
  <c r="AB475" i="2"/>
  <c r="CF24" i="2"/>
  <c r="CF26" i="2"/>
  <c r="CE24" i="2"/>
  <c r="CE26" i="2"/>
  <c r="EU21" i="2"/>
  <c r="EU23" i="2"/>
  <c r="ET21" i="2"/>
  <c r="ET23" i="2"/>
  <c r="AS474" i="2"/>
  <c r="AR474" i="2"/>
  <c r="EJ21" i="2"/>
  <c r="EJ23" i="2"/>
  <c r="EI21" i="2"/>
  <c r="EI23" i="2"/>
  <c r="EC21" i="2"/>
  <c r="EC23" i="2"/>
  <c r="EB21" i="2"/>
  <c r="EB23" i="2"/>
  <c r="DV21" i="2"/>
  <c r="DV23" i="2"/>
  <c r="AM474" i="2" s="1"/>
  <c r="DU21" i="2"/>
  <c r="DU23" i="2"/>
  <c r="DO21" i="2"/>
  <c r="DO23" i="2"/>
  <c r="DN21" i="2"/>
  <c r="DN23" i="2"/>
  <c r="AJ474" i="2" s="1"/>
  <c r="DH21" i="2"/>
  <c r="DH23" i="2"/>
  <c r="DG21" i="2"/>
  <c r="DG23" i="2"/>
  <c r="DA21" i="2"/>
  <c r="DA23" i="2"/>
  <c r="CZ21" i="2"/>
  <c r="CZ23" i="2"/>
  <c r="CT21" i="2"/>
  <c r="CT23" i="2"/>
  <c r="CS21" i="2"/>
  <c r="CS23" i="2"/>
  <c r="AB474" i="2"/>
  <c r="CF21" i="2"/>
  <c r="CF23" i="2"/>
  <c r="AA474" i="2"/>
  <c r="CE21" i="2"/>
  <c r="CE23" i="2"/>
  <c r="EU18" i="2"/>
  <c r="EU20" i="2"/>
  <c r="ET18" i="2"/>
  <c r="AT473" i="2" s="1"/>
  <c r="ET20" i="2"/>
  <c r="AS473" i="2"/>
  <c r="AR473" i="2"/>
  <c r="EJ18" i="2"/>
  <c r="EJ20" i="2"/>
  <c r="EI18" i="2"/>
  <c r="EI20" i="2"/>
  <c r="EC18" i="2"/>
  <c r="EC20" i="2"/>
  <c r="EB18" i="2"/>
  <c r="EB20" i="2"/>
  <c r="DV18" i="2"/>
  <c r="DV20" i="2"/>
  <c r="DU18" i="2"/>
  <c r="DU20" i="2"/>
  <c r="DO18" i="2"/>
  <c r="DO20" i="2"/>
  <c r="DN18" i="2"/>
  <c r="DN20" i="2"/>
  <c r="DH18" i="2"/>
  <c r="DH20" i="2"/>
  <c r="DG18" i="2"/>
  <c r="DG20" i="2"/>
  <c r="DA18" i="2"/>
  <c r="DA20" i="2"/>
  <c r="CZ18" i="2"/>
  <c r="CZ20" i="2"/>
  <c r="CT18" i="2"/>
  <c r="CT20" i="2"/>
  <c r="CS18" i="2"/>
  <c r="CS20" i="2"/>
  <c r="AB473" i="2"/>
  <c r="CF18" i="2"/>
  <c r="CF20" i="2"/>
  <c r="CE18" i="2"/>
  <c r="CE20" i="2"/>
  <c r="EU15" i="2"/>
  <c r="EU17" i="2"/>
  <c r="ET15" i="2"/>
  <c r="ET17" i="2"/>
  <c r="AS472" i="2"/>
  <c r="AR472" i="2"/>
  <c r="EJ15" i="2"/>
  <c r="EJ17" i="2"/>
  <c r="EI15" i="2"/>
  <c r="EI17" i="2"/>
  <c r="EC15" i="2"/>
  <c r="EC17" i="2"/>
  <c r="EB15" i="2"/>
  <c r="EB17" i="2"/>
  <c r="DV15" i="2"/>
  <c r="DV17" i="2"/>
  <c r="DU15" i="2"/>
  <c r="DU17" i="2"/>
  <c r="DO15" i="2"/>
  <c r="DO17" i="2"/>
  <c r="DN15" i="2"/>
  <c r="DN17" i="2"/>
  <c r="DH15" i="2"/>
  <c r="DH17" i="2"/>
  <c r="DG15" i="2"/>
  <c r="DG17" i="2"/>
  <c r="DA15" i="2"/>
  <c r="DA17" i="2"/>
  <c r="AG472" i="2" s="1"/>
  <c r="CZ15" i="2"/>
  <c r="CZ17" i="2"/>
  <c r="CT15" i="2"/>
  <c r="CT17" i="2"/>
  <c r="CS15" i="2"/>
  <c r="CS17" i="2"/>
  <c r="AD472" i="2" s="1"/>
  <c r="AB472" i="2"/>
  <c r="CF15" i="2"/>
  <c r="CF17" i="2"/>
  <c r="CE15" i="2"/>
  <c r="CE17" i="2"/>
  <c r="EU12" i="2"/>
  <c r="EU14" i="2"/>
  <c r="ET12" i="2"/>
  <c r="ET14" i="2"/>
  <c r="AS471" i="2"/>
  <c r="AR471" i="2"/>
  <c r="EJ12" i="2"/>
  <c r="EJ14" i="2"/>
  <c r="EI12" i="2"/>
  <c r="EI14" i="2"/>
  <c r="EC12" i="2"/>
  <c r="EC14" i="2"/>
  <c r="EB12" i="2"/>
  <c r="EB14" i="2"/>
  <c r="DV12" i="2"/>
  <c r="DV14" i="2"/>
  <c r="DU12" i="2"/>
  <c r="DU14" i="2"/>
  <c r="DO12" i="2"/>
  <c r="DO14" i="2"/>
  <c r="DN12" i="2"/>
  <c r="DN14" i="2"/>
  <c r="AJ471" i="2" s="1"/>
  <c r="DH12" i="2"/>
  <c r="DH14" i="2"/>
  <c r="DG12" i="2"/>
  <c r="DG14" i="2"/>
  <c r="DA12" i="2"/>
  <c r="DA14" i="2"/>
  <c r="CZ12" i="2"/>
  <c r="CZ14" i="2"/>
  <c r="CT12" i="2"/>
  <c r="CT14" i="2"/>
  <c r="CS12" i="2"/>
  <c r="CS14" i="2"/>
  <c r="AB471" i="2"/>
  <c r="CF12" i="2"/>
  <c r="CF14" i="2"/>
  <c r="CE12" i="2"/>
  <c r="CE14" i="2"/>
  <c r="EU9" i="2"/>
  <c r="EU11" i="2"/>
  <c r="ET9" i="2"/>
  <c r="AT470" i="2" s="1"/>
  <c r="ET11" i="2"/>
  <c r="AS470" i="2"/>
  <c r="AR470" i="2"/>
  <c r="EJ9" i="2"/>
  <c r="EJ11" i="2"/>
  <c r="EI9" i="2"/>
  <c r="EI11" i="2"/>
  <c r="EC9" i="2"/>
  <c r="AO470" i="2" s="1"/>
  <c r="EC11" i="2"/>
  <c r="EB9" i="2"/>
  <c r="EB11" i="2"/>
  <c r="DV9" i="2"/>
  <c r="DV11" i="2"/>
  <c r="DU9" i="2"/>
  <c r="AL470" i="2" s="1"/>
  <c r="DU11" i="2"/>
  <c r="DO9" i="2"/>
  <c r="AK470" i="2" s="1"/>
  <c r="DO11" i="2"/>
  <c r="DN9" i="2"/>
  <c r="DN11" i="2"/>
  <c r="AJ470" i="2" s="1"/>
  <c r="DH9" i="2"/>
  <c r="DH11" i="2"/>
  <c r="DG9" i="2"/>
  <c r="AH470" i="2" s="1"/>
  <c r="DG11" i="2"/>
  <c r="DA9" i="2"/>
  <c r="DA11" i="2"/>
  <c r="CZ9" i="2"/>
  <c r="CZ11" i="2"/>
  <c r="CT9" i="2"/>
  <c r="CT11" i="2"/>
  <c r="CS9" i="2"/>
  <c r="AD470" i="2" s="1"/>
  <c r="CS11" i="2"/>
  <c r="AB470" i="2"/>
  <c r="CF9" i="2"/>
  <c r="CF11" i="2"/>
  <c r="AA470" i="2"/>
  <c r="CE9" i="2"/>
  <c r="CE11" i="2"/>
  <c r="EU6" i="2"/>
  <c r="EU8" i="2"/>
  <c r="ET6" i="2"/>
  <c r="ET8" i="2"/>
  <c r="AS469" i="2"/>
  <c r="AR469" i="2"/>
  <c r="EJ6" i="2"/>
  <c r="EJ8" i="2"/>
  <c r="EI6" i="2"/>
  <c r="EI8" i="2"/>
  <c r="EC6" i="2"/>
  <c r="EC8" i="2"/>
  <c r="EB6" i="2"/>
  <c r="EB8" i="2"/>
  <c r="DV6" i="2"/>
  <c r="DV8" i="2"/>
  <c r="DU6" i="2"/>
  <c r="DU8" i="2"/>
  <c r="DO6" i="2"/>
  <c r="DO8" i="2"/>
  <c r="DN6" i="2"/>
  <c r="DN8" i="2"/>
  <c r="DH6" i="2"/>
  <c r="DH8" i="2"/>
  <c r="DG6" i="2"/>
  <c r="DG8" i="2"/>
  <c r="DA6" i="2"/>
  <c r="DA8" i="2"/>
  <c r="CZ6" i="2"/>
  <c r="CZ8" i="2"/>
  <c r="CT6" i="2"/>
  <c r="CT8" i="2"/>
  <c r="CS6" i="2"/>
  <c r="CS8" i="2"/>
  <c r="AB469" i="2"/>
  <c r="CF6" i="2"/>
  <c r="CF8" i="2"/>
  <c r="AA469" i="2" s="1"/>
  <c r="CE6" i="2"/>
  <c r="CE8" i="2"/>
  <c r="B387" i="2"/>
  <c r="B391" i="2"/>
  <c r="B390" i="2"/>
  <c r="B394" i="2" s="1"/>
  <c r="B389" i="2"/>
  <c r="B393" i="2" s="1"/>
  <c r="B388" i="2"/>
  <c r="B392" i="2" s="1"/>
  <c r="B198" i="2"/>
  <c r="B202" i="2"/>
  <c r="B201" i="2"/>
  <c r="B205" i="2" s="1"/>
  <c r="B200" i="2"/>
  <c r="B204" i="2" s="1"/>
  <c r="B199" i="2"/>
  <c r="B203" i="2" s="1"/>
  <c r="AC339" i="2"/>
  <c r="AC340" i="2"/>
  <c r="AC341" i="2"/>
  <c r="AC342" i="2"/>
  <c r="AC335" i="2"/>
  <c r="AC336" i="2"/>
  <c r="AC337" i="2"/>
  <c r="AC338" i="2"/>
  <c r="AC331" i="2"/>
  <c r="AC332" i="2"/>
  <c r="AC333" i="2"/>
  <c r="AC334" i="2"/>
  <c r="AC327" i="2"/>
  <c r="AC328" i="2"/>
  <c r="AC329" i="2"/>
  <c r="AC330" i="2"/>
  <c r="AC323" i="2"/>
  <c r="AC324" i="2"/>
  <c r="AC325" i="2"/>
  <c r="AC326" i="2"/>
  <c r="G323" i="2"/>
  <c r="G324" i="2"/>
  <c r="G325" i="2"/>
  <c r="G326" i="2"/>
  <c r="AC319" i="2"/>
  <c r="AC320" i="2"/>
  <c r="AC321" i="2"/>
  <c r="AC322" i="2"/>
  <c r="G319" i="2"/>
  <c r="G320" i="2"/>
  <c r="G321" i="2"/>
  <c r="G322" i="2"/>
  <c r="AC315" i="2"/>
  <c r="AC316" i="2"/>
  <c r="AC317" i="2"/>
  <c r="AC318" i="2"/>
  <c r="G315" i="2"/>
  <c r="G316" i="2"/>
  <c r="G317" i="2"/>
  <c r="G318" i="2"/>
  <c r="AC311" i="2"/>
  <c r="AC312" i="2"/>
  <c r="AC313" i="2"/>
  <c r="AC314" i="2"/>
  <c r="G311" i="2"/>
  <c r="G312" i="2"/>
  <c r="G313" i="2"/>
  <c r="G314" i="2"/>
  <c r="AC307" i="2"/>
  <c r="AC308" i="2"/>
  <c r="AC309" i="2"/>
  <c r="AC310" i="2"/>
  <c r="G307" i="2"/>
  <c r="G308" i="2"/>
  <c r="G309" i="2"/>
  <c r="G310" i="2"/>
  <c r="AC303" i="2"/>
  <c r="AC304" i="2"/>
  <c r="AC305" i="2"/>
  <c r="AC306" i="2"/>
  <c r="U303" i="2"/>
  <c r="U304" i="2"/>
  <c r="U305" i="2"/>
  <c r="U306" i="2"/>
  <c r="G303" i="2"/>
  <c r="G304" i="2"/>
  <c r="G305" i="2"/>
  <c r="G306" i="2"/>
  <c r="AC299" i="2"/>
  <c r="AC300" i="2"/>
  <c r="AC301" i="2"/>
  <c r="AC302" i="2"/>
  <c r="G299" i="2"/>
  <c r="G300" i="2"/>
  <c r="G301" i="2"/>
  <c r="G302" i="2"/>
  <c r="AC295" i="2"/>
  <c r="AC296" i="2"/>
  <c r="AC297" i="2"/>
  <c r="AC298" i="2"/>
  <c r="G295" i="2"/>
  <c r="G296" i="2"/>
  <c r="G297" i="2"/>
  <c r="G298" i="2"/>
  <c r="AC291" i="2"/>
  <c r="AC292" i="2"/>
  <c r="AC293" i="2"/>
  <c r="AC294" i="2"/>
  <c r="G291" i="2"/>
  <c r="G292" i="2"/>
  <c r="G293" i="2"/>
  <c r="G294" i="2"/>
  <c r="AC287" i="2"/>
  <c r="AC288" i="2"/>
  <c r="AC289" i="2"/>
  <c r="AC290" i="2"/>
  <c r="G287" i="2"/>
  <c r="G288" i="2"/>
  <c r="G289" i="2"/>
  <c r="G290" i="2"/>
  <c r="AC283" i="2"/>
  <c r="AC284" i="2"/>
  <c r="AC285" i="2"/>
  <c r="AC286" i="2"/>
  <c r="G283" i="2"/>
  <c r="G284" i="2"/>
  <c r="G285" i="2"/>
  <c r="G286" i="2"/>
  <c r="A326" i="2"/>
  <c r="A322" i="2" s="1"/>
  <c r="A318" i="2" s="1"/>
  <c r="A314" i="2" s="1"/>
  <c r="A310" i="2" s="1"/>
  <c r="A306" i="2" s="1"/>
  <c r="A302" i="2" s="1"/>
  <c r="A298" i="2" s="1"/>
  <c r="A294" i="2" s="1"/>
  <c r="A290" i="2" s="1"/>
  <c r="A286" i="2" s="1"/>
  <c r="A325" i="2"/>
  <c r="A321" i="2" s="1"/>
  <c r="A317" i="2" s="1"/>
  <c r="A313" i="2" s="1"/>
  <c r="A309" i="2" s="1"/>
  <c r="A305" i="2" s="1"/>
  <c r="A301" i="2" s="1"/>
  <c r="A297" i="2" s="1"/>
  <c r="A293" i="2" s="1"/>
  <c r="A289" i="2" s="1"/>
  <c r="A285" i="2" s="1"/>
  <c r="A324" i="2"/>
  <c r="A320" i="2" s="1"/>
  <c r="A316" i="2" s="1"/>
  <c r="A312" i="2" s="1"/>
  <c r="A308" i="2" s="1"/>
  <c r="A304" i="2" s="1"/>
  <c r="A300" i="2" s="1"/>
  <c r="A296" i="2" s="1"/>
  <c r="A292" i="2" s="1"/>
  <c r="A288" i="2" s="1"/>
  <c r="A284" i="2" s="1"/>
  <c r="A323" i="2"/>
  <c r="A319" i="2" s="1"/>
  <c r="A315" i="2" s="1"/>
  <c r="A311" i="2" s="1"/>
  <c r="A307" i="2" s="1"/>
  <c r="A303" i="2" s="1"/>
  <c r="A299" i="2" s="1"/>
  <c r="A295" i="2" s="1"/>
  <c r="A291" i="2" s="1"/>
  <c r="A287" i="2" s="1"/>
  <c r="A283" i="2" s="1"/>
  <c r="DG137" i="2"/>
  <c r="DG135" i="2"/>
  <c r="DO153" i="2"/>
  <c r="DO152" i="2"/>
  <c r="DO151" i="2"/>
  <c r="DO150" i="2"/>
  <c r="DO149" i="2"/>
  <c r="DO148" i="2"/>
  <c r="DO147" i="2"/>
  <c r="DO146" i="2"/>
  <c r="DO145" i="2"/>
  <c r="DO144" i="2"/>
  <c r="DO143" i="2"/>
  <c r="DO142" i="2"/>
  <c r="DO141" i="2"/>
  <c r="DO140" i="2"/>
  <c r="DO139" i="2"/>
  <c r="DO138" i="2"/>
  <c r="AN473" i="2" l="1"/>
  <c r="AO481" i="2"/>
  <c r="AI506" i="2"/>
  <c r="AF501" i="2"/>
  <c r="AI470" i="2"/>
  <c r="Z472" i="2"/>
  <c r="AA473" i="2"/>
  <c r="AA478" i="2"/>
  <c r="AA485" i="2"/>
  <c r="AF490" i="2"/>
  <c r="AN490" i="2"/>
  <c r="AE495" i="2"/>
  <c r="AN500" i="2"/>
  <c r="AA501" i="2"/>
  <c r="AD503" i="2"/>
  <c r="AN503" i="2"/>
  <c r="AT508" i="2"/>
  <c r="AL512" i="2"/>
  <c r="Z657" i="2"/>
  <c r="AA486" i="2"/>
  <c r="AJ497" i="2"/>
  <c r="AG508" i="2"/>
  <c r="AO508" i="2"/>
  <c r="AF473" i="2"/>
  <c r="AM476" i="2"/>
  <c r="AJ475" i="2"/>
  <c r="AG476" i="2"/>
  <c r="AP487" i="2"/>
  <c r="AP488" i="2"/>
  <c r="AU488" i="2"/>
  <c r="AM492" i="2"/>
  <c r="AJ495" i="2"/>
  <c r="AF496" i="2"/>
  <c r="AG498" i="2"/>
  <c r="AK498" i="2"/>
  <c r="AH504" i="2"/>
  <c r="AA506" i="2"/>
  <c r="AT655" i="2"/>
  <c r="Y705" i="2" s="1"/>
  <c r="AG481" i="2"/>
  <c r="AA487" i="2"/>
  <c r="AH489" i="2"/>
  <c r="AT469" i="2"/>
  <c r="AK474" i="2"/>
  <c r="AF482" i="2"/>
  <c r="AA483" i="2"/>
  <c r="AU485" i="2"/>
  <c r="AF492" i="2"/>
  <c r="AF493" i="2"/>
  <c r="AG496" i="2"/>
  <c r="AT497" i="2"/>
  <c r="AP508" i="2"/>
  <c r="AU508" i="2"/>
  <c r="AD509" i="2"/>
  <c r="AP510" i="2"/>
  <c r="AD512" i="2"/>
  <c r="AJ660" i="2"/>
  <c r="AP469" i="2"/>
  <c r="AD476" i="2"/>
  <c r="AL476" i="2"/>
  <c r="AN480" i="2"/>
  <c r="AT482" i="2"/>
  <c r="AM485" i="2"/>
  <c r="AQ485" i="2"/>
  <c r="AD497" i="2"/>
  <c r="AU497" i="2"/>
  <c r="AE499" i="2"/>
  <c r="AI501" i="2"/>
  <c r="AF502" i="2"/>
  <c r="AL506" i="2"/>
  <c r="AI509" i="2"/>
  <c r="AI511" i="2"/>
  <c r="AU469" i="2"/>
  <c r="AD471" i="2"/>
  <c r="AO472" i="2"/>
  <c r="AJ480" i="2"/>
  <c r="Z481" i="2"/>
  <c r="AN481" i="2"/>
  <c r="AT483" i="2"/>
  <c r="AP484" i="2"/>
  <c r="AU484" i="2"/>
  <c r="AF489" i="2"/>
  <c r="AA496" i="2"/>
  <c r="AA498" i="2"/>
  <c r="Z502" i="2"/>
  <c r="AF505" i="2"/>
  <c r="AM509" i="2"/>
  <c r="AU509" i="2"/>
  <c r="AD510" i="2"/>
  <c r="AT510" i="2"/>
  <c r="AG511" i="2"/>
  <c r="AA512" i="2"/>
  <c r="AF512" i="2"/>
  <c r="Z653" i="2"/>
  <c r="AN653" i="2"/>
  <c r="AO477" i="2"/>
  <c r="AU493" i="2"/>
  <c r="AK497" i="2"/>
  <c r="AF500" i="2"/>
  <c r="AL510" i="2"/>
  <c r="AE469" i="2"/>
  <c r="AQ469" i="2"/>
  <c r="AM471" i="2"/>
  <c r="AI473" i="2"/>
  <c r="AJ479" i="2"/>
  <c r="AO482" i="2"/>
  <c r="AP483" i="2"/>
  <c r="AD484" i="2"/>
  <c r="AQ484" i="2"/>
  <c r="Z485" i="2"/>
  <c r="AF486" i="2"/>
  <c r="AK489" i="2"/>
  <c r="AT489" i="2"/>
  <c r="AU490" i="2"/>
  <c r="AE493" i="2"/>
  <c r="AI493" i="2"/>
  <c r="AK496" i="2"/>
  <c r="AG505" i="2"/>
  <c r="AU510" i="2"/>
  <c r="AD511" i="2"/>
  <c r="AH511" i="2"/>
  <c r="AG512" i="2"/>
  <c r="AN657" i="2"/>
  <c r="AN469" i="2"/>
  <c r="AI472" i="2"/>
  <c r="AH474" i="2"/>
  <c r="AT476" i="2"/>
  <c r="AU477" i="2"/>
  <c r="AT478" i="2"/>
  <c r="AU482" i="2"/>
  <c r="AD483" i="2"/>
  <c r="AU483" i="2"/>
  <c r="AA488" i="2"/>
  <c r="AT499" i="2"/>
  <c r="AO502" i="2"/>
  <c r="AU504" i="2"/>
  <c r="AA508" i="2"/>
  <c r="AK508" i="2"/>
  <c r="AM512" i="2"/>
  <c r="AQ512" i="2"/>
  <c r="AQ656" i="2"/>
  <c r="AL659" i="2"/>
  <c r="AE484" i="2"/>
  <c r="AJ486" i="2"/>
  <c r="AH500" i="2"/>
  <c r="AA509" i="2"/>
  <c r="AI512" i="2"/>
  <c r="AH475" i="2"/>
  <c r="AL475" i="2"/>
  <c r="AE478" i="2"/>
  <c r="AD480" i="2"/>
  <c r="AH480" i="2"/>
  <c r="AL481" i="2"/>
  <c r="AE483" i="2"/>
  <c r="AM483" i="2"/>
  <c r="AQ483" i="2"/>
  <c r="AK485" i="2"/>
  <c r="AG487" i="2"/>
  <c r="AO487" i="2"/>
  <c r="AT488" i="2"/>
  <c r="AP489" i="2"/>
  <c r="AU489" i="2"/>
  <c r="AQ490" i="2"/>
  <c r="AA493" i="2"/>
  <c r="AF494" i="2"/>
  <c r="Z495" i="2"/>
  <c r="AI495" i="2"/>
  <c r="AE497" i="2"/>
  <c r="AI497" i="2"/>
  <c r="AQ497" i="2"/>
  <c r="AP499" i="2"/>
  <c r="AU499" i="2"/>
  <c r="AD500" i="2"/>
  <c r="AH501" i="2"/>
  <c r="AL501" i="2"/>
  <c r="AP501" i="2"/>
  <c r="AU501" i="2"/>
  <c r="AH506" i="2"/>
  <c r="AU506" i="2"/>
  <c r="AO509" i="2"/>
  <c r="AQ511" i="2"/>
  <c r="AQ655" i="2"/>
  <c r="AK471" i="2"/>
  <c r="AF472" i="2"/>
  <c r="AN472" i="2"/>
  <c r="Z474" i="2"/>
  <c r="AM475" i="2"/>
  <c r="Z476" i="2"/>
  <c r="AE479" i="2"/>
  <c r="AI480" i="2"/>
  <c r="AP480" i="2"/>
  <c r="AQ481" i="2"/>
  <c r="AI482" i="2"/>
  <c r="AQ482" i="2"/>
  <c r="AJ483" i="2"/>
  <c r="AO486" i="2"/>
  <c r="AT486" i="2"/>
  <c r="AH487" i="2"/>
  <c r="AH488" i="2"/>
  <c r="AG492" i="2"/>
  <c r="AF497" i="2"/>
  <c r="Z498" i="2"/>
  <c r="AE503" i="2"/>
  <c r="AO503" i="2"/>
  <c r="Z506" i="2"/>
  <c r="AO507" i="2"/>
  <c r="AF511" i="2"/>
  <c r="AJ511" i="2"/>
  <c r="AE512" i="2"/>
  <c r="AU653" i="2"/>
  <c r="AK469" i="2"/>
  <c r="AE470" i="2"/>
  <c r="AL471" i="2"/>
  <c r="AK472" i="2"/>
  <c r="AL474" i="2"/>
  <c r="AP474" i="2"/>
  <c r="AT475" i="2"/>
  <c r="AK476" i="2"/>
  <c r="AT477" i="2"/>
  <c r="AG478" i="2"/>
  <c r="AO478" i="2"/>
  <c r="Z480" i="2"/>
  <c r="AQ480" i="2"/>
  <c r="AP481" i="2"/>
  <c r="AU481" i="2"/>
  <c r="AE482" i="2"/>
  <c r="AA505" i="2"/>
  <c r="AL653" i="2"/>
  <c r="AK657" i="2"/>
  <c r="Z658" i="2"/>
  <c r="AN487" i="2"/>
  <c r="AL472" i="2"/>
  <c r="AQ474" i="2"/>
  <c r="AH478" i="2"/>
  <c r="AI471" i="2"/>
  <c r="AU475" i="2"/>
  <c r="AH477" i="2"/>
  <c r="AD478" i="2"/>
  <c r="AP472" i="2"/>
  <c r="AD473" i="2"/>
  <c r="AI475" i="2"/>
  <c r="AP476" i="2"/>
  <c r="AF481" i="2"/>
  <c r="AJ482" i="2"/>
  <c r="AN482" i="2"/>
  <c r="AN483" i="2"/>
  <c r="AH472" i="2"/>
  <c r="AI474" i="2"/>
  <c r="AH469" i="2"/>
  <c r="AN470" i="2"/>
  <c r="AI469" i="2"/>
  <c r="AF471" i="2"/>
  <c r="AM472" i="2"/>
  <c r="AQ472" i="2"/>
  <c r="AH473" i="2"/>
  <c r="AP473" i="2"/>
  <c r="AE477" i="2"/>
  <c r="AM477" i="2"/>
  <c r="AU478" i="2"/>
  <c r="AD479" i="2"/>
  <c r="AK479" i="2"/>
  <c r="AO479" i="2"/>
  <c r="AT479" i="2"/>
  <c r="AO480" i="2"/>
  <c r="AK482" i="2"/>
  <c r="AK483" i="2"/>
  <c r="AL477" i="2"/>
  <c r="Z478" i="2"/>
  <c r="AN511" i="2"/>
  <c r="AE471" i="2"/>
  <c r="AP475" i="2"/>
  <c r="AP477" i="2"/>
  <c r="AN479" i="2"/>
  <c r="Z469" i="2"/>
  <c r="AF469" i="2"/>
  <c r="AP470" i="2"/>
  <c r="AT471" i="2"/>
  <c r="AJ472" i="2"/>
  <c r="AQ473" i="2"/>
  <c r="AT474" i="2"/>
  <c r="AK475" i="2"/>
  <c r="AN475" i="2"/>
  <c r="AA476" i="2"/>
  <c r="AF476" i="2"/>
  <c r="AA477" i="2"/>
  <c r="AJ477" i="2"/>
  <c r="AF478" i="2"/>
  <c r="AJ478" i="2"/>
  <c r="AN478" i="2"/>
  <c r="Z479" i="2"/>
  <c r="AL479" i="2"/>
  <c r="AL480" i="2"/>
  <c r="AD481" i="2"/>
  <c r="AH483" i="2"/>
  <c r="Z489" i="2"/>
  <c r="AO510" i="2"/>
  <c r="AP326" i="2"/>
  <c r="AP662" i="2" s="1"/>
  <c r="AP512" i="2"/>
  <c r="AF665" i="2"/>
  <c r="AF522" i="2"/>
  <c r="AA484" i="2"/>
  <c r="AJ484" i="2"/>
  <c r="AH486" i="2"/>
  <c r="AL486" i="2"/>
  <c r="AP486" i="2"/>
  <c r="AD487" i="2"/>
  <c r="AQ488" i="2"/>
  <c r="AJ489" i="2"/>
  <c r="Z491" i="2"/>
  <c r="AF491" i="2"/>
  <c r="AQ493" i="2"/>
  <c r="AU494" i="2"/>
  <c r="AD495" i="2"/>
  <c r="AK495" i="2"/>
  <c r="AN496" i="2"/>
  <c r="AE498" i="2"/>
  <c r="AM498" i="2"/>
  <c r="AH499" i="2"/>
  <c r="AL500" i="2"/>
  <c r="AG502" i="2"/>
  <c r="AT502" i="2"/>
  <c r="AF504" i="2"/>
  <c r="AE506" i="2"/>
  <c r="AP506" i="2"/>
  <c r="AD507" i="2"/>
  <c r="AT507" i="2"/>
  <c r="AD508" i="2"/>
  <c r="AH508" i="2"/>
  <c r="AH510" i="2"/>
  <c r="AA511" i="2"/>
  <c r="AJ512" i="2"/>
  <c r="AN512" i="2"/>
  <c r="AK654" i="2"/>
  <c r="AK662" i="2"/>
  <c r="AN497" i="2"/>
  <c r="AL502" i="2"/>
  <c r="AA504" i="2"/>
  <c r="AM653" i="2"/>
  <c r="AN662" i="2"/>
  <c r="AI666" i="2"/>
  <c r="Z486" i="2"/>
  <c r="AI486" i="2"/>
  <c r="Z487" i="2"/>
  <c r="AK488" i="2"/>
  <c r="AA490" i="2"/>
  <c r="AG490" i="2"/>
  <c r="AA492" i="2"/>
  <c r="AK492" i="2"/>
  <c r="AJ493" i="2"/>
  <c r="Z494" i="2"/>
  <c r="AP495" i="2"/>
  <c r="AU495" i="2"/>
  <c r="AD496" i="2"/>
  <c r="AF498" i="2"/>
  <c r="AI499" i="2"/>
  <c r="AH502" i="2"/>
  <c r="AU502" i="2"/>
  <c r="AG504" i="2"/>
  <c r="AT505" i="2"/>
  <c r="AF506" i="2"/>
  <c r="AH507" i="2"/>
  <c r="AU507" i="2"/>
  <c r="AL508" i="2"/>
  <c r="AG509" i="2"/>
  <c r="AI510" i="2"/>
  <c r="AT511" i="2"/>
  <c r="AK512" i="2"/>
  <c r="AM658" i="2"/>
  <c r="AT658" i="2"/>
  <c r="AA660" i="2"/>
  <c r="AK660" i="2"/>
  <c r="T710" i="2" s="1"/>
  <c r="AM663" i="2"/>
  <c r="AN485" i="2"/>
  <c r="AT490" i="2"/>
  <c r="AM501" i="2"/>
  <c r="AH505" i="2"/>
  <c r="AE507" i="2"/>
  <c r="Z508" i="2"/>
  <c r="AI508" i="2"/>
  <c r="AG654" i="2"/>
  <c r="AM655" i="2"/>
  <c r="AA657" i="2"/>
  <c r="AL658" i="2"/>
  <c r="AD493" i="2"/>
  <c r="AT493" i="2"/>
  <c r="AE496" i="2"/>
  <c r="AO498" i="2"/>
  <c r="AJ500" i="2"/>
  <c r="AU503" i="2"/>
  <c r="AO505" i="2"/>
  <c r="AF510" i="2"/>
  <c r="AJ510" i="2"/>
  <c r="AL511" i="2"/>
  <c r="AP511" i="2"/>
  <c r="AU511" i="2"/>
  <c r="AU657" i="2"/>
  <c r="AQ659" i="2"/>
  <c r="AI660" i="2"/>
  <c r="AH485" i="2"/>
  <c r="AO485" i="2"/>
  <c r="AT485" i="2"/>
  <c r="AU487" i="2"/>
  <c r="AD488" i="2"/>
  <c r="AL497" i="2"/>
  <c r="AP498" i="2"/>
  <c r="AN501" i="2"/>
  <c r="AN502" i="2"/>
  <c r="AF503" i="2"/>
  <c r="AE505" i="2"/>
  <c r="AP505" i="2"/>
  <c r="AT506" i="2"/>
  <c r="AF507" i="2"/>
  <c r="AF508" i="2"/>
  <c r="AJ508" i="2"/>
  <c r="AE511" i="2"/>
  <c r="AM511" i="2"/>
  <c r="AE485" i="2"/>
  <c r="AM489" i="2"/>
  <c r="AL493" i="2"/>
  <c r="AP494" i="2"/>
  <c r="AM496" i="2"/>
  <c r="AL498" i="2"/>
  <c r="AA500" i="2"/>
  <c r="AK500" i="2"/>
  <c r="AG501" i="2"/>
  <c r="AD506" i="2"/>
  <c r="AO506" i="2"/>
  <c r="AE509" i="2"/>
  <c r="AG510" i="2"/>
  <c r="Z512" i="2"/>
  <c r="AI663" i="2"/>
  <c r="AI513" i="2"/>
  <c r="AL469" i="2"/>
  <c r="Z470" i="2"/>
  <c r="AA471" i="2"/>
  <c r="AP471" i="2"/>
  <c r="AU471" i="2"/>
  <c r="Z473" i="2"/>
  <c r="AE473" i="2"/>
  <c r="AL473" i="2"/>
  <c r="AF474" i="2"/>
  <c r="AU474" i="2"/>
  <c r="AO475" i="2"/>
  <c r="AJ476" i="2"/>
  <c r="AO496" i="2"/>
  <c r="AD300" i="2"/>
  <c r="AD486" i="2"/>
  <c r="AM499" i="2"/>
  <c r="AM469" i="2"/>
  <c r="AF470" i="2"/>
  <c r="AM470" i="2"/>
  <c r="AU470" i="2"/>
  <c r="AG471" i="2"/>
  <c r="AQ471" i="2"/>
  <c r="AE472" i="2"/>
  <c r="AM473" i="2"/>
  <c r="AU473" i="2"/>
  <c r="AG474" i="2"/>
  <c r="AN474" i="2"/>
  <c r="Z475" i="2"/>
  <c r="AE475" i="2"/>
  <c r="AM480" i="2"/>
  <c r="AO491" i="2"/>
  <c r="AM495" i="2"/>
  <c r="AP507" i="2"/>
  <c r="AA510" i="2"/>
  <c r="AG469" i="2"/>
  <c r="AJ469" i="2"/>
  <c r="AG470" i="2"/>
  <c r="AQ470" i="2"/>
  <c r="AN471" i="2"/>
  <c r="AT472" i="2"/>
  <c r="AJ473" i="2"/>
  <c r="AD474" i="2"/>
  <c r="AO474" i="2"/>
  <c r="AH476" i="2"/>
  <c r="AL485" i="2"/>
  <c r="AI490" i="2"/>
  <c r="AH498" i="2"/>
  <c r="AD469" i="2"/>
  <c r="Z471" i="2"/>
  <c r="AH471" i="2"/>
  <c r="AO471" i="2"/>
  <c r="AA472" i="2"/>
  <c r="AU472" i="2"/>
  <c r="AG473" i="2"/>
  <c r="AK473" i="2"/>
  <c r="AE474" i="2"/>
  <c r="AA475" i="2"/>
  <c r="AF475" i="2"/>
  <c r="AQ475" i="2"/>
  <c r="AI476" i="2"/>
  <c r="AH494" i="2"/>
  <c r="AO469" i="2"/>
  <c r="AO473" i="2"/>
  <c r="AG475" i="2"/>
  <c r="AO476" i="2"/>
  <c r="AQ477" i="2"/>
  <c r="AK478" i="2"/>
  <c r="AP479" i="2"/>
  <c r="AG480" i="2"/>
  <c r="AU480" i="2"/>
  <c r="AA482" i="2"/>
  <c r="AO483" i="2"/>
  <c r="AF484" i="2"/>
  <c r="AN484" i="2"/>
  <c r="AM486" i="2"/>
  <c r="AK487" i="2"/>
  <c r="AO488" i="2"/>
  <c r="AN489" i="2"/>
  <c r="AM490" i="2"/>
  <c r="AH491" i="2"/>
  <c r="AT491" i="2"/>
  <c r="AH492" i="2"/>
  <c r="AT492" i="2"/>
  <c r="AG493" i="2"/>
  <c r="AA495" i="2"/>
  <c r="AF495" i="2"/>
  <c r="AQ495" i="2"/>
  <c r="AH496" i="2"/>
  <c r="AT496" i="2"/>
  <c r="AG497" i="2"/>
  <c r="AA499" i="2"/>
  <c r="AF499" i="2"/>
  <c r="AQ499" i="2"/>
  <c r="AT500" i="2"/>
  <c r="AJ501" i="2"/>
  <c r="AQ501" i="2"/>
  <c r="AE502" i="2"/>
  <c r="AP502" i="2"/>
  <c r="AG503" i="2"/>
  <c r="AL503" i="2"/>
  <c r="AP503" i="2"/>
  <c r="AD504" i="2"/>
  <c r="AJ506" i="2"/>
  <c r="AJ507" i="2"/>
  <c r="AN508" i="2"/>
  <c r="AQ508" i="2"/>
  <c r="AH509" i="2"/>
  <c r="AK509" i="2"/>
  <c r="AN510" i="2"/>
  <c r="AQ510" i="2"/>
  <c r="AK511" i="2"/>
  <c r="AO512" i="2"/>
  <c r="F680" i="2"/>
  <c r="AF653" i="2"/>
  <c r="AT661" i="2"/>
  <c r="AE666" i="2"/>
  <c r="W722" i="2"/>
  <c r="V725" i="2"/>
  <c r="AG477" i="2"/>
  <c r="AK477" i="2"/>
  <c r="AA479" i="2"/>
  <c r="AF479" i="2"/>
  <c r="AU479" i="2"/>
  <c r="AE481" i="2"/>
  <c r="AG482" i="2"/>
  <c r="Z483" i="2"/>
  <c r="AI483" i="2"/>
  <c r="AL483" i="2"/>
  <c r="AG484" i="2"/>
  <c r="AK484" i="2"/>
  <c r="AT484" i="2"/>
  <c r="AF485" i="2"/>
  <c r="AN486" i="2"/>
  <c r="AL487" i="2"/>
  <c r="AI488" i="2"/>
  <c r="AL488" i="2"/>
  <c r="AD489" i="2"/>
  <c r="AO489" i="2"/>
  <c r="AJ490" i="2"/>
  <c r="AI491" i="2"/>
  <c r="AP491" i="2"/>
  <c r="AU491" i="2"/>
  <c r="AI492" i="2"/>
  <c r="AP492" i="2"/>
  <c r="AU492" i="2"/>
  <c r="AH493" i="2"/>
  <c r="AO493" i="2"/>
  <c r="AI494" i="2"/>
  <c r="AG495" i="2"/>
  <c r="AN495" i="2"/>
  <c r="AP496" i="2"/>
  <c r="AH497" i="2"/>
  <c r="AO497" i="2"/>
  <c r="AI498" i="2"/>
  <c r="AN499" i="2"/>
  <c r="AE500" i="2"/>
  <c r="AP500" i="2"/>
  <c r="AU500" i="2"/>
  <c r="AK501" i="2"/>
  <c r="AM502" i="2"/>
  <c r="AH503" i="2"/>
  <c r="AQ503" i="2"/>
  <c r="Z504" i="2"/>
  <c r="AE504" i="2"/>
  <c r="AM504" i="2"/>
  <c r="AN505" i="2"/>
  <c r="AQ505" i="2"/>
  <c r="AN506" i="2"/>
  <c r="AQ506" i="2"/>
  <c r="AN507" i="2"/>
  <c r="AQ507" i="2"/>
  <c r="AE508" i="2"/>
  <c r="Z509" i="2"/>
  <c r="AL509" i="2"/>
  <c r="AT509" i="2"/>
  <c r="AE510" i="2"/>
  <c r="Z511" i="2"/>
  <c r="AA653" i="2"/>
  <c r="AT665" i="2"/>
  <c r="AD477" i="2"/>
  <c r="AL478" i="2"/>
  <c r="AD482" i="2"/>
  <c r="AH482" i="2"/>
  <c r="AF483" i="2"/>
  <c r="AK486" i="2"/>
  <c r="AF488" i="2"/>
  <c r="AM491" i="2"/>
  <c r="AD499" i="2"/>
  <c r="AK499" i="2"/>
  <c r="AA502" i="2"/>
  <c r="AJ502" i="2"/>
  <c r="AF509" i="2"/>
  <c r="AP509" i="2"/>
  <c r="Z663" i="2"/>
  <c r="AQ476" i="2"/>
  <c r="AM478" i="2"/>
  <c r="AH484" i="2"/>
  <c r="AL489" i="2"/>
  <c r="AK490" i="2"/>
  <c r="AJ491" i="2"/>
  <c r="AQ491" i="2"/>
  <c r="Z492" i="2"/>
  <c r="AJ492" i="2"/>
  <c r="AQ492" i="2"/>
  <c r="Z493" i="2"/>
  <c r="AP493" i="2"/>
  <c r="AJ494" i="2"/>
  <c r="AQ494" i="2"/>
  <c r="AH495" i="2"/>
  <c r="AO495" i="2"/>
  <c r="AT495" i="2"/>
  <c r="AJ496" i="2"/>
  <c r="Z497" i="2"/>
  <c r="AP497" i="2"/>
  <c r="AJ498" i="2"/>
  <c r="AQ498" i="2"/>
  <c r="AD654" i="2"/>
  <c r="Z664" i="2"/>
  <c r="AN664" i="2"/>
  <c r="Z477" i="2"/>
  <c r="AJ481" i="2"/>
  <c r="AL482" i="2"/>
  <c r="AP482" i="2"/>
  <c r="AO490" i="2"/>
  <c r="AN491" i="2"/>
  <c r="AN492" i="2"/>
  <c r="AM493" i="2"/>
  <c r="AG494" i="2"/>
  <c r="AN494" i="2"/>
  <c r="AL495" i="2"/>
  <c r="AM497" i="2"/>
  <c r="AN498" i="2"/>
  <c r="AL499" i="2"/>
  <c r="AE501" i="2"/>
  <c r="AK502" i="2"/>
  <c r="Z503" i="2"/>
  <c r="AT503" i="2"/>
  <c r="AK504" i="2"/>
  <c r="AL654" i="2"/>
  <c r="AJ658" i="2"/>
  <c r="AN663" i="2"/>
  <c r="AI477" i="2"/>
  <c r="AQ478" i="2"/>
  <c r="AH479" i="2"/>
  <c r="AA480" i="2"/>
  <c r="AT480" i="2"/>
  <c r="AK481" i="2"/>
  <c r="Z482" i="2"/>
  <c r="AI484" i="2"/>
  <c r="AN488" i="2"/>
  <c r="AK491" i="2"/>
  <c r="AA497" i="2"/>
  <c r="AD502" i="2"/>
  <c r="AN509" i="2"/>
  <c r="AM510" i="2"/>
  <c r="AT662" i="2"/>
  <c r="AB663" i="2"/>
  <c r="P713" i="2" s="1"/>
  <c r="Z655" i="2"/>
  <c r="AD655" i="2"/>
  <c r="AU655" i="2"/>
  <c r="AT656" i="2"/>
  <c r="AP657" i="2"/>
  <c r="AN658" i="2"/>
  <c r="AM659" i="2"/>
  <c r="AO660" i="2"/>
  <c r="AD662" i="2"/>
  <c r="AH662" i="2"/>
  <c r="AO662" i="2"/>
  <c r="AT664" i="2"/>
  <c r="AR665" i="2"/>
  <c r="AA666" i="2"/>
  <c r="AL667" i="2"/>
  <c r="U717" i="2" s="1"/>
  <c r="AK668" i="2"/>
  <c r="N669" i="2"/>
  <c r="I719" i="2" s="1"/>
  <c r="AO669" i="2"/>
  <c r="O721" i="2"/>
  <c r="AC671" i="2"/>
  <c r="Q722" i="2"/>
  <c r="AF672" i="2"/>
  <c r="AU673" i="2"/>
  <c r="AE677" i="2"/>
  <c r="H680" i="2"/>
  <c r="F730" i="2" s="1"/>
  <c r="Q681" i="2"/>
  <c r="AM652" i="2"/>
  <c r="AD653" i="2"/>
  <c r="AG653" i="2"/>
  <c r="AP653" i="2"/>
  <c r="AF655" i="2"/>
  <c r="AJ656" i="2"/>
  <c r="AL656" i="2"/>
  <c r="AL657" i="2"/>
  <c r="AP661" i="2"/>
  <c r="AE662" i="2"/>
  <c r="D713" i="2"/>
  <c r="AM664" i="2"/>
  <c r="AS664" i="2"/>
  <c r="X714" i="2" s="1"/>
  <c r="H716" i="2"/>
  <c r="AQ666" i="2"/>
  <c r="U720" i="2"/>
  <c r="AI652" i="2"/>
  <c r="AP652" i="2"/>
  <c r="AK653" i="2"/>
  <c r="AG657" i="2"/>
  <c r="AH660" i="2"/>
  <c r="S710" i="2" s="1"/>
  <c r="AQ660" i="2"/>
  <c r="AD661" i="2"/>
  <c r="AJ661" i="2"/>
  <c r="AF663" i="2"/>
  <c r="R713" i="2" s="1"/>
  <c r="AF664" i="2"/>
  <c r="AJ664" i="2"/>
  <c r="Z665" i="2"/>
  <c r="AD665" i="2"/>
  <c r="I669" i="2"/>
  <c r="AF669" i="2"/>
  <c r="D673" i="2"/>
  <c r="J673" i="2"/>
  <c r="Q723" i="2"/>
  <c r="AP673" i="2"/>
  <c r="K725" i="2"/>
  <c r="X675" i="2"/>
  <c r="N725" i="2" s="1"/>
  <c r="AI678" i="2"/>
  <c r="E729" i="2"/>
  <c r="AN680" i="2"/>
  <c r="AQ652" i="2"/>
  <c r="AQ654" i="2"/>
  <c r="AP654" i="2"/>
  <c r="AK655" i="2"/>
  <c r="AF656" i="2"/>
  <c r="AE658" i="2"/>
  <c r="AF658" i="2"/>
  <c r="AA659" i="2"/>
  <c r="AP659" i="2"/>
  <c r="W709" i="2" s="1"/>
  <c r="AP663" i="2"/>
  <c r="J714" i="2"/>
  <c r="AE664" i="2"/>
  <c r="E715" i="2"/>
  <c r="AH666" i="2"/>
  <c r="S716" i="2" s="1"/>
  <c r="X667" i="2"/>
  <c r="AC668" i="2"/>
  <c r="AD669" i="2"/>
  <c r="Q719" i="2" s="1"/>
  <c r="W721" i="2"/>
  <c r="AR671" i="2"/>
  <c r="T673" i="2"/>
  <c r="L723" i="2" s="1"/>
  <c r="AR676" i="2"/>
  <c r="X726" i="2" s="1"/>
  <c r="AJ652" i="2"/>
  <c r="AG655" i="2"/>
  <c r="R705" i="2" s="1"/>
  <c r="AK656" i="2"/>
  <c r="AT660" i="2"/>
  <c r="AI661" i="2"/>
  <c r="AF662" i="2"/>
  <c r="AM662" i="2"/>
  <c r="D715" i="2"/>
  <c r="F715" i="2"/>
  <c r="AO665" i="2"/>
  <c r="AS665" i="2"/>
  <c r="O718" i="2"/>
  <c r="Y719" i="2"/>
  <c r="H670" i="2"/>
  <c r="G721" i="2"/>
  <c r="L671" i="2"/>
  <c r="AQ672" i="2"/>
  <c r="S723" i="2"/>
  <c r="AJ673" i="2"/>
  <c r="Y723" i="2"/>
  <c r="O729" i="2"/>
  <c r="AC679" i="2"/>
  <c r="AL679" i="2"/>
  <c r="U729" i="2" s="1"/>
  <c r="K733" i="2"/>
  <c r="S733" i="2"/>
  <c r="AF659" i="2"/>
  <c r="AG662" i="2"/>
  <c r="I713" i="2"/>
  <c r="AK664" i="2"/>
  <c r="M715" i="2"/>
  <c r="AK665" i="2"/>
  <c r="AN665" i="2"/>
  <c r="AU665" i="2"/>
  <c r="Y715" i="2" s="1"/>
  <c r="AJ666" i="2"/>
  <c r="E668" i="2"/>
  <c r="AR668" i="2"/>
  <c r="Y669" i="2"/>
  <c r="E724" i="2"/>
  <c r="N674" i="2"/>
  <c r="I724" i="2" s="1"/>
  <c r="K724" i="2"/>
  <c r="T728" i="2"/>
  <c r="K731" i="2"/>
  <c r="P731" i="2"/>
  <c r="AG652" i="2"/>
  <c r="AN654" i="2"/>
  <c r="AU658" i="2"/>
  <c r="AA663" i="2"/>
  <c r="O713" i="2" s="1"/>
  <c r="AH663" i="2"/>
  <c r="J715" i="2"/>
  <c r="AP666" i="2"/>
  <c r="U668" i="2"/>
  <c r="AP668" i="2"/>
  <c r="W718" i="2" s="1"/>
  <c r="AB669" i="2"/>
  <c r="I722" i="2"/>
  <c r="J722" i="2"/>
  <c r="O673" i="2"/>
  <c r="I723" i="2" s="1"/>
  <c r="T667" i="2"/>
  <c r="P717" i="2"/>
  <c r="L719" i="2"/>
  <c r="AQ669" i="2"/>
  <c r="S720" i="2"/>
  <c r="AP670" i="2"/>
  <c r="W720" i="2" s="1"/>
  <c r="E721" i="2"/>
  <c r="N671" i="2"/>
  <c r="I721" i="2" s="1"/>
  <c r="M721" i="2"/>
  <c r="AD671" i="2"/>
  <c r="U721" i="2"/>
  <c r="AT671" i="2"/>
  <c r="G722" i="2"/>
  <c r="R672" i="2"/>
  <c r="K722" i="2" s="1"/>
  <c r="O722" i="2"/>
  <c r="AH672" i="2"/>
  <c r="G673" i="2"/>
  <c r="V673" i="2"/>
  <c r="AL673" i="2"/>
  <c r="U723" i="2" s="1"/>
  <c r="J674" i="2"/>
  <c r="AD675" i="2"/>
  <c r="AJ675" i="2"/>
  <c r="T725" i="2" s="1"/>
  <c r="Q676" i="2"/>
  <c r="J726" i="2" s="1"/>
  <c r="W676" i="2"/>
  <c r="G677" i="2"/>
  <c r="L677" i="2"/>
  <c r="AQ677" i="2"/>
  <c r="F728" i="2"/>
  <c r="L678" i="2"/>
  <c r="AO678" i="2"/>
  <c r="AS678" i="2"/>
  <c r="H729" i="2"/>
  <c r="S679" i="2"/>
  <c r="AD679" i="2"/>
  <c r="AH679" i="2"/>
  <c r="E680" i="2"/>
  <c r="J680" i="2"/>
  <c r="AP680" i="2"/>
  <c r="AK681" i="2"/>
  <c r="J682" i="2"/>
  <c r="Y682" i="2"/>
  <c r="H683" i="2"/>
  <c r="F733" i="2" s="1"/>
  <c r="M683" i="2"/>
  <c r="P733" i="2"/>
  <c r="AT666" i="2"/>
  <c r="D667" i="2"/>
  <c r="D717" i="2" s="1"/>
  <c r="M667" i="2"/>
  <c r="G668" i="2"/>
  <c r="N668" i="2"/>
  <c r="I718" i="2" s="1"/>
  <c r="AM668" i="2"/>
  <c r="U718" i="2" s="1"/>
  <c r="K669" i="2"/>
  <c r="G719" i="2" s="1"/>
  <c r="AA669" i="2"/>
  <c r="AP669" i="2"/>
  <c r="Z670" i="2"/>
  <c r="Q673" i="2"/>
  <c r="J723" i="2" s="1"/>
  <c r="X673" i="2"/>
  <c r="N723" i="2" s="1"/>
  <c r="AG673" i="2"/>
  <c r="R723" i="2" s="1"/>
  <c r="AN673" i="2"/>
  <c r="V723" i="2" s="1"/>
  <c r="L674" i="2"/>
  <c r="H724" i="2" s="1"/>
  <c r="E675" i="2"/>
  <c r="F675" i="2"/>
  <c r="K675" i="2"/>
  <c r="H725" i="2"/>
  <c r="AF675" i="2"/>
  <c r="S676" i="2"/>
  <c r="K726" i="2" s="1"/>
  <c r="F727" i="2"/>
  <c r="R677" i="2"/>
  <c r="AI677" i="2"/>
  <c r="AK677" i="2"/>
  <c r="R678" i="2"/>
  <c r="AF678" i="2"/>
  <c r="AM678" i="2"/>
  <c r="AQ678" i="2"/>
  <c r="E679" i="2"/>
  <c r="AV679" i="2" s="1"/>
  <c r="BA679" i="2" s="1"/>
  <c r="AN679" i="2"/>
  <c r="T680" i="2"/>
  <c r="AI680" i="2"/>
  <c r="H681" i="2"/>
  <c r="X682" i="2"/>
  <c r="AE682" i="2"/>
  <c r="AP682" i="2"/>
  <c r="T683" i="2"/>
  <c r="Z683" i="2"/>
  <c r="AF683" i="2"/>
  <c r="AS666" i="2"/>
  <c r="G667" i="2"/>
  <c r="E717" i="2" s="1"/>
  <c r="O667" i="2"/>
  <c r="M668" i="2"/>
  <c r="H718" i="2" s="1"/>
  <c r="AD668" i="2"/>
  <c r="Q718" i="2" s="1"/>
  <c r="J670" i="2"/>
  <c r="K720" i="2"/>
  <c r="U670" i="2"/>
  <c r="AF670" i="2"/>
  <c r="D671" i="2"/>
  <c r="T671" i="2"/>
  <c r="AJ671" i="2"/>
  <c r="T721" i="2" s="1"/>
  <c r="H672" i="2"/>
  <c r="X672" i="2"/>
  <c r="Y674" i="2"/>
  <c r="AA674" i="2"/>
  <c r="S675" i="2"/>
  <c r="AT675" i="2"/>
  <c r="AG676" i="2"/>
  <c r="AM676" i="2"/>
  <c r="AS676" i="2"/>
  <c r="N677" i="2"/>
  <c r="AM677" i="2"/>
  <c r="AS677" i="2"/>
  <c r="O678" i="2"/>
  <c r="V678" i="2"/>
  <c r="Z678" i="2"/>
  <c r="AD678" i="2"/>
  <c r="Q728" i="2" s="1"/>
  <c r="R679" i="2"/>
  <c r="AG679" i="2"/>
  <c r="AE680" i="2"/>
  <c r="Q730" i="2" s="1"/>
  <c r="AG680" i="2"/>
  <c r="AR680" i="2"/>
  <c r="X730" i="2" s="1"/>
  <c r="G681" i="2"/>
  <c r="I731" i="2"/>
  <c r="U681" i="2"/>
  <c r="AF681" i="2"/>
  <c r="AQ681" i="2"/>
  <c r="AS681" i="2"/>
  <c r="X731" i="2" s="1"/>
  <c r="AU681" i="2"/>
  <c r="P682" i="2"/>
  <c r="S667" i="2"/>
  <c r="AT667" i="2"/>
  <c r="R668" i="2"/>
  <c r="K718" i="2" s="1"/>
  <c r="L718" i="2"/>
  <c r="AT668" i="2"/>
  <c r="Y718" i="2" s="1"/>
  <c r="AL669" i="2"/>
  <c r="E670" i="2"/>
  <c r="AO670" i="2"/>
  <c r="M671" i="2"/>
  <c r="AB671" i="2"/>
  <c r="P721" i="2" s="1"/>
  <c r="AS671" i="2"/>
  <c r="X721" i="2" s="1"/>
  <c r="AG672" i="2"/>
  <c r="AN672" i="2"/>
  <c r="E673" i="2"/>
  <c r="U673" i="2"/>
  <c r="AK673" i="2"/>
  <c r="AR673" i="2"/>
  <c r="X723" i="2" s="1"/>
  <c r="I674" i="2"/>
  <c r="F724" i="2" s="1"/>
  <c r="AJ674" i="2"/>
  <c r="Y724" i="2"/>
  <c r="W675" i="2"/>
  <c r="AA675" i="2"/>
  <c r="AB675" i="2"/>
  <c r="P725" i="2" s="1"/>
  <c r="AO675" i="2"/>
  <c r="D676" i="2"/>
  <c r="H676" i="2"/>
  <c r="AI676" i="2"/>
  <c r="AO676" i="2"/>
  <c r="M727" i="2"/>
  <c r="S727" i="2"/>
  <c r="X678" i="2"/>
  <c r="AC678" i="2"/>
  <c r="AB679" i="2"/>
  <c r="P729" i="2" s="1"/>
  <c r="P680" i="2"/>
  <c r="R680" i="2"/>
  <c r="AK680" i="2"/>
  <c r="AO680" i="2"/>
  <c r="D681" i="2"/>
  <c r="E682" i="2"/>
  <c r="I682" i="2"/>
  <c r="F732" i="2" s="1"/>
  <c r="AK682" i="2"/>
  <c r="T732" i="2" s="1"/>
  <c r="J683" i="2"/>
  <c r="P683" i="2"/>
  <c r="U683" i="2"/>
  <c r="R667" i="2"/>
  <c r="D668" i="2"/>
  <c r="D718" i="2" s="1"/>
  <c r="AH668" i="2"/>
  <c r="V669" i="2"/>
  <c r="J720" i="2"/>
  <c r="Y670" i="2"/>
  <c r="S672" i="2"/>
  <c r="U724" i="2"/>
  <c r="AP674" i="2"/>
  <c r="X676" i="2"/>
  <c r="E677" i="2"/>
  <c r="K677" i="2"/>
  <c r="Q677" i="2"/>
  <c r="T677" i="2"/>
  <c r="L727" i="2" s="1"/>
  <c r="X677" i="2"/>
  <c r="Z677" i="2"/>
  <c r="AR677" i="2"/>
  <c r="F678" i="2"/>
  <c r="K678" i="2"/>
  <c r="U678" i="2"/>
  <c r="AL678" i="2"/>
  <c r="AP678" i="2"/>
  <c r="AM679" i="2"/>
  <c r="AT679" i="2"/>
  <c r="Z680" i="2"/>
  <c r="L681" i="2"/>
  <c r="H731" i="2" s="1"/>
  <c r="P681" i="2"/>
  <c r="T681" i="2"/>
  <c r="AI681" i="2"/>
  <c r="S731" i="2" s="1"/>
  <c r="K682" i="2"/>
  <c r="Z682" i="2"/>
  <c r="AM683" i="2"/>
  <c r="AS683" i="2"/>
  <c r="H668" i="2"/>
  <c r="F718" i="2" s="1"/>
  <c r="I670" i="2"/>
  <c r="K673" i="2"/>
  <c r="Q724" i="2"/>
  <c r="Z675" i="2"/>
  <c r="AK675" i="2"/>
  <c r="E676" i="2"/>
  <c r="M676" i="2"/>
  <c r="H726" i="2" s="1"/>
  <c r="T676" i="2"/>
  <c r="AD676" i="2"/>
  <c r="AL676" i="2"/>
  <c r="AU676" i="2"/>
  <c r="F677" i="2"/>
  <c r="AL677" i="2"/>
  <c r="U727" i="2" s="1"/>
  <c r="G678" i="2"/>
  <c r="AE678" i="2"/>
  <c r="AR678" i="2"/>
  <c r="X728" i="2" s="1"/>
  <c r="T679" i="2"/>
  <c r="X679" i="2"/>
  <c r="AO679" i="2"/>
  <c r="K680" i="2"/>
  <c r="S680" i="2"/>
  <c r="AJ680" i="2"/>
  <c r="T730" i="2" s="1"/>
  <c r="AQ680" i="2"/>
  <c r="F681" i="2"/>
  <c r="AE681" i="2"/>
  <c r="AL681" i="2"/>
  <c r="O682" i="2"/>
  <c r="S682" i="2"/>
  <c r="AO682" i="2"/>
  <c r="I717" i="2"/>
  <c r="V667" i="2"/>
  <c r="M717" i="2" s="1"/>
  <c r="AS667" i="2"/>
  <c r="X717" i="2" s="1"/>
  <c r="J718" i="2"/>
  <c r="AC669" i="2"/>
  <c r="AK669" i="2"/>
  <c r="T719" i="2" s="1"/>
  <c r="AD670" i="2"/>
  <c r="AT670" i="2"/>
  <c r="R671" i="2"/>
  <c r="AH671" i="2"/>
  <c r="G672" i="2"/>
  <c r="E722" i="2" s="1"/>
  <c r="V672" i="2"/>
  <c r="V674" i="2"/>
  <c r="M724" i="2" s="1"/>
  <c r="AI674" i="2"/>
  <c r="I675" i="2"/>
  <c r="F725" i="2" s="1"/>
  <c r="N675" i="2"/>
  <c r="AQ675" i="2"/>
  <c r="AS675" i="2"/>
  <c r="F676" i="2"/>
  <c r="Z676" i="2"/>
  <c r="AH676" i="2"/>
  <c r="S726" i="2" s="1"/>
  <c r="AN676" i="2"/>
  <c r="V726" i="2" s="1"/>
  <c r="AG677" i="2"/>
  <c r="AN677" i="2"/>
  <c r="P678" i="2"/>
  <c r="Y678" i="2"/>
  <c r="Q679" i="2"/>
  <c r="M681" i="2"/>
  <c r="D682" i="2"/>
  <c r="D732" i="2" s="1"/>
  <c r="AN682" i="2"/>
  <c r="V732" i="2" s="1"/>
  <c r="X683" i="2"/>
  <c r="N733" i="2" s="1"/>
  <c r="AK480" i="2"/>
  <c r="AT481" i="2"/>
  <c r="AG485" i="2"/>
  <c r="Z490" i="2"/>
  <c r="AK493" i="2"/>
  <c r="AE494" i="2"/>
  <c r="AO500" i="2"/>
  <c r="AV655" i="2"/>
  <c r="D705" i="2"/>
  <c r="AM482" i="2"/>
  <c r="AG488" i="2"/>
  <c r="AE489" i="2"/>
  <c r="AM494" i="2"/>
  <c r="AI496" i="2"/>
  <c r="AU496" i="2"/>
  <c r="AG499" i="2"/>
  <c r="AQ479" i="2"/>
  <c r="AH481" i="2"/>
  <c r="AG483" i="2"/>
  <c r="AO484" i="2"/>
  <c r="AI485" i="2"/>
  <c r="AU486" i="2"/>
  <c r="AQ496" i="2"/>
  <c r="AO499" i="2"/>
  <c r="O703" i="2"/>
  <c r="AI479" i="2"/>
  <c r="AA481" i="2"/>
  <c r="Z484" i="2"/>
  <c r="AQ486" i="2"/>
  <c r="AE487" i="2"/>
  <c r="Z488" i="2"/>
  <c r="AE488" i="2"/>
  <c r="AG489" i="2"/>
  <c r="Z499" i="2"/>
  <c r="AQ504" i="2"/>
  <c r="AO511" i="2"/>
  <c r="J702" i="2"/>
  <c r="M702" i="2"/>
  <c r="Z652" i="2"/>
  <c r="AK652" i="2"/>
  <c r="T702" i="2" s="1"/>
  <c r="AN652" i="2"/>
  <c r="AJ653" i="2"/>
  <c r="AA654" i="2"/>
  <c r="AE654" i="2"/>
  <c r="Q704" i="2" s="1"/>
  <c r="AI654" i="2"/>
  <c r="AM654" i="2"/>
  <c r="AU654" i="2"/>
  <c r="AA655" i="2"/>
  <c r="O705" i="2" s="1"/>
  <c r="AM505" i="2"/>
  <c r="AM506" i="2"/>
  <c r="AM507" i="2"/>
  <c r="AM508" i="2"/>
  <c r="H702" i="2"/>
  <c r="I702" i="2"/>
  <c r="AD652" i="2"/>
  <c r="G703" i="2"/>
  <c r="AE653" i="2"/>
  <c r="AQ653" i="2"/>
  <c r="W703" i="2" s="1"/>
  <c r="G704" i="2"/>
  <c r="AE655" i="2"/>
  <c r="AV652" i="2"/>
  <c r="D702" i="2"/>
  <c r="K702" i="2"/>
  <c r="AO652" i="2"/>
  <c r="AH653" i="2"/>
  <c r="AF654" i="2"/>
  <c r="R704" i="2" s="1"/>
  <c r="AA652" i="2"/>
  <c r="AE652" i="2"/>
  <c r="AH652" i="2"/>
  <c r="AL652" i="2"/>
  <c r="U702" i="2" s="1"/>
  <c r="AT652" i="2"/>
  <c r="N703" i="2"/>
  <c r="AJ654" i="2"/>
  <c r="T704" i="2" s="1"/>
  <c r="AU652" i="2"/>
  <c r="F703" i="2"/>
  <c r="J703" i="2"/>
  <c r="AB653" i="2"/>
  <c r="P703" i="2" s="1"/>
  <c r="AI653" i="2"/>
  <c r="AO653" i="2"/>
  <c r="AT653" i="2"/>
  <c r="Y703" i="2" s="1"/>
  <c r="J704" i="2"/>
  <c r="D703" i="2"/>
  <c r="M703" i="2"/>
  <c r="AI505" i="2"/>
  <c r="AF652" i="2"/>
  <c r="R702" i="2" s="1"/>
  <c r="K703" i="2"/>
  <c r="D704" i="2"/>
  <c r="AV654" i="2"/>
  <c r="Z654" i="2"/>
  <c r="AH654" i="2"/>
  <c r="AO654" i="2"/>
  <c r="AT654" i="2"/>
  <c r="H705" i="2"/>
  <c r="I705" i="2"/>
  <c r="J705" i="2"/>
  <c r="M705" i="2"/>
  <c r="AA656" i="2"/>
  <c r="AE656" i="2"/>
  <c r="F707" i="2"/>
  <c r="J707" i="2"/>
  <c r="AF657" i="2"/>
  <c r="R707" i="2" s="1"/>
  <c r="N708" i="2"/>
  <c r="AQ658" i="2"/>
  <c r="D709" i="2"/>
  <c r="AK661" i="2"/>
  <c r="T711" i="2" s="1"/>
  <c r="AO655" i="2"/>
  <c r="K706" i="2"/>
  <c r="M706" i="2"/>
  <c r="AN656" i="2"/>
  <c r="H707" i="2"/>
  <c r="AO657" i="2"/>
  <c r="V707" i="2" s="1"/>
  <c r="AA658" i="2"/>
  <c r="O708" i="2" s="1"/>
  <c r="AI658" i="2"/>
  <c r="I709" i="2"/>
  <c r="M712" i="2"/>
  <c r="M707" i="2"/>
  <c r="L717" i="2"/>
  <c r="AH655" i="2"/>
  <c r="AL655" i="2"/>
  <c r="U705" i="2" s="1"/>
  <c r="AP655" i="2"/>
  <c r="W705" i="2" s="1"/>
  <c r="AR655" i="2"/>
  <c r="X705" i="2" s="1"/>
  <c r="H706" i="2"/>
  <c r="AO656" i="2"/>
  <c r="M708" i="2"/>
  <c r="F582" i="2"/>
  <c r="AI655" i="2"/>
  <c r="AG656" i="2"/>
  <c r="AP656" i="2"/>
  <c r="W706" i="2" s="1"/>
  <c r="AU656" i="2"/>
  <c r="Y706" i="2" s="1"/>
  <c r="AD657" i="2"/>
  <c r="Q707" i="2" s="1"/>
  <c r="AH657" i="2"/>
  <c r="AK658" i="2"/>
  <c r="AO658" i="2"/>
  <c r="U709" i="2"/>
  <c r="J706" i="2"/>
  <c r="AH656" i="2"/>
  <c r="K707" i="2"/>
  <c r="O707" i="2"/>
  <c r="AQ657" i="2"/>
  <c r="D708" i="2"/>
  <c r="AG658" i="2"/>
  <c r="G709" i="2"/>
  <c r="AU660" i="2"/>
  <c r="Y710" i="2" s="1"/>
  <c r="Z656" i="2"/>
  <c r="AD656" i="2"/>
  <c r="D707" i="2"/>
  <c r="N707" i="2"/>
  <c r="AI657" i="2"/>
  <c r="AM657" i="2"/>
  <c r="F708" i="2"/>
  <c r="G708" i="2"/>
  <c r="H708" i="2"/>
  <c r="K708" i="2"/>
  <c r="L708" i="2"/>
  <c r="AP658" i="2"/>
  <c r="X708" i="2"/>
  <c r="AF660" i="2"/>
  <c r="AJ655" i="2"/>
  <c r="AN655" i="2"/>
  <c r="L706" i="2"/>
  <c r="AI656" i="2"/>
  <c r="AM656" i="2"/>
  <c r="AJ657" i="2"/>
  <c r="T707" i="2" s="1"/>
  <c r="AT657" i="2"/>
  <c r="Y707" i="2" s="1"/>
  <c r="I708" i="2"/>
  <c r="AD658" i="2"/>
  <c r="Q708" i="2" s="1"/>
  <c r="AH658" i="2"/>
  <c r="G711" i="2"/>
  <c r="I711" i="2"/>
  <c r="AH661" i="2"/>
  <c r="AO661" i="2"/>
  <c r="X711" i="2"/>
  <c r="Z659" i="2"/>
  <c r="AD659" i="2"/>
  <c r="AK659" i="2"/>
  <c r="AO659" i="2"/>
  <c r="AU659" i="2"/>
  <c r="K710" i="2"/>
  <c r="AE660" i="2"/>
  <c r="AL660" i="2"/>
  <c r="AL661" i="2"/>
  <c r="AU661" i="2"/>
  <c r="Y711" i="2" s="1"/>
  <c r="K712" i="2"/>
  <c r="L712" i="2"/>
  <c r="AA662" i="2"/>
  <c r="AE659" i="2"/>
  <c r="AH659" i="2"/>
  <c r="AR659" i="2"/>
  <c r="X709" i="2" s="1"/>
  <c r="N710" i="2"/>
  <c r="AP660" i="2"/>
  <c r="W710" i="2" s="1"/>
  <c r="Z661" i="2"/>
  <c r="AL662" i="2"/>
  <c r="U712" i="2" s="1"/>
  <c r="N709" i="2"/>
  <c r="AI659" i="2"/>
  <c r="AM660" i="2"/>
  <c r="J711" i="2"/>
  <c r="AF661" i="2"/>
  <c r="AM661" i="2"/>
  <c r="AQ661" i="2"/>
  <c r="W711" i="2" s="1"/>
  <c r="AI662" i="2"/>
  <c r="AU662" i="2"/>
  <c r="H713" i="2"/>
  <c r="F710" i="2"/>
  <c r="AG660" i="2"/>
  <c r="AN660" i="2"/>
  <c r="V710" i="2" s="1"/>
  <c r="K711" i="2"/>
  <c r="L711" i="2"/>
  <c r="AG661" i="2"/>
  <c r="AN661" i="2"/>
  <c r="E712" i="2"/>
  <c r="G712" i="2"/>
  <c r="I712" i="2"/>
  <c r="J712" i="2"/>
  <c r="AG659" i="2"/>
  <c r="AN659" i="2"/>
  <c r="Z660" i="2"/>
  <c r="AD660" i="2"/>
  <c r="Q710" i="2" s="1"/>
  <c r="M711" i="2"/>
  <c r="AA661" i="2"/>
  <c r="Z662" i="2"/>
  <c r="R712" i="2"/>
  <c r="AJ662" i="2"/>
  <c r="T712" i="2" s="1"/>
  <c r="AQ662" i="2"/>
  <c r="J713" i="2"/>
  <c r="K713" i="2"/>
  <c r="AL665" i="2"/>
  <c r="AJ659" i="2"/>
  <c r="AT659" i="2"/>
  <c r="Y709" i="2" s="1"/>
  <c r="D710" i="2"/>
  <c r="AE661" i="2"/>
  <c r="V712" i="2"/>
  <c r="G713" i="2"/>
  <c r="AL663" i="2"/>
  <c r="U713" i="2" s="1"/>
  <c r="AA664" i="2"/>
  <c r="O714" i="2" s="1"/>
  <c r="AI664" i="2"/>
  <c r="AQ664" i="2"/>
  <c r="AG665" i="2"/>
  <c r="R715" i="2" s="1"/>
  <c r="AD666" i="2"/>
  <c r="Q716" i="2" s="1"/>
  <c r="AM666" i="2"/>
  <c r="AJ663" i="2"/>
  <c r="AU663" i="2"/>
  <c r="AN666" i="2"/>
  <c r="AG663" i="2"/>
  <c r="M714" i="2"/>
  <c r="N714" i="2"/>
  <c r="AH665" i="2"/>
  <c r="AM665" i="2"/>
  <c r="K716" i="2"/>
  <c r="L716" i="2"/>
  <c r="M716" i="2"/>
  <c r="AO666" i="2"/>
  <c r="AQ663" i="2"/>
  <c r="AR663" i="2"/>
  <c r="X713" i="2" s="1"/>
  <c r="D714" i="2"/>
  <c r="AG664" i="2"/>
  <c r="R714" i="2" s="1"/>
  <c r="AO664" i="2"/>
  <c r="V714" i="2" s="1"/>
  <c r="AU664" i="2"/>
  <c r="Y714" i="2" s="1"/>
  <c r="K715" i="2"/>
  <c r="L715" i="2"/>
  <c r="AA665" i="2"/>
  <c r="AE665" i="2"/>
  <c r="AP665" i="2"/>
  <c r="W715" i="2" s="1"/>
  <c r="X715" i="2"/>
  <c r="AF666" i="2"/>
  <c r="AK666" i="2"/>
  <c r="T716" i="2" s="1"/>
  <c r="AU666" i="2"/>
  <c r="L713" i="2"/>
  <c r="M713" i="2"/>
  <c r="AD663" i="2"/>
  <c r="AK663" i="2"/>
  <c r="F714" i="2"/>
  <c r="G714" i="2"/>
  <c r="H714" i="2"/>
  <c r="I714" i="2"/>
  <c r="K714" i="2"/>
  <c r="AI665" i="2"/>
  <c r="E716" i="2"/>
  <c r="F716" i="2"/>
  <c r="G716" i="2"/>
  <c r="I716" i="2"/>
  <c r="AG666" i="2"/>
  <c r="N713" i="2"/>
  <c r="AE663" i="2"/>
  <c r="AO663" i="2"/>
  <c r="V713" i="2" s="1"/>
  <c r="AT663" i="2"/>
  <c r="L714" i="2"/>
  <c r="AD664" i="2"/>
  <c r="Q714" i="2" s="1"/>
  <c r="AH664" i="2"/>
  <c r="AL664" i="2"/>
  <c r="U714" i="2" s="1"/>
  <c r="AP664" i="2"/>
  <c r="G715" i="2"/>
  <c r="AJ665" i="2"/>
  <c r="T715" i="2" s="1"/>
  <c r="J716" i="2"/>
  <c r="Z666" i="2"/>
  <c r="AL666" i="2"/>
  <c r="U716" i="2" s="1"/>
  <c r="AR666" i="2"/>
  <c r="X716" i="2" s="1"/>
  <c r="AF667" i="2"/>
  <c r="R717" i="2" s="1"/>
  <c r="Q717" i="2"/>
  <c r="AP667" i="2"/>
  <c r="W717" i="2" s="1"/>
  <c r="F668" i="2"/>
  <c r="E718" i="2" s="1"/>
  <c r="W668" i="2"/>
  <c r="M718" i="2" s="1"/>
  <c r="R718" i="2"/>
  <c r="AI668" i="2"/>
  <c r="S718" i="2" s="1"/>
  <c r="D719" i="2"/>
  <c r="F669" i="2"/>
  <c r="V720" i="2"/>
  <c r="H721" i="2"/>
  <c r="R722" i="2"/>
  <c r="L673" i="2"/>
  <c r="H723" i="2" s="1"/>
  <c r="O724" i="2"/>
  <c r="S724" i="2"/>
  <c r="I725" i="2"/>
  <c r="J717" i="2"/>
  <c r="N717" i="2"/>
  <c r="W669" i="2"/>
  <c r="AM669" i="2"/>
  <c r="U719" i="2" s="1"/>
  <c r="F720" i="2"/>
  <c r="K670" i="2"/>
  <c r="G720" i="2" s="1"/>
  <c r="N720" i="2"/>
  <c r="AA670" i="2"/>
  <c r="O720" i="2" s="1"/>
  <c r="AE670" i="2"/>
  <c r="Q720" i="2" s="1"/>
  <c r="AU670" i="2"/>
  <c r="Y720" i="2" s="1"/>
  <c r="S671" i="2"/>
  <c r="K721" i="2" s="1"/>
  <c r="AI671" i="2"/>
  <c r="S721" i="2" s="1"/>
  <c r="F672" i="2"/>
  <c r="W672" i="2"/>
  <c r="M722" i="2" s="1"/>
  <c r="AM672" i="2"/>
  <c r="U722" i="2" s="1"/>
  <c r="D723" i="2"/>
  <c r="AC673" i="2"/>
  <c r="P723" i="2" s="1"/>
  <c r="D724" i="2"/>
  <c r="U674" i="2"/>
  <c r="L724" i="2" s="1"/>
  <c r="H717" i="2"/>
  <c r="AE667" i="2"/>
  <c r="AB668" i="2"/>
  <c r="O719" i="2"/>
  <c r="AH669" i="2"/>
  <c r="S719" i="2" s="1"/>
  <c r="W719" i="2"/>
  <c r="I720" i="2"/>
  <c r="G723" i="2"/>
  <c r="AA673" i="2"/>
  <c r="T723" i="2"/>
  <c r="P674" i="2"/>
  <c r="J724" i="2" s="1"/>
  <c r="AF674" i="2"/>
  <c r="T717" i="2"/>
  <c r="AS668" i="2"/>
  <c r="X718" i="2" s="1"/>
  <c r="E719" i="2"/>
  <c r="R669" i="2"/>
  <c r="K719" i="2" s="1"/>
  <c r="AG669" i="2"/>
  <c r="R719" i="2" s="1"/>
  <c r="G670" i="2"/>
  <c r="V670" i="2"/>
  <c r="M720" i="2" s="1"/>
  <c r="AK670" i="2"/>
  <c r="T720" i="2" s="1"/>
  <c r="I671" i="2"/>
  <c r="F721" i="2" s="1"/>
  <c r="Y671" i="2"/>
  <c r="N721" i="2" s="1"/>
  <c r="Q721" i="2"/>
  <c r="AO671" i="2"/>
  <c r="Y721" i="2"/>
  <c r="M672" i="2"/>
  <c r="H722" i="2" s="1"/>
  <c r="AB672" i="2"/>
  <c r="S722" i="2"/>
  <c r="AT672" i="2"/>
  <c r="Y722" i="2" s="1"/>
  <c r="AQ673" i="2"/>
  <c r="K674" i="2"/>
  <c r="G724" i="2" s="1"/>
  <c r="N724" i="2"/>
  <c r="T724" i="2"/>
  <c r="AJ668" i="2"/>
  <c r="T718" i="2" s="1"/>
  <c r="H669" i="2"/>
  <c r="F719" i="2" s="1"/>
  <c r="AC670" i="2"/>
  <c r="P720" i="2" s="1"/>
  <c r="AR670" i="2"/>
  <c r="X720" i="2" s="1"/>
  <c r="J721" i="2"/>
  <c r="AF671" i="2"/>
  <c r="V721" i="2"/>
  <c r="D672" i="2"/>
  <c r="T672" i="2"/>
  <c r="L722" i="2" s="1"/>
  <c r="P722" i="2"/>
  <c r="AJ672" i="2"/>
  <c r="T722" i="2" s="1"/>
  <c r="AS672" i="2"/>
  <c r="X722" i="2" s="1"/>
  <c r="E723" i="2"/>
  <c r="R673" i="2"/>
  <c r="K723" i="2" s="1"/>
  <c r="W723" i="2"/>
  <c r="I667" i="2"/>
  <c r="J667" i="2"/>
  <c r="G717" i="2" s="1"/>
  <c r="K717" i="2"/>
  <c r="Z667" i="2"/>
  <c r="AI667" i="2"/>
  <c r="S717" i="2" s="1"/>
  <c r="AU667" i="2"/>
  <c r="Y717" i="2" s="1"/>
  <c r="S668" i="2"/>
  <c r="X668" i="2"/>
  <c r="N718" i="2" s="1"/>
  <c r="AN668" i="2"/>
  <c r="V718" i="2" s="1"/>
  <c r="J719" i="2"/>
  <c r="X669" i="2"/>
  <c r="N719" i="2" s="1"/>
  <c r="AN669" i="2"/>
  <c r="V719" i="2" s="1"/>
  <c r="D720" i="2"/>
  <c r="L670" i="2"/>
  <c r="H720" i="2" s="1"/>
  <c r="L720" i="2"/>
  <c r="R720" i="2"/>
  <c r="D721" i="2"/>
  <c r="L721" i="2"/>
  <c r="F722" i="2"/>
  <c r="N722" i="2"/>
  <c r="H673" i="2"/>
  <c r="M723" i="2"/>
  <c r="W724" i="2"/>
  <c r="H719" i="2"/>
  <c r="P719" i="2"/>
  <c r="X719" i="2"/>
  <c r="V722" i="2"/>
  <c r="X724" i="2"/>
  <c r="Q725" i="2"/>
  <c r="I727" i="2"/>
  <c r="H728" i="2"/>
  <c r="Y729" i="2"/>
  <c r="K730" i="2"/>
  <c r="U675" i="2"/>
  <c r="P727" i="2"/>
  <c r="K728" i="2"/>
  <c r="M730" i="2"/>
  <c r="W731" i="2"/>
  <c r="W730" i="2"/>
  <c r="W725" i="2"/>
  <c r="W728" i="2"/>
  <c r="AG675" i="2"/>
  <c r="R725" i="2" s="1"/>
  <c r="O676" i="2"/>
  <c r="U676" i="2"/>
  <c r="AF676" i="2"/>
  <c r="R726" i="2" s="1"/>
  <c r="M677" i="2"/>
  <c r="H727" i="2" s="1"/>
  <c r="AD677" i="2"/>
  <c r="Q727" i="2" s="1"/>
  <c r="AP677" i="2"/>
  <c r="W727" i="2" s="1"/>
  <c r="J681" i="2"/>
  <c r="G731" i="2" s="1"/>
  <c r="O731" i="2"/>
  <c r="O725" i="2"/>
  <c r="O728" i="2"/>
  <c r="O727" i="2"/>
  <c r="O726" i="2"/>
  <c r="R728" i="2"/>
  <c r="R727" i="2"/>
  <c r="R731" i="2"/>
  <c r="R729" i="2"/>
  <c r="R730" i="2"/>
  <c r="D675" i="2"/>
  <c r="T675" i="2"/>
  <c r="AL675" i="2"/>
  <c r="U725" i="2" s="1"/>
  <c r="G676" i="2"/>
  <c r="Y726" i="2"/>
  <c r="Y677" i="2"/>
  <c r="N727" i="2" s="1"/>
  <c r="E728" i="2"/>
  <c r="Q678" i="2"/>
  <c r="AH678" i="2"/>
  <c r="S728" i="2" s="1"/>
  <c r="U728" i="2"/>
  <c r="D729" i="2"/>
  <c r="K729" i="2"/>
  <c r="M729" i="2"/>
  <c r="Y679" i="2"/>
  <c r="N729" i="2" s="1"/>
  <c r="AJ679" i="2"/>
  <c r="T729" i="2" s="1"/>
  <c r="V729" i="2"/>
  <c r="X729" i="2"/>
  <c r="E730" i="2"/>
  <c r="I730" i="2"/>
  <c r="Q680" i="2"/>
  <c r="J730" i="2" s="1"/>
  <c r="U680" i="2"/>
  <c r="AC680" i="2"/>
  <c r="P730" i="2" s="1"/>
  <c r="AH680" i="2"/>
  <c r="S730" i="2" s="1"/>
  <c r="Q675" i="2"/>
  <c r="AI675" i="2"/>
  <c r="S725" i="2" s="1"/>
  <c r="AR675" i="2"/>
  <c r="X725" i="2" s="1"/>
  <c r="Y725" i="2"/>
  <c r="Y676" i="2"/>
  <c r="N726" i="2" s="1"/>
  <c r="AP676" i="2"/>
  <c r="W726" i="2" s="1"/>
  <c r="S677" i="2"/>
  <c r="AJ677" i="2"/>
  <c r="T727" i="2" s="1"/>
  <c r="W678" i="2"/>
  <c r="M728" i="2" s="1"/>
  <c r="AT678" i="2"/>
  <c r="Y728" i="2" s="1"/>
  <c r="J679" i="2"/>
  <c r="G729" i="2" s="1"/>
  <c r="E681" i="2"/>
  <c r="G732" i="2"/>
  <c r="G730" i="2"/>
  <c r="G725" i="2"/>
  <c r="G728" i="2"/>
  <c r="G726" i="2"/>
  <c r="J728" i="2"/>
  <c r="J727" i="2"/>
  <c r="J731" i="2"/>
  <c r="AN674" i="2"/>
  <c r="V724" i="2" s="1"/>
  <c r="G675" i="2"/>
  <c r="E725" i="2" s="1"/>
  <c r="V675" i="2"/>
  <c r="M725" i="2" s="1"/>
  <c r="D726" i="2"/>
  <c r="F726" i="2"/>
  <c r="AE676" i="2"/>
  <c r="AK676" i="2"/>
  <c r="T726" i="2" s="1"/>
  <c r="D677" i="2"/>
  <c r="E727" i="2"/>
  <c r="AB677" i="2"/>
  <c r="AT677" i="2"/>
  <c r="Y727" i="2" s="1"/>
  <c r="L728" i="2"/>
  <c r="AB678" i="2"/>
  <c r="AN678" i="2"/>
  <c r="V728" i="2" s="1"/>
  <c r="I729" i="2"/>
  <c r="P679" i="2"/>
  <c r="J729" i="2" s="1"/>
  <c r="AE679" i="2"/>
  <c r="AP679" i="2"/>
  <c r="W729" i="2" s="1"/>
  <c r="L730" i="2"/>
  <c r="N730" i="2"/>
  <c r="AA680" i="2"/>
  <c r="AL680" i="2"/>
  <c r="U730" i="2" s="1"/>
  <c r="Y730" i="2"/>
  <c r="I681" i="2"/>
  <c r="F731" i="2" s="1"/>
  <c r="V731" i="2"/>
  <c r="I726" i="2"/>
  <c r="M726" i="2"/>
  <c r="P726" i="2"/>
  <c r="J677" i="2"/>
  <c r="G727" i="2" s="1"/>
  <c r="K727" i="2"/>
  <c r="AO677" i="2"/>
  <c r="V727" i="2" s="1"/>
  <c r="N678" i="2"/>
  <c r="I728" i="2" s="1"/>
  <c r="F729" i="2"/>
  <c r="L729" i="2"/>
  <c r="AI679" i="2"/>
  <c r="D680" i="2"/>
  <c r="L680" i="2"/>
  <c r="H730" i="2" s="1"/>
  <c r="Z681" i="2"/>
  <c r="Q731" i="2"/>
  <c r="L682" i="2"/>
  <c r="H732" i="2" s="1"/>
  <c r="H733" i="2"/>
  <c r="X733" i="2"/>
  <c r="V681" i="2"/>
  <c r="R682" i="2"/>
  <c r="K732" i="2" s="1"/>
  <c r="AA682" i="2"/>
  <c r="O732" i="2" s="1"/>
  <c r="AH682" i="2"/>
  <c r="S732" i="2" s="1"/>
  <c r="AQ682" i="2"/>
  <c r="D683" i="2"/>
  <c r="L733" i="2"/>
  <c r="AK683" i="2"/>
  <c r="T733" i="2" s="1"/>
  <c r="X681" i="2"/>
  <c r="N731" i="2" s="1"/>
  <c r="T731" i="2"/>
  <c r="AT681" i="2"/>
  <c r="Y731" i="2" s="1"/>
  <c r="AG682" i="2"/>
  <c r="R732" i="2" s="1"/>
  <c r="E683" i="2"/>
  <c r="AM681" i="2"/>
  <c r="U731" i="2" s="1"/>
  <c r="Q682" i="2"/>
  <c r="J732" i="2" s="1"/>
  <c r="V682" i="2"/>
  <c r="M732" i="2" s="1"/>
  <c r="Q732" i="2"/>
  <c r="AL682" i="2"/>
  <c r="U732" i="2" s="1"/>
  <c r="Y732" i="2"/>
  <c r="K683" i="2"/>
  <c r="G733" i="2" s="1"/>
  <c r="Q683" i="2"/>
  <c r="J733" i="2" s="1"/>
  <c r="M733" i="2"/>
  <c r="AA683" i="2"/>
  <c r="AG683" i="2"/>
  <c r="R733" i="2" s="1"/>
  <c r="U733" i="2"/>
  <c r="AQ683" i="2"/>
  <c r="W733" i="2" s="1"/>
  <c r="G682" i="2"/>
  <c r="I732" i="2"/>
  <c r="AN683" i="2"/>
  <c r="V733" i="2" s="1"/>
  <c r="L732" i="2"/>
  <c r="AC682" i="2"/>
  <c r="P732" i="2" s="1"/>
  <c r="AR682" i="2"/>
  <c r="X732" i="2" s="1"/>
  <c r="F683" i="2"/>
  <c r="E733" i="2" s="1"/>
  <c r="N683" i="2"/>
  <c r="I733" i="2" s="1"/>
  <c r="AD683" i="2"/>
  <c r="Q733" i="2" s="1"/>
  <c r="AT683" i="2"/>
  <c r="Y733" i="2" s="1"/>
  <c r="J725" i="2" l="1"/>
  <c r="BE675" i="2"/>
  <c r="BI675" i="2" s="1"/>
  <c r="Q772" i="2"/>
  <c r="Q773" i="2"/>
  <c r="S713" i="2"/>
  <c r="U708" i="2"/>
  <c r="V703" i="2"/>
  <c r="W714" i="2"/>
  <c r="W707" i="2"/>
  <c r="S705" i="2"/>
  <c r="T705" i="2"/>
  <c r="U703" i="2"/>
  <c r="U704" i="2"/>
  <c r="U706" i="2"/>
  <c r="Q715" i="2"/>
  <c r="V708" i="2"/>
  <c r="Y708" i="2"/>
  <c r="W702" i="2"/>
  <c r="S706" i="2"/>
  <c r="T703" i="2"/>
  <c r="W716" i="2"/>
  <c r="S715" i="2"/>
  <c r="S711" i="2"/>
  <c r="U707" i="2"/>
  <c r="W704" i="2"/>
  <c r="Q705" i="2"/>
  <c r="Y716" i="2"/>
  <c r="Q711" i="2"/>
  <c r="R709" i="2"/>
  <c r="R708" i="2"/>
  <c r="R706" i="2"/>
  <c r="Y712" i="2"/>
  <c r="T708" i="2"/>
  <c r="Q712" i="2"/>
  <c r="N716" i="2"/>
  <c r="W732" i="2"/>
  <c r="AW679" i="2"/>
  <c r="Y713" i="2"/>
  <c r="R711" i="2"/>
  <c r="R710" i="2"/>
  <c r="AV678" i="2"/>
  <c r="BA678" i="2" s="1"/>
  <c r="N728" i="2"/>
  <c r="E731" i="2"/>
  <c r="N732" i="2"/>
  <c r="V730" i="2"/>
  <c r="D733" i="2"/>
  <c r="L726" i="2"/>
  <c r="AV667" i="2"/>
  <c r="BA667" i="2" s="1"/>
  <c r="V709" i="2"/>
  <c r="X727" i="2"/>
  <c r="AW673" i="2"/>
  <c r="Y702" i="2"/>
  <c r="S703" i="2"/>
  <c r="Q703" i="2"/>
  <c r="D716" i="2"/>
  <c r="T706" i="2"/>
  <c r="R703" i="2"/>
  <c r="O715" i="2"/>
  <c r="W708" i="2"/>
  <c r="Y704" i="2"/>
  <c r="T714" i="2"/>
  <c r="S729" i="2"/>
  <c r="M719" i="2"/>
  <c r="Q709" i="2"/>
  <c r="V704" i="2"/>
  <c r="S702" i="2"/>
  <c r="U726" i="2"/>
  <c r="L731" i="2"/>
  <c r="V715" i="2"/>
  <c r="H715" i="2"/>
  <c r="AW683" i="2"/>
  <c r="AW678" i="2"/>
  <c r="AW676" i="2"/>
  <c r="W713" i="2"/>
  <c r="S712" i="2"/>
  <c r="S709" i="2"/>
  <c r="S707" i="2"/>
  <c r="E732" i="2"/>
  <c r="AV682" i="2"/>
  <c r="O716" i="2"/>
  <c r="AW666" i="2"/>
  <c r="BB666" i="2" s="1"/>
  <c r="L725" i="2"/>
  <c r="Q726" i="2"/>
  <c r="AV671" i="2"/>
  <c r="BA671" i="2" s="1"/>
  <c r="AV668" i="2"/>
  <c r="BA668" i="2" s="1"/>
  <c r="R716" i="2"/>
  <c r="I715" i="2"/>
  <c r="AV665" i="2"/>
  <c r="M709" i="2"/>
  <c r="AW652" i="2"/>
  <c r="BB652" i="2" s="1"/>
  <c r="O702" i="2"/>
  <c r="AV657" i="2"/>
  <c r="D722" i="2"/>
  <c r="AV672" i="2"/>
  <c r="BA672" i="2" s="1"/>
  <c r="E714" i="2"/>
  <c r="AV664" i="2"/>
  <c r="AW681" i="2"/>
  <c r="D725" i="2"/>
  <c r="AV675" i="2"/>
  <c r="BA675" i="2" s="1"/>
  <c r="O733" i="2"/>
  <c r="O717" i="2"/>
  <c r="AW667" i="2"/>
  <c r="R721" i="2"/>
  <c r="AW671" i="2"/>
  <c r="AW672" i="2"/>
  <c r="Q713" i="2"/>
  <c r="AW663" i="2"/>
  <c r="BB663" i="2" s="1"/>
  <c r="V716" i="2"/>
  <c r="O710" i="2"/>
  <c r="AW660" i="2"/>
  <c r="BB660" i="2" s="1"/>
  <c r="AV659" i="2"/>
  <c r="F709" i="2"/>
  <c r="AV653" i="2"/>
  <c r="AW682" i="2"/>
  <c r="AW677" i="2"/>
  <c r="D730" i="2"/>
  <c r="AV680" i="2"/>
  <c r="BA680" i="2" s="1"/>
  <c r="AV674" i="2"/>
  <c r="BA674" i="2" s="1"/>
  <c r="E720" i="2"/>
  <c r="AV670" i="2"/>
  <c r="BA670" i="2" s="1"/>
  <c r="AV669" i="2"/>
  <c r="BA669" i="2" s="1"/>
  <c r="F717" i="2"/>
  <c r="AW664" i="2"/>
  <c r="BB664" i="2" s="1"/>
  <c r="V711" i="2"/>
  <c r="D711" i="2"/>
  <c r="AV661" i="2"/>
  <c r="G707" i="2"/>
  <c r="AW658" i="2"/>
  <c r="BB658" i="2" s="1"/>
  <c r="Q702" i="2"/>
  <c r="AW655" i="2"/>
  <c r="BB655" i="2" s="1"/>
  <c r="AW675" i="2"/>
  <c r="F723" i="2"/>
  <c r="AV673" i="2"/>
  <c r="BA673" i="2" s="1"/>
  <c r="AW669" i="2"/>
  <c r="AW665" i="2"/>
  <c r="BB665" i="2" s="1"/>
  <c r="T713" i="2"/>
  <c r="U711" i="2"/>
  <c r="O709" i="2"/>
  <c r="AW659" i="2"/>
  <c r="BB659" i="2" s="1"/>
  <c r="S708" i="2"/>
  <c r="AW657" i="2"/>
  <c r="BB657" i="2" s="1"/>
  <c r="AV683" i="2"/>
  <c r="D712" i="2"/>
  <c r="AV662" i="2"/>
  <c r="D727" i="2"/>
  <c r="AV677" i="2"/>
  <c r="BA677" i="2" s="1"/>
  <c r="AV681" i="2"/>
  <c r="BA681" i="2" s="1"/>
  <c r="P728" i="2"/>
  <c r="D731" i="2"/>
  <c r="R724" i="2"/>
  <c r="AW674" i="2"/>
  <c r="AW670" i="2"/>
  <c r="S714" i="2"/>
  <c r="T709" i="2"/>
  <c r="O712" i="2"/>
  <c r="AW662" i="2"/>
  <c r="BB662" i="2" s="1"/>
  <c r="U710" i="2"/>
  <c r="E713" i="2"/>
  <c r="AV663" i="2"/>
  <c r="V705" i="2"/>
  <c r="Q706" i="2"/>
  <c r="S704" i="2"/>
  <c r="AV658" i="2"/>
  <c r="O711" i="2"/>
  <c r="AW661" i="2"/>
  <c r="BB661" i="2" s="1"/>
  <c r="AV666" i="2"/>
  <c r="M731" i="2"/>
  <c r="Q729" i="2"/>
  <c r="AW680" i="2"/>
  <c r="E726" i="2"/>
  <c r="AV676" i="2"/>
  <c r="BA676" i="2" s="1"/>
  <c r="O730" i="2"/>
  <c r="O723" i="2"/>
  <c r="P718" i="2"/>
  <c r="AW668" i="2"/>
  <c r="U715" i="2"/>
  <c r="W712" i="2"/>
  <c r="AV660" i="2"/>
  <c r="O706" i="2"/>
  <c r="AW656" i="2"/>
  <c r="BB656" i="2" s="1"/>
  <c r="V706" i="2"/>
  <c r="D706" i="2"/>
  <c r="AV656" i="2"/>
  <c r="V702" i="2"/>
  <c r="AW653" i="2"/>
  <c r="BB653" i="2" s="1"/>
  <c r="O704" i="2"/>
  <c r="AW654" i="2"/>
  <c r="BB654" i="2" s="1"/>
  <c r="D798" i="2" l="1"/>
  <c r="D799" i="2"/>
  <c r="D796" i="2"/>
</calcChain>
</file>

<file path=xl/sharedStrings.xml><?xml version="1.0" encoding="utf-8"?>
<sst xmlns="http://schemas.openxmlformats.org/spreadsheetml/2006/main" count="2533" uniqueCount="216">
  <si>
    <t>Pulpwood Delivered</t>
  </si>
  <si>
    <t>Hardwood Sawtimber Timber Mart South Weights</t>
  </si>
  <si>
    <t>Hardwood Pulpwood (poletimber) Timber Mart South Weights</t>
  </si>
  <si>
    <t>Oak Saw</t>
  </si>
  <si>
    <t>Hardwood Pulp</t>
  </si>
  <si>
    <t>All-Commodities Producer Price Index</t>
  </si>
  <si>
    <t>Old Area 1</t>
  </si>
  <si>
    <t>Old Area 2</t>
  </si>
  <si>
    <t>Old Area 3</t>
  </si>
  <si>
    <t>Total Volume</t>
  </si>
  <si>
    <t>North</t>
  </si>
  <si>
    <t>Central</t>
  </si>
  <si>
    <t>Southwest</t>
  </si>
  <si>
    <t>South</t>
  </si>
  <si>
    <t>Northwest</t>
  </si>
  <si>
    <t>East</t>
  </si>
  <si>
    <t>Panhandle</t>
  </si>
  <si>
    <t>South, Central</t>
  </si>
  <si>
    <t>Northeast</t>
  </si>
  <si>
    <t>Southeast</t>
  </si>
  <si>
    <t>West</t>
  </si>
  <si>
    <t>Far East</t>
  </si>
  <si>
    <t>Central, Far East</t>
  </si>
  <si>
    <t>Far Southeast</t>
  </si>
  <si>
    <t>Central, Far Southeast</t>
  </si>
  <si>
    <t>South, Southwest</t>
  </si>
  <si>
    <t>State</t>
  </si>
  <si>
    <t>New Area</t>
  </si>
  <si>
    <t>Weight</t>
  </si>
  <si>
    <t>Year</t>
  </si>
  <si>
    <t>Period</t>
  </si>
  <si>
    <t>AL(1) Old</t>
  </si>
  <si>
    <t>AL(2) Old</t>
  </si>
  <si>
    <t>AL(3) Old</t>
  </si>
  <si>
    <t>AL(1) New</t>
  </si>
  <si>
    <t>AL(2) New</t>
  </si>
  <si>
    <t>AL(1) Proxy New</t>
  </si>
  <si>
    <t>AL(2) Proxy New</t>
  </si>
  <si>
    <t>AR(1) Old</t>
  </si>
  <si>
    <t>AR(2) Old</t>
  </si>
  <si>
    <t>AR(3) Old</t>
  </si>
  <si>
    <t>AR(1) New</t>
  </si>
  <si>
    <t>AR(2) New</t>
  </si>
  <si>
    <t>AR(1) Proxy New</t>
  </si>
  <si>
    <t>AR(2) Proxy New</t>
  </si>
  <si>
    <t>FL(1) Old</t>
  </si>
  <si>
    <t>FL(2) Old</t>
  </si>
  <si>
    <t>FL(3) Old</t>
  </si>
  <si>
    <t>FL(1) New</t>
  </si>
  <si>
    <t>FL(2) New</t>
  </si>
  <si>
    <t>FL(1) Proxy New</t>
  </si>
  <si>
    <t>FL(2) Proxy New</t>
  </si>
  <si>
    <t>GA(1) Old</t>
  </si>
  <si>
    <t>GA(2) Old</t>
  </si>
  <si>
    <t>GA(3) Old</t>
  </si>
  <si>
    <t>GA(1) New</t>
  </si>
  <si>
    <t>GA(2) New</t>
  </si>
  <si>
    <t>GA(1) Proxy New</t>
  </si>
  <si>
    <t>GA(2) Proxy New</t>
  </si>
  <si>
    <t>LA(1) Old</t>
  </si>
  <si>
    <t>LA(2) Old</t>
  </si>
  <si>
    <t>LA(3) Old</t>
  </si>
  <si>
    <t>LA(1) New</t>
  </si>
  <si>
    <t>LA(2) New</t>
  </si>
  <si>
    <t>LA(1) Proxy New</t>
  </si>
  <si>
    <t>LA(2) Proxy New</t>
  </si>
  <si>
    <t>MS(1) Old</t>
  </si>
  <si>
    <t>MS(2) Old</t>
  </si>
  <si>
    <t>MS(3) Old</t>
  </si>
  <si>
    <t>MS(1) New</t>
  </si>
  <si>
    <t>MS(2) New</t>
  </si>
  <si>
    <t>MS(1) Proxy New</t>
  </si>
  <si>
    <t>MS(2) Proxy New</t>
  </si>
  <si>
    <t>NC(1) Old</t>
  </si>
  <si>
    <t>NC(2) Old</t>
  </si>
  <si>
    <t>NC(3) Old</t>
  </si>
  <si>
    <t>NC(1) New</t>
  </si>
  <si>
    <t>NC(2) New</t>
  </si>
  <si>
    <t>NC(1) Proxy New</t>
  </si>
  <si>
    <t>NC(2) Proxy New</t>
  </si>
  <si>
    <t>SC(1) Old</t>
  </si>
  <si>
    <t>SC(2) Old</t>
  </si>
  <si>
    <t>SC(3) Old</t>
  </si>
  <si>
    <t>SC(1) New</t>
  </si>
  <si>
    <t>SC(2) New</t>
  </si>
  <si>
    <t>SC(1) Proxy New</t>
  </si>
  <si>
    <t>SC(2) Proxy New</t>
  </si>
  <si>
    <t>TN(1) Old</t>
  </si>
  <si>
    <t>TN(2) Old</t>
  </si>
  <si>
    <t>TN(3) Old</t>
  </si>
  <si>
    <t>TN(1) New</t>
  </si>
  <si>
    <t>TN(2) New</t>
  </si>
  <si>
    <t>TN(1) Proxy New</t>
  </si>
  <si>
    <t>TN(2) Proxy New</t>
  </si>
  <si>
    <t>TX(1) Old</t>
  </si>
  <si>
    <t>TX(2) Old</t>
  </si>
  <si>
    <t>TX(1) New</t>
  </si>
  <si>
    <t>TX(2) New</t>
  </si>
  <si>
    <t>VA(1) Old</t>
  </si>
  <si>
    <t>VA(2) Old</t>
  </si>
  <si>
    <t>VA(3) Old</t>
  </si>
  <si>
    <t>VA(1) New</t>
  </si>
  <si>
    <t>VA(2) New</t>
  </si>
  <si>
    <t>VA(1) New Proxy</t>
  </si>
  <si>
    <t>VA(2) New Proxy</t>
  </si>
  <si>
    <t>VA(1) Proxy New</t>
  </si>
  <si>
    <t>VA(2) Proxy New</t>
  </si>
  <si>
    <t>Month</t>
  </si>
  <si>
    <t>Mid-Month</t>
  </si>
  <si>
    <t>Quarterly Average</t>
  </si>
  <si>
    <t>Alabama</t>
  </si>
  <si>
    <t>Jan</t>
  </si>
  <si>
    <t>Feb</t>
  </si>
  <si>
    <t>Mar</t>
  </si>
  <si>
    <t>Arkansas</t>
  </si>
  <si>
    <t>Apr</t>
  </si>
  <si>
    <t>May</t>
  </si>
  <si>
    <t>Jun</t>
  </si>
  <si>
    <t>Florida</t>
  </si>
  <si>
    <t>Jul</t>
  </si>
  <si>
    <t>Aug</t>
  </si>
  <si>
    <t>Sep</t>
  </si>
  <si>
    <t>Georgia</t>
  </si>
  <si>
    <t>Oct</t>
  </si>
  <si>
    <t>Nov</t>
  </si>
  <si>
    <t>Dec</t>
  </si>
  <si>
    <t>Kentucky</t>
  </si>
  <si>
    <t>Louisiana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</si>
  <si>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</si>
  <si>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</si>
  <si>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</si>
  <si>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</si>
  <si>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</si>
  <si>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</si>
  <si>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</si>
  <si>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na</t>
  </si>
  <si>
    <t xml:space="preserve"> </t>
  </si>
  <si>
    <t>feb</t>
  </si>
  <si>
    <t>may</t>
  </si>
  <si>
    <t>aug</t>
  </si>
  <si>
    <t>nov</t>
  </si>
  <si>
    <t>1997</t>
  </si>
  <si>
    <t>Source: Timber Mart South Quarterly and Monthly Data</t>
  </si>
  <si>
    <t>Note:  Definition of regions changes in 1992.</t>
  </si>
  <si>
    <t>Note: Prices in bold italics are statewide averages reported, due to weak local market conditions</t>
  </si>
  <si>
    <t>All-Commodity Producer Price Indices</t>
  </si>
  <si>
    <t>West, Northwest</t>
  </si>
  <si>
    <t>Middle</t>
  </si>
  <si>
    <t>Quarterly</t>
  </si>
  <si>
    <t>Quarter</t>
  </si>
  <si>
    <t>TX(1) Proxy New</t>
  </si>
  <si>
    <t>TX(2) Proxy New</t>
  </si>
  <si>
    <t>VA(1)  Proxy New</t>
  </si>
  <si>
    <t>VA(2)  Proxy New</t>
  </si>
  <si>
    <t>Average</t>
  </si>
  <si>
    <t>Average Annual</t>
  </si>
  <si>
    <t>PPI</t>
  </si>
  <si>
    <t>S&amp;P500</t>
  </si>
  <si>
    <t>CPI</t>
  </si>
  <si>
    <t>Mixed Hardwood Pulp</t>
  </si>
  <si>
    <t>Southwide</t>
  </si>
  <si>
    <t>Southwide Weight</t>
  </si>
  <si>
    <t>New State Weight</t>
  </si>
  <si>
    <t>New Southwide Weight</t>
  </si>
  <si>
    <t>Consumer Price Index</t>
  </si>
  <si>
    <t>All Commodities, Urban</t>
  </si>
  <si>
    <t>Producer Price Index</t>
  </si>
  <si>
    <t>All Commodities</t>
  </si>
  <si>
    <t>PPI Inflator Annual</t>
  </si>
  <si>
    <t>CPI Inflator Annual</t>
  </si>
  <si>
    <t>Summarized Quarterly Data, 1977:1-2009:1 (three-month average observations)</t>
  </si>
  <si>
    <t>Summarized Quarterly Data, 1977:1-2009:1 (mid-month observations)</t>
  </si>
  <si>
    <t>Statewide Annual Weighted Averages</t>
  </si>
  <si>
    <t>ALSAW</t>
  </si>
  <si>
    <t>ARSAW</t>
  </si>
  <si>
    <t>FLSAW</t>
  </si>
  <si>
    <t>GASAW</t>
  </si>
  <si>
    <t>LASAW</t>
  </si>
  <si>
    <t>MSSAW</t>
  </si>
  <si>
    <t>NCSAW</t>
  </si>
  <si>
    <t>SCSAW</t>
  </si>
  <si>
    <t>TNSAW</t>
  </si>
  <si>
    <t>TXSAW</t>
  </si>
  <si>
    <t>VASAW</t>
  </si>
  <si>
    <t>ALPULP</t>
  </si>
  <si>
    <t>ARPULP</t>
  </si>
  <si>
    <t>FLPULP</t>
  </si>
  <si>
    <t>GAPULP</t>
  </si>
  <si>
    <t>LAPULP</t>
  </si>
  <si>
    <t>MSPULP</t>
  </si>
  <si>
    <t>NCPULP</t>
  </si>
  <si>
    <t>SCPULP</t>
  </si>
  <si>
    <t>TNPULP</t>
  </si>
  <si>
    <t>TXPULP</t>
  </si>
  <si>
    <t>VAPULP</t>
  </si>
  <si>
    <t>All-Urban Consumer Price Index</t>
  </si>
  <si>
    <t>168.7(P)</t>
  </si>
  <si>
    <t>170.2(P)</t>
  </si>
  <si>
    <t>All-Urban Consumer Price Indices</t>
  </si>
  <si>
    <t>Annual Percent Changes</t>
  </si>
  <si>
    <t>Standard Deviation of Change</t>
  </si>
  <si>
    <t>Average Change</t>
  </si>
  <si>
    <t>Average Percent Change, 2019 to 2020</t>
  </si>
  <si>
    <t>Average Pulpwood Log Percent Change, 2019 to 2020</t>
  </si>
  <si>
    <t>Average Sawlog Percent Change, 2019 to 2020</t>
  </si>
  <si>
    <t>Average Price Oak Sawlog, 2019 ($/mbf Doyle)</t>
  </si>
  <si>
    <t>Average Price mixed hardwood pulpwood log ($/cord)</t>
  </si>
  <si>
    <t>Standard Deviation of Change, Pine Sawlogs, 2000 to 2019</t>
  </si>
  <si>
    <t>Standard Deviation of Change, softwood pulpwood, 2000 to 2019</t>
  </si>
  <si>
    <t>Oak Sawlogs</t>
  </si>
  <si>
    <t>Mixed Hardwood Pulpwood Logs</t>
  </si>
  <si>
    <t>Nominal</t>
  </si>
  <si>
    <t>Real</t>
  </si>
  <si>
    <t>South Central</t>
  </si>
  <si>
    <t>Oak Pulpwood Logs</t>
  </si>
  <si>
    <r>
      <t xml:space="preserve">Monthly and Quarterly Oak Sawtimber (Doyle, $/mbf) and Mixed Hardwood Pulpwood ($/cord) </t>
    </r>
    <r>
      <rPr>
        <b/>
        <i/>
        <sz val="13"/>
        <color indexed="50"/>
        <rFont val="Times New Roman"/>
        <family val="1"/>
      </rPr>
      <t>Delivered</t>
    </r>
    <r>
      <rPr>
        <b/>
        <sz val="13"/>
        <color indexed="10"/>
        <rFont val="Times New Roman"/>
        <family val="1"/>
      </rPr>
      <t xml:space="preserve"> Prices, 1977(Jan.)-2021:4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</si>
</sst>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sz val="12"/>
      <color indexed="17"/>
      <name val="Times New Roman"/>
      <family val="1"/>
    </font>
    <font>
      <b/>
      <i/>
      <sz val="12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b/>
      <i/>
      <sz val="12"/>
      <color indexed="10"/>
      <name val="Times New Roman"/>
      <family val="1"/>
    </font>
    <font>
      <b/>
      <sz val="13"/>
      <color indexed="10"/>
      <name val="Times New Roman"/>
      <family val="1"/>
    </font>
    <font>
      <b/>
      <i/>
      <sz val="13"/>
      <color indexed="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7" fillId="0" borderId="0" xfId="0" applyFont="1"/>
    <xf numFmtId="2" fontId="7" fillId="0" borderId="0" xfId="0" applyNumberFormat="1" applyFont="1"/>
    <xf numFmtId="1" fontId="4" fillId="0" borderId="0" xfId="0" applyNumberFormat="1" applyFont="1"/>
    <xf numFmtId="0" fontId="10" fillId="0" borderId="0" xfId="0" applyFont="1"/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7" fillId="0" borderId="0" xfId="0" applyFont="1" applyAlignment="1">
      <alignment horizontal="left"/>
    </xf>
    <xf numFmtId="2" fontId="15" fillId="0" borderId="0" xfId="0" applyNumberFormat="1" applyFont="1"/>
    <xf numFmtId="0" fontId="0" fillId="0" borderId="0" xfId="0" applyProtection="1"/>
    <xf numFmtId="2" fontId="7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quotePrefix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Protection="1"/>
    <xf numFmtId="0" fontId="0" fillId="2" borderId="0" xfId="0" applyFill="1" applyProtection="1"/>
    <xf numFmtId="0" fontId="0" fillId="2" borderId="0" xfId="0" applyFill="1"/>
    <xf numFmtId="0" fontId="4" fillId="2" borderId="0" xfId="0" applyFont="1" applyFill="1"/>
    <xf numFmtId="0" fontId="2" fillId="2" borderId="0" xfId="0" applyFont="1" applyFill="1" applyProtection="1"/>
    <xf numFmtId="0" fontId="2" fillId="0" borderId="0" xfId="0" applyFont="1" applyProtection="1"/>
    <xf numFmtId="0" fontId="2" fillId="2" borderId="0" xfId="0" applyFont="1" applyFill="1"/>
    <xf numFmtId="2" fontId="16" fillId="0" borderId="0" xfId="0" applyNumberFormat="1" applyFont="1"/>
    <xf numFmtId="0" fontId="11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17" fillId="0" borderId="1" xfId="0" applyFont="1" applyBorder="1" applyAlignment="1">
      <alignment horizontal="centerContinuous"/>
    </xf>
    <xf numFmtId="2" fontId="17" fillId="0" borderId="1" xfId="0" applyNumberFormat="1" applyFont="1" applyBorder="1" applyAlignment="1">
      <alignment horizontal="centerContinuous"/>
    </xf>
    <xf numFmtId="2" fontId="7" fillId="0" borderId="1" xfId="0" applyNumberFormat="1" applyFont="1" applyBorder="1" applyAlignment="1">
      <alignment horizontal="left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18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 applyAlignment="1">
      <alignment horizontal="left"/>
    </xf>
    <xf numFmtId="2" fontId="17" fillId="0" borderId="0" xfId="0" applyNumberFormat="1" applyFont="1" applyBorder="1" applyAlignment="1">
      <alignment horizontal="centerContinuous"/>
    </xf>
    <xf numFmtId="2" fontId="7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Continuous"/>
    </xf>
    <xf numFmtId="164" fontId="0" fillId="0" borderId="0" xfId="0" applyNumberFormat="1"/>
    <xf numFmtId="164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164" fontId="6" fillId="0" borderId="0" xfId="0" applyNumberFormat="1" applyFont="1"/>
    <xf numFmtId="0" fontId="19" fillId="0" borderId="0" xfId="0" applyFont="1"/>
    <xf numFmtId="2" fontId="4" fillId="0" borderId="0" xfId="0" applyNumberFormat="1" applyFont="1" applyAlignment="1">
      <alignment horizontal="right"/>
    </xf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Sawtimber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6A7-4CE5-BFDA-006815B4284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6A7-4CE5-BFDA-006815B4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44303"/>
        <c:axId val="1"/>
      </c:lineChart>
      <c:catAx>
        <c:axId val="146284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$/mbf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443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Pulpwood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500-4BA6-A725-1634EF176A5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500-4BA6-A725-1634EF17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20303"/>
        <c:axId val="1"/>
      </c:lineChart>
      <c:catAx>
        <c:axId val="146282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($/cord)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203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Sawtimber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BA6-401F-8FB2-BC2A688355A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BA6-401F-8FB2-BC2A6883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34303"/>
        <c:axId val="1"/>
      </c:lineChart>
      <c:catAx>
        <c:axId val="146283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$/mbf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343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Pulpwood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FAD-4633-85A5-00CF728149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[1]Sheet1!#REF!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FAD-4633-85A5-00CF7281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20703"/>
        <c:axId val="1"/>
      </c:lineChart>
      <c:catAx>
        <c:axId val="146282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($/cord)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207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Delivered Real Oak Sawlog Real Prices (2009</a:t>
            </a:r>
            <a:r>
              <a:rPr lang="en-US" sz="1200" b="1" baseline="0"/>
              <a:t> $/mbf) and Mixed Hardwood Pulpwood Real Prices (2009 $/cord) </a:t>
            </a:r>
            <a:endParaRPr lang="en-US" sz="1200" b="1"/>
          </a:p>
        </c:rich>
      </c:tx>
      <c:layout>
        <c:manualLayout>
          <c:xMode val="edge"/>
          <c:yMode val="edge"/>
          <c:x val="0.10290075581157054"/>
          <c:y val="2.13285906608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Sheet1!$BA$650:$BA$651</c:f>
              <c:strCache>
                <c:ptCount val="2"/>
                <c:pt idx="0">
                  <c:v>Oak Sawlogs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Sheet1!$BA$652:$BA$695</c:f>
              <c:numCache>
                <c:formatCode>General</c:formatCode>
                <c:ptCount val="44"/>
                <c:pt idx="15">
                  <c:v>239.42377231314057</c:v>
                </c:pt>
                <c:pt idx="16">
                  <c:v>315.51251302648859</c:v>
                </c:pt>
                <c:pt idx="17">
                  <c:v>307.20803862097932</c:v>
                </c:pt>
                <c:pt idx="18">
                  <c:v>337.29629452052956</c:v>
                </c:pt>
                <c:pt idx="19">
                  <c:v>355.53042829390733</c:v>
                </c:pt>
                <c:pt idx="20">
                  <c:v>343.94650602942812</c:v>
                </c:pt>
                <c:pt idx="21">
                  <c:v>398.90960106257216</c:v>
                </c:pt>
                <c:pt idx="22">
                  <c:v>375.35656288752358</c:v>
                </c:pt>
                <c:pt idx="23">
                  <c:v>381.18391620926786</c:v>
                </c:pt>
                <c:pt idx="24">
                  <c:v>377.10666772320343</c:v>
                </c:pt>
                <c:pt idx="25">
                  <c:v>360.54145966033332</c:v>
                </c:pt>
                <c:pt idx="26">
                  <c:v>415.0869702150286</c:v>
                </c:pt>
                <c:pt idx="27">
                  <c:v>325.1153141796749</c:v>
                </c:pt>
                <c:pt idx="28">
                  <c:v>323.17439715999024</c:v>
                </c:pt>
                <c:pt idx="29">
                  <c:v>341.54922553057435</c:v>
                </c:pt>
                <c:pt idx="30">
                  <c:v>392.28052425099582</c:v>
                </c:pt>
                <c:pt idx="31">
                  <c:v>370.55534714875699</c:v>
                </c:pt>
                <c:pt idx="42">
                  <c:v>435.66052381665003</c:v>
                </c:pt>
                <c:pt idx="43">
                  <c:v>409.97671485488121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7-4ED3-9E87-49A06E13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415424"/>
        <c:axId val="1819125296"/>
      </c:lineChart>
      <c:lineChart>
        <c:grouping val="standard"/>
        <c:varyColors val="0"/>
        <c:ser>
          <c:idx val="1"/>
          <c:order val="1"/>
          <c:tx>
            <c:strRef>
              <c:f>Sheet1!$BB$650:$BB$651</c:f>
              <c:strCache>
                <c:ptCount val="2"/>
                <c:pt idx="0">
                  <c:v>Mixed Hardwood Pulpwood Logs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Sheet1!$BB$652:$BB$695</c:f>
              <c:numCache>
                <c:formatCode>General</c:formatCode>
                <c:ptCount val="44"/>
                <c:pt idx="0">
                  <c:v>78.686272932257566</c:v>
                </c:pt>
                <c:pt idx="1">
                  <c:v>76.081222034043449</c:v>
                </c:pt>
                <c:pt idx="2">
                  <c:v>73.347724720882354</c:v>
                </c:pt>
                <c:pt idx="3">
                  <c:v>70.134768191129609</c:v>
                </c:pt>
                <c:pt idx="4">
                  <c:v>63.569959164321673</c:v>
                </c:pt>
                <c:pt idx="5">
                  <c:v>61.960353914181873</c:v>
                </c:pt>
                <c:pt idx="6">
                  <c:v>60.684787393741267</c:v>
                </c:pt>
                <c:pt idx="7">
                  <c:v>59.596989849569574</c:v>
                </c:pt>
                <c:pt idx="8">
                  <c:v>56.252075477435241</c:v>
                </c:pt>
                <c:pt idx="9">
                  <c:v>52.548560287605582</c:v>
                </c:pt>
                <c:pt idx="10">
                  <c:v>57.816134942735033</c:v>
                </c:pt>
                <c:pt idx="11">
                  <c:v>58.446815988990124</c:v>
                </c:pt>
                <c:pt idx="12">
                  <c:v>61.209753148504603</c:v>
                </c:pt>
                <c:pt idx="13">
                  <c:v>59.786855859330345</c:v>
                </c:pt>
                <c:pt idx="14">
                  <c:v>57.968709360352719</c:v>
                </c:pt>
                <c:pt idx="15">
                  <c:v>61.622876570256594</c:v>
                </c:pt>
                <c:pt idx="16">
                  <c:v>68.765620144727976</c:v>
                </c:pt>
                <c:pt idx="17">
                  <c:v>65.996794960443282</c:v>
                </c:pt>
                <c:pt idx="18">
                  <c:v>76.388693395259153</c:v>
                </c:pt>
                <c:pt idx="19">
                  <c:v>68.803079702038659</c:v>
                </c:pt>
                <c:pt idx="20">
                  <c:v>76.804482521136563</c:v>
                </c:pt>
                <c:pt idx="21">
                  <c:v>72.871381976649033</c:v>
                </c:pt>
                <c:pt idx="22">
                  <c:v>62.326478802627854</c:v>
                </c:pt>
                <c:pt idx="23">
                  <c:v>61.396424411554747</c:v>
                </c:pt>
                <c:pt idx="24">
                  <c:v>66.701901417049697</c:v>
                </c:pt>
                <c:pt idx="25">
                  <c:v>65.92667340718576</c:v>
                </c:pt>
                <c:pt idx="26">
                  <c:v>72.523137822353206</c:v>
                </c:pt>
                <c:pt idx="27">
                  <c:v>66.56352208251964</c:v>
                </c:pt>
                <c:pt idx="28">
                  <c:v>73.671035440748028</c:v>
                </c:pt>
                <c:pt idx="29">
                  <c:v>63.465846611661341</c:v>
                </c:pt>
                <c:pt idx="30">
                  <c:v>64.655485578027296</c:v>
                </c:pt>
                <c:pt idx="31">
                  <c:v>71.653478653383374</c:v>
                </c:pt>
                <c:pt idx="42">
                  <c:v>73.874183566018758</c:v>
                </c:pt>
                <c:pt idx="43">
                  <c:v>63.598083875931913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7-4ED3-9E87-49A06E13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20288"/>
        <c:axId val="1588153120"/>
      </c:lineChart>
      <c:catAx>
        <c:axId val="16464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25296"/>
        <c:crosses val="autoZero"/>
        <c:auto val="1"/>
        <c:lblAlgn val="ctr"/>
        <c:lblOffset val="100"/>
        <c:noMultiLvlLbl val="0"/>
      </c:catAx>
      <c:valAx>
        <c:axId val="1819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Sawlogs (2009 $/mbf)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15424"/>
        <c:crosses val="autoZero"/>
        <c:crossBetween val="between"/>
      </c:valAx>
      <c:valAx>
        <c:axId val="1588153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Pulpwood</a:t>
                </a:r>
                <a:r>
                  <a:rPr lang="en-US" baseline="0"/>
                  <a:t> (2009 $/cord)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20288"/>
        <c:crosses val="max"/>
        <c:crossBetween val="between"/>
      </c:valAx>
      <c:catAx>
        <c:axId val="18191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815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Delivered Oak Sawlog Real Prices (2009 $/mbf) by RPA Region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Sheet1!$BG$649:$BG$651</c:f>
              <c:strCache>
                <c:ptCount val="3"/>
                <c:pt idx="0">
                  <c:v>Real</c:v>
                </c:pt>
                <c:pt idx="1">
                  <c:v>Oak Sawlogs</c:v>
                </c:pt>
                <c:pt idx="2">
                  <c:v>South 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Sheet1!$A$652:$A$696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Sheet1!$BG$652:$BG$695</c:f>
              <c:numCache>
                <c:formatCode>General</c:formatCode>
                <c:ptCount val="44"/>
                <c:pt idx="15">
                  <c:v>328.446411643891</c:v>
                </c:pt>
                <c:pt idx="16">
                  <c:v>424.67442621241167</c:v>
                </c:pt>
                <c:pt idx="17">
                  <c:v>431.74322546836316</c:v>
                </c:pt>
                <c:pt idx="18">
                  <c:v>447.73926582215989</c:v>
                </c:pt>
                <c:pt idx="19">
                  <c:v>463.75349480577188</c:v>
                </c:pt>
                <c:pt idx="20">
                  <c:v>465.76946480842014</c:v>
                </c:pt>
                <c:pt idx="21">
                  <c:v>467.518446566872</c:v>
                </c:pt>
                <c:pt idx="22">
                  <c:v>448.25871064570475</c:v>
                </c:pt>
                <c:pt idx="23">
                  <c:v>432.25937467877509</c:v>
                </c:pt>
                <c:pt idx="24">
                  <c:v>442.02624356213681</c:v>
                </c:pt>
                <c:pt idx="25">
                  <c:v>422.83522280245938</c:v>
                </c:pt>
                <c:pt idx="26">
                  <c:v>502.85778603859677</c:v>
                </c:pt>
                <c:pt idx="27">
                  <c:v>348.96912161204961</c:v>
                </c:pt>
                <c:pt idx="28">
                  <c:v>348.42665247328102</c:v>
                </c:pt>
                <c:pt idx="29">
                  <c:v>374.12007571332782</c:v>
                </c:pt>
                <c:pt idx="30">
                  <c:v>465.93038380301806</c:v>
                </c:pt>
                <c:pt idx="31">
                  <c:v>434.13338761605712</c:v>
                </c:pt>
                <c:pt idx="42">
                  <c:v>526.34557536068269</c:v>
                </c:pt>
                <c:pt idx="43">
                  <c:v>490.55333328079286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0-49A5-8100-55059682ADEB}"/>
            </c:ext>
          </c:extLst>
        </c:ser>
        <c:ser>
          <c:idx val="1"/>
          <c:order val="1"/>
          <c:tx>
            <c:strRef>
              <c:f>Sheet1!$BI$649:$BI$651</c:f>
              <c:strCache>
                <c:ptCount val="3"/>
                <c:pt idx="0">
                  <c:v>Real</c:v>
                </c:pt>
                <c:pt idx="1">
                  <c:v>Oak Sawlogs</c:v>
                </c:pt>
                <c:pt idx="2">
                  <c:v>Southeast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Sheet1!$A$652:$A$696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Sheet1!$BI$652:$BI$695</c:f>
              <c:numCache>
                <c:formatCode>General</c:formatCode>
                <c:ptCount val="44"/>
                <c:pt idx="15">
                  <c:v>172.04140329026581</c:v>
                </c:pt>
                <c:pt idx="16">
                  <c:v>243.93159799245763</c:v>
                </c:pt>
                <c:pt idx="17">
                  <c:v>198.97828396239777</c:v>
                </c:pt>
                <c:pt idx="18">
                  <c:v>273.98415028436864</c:v>
                </c:pt>
                <c:pt idx="19">
                  <c:v>306.09216276121941</c:v>
                </c:pt>
                <c:pt idx="20">
                  <c:v>259.95232410104927</c:v>
                </c:pt>
                <c:pt idx="21">
                  <c:v>454.9819054747457</c:v>
                </c:pt>
                <c:pt idx="22">
                  <c:v>410.49686355996317</c:v>
                </c:pt>
                <c:pt idx="23">
                  <c:v>465.35346153168746</c:v>
                </c:pt>
                <c:pt idx="24">
                  <c:v>429.98621117041603</c:v>
                </c:pt>
                <c:pt idx="25">
                  <c:v>410.62106608999454</c:v>
                </c:pt>
                <c:pt idx="26">
                  <c:v>438.842792096555</c:v>
                </c:pt>
                <c:pt idx="27">
                  <c:v>438.52559037403535</c:v>
                </c:pt>
                <c:pt idx="28">
                  <c:v>432.653648956133</c:v>
                </c:pt>
                <c:pt idx="29">
                  <c:v>444.82984308618592</c:v>
                </c:pt>
                <c:pt idx="30">
                  <c:v>434.36766366771656</c:v>
                </c:pt>
                <c:pt idx="31">
                  <c:v>422.96755680577542</c:v>
                </c:pt>
                <c:pt idx="42">
                  <c:v>463.62649252017673</c:v>
                </c:pt>
                <c:pt idx="43">
                  <c:v>446.35081856427956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0-49A5-8100-55059682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871984"/>
        <c:axId val="1596998352"/>
      </c:lineChart>
      <c:catAx>
        <c:axId val="15878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98352"/>
        <c:crosses val="autoZero"/>
        <c:auto val="1"/>
        <c:lblAlgn val="ctr"/>
        <c:lblOffset val="100"/>
        <c:noMultiLvlLbl val="0"/>
      </c:catAx>
      <c:valAx>
        <c:axId val="15969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Delivered Mixed Hardwood Pulpwood Real Prices (2009 $/cord) by RPA Region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9124605024248068"/>
          <c:y val="3.0505298341881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Sheet1!$BH$649:$BH$651</c:f>
              <c:strCache>
                <c:ptCount val="3"/>
                <c:pt idx="0">
                  <c:v>Real</c:v>
                </c:pt>
                <c:pt idx="1">
                  <c:v>Oak Pulpwood Logs</c:v>
                </c:pt>
                <c:pt idx="2">
                  <c:v>South 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Sheet1!$BH$652:$BH$695</c:f>
              <c:numCache>
                <c:formatCode>General</c:formatCode>
                <c:ptCount val="44"/>
                <c:pt idx="0">
                  <c:v>89.545154558886608</c:v>
                </c:pt>
                <c:pt idx="1">
                  <c:v>87.91636285498727</c:v>
                </c:pt>
                <c:pt idx="2">
                  <c:v>85.279888048537813</c:v>
                </c:pt>
                <c:pt idx="3">
                  <c:v>82.380717246818875</c:v>
                </c:pt>
                <c:pt idx="4">
                  <c:v>75.030533423047544</c:v>
                </c:pt>
                <c:pt idx="5">
                  <c:v>73.409004915517784</c:v>
                </c:pt>
                <c:pt idx="6">
                  <c:v>71.415595206652469</c:v>
                </c:pt>
                <c:pt idx="7">
                  <c:v>69.766618060181358</c:v>
                </c:pt>
                <c:pt idx="8">
                  <c:v>64.788693837028489</c:v>
                </c:pt>
                <c:pt idx="9">
                  <c:v>58.943307432417257</c:v>
                </c:pt>
                <c:pt idx="10">
                  <c:v>65.886254878999949</c:v>
                </c:pt>
                <c:pt idx="11">
                  <c:v>68.841372002044039</c:v>
                </c:pt>
                <c:pt idx="12">
                  <c:v>71.151579524323154</c:v>
                </c:pt>
                <c:pt idx="14">
                  <c:v>67.808232684089575</c:v>
                </c:pt>
                <c:pt idx="15">
                  <c:v>71.493424322327812</c:v>
                </c:pt>
                <c:pt idx="16">
                  <c:v>77.535645006559051</c:v>
                </c:pt>
                <c:pt idx="17">
                  <c:v>75.468359686015205</c:v>
                </c:pt>
                <c:pt idx="18">
                  <c:v>87.364620710683411</c:v>
                </c:pt>
                <c:pt idx="19">
                  <c:v>78.607189729995781</c:v>
                </c:pt>
                <c:pt idx="20">
                  <c:v>90.73010401130027</c:v>
                </c:pt>
                <c:pt idx="21">
                  <c:v>83.300406684433455</c:v>
                </c:pt>
                <c:pt idx="22">
                  <c:v>70.830833981080403</c:v>
                </c:pt>
                <c:pt idx="23">
                  <c:v>66.634707951472365</c:v>
                </c:pt>
                <c:pt idx="24">
                  <c:v>74.916624455045053</c:v>
                </c:pt>
                <c:pt idx="25">
                  <c:v>74.495612317182122</c:v>
                </c:pt>
                <c:pt idx="26">
                  <c:v>81.777929543700253</c:v>
                </c:pt>
                <c:pt idx="27">
                  <c:v>76.132435581353292</c:v>
                </c:pt>
                <c:pt idx="28">
                  <c:v>85.665291423096747</c:v>
                </c:pt>
                <c:pt idx="29">
                  <c:v>70.03416169011976</c:v>
                </c:pt>
                <c:pt idx="30">
                  <c:v>75.106440312867889</c:v>
                </c:pt>
                <c:pt idx="31">
                  <c:v>84.496439876935426</c:v>
                </c:pt>
                <c:pt idx="42">
                  <c:v>88.925522196702104</c:v>
                </c:pt>
                <c:pt idx="43">
                  <c:v>73.492345225557884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6-442E-91E2-8F9DA919299D}"/>
            </c:ext>
          </c:extLst>
        </c:ser>
        <c:ser>
          <c:idx val="1"/>
          <c:order val="1"/>
          <c:tx>
            <c:strRef>
              <c:f>Sheet1!$BJ$649:$BJ$651</c:f>
              <c:strCache>
                <c:ptCount val="3"/>
                <c:pt idx="0">
                  <c:v>Real</c:v>
                </c:pt>
                <c:pt idx="1">
                  <c:v>Oak Pulpwood Logs</c:v>
                </c:pt>
                <c:pt idx="2">
                  <c:v>Southeast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Sheet1!$A$652:$A$695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Sheet1!$BJ$652:$BJ$695</c:f>
              <c:numCache>
                <c:formatCode>General</c:formatCode>
                <c:ptCount val="44"/>
                <c:pt idx="0">
                  <c:v>91.031029666793245</c:v>
                </c:pt>
                <c:pt idx="1">
                  <c:v>85.496494648044788</c:v>
                </c:pt>
                <c:pt idx="2">
                  <c:v>81.439165350863121</c:v>
                </c:pt>
                <c:pt idx="3">
                  <c:v>76.29322465479629</c:v>
                </c:pt>
                <c:pt idx="4">
                  <c:v>68.470930799998854</c:v>
                </c:pt>
                <c:pt idx="5">
                  <c:v>66.212110542277486</c:v>
                </c:pt>
                <c:pt idx="6">
                  <c:v>65.758908765628405</c:v>
                </c:pt>
                <c:pt idx="7">
                  <c:v>65.276186882593109</c:v>
                </c:pt>
                <c:pt idx="8">
                  <c:v>63.617123144272284</c:v>
                </c:pt>
                <c:pt idx="9">
                  <c:v>62.410108045630984</c:v>
                </c:pt>
                <c:pt idx="10">
                  <c:v>66.714245968852694</c:v>
                </c:pt>
                <c:pt idx="11">
                  <c:v>63.221552229455554</c:v>
                </c:pt>
                <c:pt idx="12">
                  <c:v>67.991881266332271</c:v>
                </c:pt>
                <c:pt idx="13">
                  <c:v>70.694598109002996</c:v>
                </c:pt>
                <c:pt idx="14">
                  <c:v>63.591355624420132</c:v>
                </c:pt>
                <c:pt idx="15">
                  <c:v>64.196013678749367</c:v>
                </c:pt>
                <c:pt idx="16">
                  <c:v>76.014744439907204</c:v>
                </c:pt>
                <c:pt idx="17">
                  <c:v>70.89710782019452</c:v>
                </c:pt>
                <c:pt idx="18">
                  <c:v>82.035329123753428</c:v>
                </c:pt>
                <c:pt idx="19">
                  <c:v>74.048674034537768</c:v>
                </c:pt>
                <c:pt idx="20">
                  <c:v>76.845525049935233</c:v>
                </c:pt>
                <c:pt idx="21">
                  <c:v>78.338990003161669</c:v>
                </c:pt>
                <c:pt idx="22">
                  <c:v>67.813309811941977</c:v>
                </c:pt>
                <c:pt idx="23">
                  <c:v>72.923757707276692</c:v>
                </c:pt>
                <c:pt idx="24">
                  <c:v>74.303171749694513</c:v>
                </c:pt>
                <c:pt idx="25">
                  <c:v>72.562561203861208</c:v>
                </c:pt>
                <c:pt idx="26">
                  <c:v>80.157543871389791</c:v>
                </c:pt>
                <c:pt idx="27">
                  <c:v>71.474681219767646</c:v>
                </c:pt>
                <c:pt idx="28">
                  <c:v>76.36914136369974</c:v>
                </c:pt>
                <c:pt idx="29">
                  <c:v>73.132083392083786</c:v>
                </c:pt>
                <c:pt idx="30">
                  <c:v>67.17064788611367</c:v>
                </c:pt>
                <c:pt idx="31">
                  <c:v>71.981816769577392</c:v>
                </c:pt>
                <c:pt idx="42">
                  <c:v>70.681947258229897</c:v>
                </c:pt>
                <c:pt idx="43">
                  <c:v>66.824495277860834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6-442E-91E2-8F9DA919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507072"/>
        <c:axId val="1702915648"/>
      </c:lineChart>
      <c:catAx>
        <c:axId val="15465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15648"/>
        <c:crosses val="autoZero"/>
        <c:auto val="1"/>
        <c:lblAlgn val="ctr"/>
        <c:lblOffset val="100"/>
        <c:noMultiLvlLbl val="0"/>
      </c:catAx>
      <c:valAx>
        <c:axId val="17029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368</xdr:row>
      <xdr:rowOff>0</xdr:rowOff>
    </xdr:from>
    <xdr:to>
      <xdr:col>6</xdr:col>
      <xdr:colOff>819150</xdr:colOff>
      <xdr:row>368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971757C8-8D48-43C6-9C3E-7ECDC5E8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368</xdr:row>
      <xdr:rowOff>0</xdr:rowOff>
    </xdr:from>
    <xdr:to>
      <xdr:col>11</xdr:col>
      <xdr:colOff>876300</xdr:colOff>
      <xdr:row>368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2C60E855-3660-4C6E-B51E-9FA3242C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529</xdr:row>
      <xdr:rowOff>0</xdr:rowOff>
    </xdr:from>
    <xdr:to>
      <xdr:col>6</xdr:col>
      <xdr:colOff>819150</xdr:colOff>
      <xdr:row>529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72D670BF-BF77-452D-9C4F-0D4760730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529</xdr:row>
      <xdr:rowOff>0</xdr:rowOff>
    </xdr:from>
    <xdr:to>
      <xdr:col>16</xdr:col>
      <xdr:colOff>876300</xdr:colOff>
      <xdr:row>529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CF222A95-3AA1-43B4-BBFA-F010EF832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306918</xdr:colOff>
      <xdr:row>654</xdr:row>
      <xdr:rowOff>62440</xdr:rowOff>
    </xdr:from>
    <xdr:to>
      <xdr:col>71</xdr:col>
      <xdr:colOff>328083</xdr:colOff>
      <xdr:row>691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D0D8A-81BE-4684-992C-BF2DE388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444500</xdr:colOff>
      <xdr:row>654</xdr:row>
      <xdr:rowOff>41273</xdr:rowOff>
    </xdr:from>
    <xdr:to>
      <xdr:col>81</xdr:col>
      <xdr:colOff>63500</xdr:colOff>
      <xdr:row>690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7E7BD-8DBD-456B-8E19-EF8503D01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190499</xdr:colOff>
      <xdr:row>654</xdr:row>
      <xdr:rowOff>62440</xdr:rowOff>
    </xdr:from>
    <xdr:to>
      <xdr:col>89</xdr:col>
      <xdr:colOff>624417</xdr:colOff>
      <xdr:row>690</xdr:row>
      <xdr:rowOff>116416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04435-D377-4963-B86E-2A06B6D7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818"/>
  <sheetViews>
    <sheetView tabSelected="1" zoomScale="90" zoomScaleNormal="90" workbookViewId="0"/>
  </sheetViews>
  <sheetFormatPr defaultColWidth="8.85546875" defaultRowHeight="12.75" x14ac:dyDescent="0.2"/>
  <cols>
    <col min="1" max="1" width="11.28515625" style="1" customWidth="1"/>
    <col min="2" max="2" width="12" style="1" customWidth="1"/>
    <col min="3" max="3" width="43.42578125" style="1" bestFit="1" customWidth="1"/>
    <col min="4" max="4" width="13.5703125" style="5" customWidth="1"/>
    <col min="5" max="5" width="12.5703125" style="5" customWidth="1"/>
    <col min="6" max="6" width="21.7109375" style="4" customWidth="1"/>
    <col min="7" max="8" width="19.5703125" style="4" customWidth="1"/>
    <col min="9" max="9" width="20.7109375" style="4" customWidth="1"/>
    <col min="10" max="10" width="15" style="4" customWidth="1"/>
    <col min="11" max="11" width="19.5703125" style="4" customWidth="1"/>
    <col min="12" max="12" width="15.28515625" style="4" customWidth="1"/>
    <col min="13" max="13" width="20.28515625" style="4" customWidth="1"/>
    <col min="14" max="16" width="20.28515625" style="5" customWidth="1"/>
    <col min="17" max="17" width="19" style="4" customWidth="1"/>
    <col min="18" max="18" width="20.140625" style="4" customWidth="1"/>
    <col min="19" max="20" width="19.5703125" style="5" customWidth="1"/>
    <col min="21" max="21" width="19.42578125" style="4" customWidth="1"/>
    <col min="22" max="22" width="21.7109375" style="4" customWidth="1"/>
    <col min="23" max="23" width="26.28515625" style="4" customWidth="1"/>
    <col min="24" max="24" width="21" style="5" customWidth="1"/>
    <col min="25" max="25" width="20.140625" style="4" customWidth="1"/>
    <col min="26" max="26" width="26.28515625" style="5" customWidth="1"/>
    <col min="27" max="27" width="20.7109375" style="4" customWidth="1"/>
    <col min="28" max="28" width="20.140625" style="4" customWidth="1"/>
    <col min="29" max="29" width="20.140625" style="5" customWidth="1"/>
    <col min="30" max="30" width="26.28515625" style="5" customWidth="1"/>
    <col min="31" max="31" width="19.42578125" style="4" customWidth="1"/>
    <col min="32" max="32" width="19" style="4" customWidth="1"/>
    <col min="33" max="33" width="19.85546875" style="4" customWidth="1"/>
    <col min="34" max="34" width="19.42578125" style="1" customWidth="1"/>
    <col min="35" max="35" width="19" style="1" customWidth="1"/>
    <col min="36" max="37" width="20.140625" style="3" customWidth="1"/>
    <col min="38" max="38" width="18.140625" style="3" customWidth="1"/>
    <col min="39" max="40" width="17.28515625" style="1" customWidth="1"/>
    <col min="41" max="43" width="15.5703125" style="3" customWidth="1"/>
    <col min="44" max="46" width="15.28515625" style="1" customWidth="1"/>
    <col min="47" max="47" width="18" style="3" bestFit="1" customWidth="1"/>
    <col min="48" max="48" width="16.7109375" style="3" customWidth="1"/>
    <col min="49" max="49" width="21.140625" style="1" customWidth="1"/>
    <col min="50" max="50" width="18.7109375" style="1" customWidth="1"/>
    <col min="51" max="51" width="18.7109375" style="3" customWidth="1"/>
    <col min="52" max="52" width="22.42578125" style="3" customWidth="1"/>
    <col min="53" max="53" width="22.7109375" style="3" customWidth="1"/>
    <col min="54" max="54" width="13.7109375" style="1" customWidth="1"/>
    <col min="55" max="55" width="12.5703125" style="1" customWidth="1"/>
    <col min="56" max="56" width="12.7109375" style="1" customWidth="1"/>
    <col min="57" max="58" width="19" style="1" customWidth="1"/>
    <col min="59" max="59" width="13" style="1" customWidth="1"/>
    <col min="60" max="60" width="13.28515625" style="1" customWidth="1"/>
    <col min="61" max="61" width="13" style="1" customWidth="1"/>
    <col min="62" max="63" width="12.7109375" style="1" customWidth="1"/>
    <col min="64" max="65" width="19.42578125" style="1" customWidth="1"/>
    <col min="66" max="70" width="12.5703125" style="1" customWidth="1"/>
    <col min="71" max="72" width="19" style="1" customWidth="1"/>
    <col min="73" max="74" width="9.85546875" style="1" customWidth="1"/>
    <col min="75" max="76" width="15" style="1" customWidth="1"/>
    <col min="77" max="77" width="8.85546875" style="1"/>
    <col min="78" max="78" width="16.140625" style="1" customWidth="1"/>
    <col min="79" max="79" width="13" style="1" customWidth="1"/>
    <col min="80" max="80" width="13.5703125" style="1" customWidth="1"/>
    <col min="81" max="82" width="14" style="1" customWidth="1"/>
    <col min="83" max="84" width="21.7109375" style="1" customWidth="1"/>
    <col min="85" max="87" width="13" style="1" customWidth="1"/>
    <col min="88" max="89" width="12.7109375" style="1" customWidth="1"/>
    <col min="90" max="91" width="20.28515625" style="1" customWidth="1"/>
    <col min="92" max="94" width="13" style="1" customWidth="1"/>
    <col min="95" max="96" width="12.5703125" style="1" customWidth="1"/>
    <col min="97" max="98" width="21" style="1" customWidth="1"/>
    <col min="99" max="100" width="13" style="1" customWidth="1"/>
    <col min="101" max="101" width="17" style="1" customWidth="1"/>
    <col min="102" max="102" width="12.5703125" style="1" customWidth="1"/>
    <col min="103" max="103" width="12.7109375" style="1" customWidth="1"/>
    <col min="104" max="105" width="26.28515625" style="1" customWidth="1"/>
    <col min="106" max="107" width="13" style="1" customWidth="1"/>
    <col min="108" max="108" width="14" style="1" customWidth="1"/>
    <col min="109" max="110" width="13.5703125" style="1" customWidth="1"/>
    <col min="111" max="112" width="20.140625" style="1" customWidth="1"/>
    <col min="113" max="115" width="13.85546875" style="1" customWidth="1"/>
    <col min="116" max="116" width="13" style="1" customWidth="1"/>
    <col min="117" max="117" width="19.7109375" style="1" customWidth="1"/>
    <col min="118" max="119" width="19.28515625" style="1" customWidth="1"/>
    <col min="120" max="121" width="13" style="1" customWidth="1"/>
    <col min="122" max="122" width="18.7109375" style="1" customWidth="1"/>
    <col min="123" max="123" width="13" style="1" customWidth="1"/>
    <col min="124" max="126" width="18.7109375" style="1" customWidth="1"/>
    <col min="127" max="127" width="13.42578125" style="1" customWidth="1"/>
    <col min="128" max="128" width="13.28515625" style="1" customWidth="1"/>
    <col min="129" max="129" width="13.7109375" style="1" customWidth="1"/>
    <col min="130" max="130" width="15.28515625" style="1" customWidth="1"/>
    <col min="131" max="131" width="13" style="1" customWidth="1"/>
    <col min="132" max="133" width="19.85546875" style="1" customWidth="1"/>
    <col min="134" max="134" width="13" style="1" customWidth="1"/>
    <col min="135" max="135" width="13.28515625" style="1" customWidth="1"/>
    <col min="136" max="136" width="19.5703125" style="1" customWidth="1"/>
    <col min="137" max="138" width="13" style="1" customWidth="1"/>
    <col min="139" max="139" width="19.42578125" style="1" customWidth="1"/>
    <col min="140" max="140" width="20.28515625" style="1" customWidth="1"/>
    <col min="141" max="141" width="13" style="1" customWidth="1"/>
    <col min="142" max="142" width="15" style="1" customWidth="1"/>
    <col min="143" max="145" width="13" style="1" customWidth="1"/>
    <col min="146" max="147" width="19" style="1" customWidth="1"/>
    <col min="148" max="148" width="13" style="1" customWidth="1"/>
    <col min="149" max="149" width="20.28515625" style="1" customWidth="1"/>
    <col min="150" max="151" width="15" style="1" customWidth="1"/>
    <col min="152" max="152" width="13" style="1" customWidth="1"/>
    <col min="153" max="153" width="9.7109375" style="1" customWidth="1"/>
    <col min="154" max="154" width="8.28515625" style="1" customWidth="1"/>
    <col min="155" max="155" width="13.7109375" style="1" customWidth="1"/>
    <col min="156" max="157" width="16.28515625" style="1" customWidth="1"/>
    <col min="158" max="158" width="21.28515625" style="1" customWidth="1"/>
    <col min="159" max="159" width="11.85546875" style="1" customWidth="1"/>
    <col min="160" max="162" width="13.7109375" style="1" customWidth="1"/>
    <col min="163" max="163" width="14.5703125" style="1" customWidth="1"/>
    <col min="164" max="164" width="15.140625" style="1" bestFit="1" customWidth="1"/>
    <col min="165" max="165" width="19.28515625" style="1" bestFit="1" customWidth="1"/>
    <col min="166" max="166" width="14.5703125" style="1" customWidth="1"/>
    <col min="167" max="167" width="11.85546875" style="1" customWidth="1"/>
    <col min="168" max="169" width="15" style="1" customWidth="1"/>
    <col min="170" max="170" width="13.7109375" style="1" customWidth="1"/>
    <col min="171" max="172" width="12" style="1" customWidth="1"/>
    <col min="173" max="173" width="15.140625" style="1" bestFit="1" customWidth="1"/>
    <col min="174" max="174" width="19.28515625" style="1" bestFit="1" customWidth="1"/>
    <col min="175" max="175" width="8.85546875" style="1"/>
    <col min="176" max="176" width="9.140625" customWidth="1"/>
    <col min="177" max="177" width="8.85546875" style="1"/>
    <col min="178" max="178" width="20.5703125" style="1" customWidth="1"/>
    <col min="179" max="179" width="18.85546875" style="1" bestFit="1" customWidth="1"/>
    <col min="180" max="181" width="8.85546875" style="1"/>
    <col min="182" max="182" width="6.42578125" style="1" bestFit="1" customWidth="1"/>
    <col min="183" max="183" width="10.5703125" style="1" bestFit="1" customWidth="1"/>
    <col min="184" max="184" width="16.42578125" style="1" bestFit="1" customWidth="1"/>
    <col min="185" max="187" width="8.85546875" style="1"/>
    <col min="188" max="188" width="11.7109375" style="1" customWidth="1"/>
    <col min="189" max="189" width="16.42578125" style="1" bestFit="1" customWidth="1"/>
    <col min="190" max="16384" width="8.85546875" style="1"/>
  </cols>
  <sheetData>
    <row r="1" spans="1:189" ht="17.25" x14ac:dyDescent="0.3">
      <c r="A1" s="64" t="s">
        <v>215</v>
      </c>
      <c r="M1" s="1"/>
      <c r="N1" s="4"/>
      <c r="Q1" s="5"/>
      <c r="S1" s="4"/>
      <c r="U1" s="5"/>
      <c r="X1" s="4"/>
      <c r="Y1" s="1"/>
      <c r="AB1" s="5"/>
      <c r="AC1" s="4"/>
      <c r="AD1" s="4"/>
      <c r="AE1" s="5"/>
      <c r="AF1" s="5"/>
      <c r="AH1" s="4"/>
      <c r="AI1" s="4"/>
      <c r="AJ1" s="1"/>
      <c r="AK1" s="1"/>
      <c r="AM1" s="3"/>
      <c r="AN1" s="3"/>
      <c r="AO1" s="1"/>
      <c r="AP1" s="1"/>
      <c r="AQ1" s="1"/>
      <c r="AR1" s="3"/>
      <c r="AS1" s="3"/>
      <c r="AT1" s="3"/>
      <c r="AU1" s="1"/>
      <c r="AV1" s="1"/>
      <c r="BA1" s="1"/>
      <c r="BD1" s="3"/>
      <c r="BE1" s="3"/>
      <c r="BF1" s="3"/>
    </row>
    <row r="2" spans="1:189" ht="16.5" thickBot="1" x14ac:dyDescent="0.3">
      <c r="A2" s="2"/>
      <c r="M2" s="1"/>
      <c r="N2" s="4"/>
      <c r="Q2" s="5"/>
      <c r="S2" s="1"/>
      <c r="T2" s="1"/>
      <c r="U2" s="5"/>
      <c r="V2" s="5"/>
      <c r="X2" s="4"/>
      <c r="Y2" s="1"/>
      <c r="Z2" s="4"/>
      <c r="AA2" s="5"/>
      <c r="AD2" s="4"/>
      <c r="AE2" s="1"/>
      <c r="AF2" s="1"/>
      <c r="AG2" s="1"/>
      <c r="AJ2" s="1"/>
      <c r="AK2" s="1"/>
      <c r="AL2" s="1"/>
      <c r="AO2" s="1"/>
      <c r="AP2" s="1"/>
      <c r="AQ2" s="1"/>
      <c r="AU2" s="1"/>
      <c r="AV2" s="1"/>
      <c r="AY2" s="1"/>
      <c r="AZ2" s="1"/>
      <c r="BA2" s="1"/>
      <c r="BZ2" s="19" t="s">
        <v>0</v>
      </c>
      <c r="CD2" s="5"/>
      <c r="CE2" s="5"/>
      <c r="CF2" s="4"/>
      <c r="CS2" s="4"/>
      <c r="CT2" s="4"/>
      <c r="CW2" s="3"/>
      <c r="CX2" s="3"/>
      <c r="CZ2" s="3"/>
      <c r="DC2" s="3"/>
      <c r="DD2" s="3"/>
      <c r="DF2" s="3"/>
      <c r="DJ2" s="3"/>
      <c r="DL2" s="3"/>
      <c r="DO2" s="3"/>
      <c r="DP2" s="3"/>
      <c r="DQ2" s="3"/>
      <c r="FA2" s="56"/>
      <c r="FB2" s="41" t="s">
        <v>1</v>
      </c>
      <c r="FC2" s="42"/>
      <c r="FD2" s="42"/>
      <c r="FE2" s="42"/>
      <c r="FF2" s="42"/>
      <c r="FG2" s="42"/>
      <c r="FH2" s="59"/>
      <c r="FI2" s="59"/>
      <c r="FJ2" s="59"/>
      <c r="FK2" s="41" t="s">
        <v>2</v>
      </c>
      <c r="FL2" s="42"/>
      <c r="FM2" s="42"/>
      <c r="FN2" s="42"/>
      <c r="FO2" s="42"/>
      <c r="FP2" s="42"/>
      <c r="FQ2" s="21"/>
      <c r="FR2" s="21"/>
      <c r="FS2" s="21"/>
    </row>
    <row r="3" spans="1:189" s="16" customFormat="1" ht="16.5" thickBot="1" x14ac:dyDescent="0.3">
      <c r="C3" s="13" t="s">
        <v>3</v>
      </c>
      <c r="D3" s="13" t="s">
        <v>3</v>
      </c>
      <c r="E3" s="13" t="s">
        <v>3</v>
      </c>
      <c r="F3" s="13" t="s">
        <v>3</v>
      </c>
      <c r="G3" s="13" t="s">
        <v>3</v>
      </c>
      <c r="H3" s="12" t="s">
        <v>3</v>
      </c>
      <c r="I3" s="12" t="s">
        <v>3</v>
      </c>
      <c r="J3" s="31" t="s">
        <v>3</v>
      </c>
      <c r="K3" s="31" t="s">
        <v>3</v>
      </c>
      <c r="L3" s="31" t="s">
        <v>3</v>
      </c>
      <c r="M3" s="15" t="s">
        <v>3</v>
      </c>
      <c r="N3" s="15" t="s">
        <v>3</v>
      </c>
      <c r="O3" s="18" t="s">
        <v>3</v>
      </c>
      <c r="P3" s="18" t="s">
        <v>3</v>
      </c>
      <c r="Q3" s="31" t="s">
        <v>3</v>
      </c>
      <c r="R3" s="31" t="s">
        <v>3</v>
      </c>
      <c r="S3" s="31" t="s">
        <v>3</v>
      </c>
      <c r="T3" s="15" t="s">
        <v>3</v>
      </c>
      <c r="U3" s="15" t="s">
        <v>3</v>
      </c>
      <c r="V3" s="18" t="s">
        <v>3</v>
      </c>
      <c r="W3" s="18" t="s">
        <v>3</v>
      </c>
      <c r="X3" s="31" t="s">
        <v>3</v>
      </c>
      <c r="Y3" s="31" t="s">
        <v>3</v>
      </c>
      <c r="Z3" s="31" t="s">
        <v>3</v>
      </c>
      <c r="AA3" s="15" t="s">
        <v>3</v>
      </c>
      <c r="AB3" s="15" t="s">
        <v>3</v>
      </c>
      <c r="AC3" s="18" t="s">
        <v>3</v>
      </c>
      <c r="AD3" s="18" t="s">
        <v>3</v>
      </c>
      <c r="AE3" s="31" t="s">
        <v>3</v>
      </c>
      <c r="AF3" s="31" t="s">
        <v>3</v>
      </c>
      <c r="AG3" s="31" t="s">
        <v>3</v>
      </c>
      <c r="AH3" s="15" t="s">
        <v>3</v>
      </c>
      <c r="AI3" s="15" t="s">
        <v>3</v>
      </c>
      <c r="AJ3" s="18" t="s">
        <v>3</v>
      </c>
      <c r="AK3" s="18" t="s">
        <v>3</v>
      </c>
      <c r="AL3" s="31" t="s">
        <v>3</v>
      </c>
      <c r="AM3" s="31" t="s">
        <v>3</v>
      </c>
      <c r="AN3" s="31" t="s">
        <v>3</v>
      </c>
      <c r="AO3" s="15" t="s">
        <v>3</v>
      </c>
      <c r="AP3" s="15" t="s">
        <v>3</v>
      </c>
      <c r="AQ3" s="18" t="s">
        <v>3</v>
      </c>
      <c r="AR3" s="18" t="s">
        <v>3</v>
      </c>
      <c r="AS3" s="31" t="s">
        <v>3</v>
      </c>
      <c r="AT3" s="31" t="s">
        <v>3</v>
      </c>
      <c r="AU3" s="31" t="s">
        <v>3</v>
      </c>
      <c r="AV3" s="15" t="s">
        <v>3</v>
      </c>
      <c r="AW3" s="15" t="s">
        <v>3</v>
      </c>
      <c r="AX3" s="18" t="s">
        <v>3</v>
      </c>
      <c r="AY3" s="18" t="s">
        <v>3</v>
      </c>
      <c r="AZ3" s="31" t="s">
        <v>3</v>
      </c>
      <c r="BA3" s="31" t="s">
        <v>3</v>
      </c>
      <c r="BB3" s="31" t="s">
        <v>3</v>
      </c>
      <c r="BC3" s="15" t="s">
        <v>3</v>
      </c>
      <c r="BD3" s="15" t="s">
        <v>3</v>
      </c>
      <c r="BE3" s="18" t="s">
        <v>3</v>
      </c>
      <c r="BF3" s="18" t="s">
        <v>3</v>
      </c>
      <c r="BG3" s="31" t="s">
        <v>3</v>
      </c>
      <c r="BH3" s="31" t="s">
        <v>3</v>
      </c>
      <c r="BI3" s="31" t="s">
        <v>3</v>
      </c>
      <c r="BJ3" s="15" t="s">
        <v>3</v>
      </c>
      <c r="BK3" s="15" t="s">
        <v>3</v>
      </c>
      <c r="BL3" s="18" t="s">
        <v>3</v>
      </c>
      <c r="BM3" s="18" t="s">
        <v>3</v>
      </c>
      <c r="BN3" s="31" t="s">
        <v>3</v>
      </c>
      <c r="BO3" s="31" t="s">
        <v>3</v>
      </c>
      <c r="BP3" s="15" t="s">
        <v>3</v>
      </c>
      <c r="BQ3" s="15" t="s">
        <v>3</v>
      </c>
      <c r="BR3" s="13" t="s">
        <v>3</v>
      </c>
      <c r="BS3" s="13" t="s">
        <v>3</v>
      </c>
      <c r="BT3" s="13" t="s">
        <v>3</v>
      </c>
      <c r="BU3" s="12" t="s">
        <v>3</v>
      </c>
      <c r="BV3" s="12" t="s">
        <v>3</v>
      </c>
      <c r="BW3" s="12" t="s">
        <v>3</v>
      </c>
      <c r="BX3" s="12" t="s">
        <v>3</v>
      </c>
      <c r="BY3"/>
      <c r="BZ3" s="13" t="s">
        <v>4</v>
      </c>
      <c r="CA3" s="13" t="s">
        <v>4</v>
      </c>
      <c r="CB3" s="13" t="s">
        <v>4</v>
      </c>
      <c r="CC3" s="12" t="s">
        <v>4</v>
      </c>
      <c r="CD3" s="12" t="s">
        <v>4</v>
      </c>
      <c r="CE3" s="12" t="s">
        <v>4</v>
      </c>
      <c r="CF3" s="12" t="s">
        <v>4</v>
      </c>
      <c r="CG3" s="13" t="s">
        <v>4</v>
      </c>
      <c r="CH3" s="13" t="s">
        <v>4</v>
      </c>
      <c r="CI3" s="13" t="s">
        <v>4</v>
      </c>
      <c r="CJ3" s="12" t="s">
        <v>4</v>
      </c>
      <c r="CK3" s="12" t="s">
        <v>4</v>
      </c>
      <c r="CL3" s="12" t="s">
        <v>4</v>
      </c>
      <c r="CM3" s="12" t="s">
        <v>4</v>
      </c>
      <c r="CN3" s="13" t="s">
        <v>4</v>
      </c>
      <c r="CO3" s="13" t="s">
        <v>4</v>
      </c>
      <c r="CP3" s="13" t="s">
        <v>4</v>
      </c>
      <c r="CQ3" s="12" t="s">
        <v>4</v>
      </c>
      <c r="CR3" s="12" t="s">
        <v>4</v>
      </c>
      <c r="CS3" s="12" t="s">
        <v>4</v>
      </c>
      <c r="CT3" s="12" t="s">
        <v>4</v>
      </c>
      <c r="CU3" s="13" t="s">
        <v>4</v>
      </c>
      <c r="CV3" s="13" t="s">
        <v>4</v>
      </c>
      <c r="CW3" s="13" t="s">
        <v>4</v>
      </c>
      <c r="CX3" s="12" t="s">
        <v>4</v>
      </c>
      <c r="CY3" s="12" t="s">
        <v>4</v>
      </c>
      <c r="CZ3" s="12" t="s">
        <v>4</v>
      </c>
      <c r="DA3" s="12" t="s">
        <v>4</v>
      </c>
      <c r="DB3" s="13" t="s">
        <v>4</v>
      </c>
      <c r="DC3" s="13" t="s">
        <v>4</v>
      </c>
      <c r="DD3" s="13" t="s">
        <v>4</v>
      </c>
      <c r="DE3" s="12" t="s">
        <v>4</v>
      </c>
      <c r="DF3" s="12" t="s">
        <v>4</v>
      </c>
      <c r="DG3" s="12" t="s">
        <v>4</v>
      </c>
      <c r="DH3" s="12" t="s">
        <v>4</v>
      </c>
      <c r="DI3" s="13" t="s">
        <v>4</v>
      </c>
      <c r="DJ3" s="13" t="s">
        <v>4</v>
      </c>
      <c r="DK3" s="13" t="s">
        <v>4</v>
      </c>
      <c r="DL3" s="12" t="s">
        <v>4</v>
      </c>
      <c r="DM3" s="12" t="s">
        <v>4</v>
      </c>
      <c r="DN3" s="12" t="s">
        <v>4</v>
      </c>
      <c r="DO3" s="12" t="s">
        <v>4</v>
      </c>
      <c r="DP3" s="13" t="s">
        <v>4</v>
      </c>
      <c r="DQ3" s="13" t="s">
        <v>4</v>
      </c>
      <c r="DR3" s="13" t="s">
        <v>4</v>
      </c>
      <c r="DS3" s="12" t="s">
        <v>4</v>
      </c>
      <c r="DT3" s="12" t="s">
        <v>4</v>
      </c>
      <c r="DU3" s="12" t="s">
        <v>4</v>
      </c>
      <c r="DV3" s="12" t="s">
        <v>4</v>
      </c>
      <c r="DW3" s="13" t="s">
        <v>4</v>
      </c>
      <c r="DX3" s="13" t="s">
        <v>4</v>
      </c>
      <c r="DY3" s="13" t="s">
        <v>4</v>
      </c>
      <c r="DZ3" s="12" t="s">
        <v>4</v>
      </c>
      <c r="EA3" s="12" t="s">
        <v>4</v>
      </c>
      <c r="EB3" s="12" t="s">
        <v>4</v>
      </c>
      <c r="EC3" s="12" t="s">
        <v>4</v>
      </c>
      <c r="ED3" s="13" t="s">
        <v>4</v>
      </c>
      <c r="EE3" s="13" t="s">
        <v>4</v>
      </c>
      <c r="EF3" s="13" t="s">
        <v>4</v>
      </c>
      <c r="EG3" s="12" t="s">
        <v>4</v>
      </c>
      <c r="EH3" s="12" t="s">
        <v>4</v>
      </c>
      <c r="EI3" s="12" t="s">
        <v>4</v>
      </c>
      <c r="EJ3" s="12" t="s">
        <v>4</v>
      </c>
      <c r="EK3" s="15" t="s">
        <v>4</v>
      </c>
      <c r="EL3" s="18" t="s">
        <v>4</v>
      </c>
      <c r="EM3" s="15" t="s">
        <v>4</v>
      </c>
      <c r="EN3" s="15" t="s">
        <v>4</v>
      </c>
      <c r="EO3" s="13" t="s">
        <v>4</v>
      </c>
      <c r="EP3" s="13" t="s">
        <v>4</v>
      </c>
      <c r="EQ3" s="13" t="s">
        <v>4</v>
      </c>
      <c r="ER3" s="12" t="s">
        <v>4</v>
      </c>
      <c r="ES3" s="12" t="s">
        <v>4</v>
      </c>
      <c r="ET3" s="12" t="s">
        <v>4</v>
      </c>
      <c r="EU3" s="12" t="s">
        <v>4</v>
      </c>
      <c r="EV3"/>
      <c r="FA3" s="57"/>
      <c r="FB3" s="23"/>
      <c r="FC3" s="23"/>
      <c r="FD3" s="16" t="s">
        <v>6</v>
      </c>
      <c r="FE3" s="16" t="s">
        <v>7</v>
      </c>
      <c r="FF3" s="16" t="s">
        <v>8</v>
      </c>
      <c r="FG3" s="22" t="s">
        <v>9</v>
      </c>
      <c r="FH3" s="16" t="s">
        <v>162</v>
      </c>
      <c r="FI3" s="16" t="s">
        <v>163</v>
      </c>
      <c r="FJ3" s="22"/>
      <c r="FK3" s="23"/>
      <c r="FL3" s="23"/>
      <c r="FM3" s="16" t="s">
        <v>6</v>
      </c>
      <c r="FN3" s="16" t="s">
        <v>7</v>
      </c>
      <c r="FO3" s="16" t="s">
        <v>8</v>
      </c>
      <c r="FP3" s="22" t="s">
        <v>9</v>
      </c>
      <c r="FQ3" s="61" t="s">
        <v>162</v>
      </c>
      <c r="FR3" s="16" t="s">
        <v>163</v>
      </c>
      <c r="FS3"/>
      <c r="FU3"/>
      <c r="FV3" s="2" t="s">
        <v>164</v>
      </c>
      <c r="FW3" s="2" t="s">
        <v>166</v>
      </c>
      <c r="FX3"/>
      <c r="FY3" s="46" t="s">
        <v>5</v>
      </c>
      <c r="FZ3" s="46"/>
      <c r="GA3" s="47"/>
      <c r="GB3" s="47"/>
      <c r="GD3" s="46" t="s">
        <v>195</v>
      </c>
      <c r="GE3" s="46"/>
      <c r="GF3" s="47"/>
      <c r="GG3" s="47"/>
    </row>
    <row r="4" spans="1:189" s="16" customFormat="1" ht="14.25" thickBot="1" x14ac:dyDescent="0.3">
      <c r="C4" s="31" t="s">
        <v>10</v>
      </c>
      <c r="D4" s="13" t="s">
        <v>11</v>
      </c>
      <c r="E4" s="31" t="s">
        <v>12</v>
      </c>
      <c r="F4" s="31" t="s">
        <v>10</v>
      </c>
      <c r="G4" s="31" t="s">
        <v>13</v>
      </c>
      <c r="H4" s="18" t="s">
        <v>10</v>
      </c>
      <c r="I4" s="18" t="s">
        <v>13</v>
      </c>
      <c r="J4" s="31" t="s">
        <v>12</v>
      </c>
      <c r="K4" s="31" t="s">
        <v>14</v>
      </c>
      <c r="L4" s="31" t="s">
        <v>15</v>
      </c>
      <c r="M4" s="31" t="s">
        <v>13</v>
      </c>
      <c r="N4" s="31" t="s">
        <v>13</v>
      </c>
      <c r="O4" s="18" t="s">
        <v>13</v>
      </c>
      <c r="P4" s="18" t="s">
        <v>10</v>
      </c>
      <c r="Q4" s="31" t="s">
        <v>10</v>
      </c>
      <c r="R4" s="31" t="s">
        <v>13</v>
      </c>
      <c r="S4" s="31" t="s">
        <v>16</v>
      </c>
      <c r="T4" s="31" t="s">
        <v>10</v>
      </c>
      <c r="U4" s="31" t="s">
        <v>16</v>
      </c>
      <c r="V4" s="18" t="s">
        <v>10</v>
      </c>
      <c r="W4" s="18" t="s">
        <v>16</v>
      </c>
      <c r="X4" s="31" t="s">
        <v>10</v>
      </c>
      <c r="Y4" s="31" t="s">
        <v>11</v>
      </c>
      <c r="Z4" s="31" t="s">
        <v>13</v>
      </c>
      <c r="AA4" s="31" t="s">
        <v>10</v>
      </c>
      <c r="AB4" s="31" t="s">
        <v>13</v>
      </c>
      <c r="AC4" s="18" t="s">
        <v>10</v>
      </c>
      <c r="AD4" s="18" t="s">
        <v>17</v>
      </c>
      <c r="AE4" s="31" t="s">
        <v>14</v>
      </c>
      <c r="AF4" s="31" t="s">
        <v>18</v>
      </c>
      <c r="AG4" s="31" t="s">
        <v>19</v>
      </c>
      <c r="AH4" s="31" t="s">
        <v>14</v>
      </c>
      <c r="AI4" s="31" t="s">
        <v>19</v>
      </c>
      <c r="AJ4" s="18" t="s">
        <v>14</v>
      </c>
      <c r="AK4" s="18" t="s">
        <v>19</v>
      </c>
      <c r="AL4" s="31" t="s">
        <v>15</v>
      </c>
      <c r="AM4" s="31" t="s">
        <v>18</v>
      </c>
      <c r="AN4" s="31" t="s">
        <v>13</v>
      </c>
      <c r="AO4" s="31" t="s">
        <v>10</v>
      </c>
      <c r="AP4" s="31" t="s">
        <v>13</v>
      </c>
      <c r="AQ4" s="18" t="s">
        <v>10</v>
      </c>
      <c r="AR4" s="18" t="s">
        <v>13</v>
      </c>
      <c r="AS4" s="31" t="s">
        <v>20</v>
      </c>
      <c r="AT4" s="31" t="s">
        <v>11</v>
      </c>
      <c r="AU4" s="31" t="s">
        <v>21</v>
      </c>
      <c r="AV4" s="31" t="s">
        <v>20</v>
      </c>
      <c r="AW4" s="31" t="s">
        <v>15</v>
      </c>
      <c r="AX4" s="18" t="s">
        <v>20</v>
      </c>
      <c r="AY4" s="18" t="s">
        <v>22</v>
      </c>
      <c r="AZ4" s="31" t="s">
        <v>20</v>
      </c>
      <c r="BA4" s="31" t="s">
        <v>11</v>
      </c>
      <c r="BB4" s="31" t="s">
        <v>23</v>
      </c>
      <c r="BC4" s="31" t="s">
        <v>14</v>
      </c>
      <c r="BD4" s="31" t="s">
        <v>19</v>
      </c>
      <c r="BE4" s="18" t="s">
        <v>20</v>
      </c>
      <c r="BF4" s="18" t="s">
        <v>24</v>
      </c>
      <c r="BG4" s="31" t="s">
        <v>15</v>
      </c>
      <c r="BH4" s="31" t="s">
        <v>11</v>
      </c>
      <c r="BI4" s="31" t="s">
        <v>20</v>
      </c>
      <c r="BJ4" s="31" t="s">
        <v>15</v>
      </c>
      <c r="BK4" s="31" t="s">
        <v>20</v>
      </c>
      <c r="BL4" s="18" t="s">
        <v>15</v>
      </c>
      <c r="BM4" s="18" t="s">
        <v>20</v>
      </c>
      <c r="BN4" s="31" t="s">
        <v>18</v>
      </c>
      <c r="BO4" s="31" t="s">
        <v>19</v>
      </c>
      <c r="BP4" s="31" t="s">
        <v>18</v>
      </c>
      <c r="BQ4" s="31" t="s">
        <v>19</v>
      </c>
      <c r="BR4" s="31" t="s">
        <v>20</v>
      </c>
      <c r="BS4" s="31" t="s">
        <v>11</v>
      </c>
      <c r="BT4" s="31" t="s">
        <v>21</v>
      </c>
      <c r="BU4" s="16" t="s">
        <v>20</v>
      </c>
      <c r="BV4" s="16" t="s">
        <v>15</v>
      </c>
      <c r="BW4" s="18" t="s">
        <v>20</v>
      </c>
      <c r="BX4" s="18" t="s">
        <v>15</v>
      </c>
      <c r="BY4"/>
      <c r="BZ4" s="31" t="s">
        <v>10</v>
      </c>
      <c r="CA4" s="13" t="s">
        <v>11</v>
      </c>
      <c r="CB4" s="31" t="s">
        <v>12</v>
      </c>
      <c r="CC4" s="31" t="s">
        <v>10</v>
      </c>
      <c r="CD4" s="31" t="s">
        <v>13</v>
      </c>
      <c r="CE4" s="18" t="s">
        <v>10</v>
      </c>
      <c r="CF4" s="18" t="s">
        <v>25</v>
      </c>
      <c r="CG4" s="31" t="s">
        <v>12</v>
      </c>
      <c r="CH4" s="13" t="s">
        <v>14</v>
      </c>
      <c r="CI4" s="31" t="s">
        <v>15</v>
      </c>
      <c r="CJ4" s="31" t="s">
        <v>13</v>
      </c>
      <c r="CK4" s="31" t="s">
        <v>10</v>
      </c>
      <c r="CL4" s="18" t="s">
        <v>13</v>
      </c>
      <c r="CM4" s="18" t="s">
        <v>10</v>
      </c>
      <c r="CN4" s="31" t="s">
        <v>10</v>
      </c>
      <c r="CO4" s="13" t="s">
        <v>13</v>
      </c>
      <c r="CP4" s="31" t="s">
        <v>16</v>
      </c>
      <c r="CQ4" s="31" t="s">
        <v>10</v>
      </c>
      <c r="CR4" s="31" t="s">
        <v>16</v>
      </c>
      <c r="CS4" s="18" t="s">
        <v>10</v>
      </c>
      <c r="CT4" s="18" t="s">
        <v>16</v>
      </c>
      <c r="CU4" s="31" t="s">
        <v>10</v>
      </c>
      <c r="CV4" s="13" t="s">
        <v>11</v>
      </c>
      <c r="CW4" s="31" t="s">
        <v>13</v>
      </c>
      <c r="CX4" s="31" t="s">
        <v>10</v>
      </c>
      <c r="CY4" s="31" t="s">
        <v>13</v>
      </c>
      <c r="CZ4" s="18" t="s">
        <v>10</v>
      </c>
      <c r="DA4" s="18" t="s">
        <v>17</v>
      </c>
      <c r="DB4" s="31" t="s">
        <v>14</v>
      </c>
      <c r="DC4" s="13" t="s">
        <v>18</v>
      </c>
      <c r="DD4" s="31" t="s">
        <v>19</v>
      </c>
      <c r="DE4" s="31" t="s">
        <v>14</v>
      </c>
      <c r="DF4" s="31" t="s">
        <v>19</v>
      </c>
      <c r="DG4" s="18" t="s">
        <v>14</v>
      </c>
      <c r="DH4" s="18" t="s">
        <v>14</v>
      </c>
      <c r="DI4" s="31" t="s">
        <v>20</v>
      </c>
      <c r="DJ4" s="13" t="s">
        <v>18</v>
      </c>
      <c r="DK4" s="31" t="s">
        <v>13</v>
      </c>
      <c r="DL4" s="31" t="s">
        <v>10</v>
      </c>
      <c r="DM4" s="31" t="s">
        <v>13</v>
      </c>
      <c r="DN4" s="18" t="s">
        <v>10</v>
      </c>
      <c r="DO4" s="18" t="s">
        <v>18</v>
      </c>
      <c r="DP4" s="31" t="s">
        <v>20</v>
      </c>
      <c r="DQ4" s="13" t="s">
        <v>11</v>
      </c>
      <c r="DR4" s="31" t="s">
        <v>21</v>
      </c>
      <c r="DS4" s="31" t="s">
        <v>20</v>
      </c>
      <c r="DT4" s="31" t="s">
        <v>15</v>
      </c>
      <c r="DU4" s="18" t="s">
        <v>20</v>
      </c>
      <c r="DV4" s="18" t="s">
        <v>22</v>
      </c>
      <c r="DW4" s="31" t="s">
        <v>20</v>
      </c>
      <c r="DX4" s="13" t="s">
        <v>11</v>
      </c>
      <c r="DY4" s="31" t="s">
        <v>23</v>
      </c>
      <c r="DZ4" s="31" t="s">
        <v>14</v>
      </c>
      <c r="EA4" s="31" t="s">
        <v>19</v>
      </c>
      <c r="EB4" s="18" t="s">
        <v>20</v>
      </c>
      <c r="EC4" s="18" t="s">
        <v>24</v>
      </c>
      <c r="ED4" s="31" t="s">
        <v>21</v>
      </c>
      <c r="EE4" s="13" t="s">
        <v>11</v>
      </c>
      <c r="EF4" s="31" t="s">
        <v>20</v>
      </c>
      <c r="EG4" s="31" t="s">
        <v>15</v>
      </c>
      <c r="EH4" s="31" t="s">
        <v>20</v>
      </c>
      <c r="EI4" s="18" t="s">
        <v>15</v>
      </c>
      <c r="EJ4" s="18" t="s">
        <v>20</v>
      </c>
      <c r="EK4" s="18" t="s">
        <v>18</v>
      </c>
      <c r="EL4" s="18" t="s">
        <v>19</v>
      </c>
      <c r="EM4" s="31" t="s">
        <v>18</v>
      </c>
      <c r="EN4" s="31" t="s">
        <v>19</v>
      </c>
      <c r="EO4" s="31" t="s">
        <v>20</v>
      </c>
      <c r="EP4" s="13" t="s">
        <v>11</v>
      </c>
      <c r="EQ4" s="31" t="s">
        <v>21</v>
      </c>
      <c r="ER4" s="31" t="s">
        <v>20</v>
      </c>
      <c r="ES4" s="31" t="s">
        <v>15</v>
      </c>
      <c r="ET4" s="18" t="s">
        <v>20</v>
      </c>
      <c r="EU4" s="18" t="s">
        <v>15</v>
      </c>
      <c r="EV4"/>
      <c r="FA4" s="26"/>
      <c r="FB4" s="43" t="s">
        <v>26</v>
      </c>
      <c r="FC4" s="43" t="s">
        <v>27</v>
      </c>
      <c r="FD4" s="44" t="s">
        <v>28</v>
      </c>
      <c r="FE4" s="44" t="s">
        <v>28</v>
      </c>
      <c r="FF4" s="44" t="s">
        <v>28</v>
      </c>
      <c r="FG4" s="45"/>
      <c r="FH4"/>
      <c r="FI4"/>
      <c r="FJ4" s="55"/>
      <c r="FK4" s="43" t="s">
        <v>26</v>
      </c>
      <c r="FL4" s="43" t="s">
        <v>27</v>
      </c>
      <c r="FM4" s="44" t="s">
        <v>28</v>
      </c>
      <c r="FN4" s="44" t="s">
        <v>28</v>
      </c>
      <c r="FO4" s="44" t="s">
        <v>28</v>
      </c>
      <c r="FP4" s="45"/>
      <c r="FQ4" s="60"/>
      <c r="FR4"/>
      <c r="FS4"/>
      <c r="FT4" s="16" t="s">
        <v>29</v>
      </c>
      <c r="FU4" s="16" t="s">
        <v>107</v>
      </c>
      <c r="FV4" s="2" t="s">
        <v>165</v>
      </c>
      <c r="FW4" s="2" t="s">
        <v>167</v>
      </c>
      <c r="FX4"/>
      <c r="FY4" s="23"/>
      <c r="FZ4" s="23"/>
      <c r="GA4" s="26"/>
      <c r="GB4" s="26"/>
      <c r="GD4" s="23"/>
      <c r="GE4" s="23"/>
      <c r="GF4" s="26"/>
      <c r="GG4" s="26"/>
    </row>
    <row r="5" spans="1:189" s="16" customFormat="1" ht="14.25" thickBot="1" x14ac:dyDescent="0.3">
      <c r="A5" s="16" t="s">
        <v>29</v>
      </c>
      <c r="B5" s="16" t="s">
        <v>30</v>
      </c>
      <c r="C5" s="13" t="s">
        <v>31</v>
      </c>
      <c r="D5" s="13" t="s">
        <v>32</v>
      </c>
      <c r="E5" s="13" t="s">
        <v>33</v>
      </c>
      <c r="F5" s="13" t="s">
        <v>34</v>
      </c>
      <c r="G5" s="13" t="s">
        <v>35</v>
      </c>
      <c r="H5" s="12" t="s">
        <v>36</v>
      </c>
      <c r="I5" s="12" t="s">
        <v>37</v>
      </c>
      <c r="J5" s="31" t="s">
        <v>38</v>
      </c>
      <c r="K5" s="31" t="s">
        <v>39</v>
      </c>
      <c r="L5" s="31" t="s">
        <v>40</v>
      </c>
      <c r="M5" s="16" t="s">
        <v>41</v>
      </c>
      <c r="N5" s="16" t="s">
        <v>42</v>
      </c>
      <c r="O5" s="18" t="s">
        <v>43</v>
      </c>
      <c r="P5" s="18" t="s">
        <v>44</v>
      </c>
      <c r="Q5" s="31" t="s">
        <v>45</v>
      </c>
      <c r="R5" s="31" t="s">
        <v>46</v>
      </c>
      <c r="S5" s="31" t="s">
        <v>47</v>
      </c>
      <c r="T5" s="16" t="s">
        <v>48</v>
      </c>
      <c r="U5" s="16" t="s">
        <v>49</v>
      </c>
      <c r="V5" s="18" t="s">
        <v>50</v>
      </c>
      <c r="W5" s="18" t="s">
        <v>51</v>
      </c>
      <c r="X5" s="31" t="s">
        <v>52</v>
      </c>
      <c r="Y5" s="31" t="s">
        <v>53</v>
      </c>
      <c r="Z5" s="31" t="s">
        <v>54</v>
      </c>
      <c r="AA5" s="16" t="s">
        <v>55</v>
      </c>
      <c r="AB5" s="16" t="s">
        <v>56</v>
      </c>
      <c r="AC5" s="18" t="s">
        <v>57</v>
      </c>
      <c r="AD5" s="18" t="s">
        <v>58</v>
      </c>
      <c r="AE5" s="31" t="s">
        <v>59</v>
      </c>
      <c r="AF5" s="31" t="s">
        <v>60</v>
      </c>
      <c r="AG5" s="31" t="s">
        <v>61</v>
      </c>
      <c r="AH5" s="16" t="s">
        <v>62</v>
      </c>
      <c r="AI5" s="16" t="s">
        <v>63</v>
      </c>
      <c r="AJ5" s="18" t="s">
        <v>64</v>
      </c>
      <c r="AK5" s="18" t="s">
        <v>65</v>
      </c>
      <c r="AL5" s="31" t="s">
        <v>66</v>
      </c>
      <c r="AM5" s="31" t="s">
        <v>67</v>
      </c>
      <c r="AN5" s="31" t="s">
        <v>68</v>
      </c>
      <c r="AO5" s="16" t="s">
        <v>69</v>
      </c>
      <c r="AP5" s="16" t="s">
        <v>70</v>
      </c>
      <c r="AQ5" s="18" t="s">
        <v>71</v>
      </c>
      <c r="AR5" s="18" t="s">
        <v>72</v>
      </c>
      <c r="AS5" s="31" t="s">
        <v>73</v>
      </c>
      <c r="AT5" s="31" t="s">
        <v>74</v>
      </c>
      <c r="AU5" s="31" t="s">
        <v>75</v>
      </c>
      <c r="AV5" s="16" t="s">
        <v>76</v>
      </c>
      <c r="AW5" s="16" t="s">
        <v>77</v>
      </c>
      <c r="AX5" s="18" t="s">
        <v>78</v>
      </c>
      <c r="AY5" s="18" t="s">
        <v>79</v>
      </c>
      <c r="AZ5" s="31" t="s">
        <v>80</v>
      </c>
      <c r="BA5" s="31" t="s">
        <v>81</v>
      </c>
      <c r="BB5" s="31" t="s">
        <v>82</v>
      </c>
      <c r="BC5" s="16" t="s">
        <v>83</v>
      </c>
      <c r="BD5" s="16" t="s">
        <v>84</v>
      </c>
      <c r="BE5" s="18" t="s">
        <v>85</v>
      </c>
      <c r="BF5" s="18" t="s">
        <v>86</v>
      </c>
      <c r="BG5" s="31" t="s">
        <v>87</v>
      </c>
      <c r="BH5" s="31" t="s">
        <v>88</v>
      </c>
      <c r="BI5" s="31" t="s">
        <v>89</v>
      </c>
      <c r="BJ5" s="16" t="s">
        <v>90</v>
      </c>
      <c r="BK5" s="16" t="s">
        <v>91</v>
      </c>
      <c r="BL5" s="18" t="s">
        <v>92</v>
      </c>
      <c r="BM5" s="18" t="s">
        <v>93</v>
      </c>
      <c r="BN5" s="31" t="s">
        <v>94</v>
      </c>
      <c r="BO5" s="31" t="s">
        <v>95</v>
      </c>
      <c r="BP5" s="16" t="s">
        <v>96</v>
      </c>
      <c r="BQ5" s="16" t="s">
        <v>97</v>
      </c>
      <c r="BR5" s="13" t="s">
        <v>98</v>
      </c>
      <c r="BS5" s="13" t="s">
        <v>99</v>
      </c>
      <c r="BT5" s="13" t="s">
        <v>100</v>
      </c>
      <c r="BU5" s="17" t="s">
        <v>101</v>
      </c>
      <c r="BV5" s="17" t="s">
        <v>102</v>
      </c>
      <c r="BW5" s="12" t="s">
        <v>103</v>
      </c>
      <c r="BX5" s="12" t="s">
        <v>104</v>
      </c>
      <c r="BY5"/>
      <c r="BZ5" s="13" t="s">
        <v>31</v>
      </c>
      <c r="CA5" s="13" t="s">
        <v>32</v>
      </c>
      <c r="CB5" s="13" t="s">
        <v>33</v>
      </c>
      <c r="CC5" s="13" t="s">
        <v>34</v>
      </c>
      <c r="CD5" s="13" t="s">
        <v>35</v>
      </c>
      <c r="CE5" s="12" t="s">
        <v>36</v>
      </c>
      <c r="CF5" s="12" t="s">
        <v>37</v>
      </c>
      <c r="CG5" s="13" t="s">
        <v>38</v>
      </c>
      <c r="CH5" s="13" t="s">
        <v>39</v>
      </c>
      <c r="CI5" s="13" t="s">
        <v>40</v>
      </c>
      <c r="CJ5" s="13" t="s">
        <v>41</v>
      </c>
      <c r="CK5" s="13" t="s">
        <v>42</v>
      </c>
      <c r="CL5" s="12" t="s">
        <v>43</v>
      </c>
      <c r="CM5" s="12" t="s">
        <v>44</v>
      </c>
      <c r="CN5" s="13" t="s">
        <v>45</v>
      </c>
      <c r="CO5" s="13" t="s">
        <v>46</v>
      </c>
      <c r="CP5" s="13" t="s">
        <v>47</v>
      </c>
      <c r="CQ5" s="13" t="s">
        <v>48</v>
      </c>
      <c r="CR5" s="13" t="s">
        <v>49</v>
      </c>
      <c r="CS5" s="12" t="s">
        <v>50</v>
      </c>
      <c r="CT5" s="12" t="s">
        <v>51</v>
      </c>
      <c r="CU5" s="13" t="s">
        <v>52</v>
      </c>
      <c r="CV5" s="13" t="s">
        <v>53</v>
      </c>
      <c r="CW5" s="13" t="s">
        <v>54</v>
      </c>
      <c r="CX5" s="13" t="s">
        <v>55</v>
      </c>
      <c r="CY5" s="13" t="s">
        <v>56</v>
      </c>
      <c r="CZ5" s="12" t="s">
        <v>57</v>
      </c>
      <c r="DA5" s="12" t="s">
        <v>58</v>
      </c>
      <c r="DB5" s="13" t="s">
        <v>59</v>
      </c>
      <c r="DC5" s="13" t="s">
        <v>60</v>
      </c>
      <c r="DD5" s="13" t="s">
        <v>61</v>
      </c>
      <c r="DE5" s="13" t="s">
        <v>62</v>
      </c>
      <c r="DF5" s="13" t="s">
        <v>63</v>
      </c>
      <c r="DG5" s="12" t="s">
        <v>64</v>
      </c>
      <c r="DH5" s="12" t="s">
        <v>65</v>
      </c>
      <c r="DI5" s="13" t="s">
        <v>66</v>
      </c>
      <c r="DJ5" s="13" t="s">
        <v>67</v>
      </c>
      <c r="DK5" s="13" t="s">
        <v>68</v>
      </c>
      <c r="DL5" s="13" t="s">
        <v>69</v>
      </c>
      <c r="DM5" s="13" t="s">
        <v>70</v>
      </c>
      <c r="DN5" s="12" t="s">
        <v>71</v>
      </c>
      <c r="DO5" s="12" t="s">
        <v>72</v>
      </c>
      <c r="DP5" s="13" t="s">
        <v>73</v>
      </c>
      <c r="DQ5" s="13" t="s">
        <v>74</v>
      </c>
      <c r="DR5" s="13" t="s">
        <v>75</v>
      </c>
      <c r="DS5" s="13" t="s">
        <v>76</v>
      </c>
      <c r="DT5" s="13" t="s">
        <v>77</v>
      </c>
      <c r="DU5" s="12" t="s">
        <v>78</v>
      </c>
      <c r="DV5" s="12" t="s">
        <v>79</v>
      </c>
      <c r="DW5" s="13" t="s">
        <v>80</v>
      </c>
      <c r="DX5" s="13" t="s">
        <v>81</v>
      </c>
      <c r="DY5" s="13" t="s">
        <v>82</v>
      </c>
      <c r="DZ5" s="13" t="s">
        <v>83</v>
      </c>
      <c r="EA5" s="13" t="s">
        <v>84</v>
      </c>
      <c r="EB5" s="12" t="s">
        <v>85</v>
      </c>
      <c r="EC5" s="12" t="s">
        <v>86</v>
      </c>
      <c r="ED5" s="13" t="s">
        <v>87</v>
      </c>
      <c r="EE5" s="13" t="s">
        <v>88</v>
      </c>
      <c r="EF5" s="13" t="s">
        <v>89</v>
      </c>
      <c r="EG5" s="13" t="s">
        <v>90</v>
      </c>
      <c r="EH5" s="13" t="s">
        <v>91</v>
      </c>
      <c r="EI5" s="12" t="s">
        <v>92</v>
      </c>
      <c r="EJ5" s="12" t="s">
        <v>93</v>
      </c>
      <c r="EK5" s="18" t="s">
        <v>94</v>
      </c>
      <c r="EL5" s="18" t="s">
        <v>95</v>
      </c>
      <c r="EM5" s="16" t="s">
        <v>96</v>
      </c>
      <c r="EN5" s="16" t="s">
        <v>97</v>
      </c>
      <c r="EO5" s="13" t="s">
        <v>98</v>
      </c>
      <c r="EP5" s="13" t="s">
        <v>99</v>
      </c>
      <c r="EQ5" s="13" t="s">
        <v>100</v>
      </c>
      <c r="ER5" s="13" t="s">
        <v>101</v>
      </c>
      <c r="ES5" s="13" t="s">
        <v>102</v>
      </c>
      <c r="ET5" s="12" t="s">
        <v>105</v>
      </c>
      <c r="EU5" s="12" t="s">
        <v>106</v>
      </c>
      <c r="EV5"/>
      <c r="FA5" s="58"/>
      <c r="FB5" s="23" t="s">
        <v>110</v>
      </c>
      <c r="FC5" s="16">
        <v>1</v>
      </c>
      <c r="FD5" s="32">
        <v>0.59284041485446659</v>
      </c>
      <c r="FE5" s="32">
        <v>0.40715958514553374</v>
      </c>
      <c r="FF5" s="32">
        <v>0</v>
      </c>
      <c r="FG5" s="1">
        <v>291.2</v>
      </c>
      <c r="FH5" s="60">
        <f>(FG5/(FG5+FG6))</f>
        <v>0.48412302576891103</v>
      </c>
      <c r="FI5" s="60">
        <f>FG5/(SUM(FG$5:FG$42))</f>
        <v>5.4770816483909184E-2</v>
      </c>
      <c r="FJ5" s="1"/>
      <c r="FK5" s="23" t="s">
        <v>110</v>
      </c>
      <c r="FL5" s="16">
        <v>1</v>
      </c>
      <c r="FM5" s="32">
        <v>0.50611246943765276</v>
      </c>
      <c r="FN5" s="32">
        <v>0.49388753056234719</v>
      </c>
      <c r="FO5" s="32">
        <v>0</v>
      </c>
      <c r="FP5" s="1">
        <v>40.4</v>
      </c>
      <c r="FQ5" s="60">
        <f>(FP5/(FP5+FP6))</f>
        <v>0.48969696969696969</v>
      </c>
      <c r="FR5" s="60">
        <f>FP5/(SUM(FP$5:FP$42))</f>
        <v>8.6769759450171818E-2</v>
      </c>
      <c r="FS5"/>
      <c r="FT5">
        <v>1977</v>
      </c>
      <c r="FU5">
        <v>1</v>
      </c>
      <c r="FV5">
        <v>58.5</v>
      </c>
      <c r="FW5" s="1">
        <v>62.8</v>
      </c>
      <c r="FX5"/>
      <c r="FY5" s="43" t="s">
        <v>29</v>
      </c>
      <c r="FZ5" s="43" t="s">
        <v>107</v>
      </c>
      <c r="GA5" s="48" t="s">
        <v>108</v>
      </c>
      <c r="GB5" s="48" t="s">
        <v>109</v>
      </c>
      <c r="GD5" s="43" t="s">
        <v>29</v>
      </c>
      <c r="GE5" s="43" t="s">
        <v>107</v>
      </c>
      <c r="GF5" s="48" t="s">
        <v>108</v>
      </c>
      <c r="GG5" s="48" t="s">
        <v>109</v>
      </c>
    </row>
    <row r="6" spans="1:189" x14ac:dyDescent="0.2">
      <c r="A6" s="1">
        <v>1977</v>
      </c>
      <c r="B6" s="1">
        <v>1</v>
      </c>
      <c r="C6" s="33"/>
      <c r="D6" s="33"/>
      <c r="E6" s="33"/>
      <c r="F6" s="34"/>
      <c r="G6" s="35"/>
      <c r="J6" s="33"/>
      <c r="K6" s="33"/>
      <c r="L6" s="33"/>
      <c r="M6" s="34"/>
      <c r="N6" s="35"/>
      <c r="O6" s="4"/>
      <c r="P6" s="4"/>
      <c r="Q6" s="33"/>
      <c r="R6" s="33"/>
      <c r="S6" s="33"/>
      <c r="T6" s="34"/>
      <c r="U6" s="35"/>
      <c r="X6" s="33"/>
      <c r="Y6" s="33"/>
      <c r="Z6" s="33"/>
      <c r="AA6" s="34"/>
      <c r="AB6" s="35"/>
      <c r="AC6" s="4"/>
      <c r="AD6" s="4"/>
      <c r="AE6" s="33"/>
      <c r="AF6" s="33"/>
      <c r="AG6" s="33"/>
      <c r="AH6" s="34"/>
      <c r="AI6" s="35"/>
      <c r="AJ6" s="4"/>
      <c r="AK6" s="4"/>
      <c r="AL6" s="33"/>
      <c r="AM6" s="33"/>
      <c r="AN6" s="33"/>
      <c r="AO6" s="34"/>
      <c r="AP6" s="35"/>
      <c r="AQ6" s="4"/>
      <c r="AR6" s="4"/>
      <c r="AS6" s="33"/>
      <c r="AT6" s="33"/>
      <c r="AU6" s="33"/>
      <c r="AV6" s="34"/>
      <c r="AW6" s="35"/>
      <c r="AX6" s="4"/>
      <c r="AY6" s="4"/>
      <c r="AZ6" s="33"/>
      <c r="BA6" s="33"/>
      <c r="BB6" s="33"/>
      <c r="BC6" s="34"/>
      <c r="BD6" s="35"/>
      <c r="BE6" s="4"/>
      <c r="BF6" s="4"/>
      <c r="BG6" s="33"/>
      <c r="BH6" s="33"/>
      <c r="BI6" s="33"/>
      <c r="BJ6" s="34"/>
      <c r="BK6" s="35"/>
      <c r="BL6" s="4"/>
      <c r="BM6" s="4"/>
      <c r="BN6" s="25"/>
      <c r="BO6" s="25"/>
      <c r="BP6" s="34"/>
      <c r="BQ6" s="34"/>
      <c r="BR6" s="33"/>
      <c r="BS6" s="33"/>
      <c r="BT6" s="33"/>
      <c r="BU6" s="34"/>
      <c r="BV6" s="35"/>
      <c r="BW6" s="4"/>
      <c r="BX6" s="4"/>
      <c r="BY6"/>
      <c r="BZ6" s="33">
        <v>20</v>
      </c>
      <c r="CA6" s="33">
        <v>26.5</v>
      </c>
      <c r="CB6" s="33">
        <v>27</v>
      </c>
      <c r="CC6" s="34"/>
      <c r="CD6" s="35"/>
      <c r="CE6" s="4">
        <f t="shared" ref="CE6:CE37" si="0">FM$5*BZ6+FN$5*CA6+FO$5*CB6</f>
        <v>23.210268948655255</v>
      </c>
      <c r="CF6" s="4">
        <f t="shared" ref="CF6:CF37" si="1">FM$6*BZ6+FN$6*CA6+FO$6*CB6</f>
        <v>26.800480769230766</v>
      </c>
      <c r="CG6" s="33">
        <v>24</v>
      </c>
      <c r="CH6" s="33"/>
      <c r="CI6" s="33"/>
      <c r="CJ6" s="34"/>
      <c r="CK6" s="35"/>
      <c r="CL6" s="4"/>
      <c r="CM6" s="4"/>
      <c r="CN6" s="33">
        <v>37</v>
      </c>
      <c r="CO6" s="33">
        <v>25.5</v>
      </c>
      <c r="CP6" s="33">
        <v>27</v>
      </c>
      <c r="CQ6" s="34"/>
      <c r="CR6" s="35"/>
      <c r="CS6" s="4">
        <f t="shared" ref="CS6:CS37" si="2">FM$11*CN6+FO$11*CP6</f>
        <v>37</v>
      </c>
      <c r="CT6" s="4">
        <f t="shared" ref="CT6:CT37" si="3">FM$12*CN6+FO$12*CP6</f>
        <v>30.45454545454545</v>
      </c>
      <c r="CU6" s="33">
        <v>25.75</v>
      </c>
      <c r="CV6" s="33">
        <v>24</v>
      </c>
      <c r="CW6" s="33">
        <v>25</v>
      </c>
      <c r="CX6" s="34"/>
      <c r="CY6" s="35"/>
      <c r="CZ6" s="4">
        <f t="shared" ref="CZ6:CZ37" si="4">FM$14*CU6+FN$14*CV6+FO$14*CW6</f>
        <v>25.454901960784316</v>
      </c>
      <c r="DA6" s="4">
        <f t="shared" ref="DA6:DA37" si="5">FM$15*CU6+FN$15*CV6+FO$15*CW6</f>
        <v>24.316910785619161</v>
      </c>
      <c r="DB6" s="33">
        <v>24.17</v>
      </c>
      <c r="DC6" s="33">
        <v>26</v>
      </c>
      <c r="DD6" s="33">
        <v>25.75</v>
      </c>
      <c r="DE6" s="34"/>
      <c r="DF6" s="35"/>
      <c r="DG6" s="4">
        <f t="shared" ref="DG6:DG37" si="6">DB6</f>
        <v>24.17</v>
      </c>
      <c r="DH6" s="4">
        <f t="shared" ref="DH6:DH37" si="7">DD6</f>
        <v>25.75</v>
      </c>
      <c r="DI6" s="33">
        <v>30</v>
      </c>
      <c r="DJ6" s="33">
        <v>30</v>
      </c>
      <c r="DK6" s="33">
        <v>28</v>
      </c>
      <c r="DL6" s="34"/>
      <c r="DM6" s="35"/>
      <c r="DN6" s="4">
        <f t="shared" ref="DN6:DN37" si="8">FM$23*DI6+FN$23*DJ6+FO$23*DK6</f>
        <v>29.254545454545465</v>
      </c>
      <c r="DO6" s="4">
        <f t="shared" ref="DO6:DO37" si="9">DK6</f>
        <v>28</v>
      </c>
      <c r="DP6" s="33">
        <v>26.34</v>
      </c>
      <c r="DQ6" s="33">
        <v>26</v>
      </c>
      <c r="DR6" s="33">
        <v>21</v>
      </c>
      <c r="DS6" s="34"/>
      <c r="DT6" s="35"/>
      <c r="DU6" s="4">
        <f t="shared" ref="DU6:DU50" si="10">FM$26*DP6+FN$26*DQ6+FO$26*DR6</f>
        <v>26.27887640449439</v>
      </c>
      <c r="DV6" s="4">
        <f t="shared" ref="DV6:DV50" si="11">FM$27*DP6+FN$27*DQ6+FO$27*DR6</f>
        <v>23.422360248447212</v>
      </c>
      <c r="DW6" s="33">
        <v>26.75</v>
      </c>
      <c r="DX6" s="33">
        <v>26</v>
      </c>
      <c r="DY6" s="33">
        <v>28</v>
      </c>
      <c r="DZ6" s="34"/>
      <c r="EA6" s="35"/>
      <c r="EB6" s="4">
        <f t="shared" ref="EB6:EB37" si="12">FM$32*DW6+FN$32*DX6+FO$32*DY6</f>
        <v>26.575581395348838</v>
      </c>
      <c r="EC6" s="4">
        <f t="shared" ref="EC6:EC37" si="13">FM$33*DW6+FN$33*DX6+FO$33*DY6</f>
        <v>27.26903553299492</v>
      </c>
      <c r="ED6" s="33">
        <v>24.33</v>
      </c>
      <c r="EE6" s="33">
        <v>24.25</v>
      </c>
      <c r="EF6" s="33">
        <v>24.5</v>
      </c>
      <c r="EG6" s="34"/>
      <c r="EH6" s="35"/>
      <c r="EI6" s="4">
        <f t="shared" ref="EI6:EI37" si="14">$FM$35*ED6+$FN$35*EE6+$FO$35*EF6</f>
        <v>24.308994413407817</v>
      </c>
      <c r="EJ6" s="4">
        <f t="shared" ref="EJ6:EJ37" si="15">$FM$36*ED6+$FN$36*EE6+$FO$36*EF6</f>
        <v>24.305276381909561</v>
      </c>
      <c r="EK6" s="25">
        <v>24.33</v>
      </c>
      <c r="EL6" s="25">
        <v>24.25</v>
      </c>
      <c r="EM6" s="34"/>
      <c r="EN6" s="36"/>
      <c r="EO6" s="33">
        <v>20</v>
      </c>
      <c r="EP6" s="33">
        <v>19</v>
      </c>
      <c r="EQ6" s="33">
        <v>22</v>
      </c>
      <c r="ER6" s="35"/>
      <c r="ES6" s="36"/>
      <c r="ET6" s="4">
        <f t="shared" ref="ET6:ET37" si="16">FM$41*EO6+FN$41*EP6+FO$41*EQ6</f>
        <v>19.957627118644066</v>
      </c>
      <c r="EU6" s="4">
        <f t="shared" ref="EU6:EU37" si="17">FM$42*EO6+FN$42*EP6+FO$42*EQ6</f>
        <v>20.2258064516129</v>
      </c>
      <c r="EV6"/>
      <c r="FA6" s="28"/>
      <c r="FB6" s="23"/>
      <c r="FC6" s="16">
        <v>2</v>
      </c>
      <c r="FD6" s="32">
        <v>0</v>
      </c>
      <c r="FE6" s="32">
        <v>0.43787177792465298</v>
      </c>
      <c r="FF6" s="32">
        <v>0.56212822207534707</v>
      </c>
      <c r="FG6" s="1">
        <v>310.3</v>
      </c>
      <c r="FH6" s="60">
        <f>(FG6/(FG5+FG6))</f>
        <v>0.51587697423108891</v>
      </c>
      <c r="FI6" s="60">
        <f>FG6/(SUM(FG$5:FG$42))</f>
        <v>5.8363270449715045E-2</v>
      </c>
      <c r="FK6" s="23"/>
      <c r="FL6" s="16">
        <v>2</v>
      </c>
      <c r="FM6" s="32">
        <v>0</v>
      </c>
      <c r="FN6" s="32">
        <v>0.39903846153846156</v>
      </c>
      <c r="FO6" s="32">
        <v>0.60096153846153844</v>
      </c>
      <c r="FP6" s="1">
        <v>42.1</v>
      </c>
      <c r="FQ6" s="60">
        <f>(FP6/(FP5+FP6))</f>
        <v>0.51030303030303037</v>
      </c>
      <c r="FR6" s="60">
        <f>FP6/(SUM(FP$5:FP$42))</f>
        <v>9.0420962199312713E-2</v>
      </c>
      <c r="FS6"/>
      <c r="FT6">
        <v>1977</v>
      </c>
      <c r="FU6">
        <v>2</v>
      </c>
      <c r="FV6">
        <v>59.1</v>
      </c>
      <c r="FW6" s="1">
        <v>63.5</v>
      </c>
      <c r="FX6"/>
      <c r="FY6" s="27">
        <v>1977</v>
      </c>
      <c r="FZ6" s="27" t="s">
        <v>111</v>
      </c>
      <c r="GA6" s="28">
        <v>60.3</v>
      </c>
      <c r="GB6" s="28">
        <v>60.3</v>
      </c>
      <c r="GD6" s="27">
        <v>1977</v>
      </c>
      <c r="GE6" s="27" t="s">
        <v>111</v>
      </c>
      <c r="GF6" s="1">
        <v>58.5</v>
      </c>
      <c r="GG6" s="1">
        <v>58.5</v>
      </c>
    </row>
    <row r="7" spans="1:189" x14ac:dyDescent="0.2">
      <c r="A7" s="1">
        <v>1977</v>
      </c>
      <c r="B7" s="1">
        <v>2</v>
      </c>
      <c r="C7" s="33"/>
      <c r="D7" s="33"/>
      <c r="E7" s="33"/>
      <c r="F7" s="34"/>
      <c r="G7" s="35"/>
      <c r="J7" s="33"/>
      <c r="K7" s="33"/>
      <c r="L7" s="33"/>
      <c r="M7" s="34"/>
      <c r="N7" s="35"/>
      <c r="O7" s="4"/>
      <c r="P7" s="4"/>
      <c r="Q7" s="33"/>
      <c r="R7" s="33"/>
      <c r="S7" s="33"/>
      <c r="T7" s="34"/>
      <c r="U7" s="35"/>
      <c r="X7" s="33"/>
      <c r="Y7" s="33"/>
      <c r="Z7" s="33"/>
      <c r="AA7" s="34"/>
      <c r="AB7" s="35"/>
      <c r="AC7" s="4"/>
      <c r="AD7" s="4"/>
      <c r="AE7" s="33"/>
      <c r="AF7" s="33"/>
      <c r="AG7" s="33"/>
      <c r="AH7" s="34"/>
      <c r="AI7" s="35"/>
      <c r="AJ7" s="4"/>
      <c r="AK7" s="4"/>
      <c r="AL7" s="33"/>
      <c r="AM7" s="33"/>
      <c r="AN7" s="33"/>
      <c r="AO7" s="34"/>
      <c r="AP7" s="35"/>
      <c r="AQ7" s="4"/>
      <c r="AR7" s="4"/>
      <c r="AS7" s="33"/>
      <c r="AT7" s="33"/>
      <c r="AU7" s="33"/>
      <c r="AV7" s="34"/>
      <c r="AW7" s="35"/>
      <c r="AX7" s="4"/>
      <c r="AY7" s="4"/>
      <c r="AZ7" s="33"/>
      <c r="BA7" s="33"/>
      <c r="BB7" s="33"/>
      <c r="BC7" s="34"/>
      <c r="BD7" s="35"/>
      <c r="BE7" s="4"/>
      <c r="BF7" s="4"/>
      <c r="BG7" s="33"/>
      <c r="BH7" s="33"/>
      <c r="BI7" s="33"/>
      <c r="BJ7" s="34"/>
      <c r="BK7" s="35"/>
      <c r="BL7" s="4"/>
      <c r="BM7" s="4"/>
      <c r="BN7" s="25"/>
      <c r="BO7" s="25"/>
      <c r="BP7" s="34"/>
      <c r="BQ7" s="34"/>
      <c r="BR7" s="33"/>
      <c r="BS7" s="33"/>
      <c r="BT7" s="33"/>
      <c r="BU7" s="34"/>
      <c r="BV7" s="35"/>
      <c r="BW7" s="4"/>
      <c r="BX7" s="4"/>
      <c r="BY7"/>
      <c r="BZ7" s="33">
        <v>23</v>
      </c>
      <c r="CA7" s="33">
        <v>26.5</v>
      </c>
      <c r="CB7" s="33">
        <v>27.5</v>
      </c>
      <c r="CC7" s="34"/>
      <c r="CD7" s="35"/>
      <c r="CE7" s="4">
        <f t="shared" si="0"/>
        <v>24.728606356968214</v>
      </c>
      <c r="CF7" s="4">
        <f t="shared" si="1"/>
        <v>27.10096153846154</v>
      </c>
      <c r="CG7" s="33">
        <v>24.4</v>
      </c>
      <c r="CH7" s="33"/>
      <c r="CI7" s="33"/>
      <c r="CJ7" s="34"/>
      <c r="CK7" s="35"/>
      <c r="CL7" s="4"/>
      <c r="CM7" s="4"/>
      <c r="CN7" s="33">
        <v>28</v>
      </c>
      <c r="CO7" s="33">
        <v>27.5</v>
      </c>
      <c r="CP7" s="33">
        <v>27.75</v>
      </c>
      <c r="CQ7" s="34"/>
      <c r="CR7" s="35"/>
      <c r="CS7" s="4">
        <f t="shared" si="2"/>
        <v>28</v>
      </c>
      <c r="CT7" s="4">
        <f t="shared" si="3"/>
        <v>27.836363636363632</v>
      </c>
      <c r="CU7" s="33">
        <v>26</v>
      </c>
      <c r="CV7" s="33">
        <v>27</v>
      </c>
      <c r="CW7" s="33">
        <v>28</v>
      </c>
      <c r="CX7" s="34"/>
      <c r="CY7" s="35"/>
      <c r="CZ7" s="4">
        <f t="shared" si="4"/>
        <v>26.168627450980395</v>
      </c>
      <c r="DA7" s="4">
        <f t="shared" si="5"/>
        <v>27.316910785619161</v>
      </c>
      <c r="DB7" s="33">
        <v>26.19</v>
      </c>
      <c r="DC7" s="33">
        <v>26.7</v>
      </c>
      <c r="DD7" s="33">
        <v>25.7</v>
      </c>
      <c r="DE7" s="34"/>
      <c r="DF7" s="35"/>
      <c r="DG7" s="4">
        <f t="shared" si="6"/>
        <v>26.19</v>
      </c>
      <c r="DH7" s="4">
        <f t="shared" si="7"/>
        <v>25.7</v>
      </c>
      <c r="DI7" s="33">
        <v>30</v>
      </c>
      <c r="DJ7" s="33">
        <v>30</v>
      </c>
      <c r="DK7" s="33">
        <v>28</v>
      </c>
      <c r="DL7" s="34"/>
      <c r="DM7" s="35"/>
      <c r="DN7" s="4">
        <f t="shared" si="8"/>
        <v>29.254545454545465</v>
      </c>
      <c r="DO7" s="4">
        <f t="shared" si="9"/>
        <v>28</v>
      </c>
      <c r="DP7" s="33">
        <v>27</v>
      </c>
      <c r="DQ7" s="33">
        <v>27.7</v>
      </c>
      <c r="DR7" s="33">
        <v>24.2</v>
      </c>
      <c r="DS7" s="34"/>
      <c r="DT7" s="35"/>
      <c r="DU7" s="4">
        <f t="shared" si="10"/>
        <v>27.125842696629221</v>
      </c>
      <c r="DV7" s="4">
        <f t="shared" si="11"/>
        <v>25.895652173913049</v>
      </c>
      <c r="DW7" s="33">
        <v>27.5</v>
      </c>
      <c r="DX7" s="33">
        <v>26.5</v>
      </c>
      <c r="DY7" s="33">
        <v>28.7</v>
      </c>
      <c r="DZ7" s="34"/>
      <c r="EA7" s="35"/>
      <c r="EB7" s="4">
        <f t="shared" si="12"/>
        <v>27.267441860465119</v>
      </c>
      <c r="EC7" s="4">
        <f t="shared" si="13"/>
        <v>27.895939086294408</v>
      </c>
      <c r="ED7" s="33">
        <v>25.13</v>
      </c>
      <c r="EE7" s="33">
        <v>24.6</v>
      </c>
      <c r="EF7" s="33">
        <v>24.75</v>
      </c>
      <c r="EG7" s="34"/>
      <c r="EH7" s="35"/>
      <c r="EI7" s="4">
        <f t="shared" si="14"/>
        <v>24.990837988826812</v>
      </c>
      <c r="EJ7" s="4">
        <f t="shared" si="15"/>
        <v>24.633165829145746</v>
      </c>
      <c r="EK7" s="25">
        <v>25.13</v>
      </c>
      <c r="EL7" s="25">
        <v>24.6</v>
      </c>
      <c r="EM7" s="34"/>
      <c r="EN7" s="36"/>
      <c r="EO7" s="33">
        <v>23.19</v>
      </c>
      <c r="EP7" s="33">
        <v>22</v>
      </c>
      <c r="EQ7" s="33">
        <v>24.3</v>
      </c>
      <c r="ER7" s="35"/>
      <c r="ES7" s="36"/>
      <c r="ET7" s="4">
        <f t="shared" si="16"/>
        <v>23.139576271186439</v>
      </c>
      <c r="EU7" s="4">
        <f t="shared" si="17"/>
        <v>22.939784946236557</v>
      </c>
      <c r="EV7"/>
      <c r="FA7" s="28"/>
      <c r="FB7" s="23"/>
      <c r="FC7" s="16"/>
      <c r="FD7" s="32"/>
      <c r="FE7" s="32"/>
      <c r="FF7" s="32"/>
      <c r="FH7" s="60"/>
      <c r="FI7" s="60"/>
      <c r="FK7" s="23"/>
      <c r="FL7" s="16"/>
      <c r="FM7" s="32"/>
      <c r="FN7" s="32"/>
      <c r="FO7" s="32"/>
      <c r="FQ7" s="60"/>
      <c r="FR7" s="60"/>
      <c r="FS7"/>
      <c r="FT7">
        <v>1977</v>
      </c>
      <c r="FU7">
        <v>3</v>
      </c>
      <c r="FV7">
        <v>59.5</v>
      </c>
      <c r="FW7" s="1">
        <v>64.099999999999994</v>
      </c>
      <c r="FX7"/>
      <c r="FY7" s="27"/>
      <c r="FZ7" s="27" t="s">
        <v>112</v>
      </c>
      <c r="GA7" s="28">
        <v>60.9</v>
      </c>
      <c r="GB7" s="28">
        <v>60.9</v>
      </c>
      <c r="GD7" s="27"/>
      <c r="GE7" s="27" t="s">
        <v>112</v>
      </c>
      <c r="GF7" s="1">
        <v>59.1</v>
      </c>
      <c r="GG7" s="1">
        <v>59.1</v>
      </c>
    </row>
    <row r="8" spans="1:189" x14ac:dyDescent="0.2">
      <c r="A8" s="1">
        <v>1977</v>
      </c>
      <c r="B8" s="1">
        <v>3</v>
      </c>
      <c r="C8" s="33"/>
      <c r="D8" s="33"/>
      <c r="E8" s="33"/>
      <c r="F8" s="34"/>
      <c r="G8" s="35"/>
      <c r="J8" s="33"/>
      <c r="K8" s="33"/>
      <c r="L8" s="33"/>
      <c r="M8" s="34"/>
      <c r="N8" s="35"/>
      <c r="O8" s="4"/>
      <c r="P8" s="4"/>
      <c r="Q8" s="33"/>
      <c r="R8" s="33"/>
      <c r="S8" s="33"/>
      <c r="T8" s="34"/>
      <c r="U8" s="35"/>
      <c r="X8" s="33"/>
      <c r="Y8" s="33"/>
      <c r="Z8" s="33"/>
      <c r="AA8" s="34"/>
      <c r="AB8" s="35"/>
      <c r="AC8" s="4"/>
      <c r="AD8" s="4"/>
      <c r="AE8" s="33"/>
      <c r="AF8" s="33"/>
      <c r="AG8" s="33"/>
      <c r="AH8" s="34"/>
      <c r="AI8" s="35"/>
      <c r="AJ8" s="4"/>
      <c r="AK8" s="4"/>
      <c r="AL8" s="33"/>
      <c r="AM8" s="33"/>
      <c r="AN8" s="33"/>
      <c r="AO8" s="34"/>
      <c r="AP8" s="35"/>
      <c r="AQ8" s="4"/>
      <c r="AR8" s="4"/>
      <c r="AS8" s="33"/>
      <c r="AT8" s="33"/>
      <c r="AU8" s="33"/>
      <c r="AV8" s="34"/>
      <c r="AW8" s="35"/>
      <c r="AX8" s="4"/>
      <c r="AY8" s="4"/>
      <c r="AZ8" s="33"/>
      <c r="BA8" s="33"/>
      <c r="BB8" s="33"/>
      <c r="BC8" s="34"/>
      <c r="BD8" s="35"/>
      <c r="BE8" s="4"/>
      <c r="BF8" s="4"/>
      <c r="BG8" s="33"/>
      <c r="BH8" s="33"/>
      <c r="BI8" s="33"/>
      <c r="BJ8" s="34"/>
      <c r="BK8" s="35"/>
      <c r="BL8" s="4"/>
      <c r="BM8" s="4"/>
      <c r="BN8" s="25"/>
      <c r="BO8" s="25"/>
      <c r="BP8" s="34"/>
      <c r="BQ8" s="34"/>
      <c r="BR8" s="33"/>
      <c r="BS8" s="33"/>
      <c r="BT8" s="33"/>
      <c r="BU8" s="34"/>
      <c r="BV8" s="35"/>
      <c r="BW8" s="4"/>
      <c r="BX8" s="4"/>
      <c r="BY8"/>
      <c r="BZ8" s="33">
        <v>20</v>
      </c>
      <c r="CA8" s="33">
        <v>26.5</v>
      </c>
      <c r="CB8" s="33">
        <v>27</v>
      </c>
      <c r="CC8" s="34"/>
      <c r="CD8" s="35"/>
      <c r="CE8" s="4">
        <f t="shared" si="0"/>
        <v>23.210268948655255</v>
      </c>
      <c r="CF8" s="4">
        <f t="shared" si="1"/>
        <v>26.800480769230766</v>
      </c>
      <c r="CG8" s="33">
        <v>24</v>
      </c>
      <c r="CH8" s="33"/>
      <c r="CI8" s="33"/>
      <c r="CJ8" s="34"/>
      <c r="CK8" s="35"/>
      <c r="CL8" s="4"/>
      <c r="CM8" s="4"/>
      <c r="CN8" s="33">
        <v>27.5</v>
      </c>
      <c r="CO8" s="33">
        <v>26.2</v>
      </c>
      <c r="CP8" s="33">
        <v>27</v>
      </c>
      <c r="CQ8" s="34"/>
      <c r="CR8" s="35"/>
      <c r="CS8" s="4">
        <f t="shared" si="2"/>
        <v>27.5</v>
      </c>
      <c r="CT8" s="4">
        <f t="shared" si="3"/>
        <v>27.172727272727268</v>
      </c>
      <c r="CU8" s="33">
        <v>24</v>
      </c>
      <c r="CV8" s="33">
        <v>26</v>
      </c>
      <c r="CW8" s="33">
        <v>37</v>
      </c>
      <c r="CX8" s="34"/>
      <c r="CY8" s="35"/>
      <c r="CZ8" s="4">
        <f t="shared" si="4"/>
        <v>24.337254901960783</v>
      </c>
      <c r="DA8" s="4">
        <f t="shared" si="5"/>
        <v>29.486018641810901</v>
      </c>
      <c r="DB8" s="33">
        <v>24.8</v>
      </c>
      <c r="DC8" s="33">
        <v>26</v>
      </c>
      <c r="DD8" s="33">
        <v>24.5</v>
      </c>
      <c r="DE8" s="34"/>
      <c r="DF8" s="35"/>
      <c r="DG8" s="4">
        <f t="shared" si="6"/>
        <v>24.8</v>
      </c>
      <c r="DH8" s="4">
        <f t="shared" si="7"/>
        <v>24.5</v>
      </c>
      <c r="DI8" s="33">
        <v>30</v>
      </c>
      <c r="DJ8" s="33">
        <v>30</v>
      </c>
      <c r="DK8" s="33">
        <v>28</v>
      </c>
      <c r="DL8" s="34"/>
      <c r="DM8" s="35"/>
      <c r="DN8" s="4">
        <f t="shared" si="8"/>
        <v>29.254545454545465</v>
      </c>
      <c r="DO8" s="4">
        <f t="shared" si="9"/>
        <v>28</v>
      </c>
      <c r="DP8" s="33">
        <v>27.16</v>
      </c>
      <c r="DQ8" s="33">
        <v>25</v>
      </c>
      <c r="DR8" s="33">
        <v>21</v>
      </c>
      <c r="DS8" s="34"/>
      <c r="DT8" s="35"/>
      <c r="DU8" s="4">
        <f t="shared" si="10"/>
        <v>26.771685393258434</v>
      </c>
      <c r="DV8" s="4">
        <f t="shared" si="11"/>
        <v>22.937888198757769</v>
      </c>
      <c r="DW8" s="33">
        <v>27.5</v>
      </c>
      <c r="DX8" s="33">
        <v>26.5</v>
      </c>
      <c r="DY8" s="33">
        <v>28</v>
      </c>
      <c r="DZ8" s="34"/>
      <c r="EA8" s="35"/>
      <c r="EB8" s="4">
        <f t="shared" si="12"/>
        <v>27.267441860465119</v>
      </c>
      <c r="EC8" s="4">
        <f t="shared" si="13"/>
        <v>27.451776649746186</v>
      </c>
      <c r="ED8" s="33">
        <v>26</v>
      </c>
      <c r="EE8" s="33">
        <v>25</v>
      </c>
      <c r="EF8" s="33">
        <v>24.75</v>
      </c>
      <c r="EG8" s="34"/>
      <c r="EH8" s="35"/>
      <c r="EI8" s="4">
        <f t="shared" si="14"/>
        <v>25.737430167597761</v>
      </c>
      <c r="EJ8" s="4">
        <f t="shared" si="15"/>
        <v>24.944723618090464</v>
      </c>
      <c r="EK8" s="25">
        <v>24</v>
      </c>
      <c r="EL8" s="25">
        <v>24</v>
      </c>
      <c r="EM8" s="34"/>
      <c r="EN8" s="36"/>
      <c r="EO8" s="33">
        <v>23</v>
      </c>
      <c r="EP8" s="33">
        <v>22</v>
      </c>
      <c r="EQ8" s="33">
        <v>21</v>
      </c>
      <c r="ER8" s="35"/>
      <c r="ES8" s="36"/>
      <c r="ET8" s="4">
        <f t="shared" si="16"/>
        <v>22.957627118644066</v>
      </c>
      <c r="EU8" s="4">
        <f t="shared" si="17"/>
        <v>21.591397849462364</v>
      </c>
      <c r="EV8"/>
      <c r="FA8" s="28"/>
      <c r="FB8" s="23" t="s">
        <v>114</v>
      </c>
      <c r="FC8" s="16">
        <v>1</v>
      </c>
      <c r="FD8" s="32">
        <v>0.80446131941148569</v>
      </c>
      <c r="FE8" s="32">
        <v>7.3327005220692937E-2</v>
      </c>
      <c r="FF8" s="32">
        <v>0.12221167536782157</v>
      </c>
      <c r="FG8" s="1">
        <v>421.4</v>
      </c>
      <c r="FH8" s="60">
        <f>(FG8/(FG8+FG9))</f>
        <v>0.76841721371261851</v>
      </c>
      <c r="FI8" s="60">
        <f>FG8/(SUM(FG$5:FG$42))</f>
        <v>7.9259691161810877E-2</v>
      </c>
      <c r="FK8" s="23" t="s">
        <v>114</v>
      </c>
      <c r="FL8" s="16">
        <v>1</v>
      </c>
      <c r="FM8" s="32">
        <v>0.84222222222222232</v>
      </c>
      <c r="FN8" s="32">
        <v>0.1488888888888889</v>
      </c>
      <c r="FO8" s="32">
        <v>8.8888888888888906E-3</v>
      </c>
      <c r="FP8" s="1">
        <v>45</v>
      </c>
      <c r="FQ8" s="60">
        <f>(FP8/(FP8+FP9))</f>
        <v>0.83487940630797774</v>
      </c>
      <c r="FR8" s="60">
        <f>FP8/(SUM(FP$5:FP$42))</f>
        <v>9.6649484536082464E-2</v>
      </c>
      <c r="FS8"/>
      <c r="FT8">
        <v>1977</v>
      </c>
      <c r="FU8">
        <v>4</v>
      </c>
      <c r="FV8">
        <v>60</v>
      </c>
      <c r="FW8" s="1">
        <v>64.900000000000006</v>
      </c>
      <c r="FX8"/>
      <c r="FY8" s="27"/>
      <c r="FZ8" s="27" t="s">
        <v>113</v>
      </c>
      <c r="GA8" s="28">
        <v>61.4</v>
      </c>
      <c r="GB8" s="28">
        <v>61.4</v>
      </c>
      <c r="GD8" s="27"/>
      <c r="GE8" s="27" t="s">
        <v>113</v>
      </c>
      <c r="GF8" s="1">
        <v>59.5</v>
      </c>
      <c r="GG8" s="1">
        <v>59.5</v>
      </c>
    </row>
    <row r="9" spans="1:189" x14ac:dyDescent="0.2">
      <c r="A9" s="1">
        <v>1977</v>
      </c>
      <c r="B9" s="1">
        <v>4</v>
      </c>
      <c r="C9" s="33"/>
      <c r="D9" s="33"/>
      <c r="E9" s="33"/>
      <c r="F9" s="34"/>
      <c r="G9" s="35"/>
      <c r="J9" s="33"/>
      <c r="K9" s="33"/>
      <c r="L9" s="33"/>
      <c r="M9" s="34"/>
      <c r="N9" s="35"/>
      <c r="O9" s="4"/>
      <c r="P9" s="4"/>
      <c r="Q9" s="33"/>
      <c r="R9" s="33"/>
      <c r="S9" s="33"/>
      <c r="T9" s="34"/>
      <c r="U9" s="35"/>
      <c r="X9" s="33"/>
      <c r="Y9" s="33"/>
      <c r="Z9" s="33"/>
      <c r="AA9" s="34"/>
      <c r="AB9" s="35"/>
      <c r="AC9" s="4"/>
      <c r="AD9" s="4"/>
      <c r="AE9" s="33"/>
      <c r="AF9" s="33"/>
      <c r="AG9" s="33"/>
      <c r="AH9" s="34"/>
      <c r="AI9" s="35"/>
      <c r="AJ9" s="4"/>
      <c r="AK9" s="4"/>
      <c r="AL9" s="33"/>
      <c r="AM9" s="33"/>
      <c r="AN9" s="33"/>
      <c r="AO9" s="34"/>
      <c r="AP9" s="35"/>
      <c r="AQ9" s="4"/>
      <c r="AR9" s="4"/>
      <c r="AS9" s="33"/>
      <c r="AT9" s="33"/>
      <c r="AU9" s="33"/>
      <c r="AV9" s="34"/>
      <c r="AW9" s="35"/>
      <c r="AX9" s="4"/>
      <c r="AY9" s="4"/>
      <c r="AZ9" s="33"/>
      <c r="BA9" s="33"/>
      <c r="BB9" s="33"/>
      <c r="BC9" s="34"/>
      <c r="BD9" s="35"/>
      <c r="BE9" s="4"/>
      <c r="BF9" s="4"/>
      <c r="BG9" s="33"/>
      <c r="BH9" s="33"/>
      <c r="BI9" s="33"/>
      <c r="BJ9" s="34"/>
      <c r="BK9" s="35"/>
      <c r="BL9" s="4"/>
      <c r="BM9" s="4"/>
      <c r="BN9" s="25"/>
      <c r="BO9" s="25"/>
      <c r="BP9" s="34"/>
      <c r="BQ9" s="34"/>
      <c r="BR9" s="33"/>
      <c r="BS9" s="33"/>
      <c r="BT9" s="33"/>
      <c r="BU9" s="34"/>
      <c r="BV9" s="35"/>
      <c r="BW9" s="4"/>
      <c r="BX9" s="4"/>
      <c r="BY9"/>
      <c r="BZ9" s="33">
        <v>21</v>
      </c>
      <c r="CA9" s="33">
        <v>26.5</v>
      </c>
      <c r="CB9" s="33">
        <v>27</v>
      </c>
      <c r="CC9" s="34"/>
      <c r="CD9" s="35"/>
      <c r="CE9" s="4">
        <f t="shared" si="0"/>
        <v>23.716381418092908</v>
      </c>
      <c r="CF9" s="4">
        <f t="shared" si="1"/>
        <v>26.800480769230766</v>
      </c>
      <c r="CG9" s="33">
        <v>24</v>
      </c>
      <c r="CH9" s="33"/>
      <c r="CI9" s="33"/>
      <c r="CJ9" s="34"/>
      <c r="CK9" s="35"/>
      <c r="CL9" s="4"/>
      <c r="CM9" s="4"/>
      <c r="CN9" s="33">
        <v>27</v>
      </c>
      <c r="CO9" s="33">
        <v>26.2</v>
      </c>
      <c r="CP9" s="33">
        <v>27</v>
      </c>
      <c r="CQ9" s="34"/>
      <c r="CR9" s="35"/>
      <c r="CS9" s="4">
        <f t="shared" si="2"/>
        <v>27</v>
      </c>
      <c r="CT9" s="4">
        <f t="shared" si="3"/>
        <v>26.999999999999996</v>
      </c>
      <c r="CU9" s="33">
        <v>25.3</v>
      </c>
      <c r="CV9" s="33">
        <v>26.13</v>
      </c>
      <c r="CW9" s="33">
        <v>27.17</v>
      </c>
      <c r="CX9" s="34"/>
      <c r="CY9" s="35"/>
      <c r="CZ9" s="4">
        <f t="shared" si="4"/>
        <v>25.439960784313726</v>
      </c>
      <c r="DA9" s="4">
        <f t="shared" si="5"/>
        <v>26.459587217043925</v>
      </c>
      <c r="DB9" s="33">
        <v>24.6</v>
      </c>
      <c r="DC9" s="33">
        <v>26</v>
      </c>
      <c r="DD9" s="33">
        <v>24.5</v>
      </c>
      <c r="DE9" s="34"/>
      <c r="DF9" s="35"/>
      <c r="DG9" s="4">
        <f t="shared" si="6"/>
        <v>24.6</v>
      </c>
      <c r="DH9" s="4">
        <f t="shared" si="7"/>
        <v>24.5</v>
      </c>
      <c r="DI9" s="33">
        <v>26</v>
      </c>
      <c r="DJ9" s="33">
        <v>26</v>
      </c>
      <c r="DK9" s="33">
        <v>26.14</v>
      </c>
      <c r="DL9" s="34"/>
      <c r="DM9" s="35"/>
      <c r="DN9" s="4">
        <f t="shared" si="8"/>
        <v>26.052181818181825</v>
      </c>
      <c r="DO9" s="4">
        <f t="shared" si="9"/>
        <v>26.14</v>
      </c>
      <c r="DP9" s="33">
        <v>26.19</v>
      </c>
      <c r="DQ9" s="33">
        <v>23.7</v>
      </c>
      <c r="DR9" s="33">
        <v>22.35</v>
      </c>
      <c r="DS9" s="34"/>
      <c r="DT9" s="35"/>
      <c r="DU9" s="4">
        <f t="shared" si="10"/>
        <v>25.742359550561808</v>
      </c>
      <c r="DV9" s="4">
        <f t="shared" si="11"/>
        <v>23.004037267080754</v>
      </c>
      <c r="DW9" s="33">
        <v>26.5</v>
      </c>
      <c r="DX9" s="33">
        <v>26.1</v>
      </c>
      <c r="DY9" s="33">
        <v>27.19</v>
      </c>
      <c r="DZ9" s="34"/>
      <c r="EA9" s="35"/>
      <c r="EB9" s="4">
        <f t="shared" si="12"/>
        <v>26.406976744186046</v>
      </c>
      <c r="EC9" s="4">
        <f t="shared" si="13"/>
        <v>26.791624365482228</v>
      </c>
      <c r="ED9" s="33">
        <v>20.64</v>
      </c>
      <c r="EE9" s="33">
        <v>18</v>
      </c>
      <c r="EF9" s="33">
        <v>18.5</v>
      </c>
      <c r="EG9" s="34"/>
      <c r="EH9" s="35"/>
      <c r="EI9" s="4">
        <f t="shared" si="14"/>
        <v>19.946815642458098</v>
      </c>
      <c r="EJ9" s="4">
        <f t="shared" si="15"/>
        <v>18.110552763819104</v>
      </c>
      <c r="EK9" s="25">
        <v>23</v>
      </c>
      <c r="EL9" s="25">
        <v>23</v>
      </c>
      <c r="EM9" s="34"/>
      <c r="EN9" s="36"/>
      <c r="EO9" s="33">
        <v>21.5</v>
      </c>
      <c r="EP9" s="33">
        <v>20</v>
      </c>
      <c r="EQ9" s="33">
        <v>21</v>
      </c>
      <c r="ER9" s="35"/>
      <c r="ES9" s="36"/>
      <c r="ET9" s="4">
        <f t="shared" si="16"/>
        <v>21.4364406779661</v>
      </c>
      <c r="EU9" s="4">
        <f t="shared" si="17"/>
        <v>20.408602150537632</v>
      </c>
      <c r="EV9"/>
      <c r="FA9" s="28"/>
      <c r="FB9" s="23"/>
      <c r="FC9" s="16">
        <v>2</v>
      </c>
      <c r="FD9" s="32">
        <v>0</v>
      </c>
      <c r="FE9" s="32">
        <v>0.70314960629921264</v>
      </c>
      <c r="FF9" s="32">
        <v>0.29685039370078742</v>
      </c>
      <c r="FG9" s="1">
        <v>127</v>
      </c>
      <c r="FH9" s="60">
        <f>(FG9/(FG8+FG9))</f>
        <v>0.23158278628738149</v>
      </c>
      <c r="FI9" s="60">
        <f>FG9/(SUM(FG$5:FG$42))</f>
        <v>2.3886997573682921E-2</v>
      </c>
      <c r="FK9" s="23"/>
      <c r="FL9" s="16">
        <v>2</v>
      </c>
      <c r="FM9" s="32">
        <v>0</v>
      </c>
      <c r="FN9" s="32">
        <v>0.96629213483146059</v>
      </c>
      <c r="FO9" s="32">
        <v>3.3707865168539339E-2</v>
      </c>
      <c r="FP9" s="1">
        <v>8.9</v>
      </c>
      <c r="FQ9" s="60">
        <f>(FP9/(FP8+FP9))</f>
        <v>0.16512059369202228</v>
      </c>
      <c r="FR9" s="60">
        <f>FP9/(SUM(FP$5:FP$42))</f>
        <v>1.9115120274914091E-2</v>
      </c>
      <c r="FS9"/>
      <c r="FT9">
        <v>1977</v>
      </c>
      <c r="FU9">
        <v>5</v>
      </c>
      <c r="FV9">
        <v>60.3</v>
      </c>
      <c r="FW9" s="1">
        <v>65.2</v>
      </c>
      <c r="FX9"/>
      <c r="FY9" s="27"/>
      <c r="FZ9" s="27" t="s">
        <v>115</v>
      </c>
      <c r="GA9" s="28">
        <v>61.9</v>
      </c>
      <c r="GB9" s="28">
        <v>61.9</v>
      </c>
      <c r="GD9" s="27"/>
      <c r="GE9" s="27" t="s">
        <v>115</v>
      </c>
      <c r="GF9" s="1">
        <v>60</v>
      </c>
      <c r="GG9" s="1">
        <v>60</v>
      </c>
    </row>
    <row r="10" spans="1:189" x14ac:dyDescent="0.2">
      <c r="A10" s="1">
        <v>1977</v>
      </c>
      <c r="B10" s="1">
        <v>5</v>
      </c>
      <c r="C10" s="33"/>
      <c r="D10" s="33"/>
      <c r="E10" s="33"/>
      <c r="F10" s="34"/>
      <c r="G10" s="35"/>
      <c r="J10" s="33"/>
      <c r="K10" s="33"/>
      <c r="L10" s="33"/>
      <c r="M10" s="34"/>
      <c r="N10" s="35"/>
      <c r="O10" s="4"/>
      <c r="P10" s="4"/>
      <c r="Q10" s="33"/>
      <c r="R10" s="33"/>
      <c r="S10" s="33"/>
      <c r="T10" s="34"/>
      <c r="U10" s="35"/>
      <c r="X10" s="33"/>
      <c r="Y10" s="33"/>
      <c r="Z10" s="33"/>
      <c r="AA10" s="34"/>
      <c r="AB10" s="35"/>
      <c r="AC10" s="4"/>
      <c r="AD10" s="4"/>
      <c r="AE10" s="33"/>
      <c r="AF10" s="33"/>
      <c r="AG10" s="33"/>
      <c r="AH10" s="34"/>
      <c r="AI10" s="35"/>
      <c r="AJ10" s="4"/>
      <c r="AK10" s="4"/>
      <c r="AL10" s="33"/>
      <c r="AM10" s="33"/>
      <c r="AN10" s="33"/>
      <c r="AO10" s="34"/>
      <c r="AP10" s="35"/>
      <c r="AQ10" s="4"/>
      <c r="AR10" s="4"/>
      <c r="AS10" s="33"/>
      <c r="AT10" s="33"/>
      <c r="AU10" s="33"/>
      <c r="AV10" s="34"/>
      <c r="AW10" s="35"/>
      <c r="AX10" s="4"/>
      <c r="AY10" s="4"/>
      <c r="AZ10" s="33"/>
      <c r="BA10" s="33"/>
      <c r="BB10" s="33"/>
      <c r="BC10" s="34"/>
      <c r="BD10" s="35"/>
      <c r="BE10" s="4"/>
      <c r="BF10" s="4"/>
      <c r="BG10" s="33"/>
      <c r="BH10" s="33"/>
      <c r="BI10" s="33"/>
      <c r="BJ10" s="34"/>
      <c r="BK10" s="35"/>
      <c r="BL10" s="4"/>
      <c r="BM10" s="4"/>
      <c r="BN10" s="25"/>
      <c r="BO10" s="25"/>
      <c r="BP10" s="34"/>
      <c r="BQ10" s="34"/>
      <c r="BR10" s="33"/>
      <c r="BS10" s="33"/>
      <c r="BT10" s="33"/>
      <c r="BU10" s="34"/>
      <c r="BV10" s="35"/>
      <c r="BW10" s="4"/>
      <c r="BX10" s="4"/>
      <c r="BY10"/>
      <c r="BZ10" s="33">
        <v>21</v>
      </c>
      <c r="CA10" s="33">
        <v>26.5</v>
      </c>
      <c r="CB10" s="33">
        <v>27</v>
      </c>
      <c r="CC10" s="34"/>
      <c r="CD10" s="35"/>
      <c r="CE10" s="4">
        <f t="shared" si="0"/>
        <v>23.716381418092908</v>
      </c>
      <c r="CF10" s="4">
        <f t="shared" si="1"/>
        <v>26.800480769230766</v>
      </c>
      <c r="CG10" s="33">
        <v>24.5</v>
      </c>
      <c r="CH10" s="33"/>
      <c r="CI10" s="33"/>
      <c r="CJ10" s="34"/>
      <c r="CK10" s="35"/>
      <c r="CL10" s="4"/>
      <c r="CM10" s="4"/>
      <c r="CN10" s="33">
        <v>27</v>
      </c>
      <c r="CO10" s="33">
        <v>26.2</v>
      </c>
      <c r="CP10" s="33">
        <v>27</v>
      </c>
      <c r="CQ10" s="34"/>
      <c r="CR10" s="35"/>
      <c r="CS10" s="4">
        <f t="shared" si="2"/>
        <v>27</v>
      </c>
      <c r="CT10" s="4">
        <f t="shared" si="3"/>
        <v>26.999999999999996</v>
      </c>
      <c r="CU10" s="33">
        <v>25.3</v>
      </c>
      <c r="CV10" s="33">
        <v>26.13</v>
      </c>
      <c r="CW10" s="33">
        <v>27.25</v>
      </c>
      <c r="CX10" s="34"/>
      <c r="CY10" s="35"/>
      <c r="CZ10" s="4">
        <f t="shared" si="4"/>
        <v>25.439960784313726</v>
      </c>
      <c r="DA10" s="4">
        <f t="shared" si="5"/>
        <v>26.484940079893462</v>
      </c>
      <c r="DB10" s="33">
        <v>24.6</v>
      </c>
      <c r="DC10" s="33">
        <v>26</v>
      </c>
      <c r="DD10" s="33">
        <v>24.5</v>
      </c>
      <c r="DE10" s="34"/>
      <c r="DF10" s="35"/>
      <c r="DG10" s="4">
        <f t="shared" si="6"/>
        <v>24.6</v>
      </c>
      <c r="DH10" s="4">
        <f t="shared" si="7"/>
        <v>24.5</v>
      </c>
      <c r="DI10" s="33">
        <v>26</v>
      </c>
      <c r="DJ10" s="33">
        <v>26</v>
      </c>
      <c r="DK10" s="33">
        <v>26.14</v>
      </c>
      <c r="DL10" s="34"/>
      <c r="DM10" s="35"/>
      <c r="DN10" s="4">
        <f t="shared" si="8"/>
        <v>26.052181818181825</v>
      </c>
      <c r="DO10" s="4">
        <f t="shared" si="9"/>
        <v>26.14</v>
      </c>
      <c r="DP10" s="33">
        <v>26.19</v>
      </c>
      <c r="DQ10" s="33">
        <v>23.7</v>
      </c>
      <c r="DR10" s="33">
        <v>23.3</v>
      </c>
      <c r="DS10" s="34"/>
      <c r="DT10" s="35"/>
      <c r="DU10" s="4">
        <f t="shared" si="10"/>
        <v>25.742359550561808</v>
      </c>
      <c r="DV10" s="4">
        <f t="shared" si="11"/>
        <v>23.493788819875782</v>
      </c>
      <c r="DW10" s="33">
        <v>26.5</v>
      </c>
      <c r="DX10" s="33">
        <v>26.1</v>
      </c>
      <c r="DY10" s="33">
        <v>27.19</v>
      </c>
      <c r="DZ10" s="34"/>
      <c r="EA10" s="35"/>
      <c r="EB10" s="4">
        <f t="shared" si="12"/>
        <v>26.406976744186046</v>
      </c>
      <c r="EC10" s="4">
        <f t="shared" si="13"/>
        <v>26.791624365482228</v>
      </c>
      <c r="ED10" s="33">
        <v>20.64</v>
      </c>
      <c r="EE10" s="33">
        <v>20</v>
      </c>
      <c r="EF10" s="33">
        <v>20</v>
      </c>
      <c r="EG10" s="34"/>
      <c r="EH10" s="35"/>
      <c r="EI10" s="4">
        <f t="shared" si="14"/>
        <v>20.471955307262569</v>
      </c>
      <c r="EJ10" s="4">
        <f t="shared" si="15"/>
        <v>20.000000000000011</v>
      </c>
      <c r="EK10" s="25">
        <v>24.1</v>
      </c>
      <c r="EL10" s="25">
        <v>23.8</v>
      </c>
      <c r="EM10" s="34"/>
      <c r="EN10" s="36"/>
      <c r="EO10" s="33">
        <v>23.87</v>
      </c>
      <c r="EP10" s="33">
        <v>24.2</v>
      </c>
      <c r="EQ10" s="33">
        <v>25.58</v>
      </c>
      <c r="ER10" s="35"/>
      <c r="ES10" s="36"/>
      <c r="ET10" s="4">
        <f t="shared" si="16"/>
        <v>23.883983050847458</v>
      </c>
      <c r="EU10" s="4">
        <f t="shared" si="17"/>
        <v>24.76387096774193</v>
      </c>
      <c r="EV10"/>
      <c r="FA10" s="28"/>
      <c r="FB10" s="23"/>
      <c r="FC10" s="16"/>
      <c r="FD10" s="32"/>
      <c r="FE10" s="32"/>
      <c r="FF10" s="32"/>
      <c r="FH10" s="60"/>
      <c r="FI10" s="60"/>
      <c r="FK10" s="23"/>
      <c r="FL10" s="16"/>
      <c r="FM10" s="32"/>
      <c r="FN10" s="32"/>
      <c r="FO10" s="32"/>
      <c r="FQ10" s="60"/>
      <c r="FR10" s="60"/>
      <c r="FS10"/>
      <c r="FT10">
        <v>1977</v>
      </c>
      <c r="FU10">
        <v>6</v>
      </c>
      <c r="FV10">
        <v>60.7</v>
      </c>
      <c r="FW10" s="1">
        <v>65</v>
      </c>
      <c r="FX10"/>
      <c r="FY10" s="27"/>
      <c r="FZ10" s="27" t="s">
        <v>116</v>
      </c>
      <c r="GA10" s="28">
        <v>62.2</v>
      </c>
      <c r="GB10" s="28">
        <v>62.2</v>
      </c>
      <c r="GD10" s="27"/>
      <c r="GE10" s="27" t="s">
        <v>116</v>
      </c>
      <c r="GF10" s="1">
        <v>60.3</v>
      </c>
      <c r="GG10" s="1">
        <v>60.3</v>
      </c>
    </row>
    <row r="11" spans="1:189" x14ac:dyDescent="0.2">
      <c r="A11" s="1">
        <v>1977</v>
      </c>
      <c r="B11" s="1">
        <v>6</v>
      </c>
      <c r="C11" s="33"/>
      <c r="D11" s="33"/>
      <c r="E11" s="33"/>
      <c r="F11" s="34"/>
      <c r="G11" s="35"/>
      <c r="J11" s="33"/>
      <c r="K11" s="33"/>
      <c r="L11" s="33"/>
      <c r="M11" s="34"/>
      <c r="N11" s="35"/>
      <c r="O11" s="4"/>
      <c r="P11" s="4"/>
      <c r="Q11" s="33"/>
      <c r="R11" s="33"/>
      <c r="S11" s="33"/>
      <c r="T11" s="34"/>
      <c r="U11" s="35"/>
      <c r="X11" s="33"/>
      <c r="Y11" s="33"/>
      <c r="Z11" s="33"/>
      <c r="AA11" s="34"/>
      <c r="AB11" s="35"/>
      <c r="AC11" s="4"/>
      <c r="AD11" s="4"/>
      <c r="AE11" s="33"/>
      <c r="AF11" s="33"/>
      <c r="AG11" s="33"/>
      <c r="AH11" s="34"/>
      <c r="AI11" s="35"/>
      <c r="AJ11" s="4"/>
      <c r="AK11" s="4"/>
      <c r="AL11" s="33"/>
      <c r="AM11" s="33"/>
      <c r="AN11" s="33"/>
      <c r="AO11" s="34"/>
      <c r="AP11" s="35"/>
      <c r="AQ11" s="4"/>
      <c r="AR11" s="4"/>
      <c r="AS11" s="33"/>
      <c r="AT11" s="33"/>
      <c r="AU11" s="33"/>
      <c r="AV11" s="34"/>
      <c r="AW11" s="35"/>
      <c r="AX11" s="4"/>
      <c r="AY11" s="4"/>
      <c r="AZ11" s="33"/>
      <c r="BA11" s="33"/>
      <c r="BB11" s="33"/>
      <c r="BC11" s="34"/>
      <c r="BD11" s="35"/>
      <c r="BE11" s="4"/>
      <c r="BF11" s="4"/>
      <c r="BG11" s="33"/>
      <c r="BH11" s="33"/>
      <c r="BI11" s="33"/>
      <c r="BJ11" s="34"/>
      <c r="BK11" s="35"/>
      <c r="BL11" s="4"/>
      <c r="BM11" s="4"/>
      <c r="BN11" s="25"/>
      <c r="BO11" s="25"/>
      <c r="BP11" s="34"/>
      <c r="BQ11" s="34"/>
      <c r="BR11" s="33"/>
      <c r="BS11" s="33"/>
      <c r="BT11" s="33"/>
      <c r="BU11" s="34"/>
      <c r="BV11" s="35"/>
      <c r="BW11" s="4"/>
      <c r="BX11" s="4"/>
      <c r="BY11"/>
      <c r="BZ11" s="33">
        <v>21</v>
      </c>
      <c r="CA11" s="33">
        <v>26.5</v>
      </c>
      <c r="CB11" s="33">
        <v>27</v>
      </c>
      <c r="CC11" s="34"/>
      <c r="CD11" s="35"/>
      <c r="CE11" s="4">
        <f t="shared" si="0"/>
        <v>23.716381418092908</v>
      </c>
      <c r="CF11" s="4">
        <f t="shared" si="1"/>
        <v>26.800480769230766</v>
      </c>
      <c r="CG11" s="33">
        <v>24.5</v>
      </c>
      <c r="CH11" s="33"/>
      <c r="CI11" s="33"/>
      <c r="CJ11" s="34"/>
      <c r="CK11" s="35"/>
      <c r="CL11" s="4"/>
      <c r="CM11" s="4"/>
      <c r="CN11" s="33">
        <v>27</v>
      </c>
      <c r="CO11" s="33">
        <v>26.2</v>
      </c>
      <c r="CP11" s="33">
        <v>27</v>
      </c>
      <c r="CQ11" s="34"/>
      <c r="CR11" s="35"/>
      <c r="CS11" s="4">
        <f t="shared" si="2"/>
        <v>27</v>
      </c>
      <c r="CT11" s="4">
        <f t="shared" si="3"/>
        <v>26.999999999999996</v>
      </c>
      <c r="CU11" s="33">
        <v>25.3</v>
      </c>
      <c r="CV11" s="33">
        <v>26.13</v>
      </c>
      <c r="CW11" s="33">
        <v>27.25</v>
      </c>
      <c r="CX11" s="34"/>
      <c r="CY11" s="35"/>
      <c r="CZ11" s="4">
        <f t="shared" si="4"/>
        <v>25.439960784313726</v>
      </c>
      <c r="DA11" s="4">
        <f t="shared" si="5"/>
        <v>26.484940079893462</v>
      </c>
      <c r="DB11" s="33">
        <v>24.6</v>
      </c>
      <c r="DC11" s="33">
        <v>26</v>
      </c>
      <c r="DD11" s="33">
        <v>24.5</v>
      </c>
      <c r="DE11" s="34"/>
      <c r="DF11" s="35"/>
      <c r="DG11" s="4">
        <f t="shared" si="6"/>
        <v>24.6</v>
      </c>
      <c r="DH11" s="4">
        <f t="shared" si="7"/>
        <v>24.5</v>
      </c>
      <c r="DI11" s="33">
        <v>26.1</v>
      </c>
      <c r="DJ11" s="33">
        <v>26.2</v>
      </c>
      <c r="DK11" s="33">
        <v>26.7</v>
      </c>
      <c r="DL11" s="34"/>
      <c r="DM11" s="35"/>
      <c r="DN11" s="4">
        <f t="shared" si="8"/>
        <v>26.380454545454555</v>
      </c>
      <c r="DO11" s="4">
        <f t="shared" si="9"/>
        <v>26.7</v>
      </c>
      <c r="DP11" s="33">
        <v>26.19</v>
      </c>
      <c r="DQ11" s="33">
        <v>23.7</v>
      </c>
      <c r="DR11" s="33">
        <v>23.3</v>
      </c>
      <c r="DS11" s="34"/>
      <c r="DT11" s="35"/>
      <c r="DU11" s="4">
        <f t="shared" si="10"/>
        <v>25.742359550561808</v>
      </c>
      <c r="DV11" s="4">
        <f t="shared" si="11"/>
        <v>23.493788819875782</v>
      </c>
      <c r="DW11" s="33">
        <v>26.5</v>
      </c>
      <c r="DX11" s="33">
        <v>26.1</v>
      </c>
      <c r="DY11" s="33">
        <v>27.19</v>
      </c>
      <c r="DZ11" s="34"/>
      <c r="EA11" s="35"/>
      <c r="EB11" s="4">
        <f t="shared" si="12"/>
        <v>26.406976744186046</v>
      </c>
      <c r="EC11" s="4">
        <f t="shared" si="13"/>
        <v>26.791624365482228</v>
      </c>
      <c r="ED11" s="33">
        <v>21.96</v>
      </c>
      <c r="EE11" s="33">
        <v>21.82</v>
      </c>
      <c r="EF11" s="33">
        <v>21</v>
      </c>
      <c r="EG11" s="34"/>
      <c r="EH11" s="35"/>
      <c r="EI11" s="4">
        <f t="shared" si="14"/>
        <v>21.923240223463687</v>
      </c>
      <c r="EJ11" s="4">
        <f t="shared" si="15"/>
        <v>21.638693467336694</v>
      </c>
      <c r="EK11" s="25">
        <v>24.1</v>
      </c>
      <c r="EL11" s="25">
        <v>24.62</v>
      </c>
      <c r="EM11" s="34"/>
      <c r="EN11" s="36"/>
      <c r="EO11" s="33">
        <v>23.87</v>
      </c>
      <c r="EP11" s="33">
        <v>24.2</v>
      </c>
      <c r="EQ11" s="33">
        <v>25.58</v>
      </c>
      <c r="ER11" s="35"/>
      <c r="ES11" s="36"/>
      <c r="ET11" s="4">
        <f t="shared" si="16"/>
        <v>23.883983050847458</v>
      </c>
      <c r="EU11" s="4">
        <f t="shared" si="17"/>
        <v>24.76387096774193</v>
      </c>
      <c r="EV11"/>
      <c r="FA11" s="28"/>
      <c r="FB11" s="23" t="s">
        <v>118</v>
      </c>
      <c r="FC11" s="16">
        <v>1</v>
      </c>
      <c r="FD11" s="32">
        <v>1</v>
      </c>
      <c r="FE11" s="32">
        <v>0</v>
      </c>
      <c r="FF11" s="32">
        <v>0</v>
      </c>
      <c r="FG11" s="1">
        <v>80.599999999999994</v>
      </c>
      <c r="FH11" s="60">
        <f>(FG11/(FG11+FG12))</f>
        <v>0.45588235294117641</v>
      </c>
      <c r="FI11" s="60">
        <f>FG11/(SUM(FG$5:FG$42))</f>
        <v>1.5159779562510576E-2</v>
      </c>
      <c r="FK11" s="23" t="s">
        <v>118</v>
      </c>
      <c r="FL11" s="16">
        <v>1</v>
      </c>
      <c r="FM11" s="32">
        <v>1</v>
      </c>
      <c r="FN11" s="32">
        <v>0</v>
      </c>
      <c r="FO11" s="32">
        <v>0</v>
      </c>
      <c r="FP11" s="1">
        <v>14.3</v>
      </c>
      <c r="FQ11" s="60">
        <f>(FP11/(FP11+FP12))</f>
        <v>0.56521739130434789</v>
      </c>
      <c r="FR11" s="60">
        <f>FP11/(SUM(FP$5:FP$42))</f>
        <v>3.0713058419243985E-2</v>
      </c>
      <c r="FS11"/>
      <c r="FT11">
        <v>1977</v>
      </c>
      <c r="FU11">
        <v>7</v>
      </c>
      <c r="FV11">
        <v>61</v>
      </c>
      <c r="FW11" s="1">
        <v>65.099999999999994</v>
      </c>
      <c r="FX11"/>
      <c r="FY11" s="27"/>
      <c r="FZ11" s="27" t="s">
        <v>117</v>
      </c>
      <c r="GA11" s="28">
        <v>62.3</v>
      </c>
      <c r="GB11" s="28">
        <v>62.3</v>
      </c>
      <c r="GD11" s="27"/>
      <c r="GE11" s="27" t="s">
        <v>117</v>
      </c>
      <c r="GF11" s="1">
        <v>60.7</v>
      </c>
      <c r="GG11" s="1">
        <v>60.7</v>
      </c>
    </row>
    <row r="12" spans="1:189" x14ac:dyDescent="0.2">
      <c r="A12" s="1">
        <v>1977</v>
      </c>
      <c r="B12" s="1">
        <v>7</v>
      </c>
      <c r="C12" s="33"/>
      <c r="D12" s="33"/>
      <c r="E12" s="33"/>
      <c r="F12" s="34"/>
      <c r="G12" s="35"/>
      <c r="J12" s="33"/>
      <c r="K12" s="33"/>
      <c r="L12" s="33"/>
      <c r="M12" s="34"/>
      <c r="N12" s="35"/>
      <c r="O12" s="4"/>
      <c r="P12" s="4"/>
      <c r="Q12" s="33"/>
      <c r="R12" s="33"/>
      <c r="S12" s="33"/>
      <c r="T12" s="34"/>
      <c r="U12" s="35"/>
      <c r="X12" s="33"/>
      <c r="Y12" s="33"/>
      <c r="Z12" s="33"/>
      <c r="AA12" s="34"/>
      <c r="AB12" s="35"/>
      <c r="AC12" s="4"/>
      <c r="AD12" s="4"/>
      <c r="AE12" s="33"/>
      <c r="AF12" s="33"/>
      <c r="AG12" s="33"/>
      <c r="AH12" s="34"/>
      <c r="AI12" s="35"/>
      <c r="AJ12" s="4"/>
      <c r="AK12" s="4"/>
      <c r="AL12" s="33"/>
      <c r="AM12" s="33"/>
      <c r="AN12" s="33"/>
      <c r="AO12" s="34"/>
      <c r="AP12" s="35"/>
      <c r="AQ12" s="4"/>
      <c r="AR12" s="4"/>
      <c r="AS12" s="33"/>
      <c r="AT12" s="33"/>
      <c r="AU12" s="33"/>
      <c r="AV12" s="34"/>
      <c r="AW12" s="35"/>
      <c r="AX12" s="4"/>
      <c r="AY12" s="4"/>
      <c r="AZ12" s="33"/>
      <c r="BA12" s="33"/>
      <c r="BB12" s="33"/>
      <c r="BC12" s="34"/>
      <c r="BD12" s="35"/>
      <c r="BE12" s="4"/>
      <c r="BF12" s="4"/>
      <c r="BG12" s="33"/>
      <c r="BH12" s="33"/>
      <c r="BI12" s="33"/>
      <c r="BJ12" s="34"/>
      <c r="BK12" s="35"/>
      <c r="BL12" s="4"/>
      <c r="BM12" s="4"/>
      <c r="BN12" s="25"/>
      <c r="BO12" s="25"/>
      <c r="BP12" s="34"/>
      <c r="BQ12" s="34"/>
      <c r="BR12" s="33"/>
      <c r="BS12" s="33"/>
      <c r="BT12" s="33"/>
      <c r="BU12" s="34"/>
      <c r="BV12" s="35"/>
      <c r="BW12" s="4"/>
      <c r="BX12" s="4"/>
      <c r="BY12"/>
      <c r="BZ12" s="33">
        <v>21.2</v>
      </c>
      <c r="CA12" s="33">
        <v>26.5</v>
      </c>
      <c r="CB12" s="33">
        <v>27</v>
      </c>
      <c r="CC12" s="34"/>
      <c r="CD12" s="35"/>
      <c r="CE12" s="4">
        <f t="shared" si="0"/>
        <v>23.817603911980438</v>
      </c>
      <c r="CF12" s="4">
        <f t="shared" si="1"/>
        <v>26.800480769230766</v>
      </c>
      <c r="CG12" s="33">
        <v>24.5</v>
      </c>
      <c r="CH12" s="33"/>
      <c r="CI12" s="33"/>
      <c r="CJ12" s="34"/>
      <c r="CK12" s="35"/>
      <c r="CL12" s="4"/>
      <c r="CM12" s="4"/>
      <c r="CN12" s="33">
        <v>27.15</v>
      </c>
      <c r="CO12" s="33">
        <v>26.2</v>
      </c>
      <c r="CP12" s="33">
        <v>27</v>
      </c>
      <c r="CQ12" s="34"/>
      <c r="CR12" s="35"/>
      <c r="CS12" s="4">
        <f t="shared" si="2"/>
        <v>27.15</v>
      </c>
      <c r="CT12" s="4">
        <f t="shared" si="3"/>
        <v>27.051818181818177</v>
      </c>
      <c r="CU12" s="33">
        <v>25.3</v>
      </c>
      <c r="CV12" s="33">
        <v>26.13</v>
      </c>
      <c r="CW12" s="33">
        <v>27.4</v>
      </c>
      <c r="CX12" s="34"/>
      <c r="CY12" s="35"/>
      <c r="CZ12" s="4">
        <f t="shared" si="4"/>
        <v>25.439960784313726</v>
      </c>
      <c r="DA12" s="4">
        <f t="shared" si="5"/>
        <v>26.532476697736335</v>
      </c>
      <c r="DB12" s="33">
        <v>24.6</v>
      </c>
      <c r="DC12" s="33">
        <v>26</v>
      </c>
      <c r="DD12" s="33">
        <v>24.5</v>
      </c>
      <c r="DE12" s="34"/>
      <c r="DF12" s="35"/>
      <c r="DG12" s="4">
        <f t="shared" si="6"/>
        <v>24.6</v>
      </c>
      <c r="DH12" s="4">
        <f t="shared" si="7"/>
        <v>24.5</v>
      </c>
      <c r="DI12" s="33">
        <v>26.1</v>
      </c>
      <c r="DJ12" s="33">
        <v>26.24</v>
      </c>
      <c r="DK12" s="33">
        <v>26.9</v>
      </c>
      <c r="DL12" s="34"/>
      <c r="DM12" s="35"/>
      <c r="DN12" s="4">
        <f t="shared" si="8"/>
        <v>26.477727272727279</v>
      </c>
      <c r="DO12" s="4">
        <f t="shared" si="9"/>
        <v>26.9</v>
      </c>
      <c r="DP12" s="33">
        <v>26.19</v>
      </c>
      <c r="DQ12" s="33">
        <v>23.84</v>
      </c>
      <c r="DR12" s="33">
        <v>23.57</v>
      </c>
      <c r="DS12" s="34"/>
      <c r="DT12" s="35"/>
      <c r="DU12" s="4">
        <f t="shared" si="10"/>
        <v>25.767528089887648</v>
      </c>
      <c r="DV12" s="4">
        <f t="shared" si="11"/>
        <v>23.700807453416154</v>
      </c>
      <c r="DW12" s="33">
        <v>26.5</v>
      </c>
      <c r="DX12" s="33">
        <v>26.1</v>
      </c>
      <c r="DY12" s="33">
        <v>27.19</v>
      </c>
      <c r="DZ12" s="34"/>
      <c r="EA12" s="35"/>
      <c r="EB12" s="4">
        <f t="shared" si="12"/>
        <v>26.406976744186046</v>
      </c>
      <c r="EC12" s="4">
        <f t="shared" si="13"/>
        <v>26.791624365482228</v>
      </c>
      <c r="ED12" s="33">
        <v>22.6</v>
      </c>
      <c r="EE12" s="33">
        <v>22.3</v>
      </c>
      <c r="EF12" s="33">
        <v>21.6</v>
      </c>
      <c r="EG12" s="34"/>
      <c r="EH12" s="35"/>
      <c r="EI12" s="4">
        <f t="shared" si="14"/>
        <v>22.521229050279331</v>
      </c>
      <c r="EJ12" s="4">
        <f t="shared" si="15"/>
        <v>22.145226130653278</v>
      </c>
      <c r="EK12" s="25">
        <v>24.22</v>
      </c>
      <c r="EL12" s="25">
        <v>24.8</v>
      </c>
      <c r="EM12" s="34"/>
      <c r="EN12" s="36"/>
      <c r="EO12" s="33">
        <v>23.87</v>
      </c>
      <c r="EP12" s="33">
        <v>24.2</v>
      </c>
      <c r="EQ12" s="33">
        <v>25.58</v>
      </c>
      <c r="ER12" s="35"/>
      <c r="ES12" s="36"/>
      <c r="ET12" s="4">
        <f t="shared" si="16"/>
        <v>23.883983050847458</v>
      </c>
      <c r="EU12" s="4">
        <f t="shared" si="17"/>
        <v>24.76387096774193</v>
      </c>
      <c r="EV12"/>
      <c r="FA12" s="28"/>
      <c r="FB12" s="23"/>
      <c r="FC12" s="16">
        <v>2</v>
      </c>
      <c r="FD12" s="32">
        <v>0.34095634095634092</v>
      </c>
      <c r="FE12" s="32">
        <v>0</v>
      </c>
      <c r="FF12" s="32">
        <v>0.65904365904365902</v>
      </c>
      <c r="FG12" s="1">
        <v>96.2</v>
      </c>
      <c r="FH12" s="60">
        <f>(FG12/(FG11+FG12))</f>
        <v>0.54411764705882348</v>
      </c>
      <c r="FI12" s="60">
        <f>FG12/(SUM(FG$5:FG$42))</f>
        <v>1.8093930445577142E-2</v>
      </c>
      <c r="FK12" s="23"/>
      <c r="FL12" s="16">
        <v>2</v>
      </c>
      <c r="FM12" s="32">
        <v>0.34545454545454546</v>
      </c>
      <c r="FN12" s="32">
        <v>0</v>
      </c>
      <c r="FO12" s="32">
        <v>0.65454545454545443</v>
      </c>
      <c r="FP12" s="1">
        <v>11</v>
      </c>
      <c r="FQ12" s="60">
        <f>(FP12/(FP11+FP12))</f>
        <v>0.43478260869565216</v>
      </c>
      <c r="FR12" s="60">
        <f>FP12/(SUM(FP$5:FP$42))</f>
        <v>2.3625429553264604E-2</v>
      </c>
      <c r="FS12"/>
      <c r="FT12">
        <v>1977</v>
      </c>
      <c r="FU12">
        <v>8</v>
      </c>
      <c r="FV12">
        <v>61.2</v>
      </c>
      <c r="FW12" s="1">
        <v>65</v>
      </c>
      <c r="FX12"/>
      <c r="FY12" s="27"/>
      <c r="FZ12" s="27" t="s">
        <v>119</v>
      </c>
      <c r="GA12" s="28">
        <v>62.7</v>
      </c>
      <c r="GB12" s="28">
        <v>62.7</v>
      </c>
      <c r="GD12" s="27"/>
      <c r="GE12" s="27" t="s">
        <v>119</v>
      </c>
      <c r="GF12" s="1">
        <v>61</v>
      </c>
      <c r="GG12" s="1">
        <v>61</v>
      </c>
    </row>
    <row r="13" spans="1:189" x14ac:dyDescent="0.2">
      <c r="A13" s="1">
        <v>1977</v>
      </c>
      <c r="B13" s="1">
        <v>8</v>
      </c>
      <c r="C13" s="33"/>
      <c r="D13" s="33"/>
      <c r="E13" s="33"/>
      <c r="F13" s="34"/>
      <c r="G13" s="35"/>
      <c r="J13" s="33"/>
      <c r="K13" s="33"/>
      <c r="L13" s="33"/>
      <c r="M13" s="34"/>
      <c r="N13" s="35"/>
      <c r="O13" s="4"/>
      <c r="P13" s="4"/>
      <c r="Q13" s="33"/>
      <c r="R13" s="33"/>
      <c r="S13" s="33"/>
      <c r="T13" s="34"/>
      <c r="U13" s="35"/>
      <c r="X13" s="33"/>
      <c r="Y13" s="33"/>
      <c r="Z13" s="33"/>
      <c r="AA13" s="34"/>
      <c r="AB13" s="35"/>
      <c r="AC13" s="4"/>
      <c r="AD13" s="4"/>
      <c r="AE13" s="33"/>
      <c r="AF13" s="33"/>
      <c r="AG13" s="33"/>
      <c r="AH13" s="34"/>
      <c r="AI13" s="35"/>
      <c r="AJ13" s="4"/>
      <c r="AK13" s="4"/>
      <c r="AL13" s="33"/>
      <c r="AM13" s="33"/>
      <c r="AN13" s="33"/>
      <c r="AO13" s="34"/>
      <c r="AP13" s="35"/>
      <c r="AQ13" s="4"/>
      <c r="AR13" s="4"/>
      <c r="AS13" s="33"/>
      <c r="AT13" s="33"/>
      <c r="AU13" s="33"/>
      <c r="AV13" s="34"/>
      <c r="AW13" s="35"/>
      <c r="AX13" s="4"/>
      <c r="AY13" s="4"/>
      <c r="AZ13" s="33"/>
      <c r="BA13" s="33"/>
      <c r="BB13" s="33"/>
      <c r="BC13" s="34"/>
      <c r="BD13" s="35"/>
      <c r="BE13" s="4"/>
      <c r="BF13" s="4"/>
      <c r="BG13" s="33"/>
      <c r="BH13" s="33"/>
      <c r="BI13" s="33"/>
      <c r="BJ13" s="34"/>
      <c r="BK13" s="35"/>
      <c r="BL13" s="4"/>
      <c r="BM13" s="4"/>
      <c r="BN13" s="25"/>
      <c r="BO13" s="25"/>
      <c r="BP13" s="34"/>
      <c r="BQ13" s="34"/>
      <c r="BR13" s="33"/>
      <c r="BS13" s="33"/>
      <c r="BT13" s="33"/>
      <c r="BU13" s="34"/>
      <c r="BV13" s="35"/>
      <c r="BW13" s="4"/>
      <c r="BX13" s="4"/>
      <c r="BY13"/>
      <c r="BZ13" s="33">
        <v>21.2</v>
      </c>
      <c r="CA13" s="33">
        <v>27</v>
      </c>
      <c r="CB13" s="33">
        <v>27.1</v>
      </c>
      <c r="CC13" s="34"/>
      <c r="CD13" s="35"/>
      <c r="CE13" s="4">
        <f t="shared" si="0"/>
        <v>24.064547677261611</v>
      </c>
      <c r="CF13" s="4">
        <f t="shared" si="1"/>
        <v>27.060096153846153</v>
      </c>
      <c r="CG13" s="33">
        <v>22.8</v>
      </c>
      <c r="CH13" s="33"/>
      <c r="CI13" s="33"/>
      <c r="CJ13" s="34"/>
      <c r="CK13" s="35"/>
      <c r="CL13" s="4"/>
      <c r="CM13" s="4"/>
      <c r="CN13" s="33">
        <v>26.6</v>
      </c>
      <c r="CO13" s="33">
        <v>26.2</v>
      </c>
      <c r="CP13" s="33">
        <v>27</v>
      </c>
      <c r="CQ13" s="34"/>
      <c r="CR13" s="35"/>
      <c r="CS13" s="4">
        <f t="shared" si="2"/>
        <v>26.6</v>
      </c>
      <c r="CT13" s="4">
        <f t="shared" si="3"/>
        <v>26.86181818181818</v>
      </c>
      <c r="CU13" s="33">
        <v>25.3</v>
      </c>
      <c r="CV13" s="33">
        <v>26.13</v>
      </c>
      <c r="CW13" s="33">
        <v>26.82</v>
      </c>
      <c r="CX13" s="34"/>
      <c r="CY13" s="35"/>
      <c r="CZ13" s="4">
        <f t="shared" si="4"/>
        <v>25.439960784313726</v>
      </c>
      <c r="DA13" s="4">
        <f t="shared" si="5"/>
        <v>26.348668442077216</v>
      </c>
      <c r="DB13" s="33">
        <v>25.54</v>
      </c>
      <c r="DC13" s="33">
        <v>26</v>
      </c>
      <c r="DD13" s="33">
        <v>24.7</v>
      </c>
      <c r="DE13" s="34"/>
      <c r="DF13" s="35"/>
      <c r="DG13" s="4">
        <f t="shared" si="6"/>
        <v>25.54</v>
      </c>
      <c r="DH13" s="4">
        <f t="shared" si="7"/>
        <v>24.7</v>
      </c>
      <c r="DI13" s="33">
        <v>26.1</v>
      </c>
      <c r="DJ13" s="33">
        <v>26.24</v>
      </c>
      <c r="DK13" s="33">
        <v>26.9</v>
      </c>
      <c r="DL13" s="34"/>
      <c r="DM13" s="35"/>
      <c r="DN13" s="4">
        <f t="shared" si="8"/>
        <v>26.477727272727279</v>
      </c>
      <c r="DO13" s="4">
        <f t="shared" si="9"/>
        <v>26.9</v>
      </c>
      <c r="DP13" s="33">
        <v>26.19</v>
      </c>
      <c r="DQ13" s="33">
        <v>23.84</v>
      </c>
      <c r="DR13" s="33">
        <v>24</v>
      </c>
      <c r="DS13" s="34"/>
      <c r="DT13" s="35"/>
      <c r="DU13" s="4">
        <f t="shared" si="10"/>
        <v>25.767528089887648</v>
      </c>
      <c r="DV13" s="4">
        <f t="shared" si="11"/>
        <v>23.922484472049696</v>
      </c>
      <c r="DW13" s="33">
        <v>26.5</v>
      </c>
      <c r="DX13" s="33">
        <v>26.1</v>
      </c>
      <c r="DY13" s="33">
        <v>27.19</v>
      </c>
      <c r="DZ13" s="34"/>
      <c r="EA13" s="35"/>
      <c r="EB13" s="4">
        <f t="shared" si="12"/>
        <v>26.406976744186046</v>
      </c>
      <c r="EC13" s="4">
        <f t="shared" si="13"/>
        <v>26.791624365482228</v>
      </c>
      <c r="ED13" s="33">
        <v>22.6</v>
      </c>
      <c r="EE13" s="33">
        <v>22.3</v>
      </c>
      <c r="EF13" s="33">
        <v>21.6</v>
      </c>
      <c r="EG13" s="34"/>
      <c r="EH13" s="35"/>
      <c r="EI13" s="4">
        <f t="shared" si="14"/>
        <v>22.521229050279331</v>
      </c>
      <c r="EJ13" s="4">
        <f t="shared" si="15"/>
        <v>22.145226130653278</v>
      </c>
      <c r="EK13" s="25">
        <v>23.9</v>
      </c>
      <c r="EL13" s="25">
        <v>23.9</v>
      </c>
      <c r="EM13" s="34"/>
      <c r="EN13" s="36"/>
      <c r="EO13" s="33">
        <v>24</v>
      </c>
      <c r="EP13" s="33">
        <v>23.97</v>
      </c>
      <c r="EQ13" s="33">
        <v>25.58</v>
      </c>
      <c r="ER13" s="35"/>
      <c r="ES13" s="36"/>
      <c r="ET13" s="4">
        <f t="shared" si="16"/>
        <v>23.998728813559321</v>
      </c>
      <c r="EU13" s="4">
        <f t="shared" si="17"/>
        <v>24.627849462365589</v>
      </c>
      <c r="EV13"/>
      <c r="FA13" s="28"/>
      <c r="FB13" s="23"/>
      <c r="FC13" s="16"/>
      <c r="FD13" s="32"/>
      <c r="FE13" s="32"/>
      <c r="FF13" s="32"/>
      <c r="FH13" s="60"/>
      <c r="FI13" s="60"/>
      <c r="FK13" s="23"/>
      <c r="FL13" s="16"/>
      <c r="FM13" s="32"/>
      <c r="FN13" s="32"/>
      <c r="FO13" s="32"/>
      <c r="FQ13" s="60"/>
      <c r="FR13" s="60"/>
      <c r="FS13"/>
      <c r="FT13">
        <v>1977</v>
      </c>
      <c r="FU13">
        <v>9</v>
      </c>
      <c r="FV13">
        <v>61.4</v>
      </c>
      <c r="FW13" s="1">
        <v>65.3</v>
      </c>
      <c r="FX13"/>
      <c r="FY13" s="27"/>
      <c r="FZ13" s="27" t="s">
        <v>120</v>
      </c>
      <c r="GA13" s="28">
        <v>63.1</v>
      </c>
      <c r="GB13" s="28">
        <v>63.1</v>
      </c>
      <c r="GD13" s="27"/>
      <c r="GE13" s="27" t="s">
        <v>120</v>
      </c>
      <c r="GF13" s="1">
        <v>61.2</v>
      </c>
      <c r="GG13" s="1">
        <v>61.2</v>
      </c>
    </row>
    <row r="14" spans="1:189" x14ac:dyDescent="0.2">
      <c r="A14" s="1">
        <v>1977</v>
      </c>
      <c r="B14" s="1">
        <v>9</v>
      </c>
      <c r="C14" s="33"/>
      <c r="D14" s="33"/>
      <c r="E14" s="33"/>
      <c r="F14" s="34"/>
      <c r="G14" s="35"/>
      <c r="J14" s="33"/>
      <c r="K14" s="33"/>
      <c r="L14" s="33"/>
      <c r="M14" s="34"/>
      <c r="N14" s="35"/>
      <c r="O14" s="4"/>
      <c r="P14" s="4"/>
      <c r="Q14" s="33"/>
      <c r="R14" s="33"/>
      <c r="S14" s="33"/>
      <c r="T14" s="34"/>
      <c r="U14" s="35"/>
      <c r="X14" s="33"/>
      <c r="Y14" s="33"/>
      <c r="Z14" s="33"/>
      <c r="AA14" s="34"/>
      <c r="AB14" s="35"/>
      <c r="AC14" s="4"/>
      <c r="AD14" s="4"/>
      <c r="AE14" s="33"/>
      <c r="AF14" s="33"/>
      <c r="AG14" s="33"/>
      <c r="AH14" s="34"/>
      <c r="AI14" s="35"/>
      <c r="AJ14" s="4"/>
      <c r="AK14" s="4"/>
      <c r="AL14" s="33"/>
      <c r="AM14" s="33"/>
      <c r="AN14" s="33"/>
      <c r="AO14" s="34"/>
      <c r="AP14" s="35"/>
      <c r="AQ14" s="4"/>
      <c r="AR14" s="4"/>
      <c r="AS14" s="33"/>
      <c r="AT14" s="33"/>
      <c r="AU14" s="33"/>
      <c r="AV14" s="34"/>
      <c r="AW14" s="35"/>
      <c r="AX14" s="4"/>
      <c r="AY14" s="4"/>
      <c r="AZ14" s="33"/>
      <c r="BA14" s="33"/>
      <c r="BB14" s="33"/>
      <c r="BC14" s="34"/>
      <c r="BD14" s="35"/>
      <c r="BE14" s="4"/>
      <c r="BF14" s="4"/>
      <c r="BG14" s="33"/>
      <c r="BH14" s="33"/>
      <c r="BI14" s="33"/>
      <c r="BJ14" s="34"/>
      <c r="BK14" s="35"/>
      <c r="BL14" s="4"/>
      <c r="BM14" s="4"/>
      <c r="BN14" s="25"/>
      <c r="BO14" s="25"/>
      <c r="BP14" s="34"/>
      <c r="BQ14" s="34"/>
      <c r="BR14" s="33"/>
      <c r="BS14" s="33"/>
      <c r="BT14" s="33"/>
      <c r="BU14" s="34"/>
      <c r="BV14" s="35"/>
      <c r="BW14" s="4"/>
      <c r="BX14" s="4"/>
      <c r="BY14"/>
      <c r="BZ14" s="33">
        <v>21.65</v>
      </c>
      <c r="CA14" s="33">
        <v>27</v>
      </c>
      <c r="CB14" s="33">
        <v>27.1</v>
      </c>
      <c r="CC14" s="34"/>
      <c r="CD14" s="35"/>
      <c r="CE14" s="4">
        <f t="shared" si="0"/>
        <v>24.292298288508555</v>
      </c>
      <c r="CF14" s="4">
        <f t="shared" si="1"/>
        <v>27.060096153846153</v>
      </c>
      <c r="CG14" s="33">
        <v>22.8</v>
      </c>
      <c r="CH14" s="33"/>
      <c r="CI14" s="33"/>
      <c r="CJ14" s="34"/>
      <c r="CK14" s="35"/>
      <c r="CL14" s="4"/>
      <c r="CM14" s="4"/>
      <c r="CN14" s="33">
        <v>27.75</v>
      </c>
      <c r="CO14" s="33">
        <v>26.2</v>
      </c>
      <c r="CP14" s="33">
        <v>27</v>
      </c>
      <c r="CQ14" s="34"/>
      <c r="CR14" s="35"/>
      <c r="CS14" s="4">
        <f t="shared" si="2"/>
        <v>27.75</v>
      </c>
      <c r="CT14" s="4">
        <f t="shared" si="3"/>
        <v>27.259090909090904</v>
      </c>
      <c r="CU14" s="33">
        <v>24.83</v>
      </c>
      <c r="CV14" s="33">
        <v>26.22</v>
      </c>
      <c r="CW14" s="33">
        <v>26.55</v>
      </c>
      <c r="CX14" s="34"/>
      <c r="CY14" s="35"/>
      <c r="CZ14" s="4">
        <f t="shared" si="4"/>
        <v>25.064392156862745</v>
      </c>
      <c r="DA14" s="4">
        <f t="shared" si="5"/>
        <v>26.324580559254315</v>
      </c>
      <c r="DB14" s="33">
        <v>25.54</v>
      </c>
      <c r="DC14" s="33">
        <v>26</v>
      </c>
      <c r="DD14" s="33">
        <v>24.7</v>
      </c>
      <c r="DE14" s="34"/>
      <c r="DF14" s="35"/>
      <c r="DG14" s="4">
        <f t="shared" si="6"/>
        <v>25.54</v>
      </c>
      <c r="DH14" s="4">
        <f t="shared" si="7"/>
        <v>24.7</v>
      </c>
      <c r="DI14" s="33">
        <v>27.48</v>
      </c>
      <c r="DJ14" s="33">
        <v>27.74</v>
      </c>
      <c r="DK14" s="33">
        <v>27.89</v>
      </c>
      <c r="DL14" s="34"/>
      <c r="DM14" s="35"/>
      <c r="DN14" s="4">
        <f t="shared" si="8"/>
        <v>27.780545454545468</v>
      </c>
      <c r="DO14" s="4">
        <f t="shared" si="9"/>
        <v>27.89</v>
      </c>
      <c r="DP14" s="33">
        <v>26.19</v>
      </c>
      <c r="DQ14" s="33">
        <v>23.84</v>
      </c>
      <c r="DR14" s="33">
        <v>24</v>
      </c>
      <c r="DS14" s="34"/>
      <c r="DT14" s="35"/>
      <c r="DU14" s="4">
        <f t="shared" si="10"/>
        <v>25.767528089887648</v>
      </c>
      <c r="DV14" s="4">
        <f t="shared" si="11"/>
        <v>23.922484472049696</v>
      </c>
      <c r="DW14" s="33">
        <v>26.5</v>
      </c>
      <c r="DX14" s="33">
        <v>26.1</v>
      </c>
      <c r="DY14" s="33">
        <v>27.19</v>
      </c>
      <c r="DZ14" s="34"/>
      <c r="EA14" s="35"/>
      <c r="EB14" s="4">
        <f t="shared" si="12"/>
        <v>26.406976744186046</v>
      </c>
      <c r="EC14" s="4">
        <f t="shared" si="13"/>
        <v>26.791624365482228</v>
      </c>
      <c r="ED14" s="33">
        <v>22.6</v>
      </c>
      <c r="EE14" s="33">
        <v>22.46</v>
      </c>
      <c r="EF14" s="33">
        <v>22.59</v>
      </c>
      <c r="EG14" s="34"/>
      <c r="EH14" s="35"/>
      <c r="EI14" s="4">
        <f t="shared" si="14"/>
        <v>22.563240223463687</v>
      </c>
      <c r="EJ14" s="4">
        <f t="shared" si="15"/>
        <v>22.488743718592978</v>
      </c>
      <c r="EK14" s="25">
        <v>23.9</v>
      </c>
      <c r="EL14" s="25">
        <v>23.9</v>
      </c>
      <c r="EM14" s="34"/>
      <c r="EN14" s="36"/>
      <c r="EO14" s="33">
        <v>24</v>
      </c>
      <c r="EP14" s="33">
        <v>24.15</v>
      </c>
      <c r="EQ14" s="33">
        <v>25.15</v>
      </c>
      <c r="ER14" s="35"/>
      <c r="ES14" s="36"/>
      <c r="ET14" s="4">
        <f t="shared" si="16"/>
        <v>24.006355932203387</v>
      </c>
      <c r="EU14" s="4">
        <f t="shared" si="17"/>
        <v>24.558602150537631</v>
      </c>
      <c r="EV14"/>
      <c r="FA14" s="28"/>
      <c r="FB14" s="23" t="s">
        <v>122</v>
      </c>
      <c r="FC14" s="16">
        <v>1</v>
      </c>
      <c r="FD14" s="32">
        <v>0.72443403590944566</v>
      </c>
      <c r="FE14" s="32">
        <v>0.27556596409055417</v>
      </c>
      <c r="FF14" s="32">
        <v>0</v>
      </c>
      <c r="FG14" s="1">
        <v>128.1</v>
      </c>
      <c r="FH14" s="60">
        <f>(FG14/(FG14+FG15))</f>
        <v>0.26732053422370616</v>
      </c>
      <c r="FI14" s="60">
        <f>FG14/(SUM(FG$5:FG$42))</f>
        <v>2.4093892828258124E-2</v>
      </c>
      <c r="FK14" s="23" t="s">
        <v>122</v>
      </c>
      <c r="FL14" s="16">
        <v>1</v>
      </c>
      <c r="FM14" s="32">
        <v>0.83137254901960789</v>
      </c>
      <c r="FN14" s="32">
        <v>0.16862745098039217</v>
      </c>
      <c r="FO14" s="32">
        <v>0</v>
      </c>
      <c r="FP14" s="1">
        <v>12.75</v>
      </c>
      <c r="FQ14" s="60">
        <f>(FP14/(FP14+FP15))</f>
        <v>0.25347912524850896</v>
      </c>
      <c r="FR14" s="60">
        <f>FP14/(SUM(FP$5:FP$42))</f>
        <v>2.7384020618556701E-2</v>
      </c>
      <c r="FS14"/>
      <c r="FT14">
        <v>1977</v>
      </c>
      <c r="FU14">
        <v>10</v>
      </c>
      <c r="FV14">
        <v>61.6</v>
      </c>
      <c r="FW14" s="1">
        <v>65.599999999999994</v>
      </c>
      <c r="FX14"/>
      <c r="FY14" s="27"/>
      <c r="FZ14" s="27" t="s">
        <v>121</v>
      </c>
      <c r="GA14" s="28">
        <v>63.3</v>
      </c>
      <c r="GB14" s="28">
        <v>63.3</v>
      </c>
      <c r="GD14" s="27"/>
      <c r="GE14" s="27" t="s">
        <v>121</v>
      </c>
      <c r="GF14" s="1">
        <v>61.4</v>
      </c>
      <c r="GG14" s="1">
        <v>61.4</v>
      </c>
    </row>
    <row r="15" spans="1:189" x14ac:dyDescent="0.2">
      <c r="A15" s="1">
        <v>1977</v>
      </c>
      <c r="B15" s="1">
        <v>10</v>
      </c>
      <c r="C15" s="33"/>
      <c r="D15" s="33"/>
      <c r="E15" s="33"/>
      <c r="F15" s="34"/>
      <c r="G15" s="35"/>
      <c r="J15" s="33"/>
      <c r="K15" s="33"/>
      <c r="L15" s="33"/>
      <c r="M15" s="34"/>
      <c r="N15" s="35"/>
      <c r="O15" s="4"/>
      <c r="P15" s="4"/>
      <c r="Q15" s="33"/>
      <c r="R15" s="33"/>
      <c r="S15" s="33"/>
      <c r="T15" s="34"/>
      <c r="U15" s="35"/>
      <c r="X15" s="33"/>
      <c r="Y15" s="33"/>
      <c r="Z15" s="33"/>
      <c r="AA15" s="34"/>
      <c r="AB15" s="35"/>
      <c r="AC15" s="4"/>
      <c r="AD15" s="4"/>
      <c r="AE15" s="33"/>
      <c r="AF15" s="33"/>
      <c r="AG15" s="33"/>
      <c r="AH15" s="34"/>
      <c r="AI15" s="35"/>
      <c r="AJ15" s="4"/>
      <c r="AK15" s="4"/>
      <c r="AL15" s="33"/>
      <c r="AM15" s="33"/>
      <c r="AN15" s="33"/>
      <c r="AO15" s="34"/>
      <c r="AP15" s="35"/>
      <c r="AQ15" s="4"/>
      <c r="AR15" s="4"/>
      <c r="AS15" s="33"/>
      <c r="AT15" s="33"/>
      <c r="AU15" s="33"/>
      <c r="AV15" s="34"/>
      <c r="AW15" s="35"/>
      <c r="AX15" s="4"/>
      <c r="AY15" s="4"/>
      <c r="AZ15" s="33"/>
      <c r="BA15" s="33"/>
      <c r="BB15" s="33"/>
      <c r="BC15" s="34"/>
      <c r="BD15" s="35"/>
      <c r="BE15" s="4"/>
      <c r="BF15" s="4"/>
      <c r="BG15" s="33"/>
      <c r="BH15" s="33"/>
      <c r="BI15" s="33"/>
      <c r="BJ15" s="34"/>
      <c r="BK15" s="35"/>
      <c r="BL15" s="4"/>
      <c r="BM15" s="4"/>
      <c r="BN15" s="25"/>
      <c r="BO15" s="25"/>
      <c r="BP15" s="34"/>
      <c r="BQ15" s="34"/>
      <c r="BR15" s="33"/>
      <c r="BS15" s="33"/>
      <c r="BT15" s="33"/>
      <c r="BU15" s="34"/>
      <c r="BV15" s="35"/>
      <c r="BW15" s="4"/>
      <c r="BX15" s="4"/>
      <c r="BY15"/>
      <c r="BZ15" s="33">
        <v>21.78</v>
      </c>
      <c r="CA15" s="33">
        <v>27.35</v>
      </c>
      <c r="CB15" s="33">
        <v>27.22</v>
      </c>
      <c r="CC15" s="34"/>
      <c r="CD15" s="35"/>
      <c r="CE15" s="4">
        <f t="shared" si="0"/>
        <v>24.530953545232272</v>
      </c>
      <c r="CF15" s="4">
        <f t="shared" si="1"/>
        <v>27.271875000000001</v>
      </c>
      <c r="CG15" s="33">
        <v>23.2</v>
      </c>
      <c r="CH15" s="33"/>
      <c r="CI15" s="33"/>
      <c r="CJ15" s="34"/>
      <c r="CK15" s="35"/>
      <c r="CL15" s="4"/>
      <c r="CM15" s="4"/>
      <c r="CN15" s="33">
        <v>27.75</v>
      </c>
      <c r="CO15" s="33">
        <v>26.4</v>
      </c>
      <c r="CP15" s="33">
        <v>27.55</v>
      </c>
      <c r="CQ15" s="34"/>
      <c r="CR15" s="35"/>
      <c r="CS15" s="4">
        <f t="shared" si="2"/>
        <v>27.75</v>
      </c>
      <c r="CT15" s="4">
        <f t="shared" si="3"/>
        <v>27.619090909090907</v>
      </c>
      <c r="CU15" s="33">
        <v>25.62</v>
      </c>
      <c r="CV15" s="33">
        <v>26.47</v>
      </c>
      <c r="CW15" s="33">
        <v>27.14</v>
      </c>
      <c r="CX15" s="34"/>
      <c r="CY15" s="35"/>
      <c r="CZ15" s="4">
        <f t="shared" si="4"/>
        <v>25.763333333333335</v>
      </c>
      <c r="DA15" s="4">
        <f t="shared" si="5"/>
        <v>26.682330226364829</v>
      </c>
      <c r="DB15" s="33">
        <v>27.55</v>
      </c>
      <c r="DC15" s="33">
        <v>27.3</v>
      </c>
      <c r="DD15" s="33">
        <v>26.2</v>
      </c>
      <c r="DE15" s="34"/>
      <c r="DF15" s="35"/>
      <c r="DG15" s="4">
        <f t="shared" si="6"/>
        <v>27.55</v>
      </c>
      <c r="DH15" s="4">
        <f t="shared" si="7"/>
        <v>26.2</v>
      </c>
      <c r="DI15" s="33">
        <v>27.48</v>
      </c>
      <c r="DJ15" s="33">
        <v>27.74</v>
      </c>
      <c r="DK15" s="33">
        <v>27.89</v>
      </c>
      <c r="DL15" s="34"/>
      <c r="DM15" s="35"/>
      <c r="DN15" s="4">
        <f t="shared" si="8"/>
        <v>27.780545454545468</v>
      </c>
      <c r="DO15" s="4">
        <f t="shared" si="9"/>
        <v>27.89</v>
      </c>
      <c r="DP15" s="33">
        <v>26.19</v>
      </c>
      <c r="DQ15" s="33">
        <v>24.05</v>
      </c>
      <c r="DR15" s="33">
        <v>24.13</v>
      </c>
      <c r="DS15" s="34"/>
      <c r="DT15" s="35"/>
      <c r="DU15" s="4">
        <f t="shared" si="10"/>
        <v>25.805280898876411</v>
      </c>
      <c r="DV15" s="4">
        <f t="shared" si="11"/>
        <v>24.091242236024851</v>
      </c>
      <c r="DW15" s="33">
        <v>26.5</v>
      </c>
      <c r="DX15" s="33">
        <v>26.1</v>
      </c>
      <c r="DY15" s="33">
        <v>27.19</v>
      </c>
      <c r="DZ15" s="34"/>
      <c r="EA15" s="35"/>
      <c r="EB15" s="4">
        <f t="shared" si="12"/>
        <v>26.406976744186046</v>
      </c>
      <c r="EC15" s="4">
        <f t="shared" si="13"/>
        <v>26.791624365482228</v>
      </c>
      <c r="ED15" s="33">
        <v>23.25</v>
      </c>
      <c r="EE15" s="33">
        <v>22.75</v>
      </c>
      <c r="EF15" s="33">
        <v>23.07</v>
      </c>
      <c r="EG15" s="34"/>
      <c r="EH15" s="35"/>
      <c r="EI15" s="4">
        <f t="shared" si="14"/>
        <v>23.118715083798882</v>
      </c>
      <c r="EJ15" s="4">
        <f t="shared" si="15"/>
        <v>22.820753768844234</v>
      </c>
      <c r="EK15" s="25">
        <v>24.15</v>
      </c>
      <c r="EL15" s="25">
        <v>24</v>
      </c>
      <c r="EM15" s="34"/>
      <c r="EN15" s="36"/>
      <c r="EO15" s="33">
        <v>24.35</v>
      </c>
      <c r="EP15" s="33">
        <v>24.7</v>
      </c>
      <c r="EQ15" s="33">
        <v>25.15</v>
      </c>
      <c r="ER15" s="35"/>
      <c r="ES15" s="36"/>
      <c r="ET15" s="4">
        <f t="shared" si="16"/>
        <v>24.364830508474576</v>
      </c>
      <c r="EU15" s="4">
        <f t="shared" si="17"/>
        <v>24.883870967741931</v>
      </c>
      <c r="EV15"/>
      <c r="FA15" s="28"/>
      <c r="FB15" s="23"/>
      <c r="FC15" s="16">
        <v>2</v>
      </c>
      <c r="FD15" s="32">
        <v>0</v>
      </c>
      <c r="FE15" s="32">
        <v>0.6519510111079464</v>
      </c>
      <c r="FF15" s="32">
        <v>0.34804898889205355</v>
      </c>
      <c r="FG15" s="1">
        <v>351.1</v>
      </c>
      <c r="FH15" s="60">
        <f>(FG15/(FG14+FG15))</f>
        <v>0.73267946577629384</v>
      </c>
      <c r="FI15" s="60">
        <f>FG15/(SUM(FG$5:FG$42))</f>
        <v>6.6037203528504521E-2</v>
      </c>
      <c r="FK15" s="23"/>
      <c r="FL15" s="16">
        <v>2</v>
      </c>
      <c r="FM15" s="32">
        <v>0</v>
      </c>
      <c r="FN15" s="32">
        <v>0.68308921438082526</v>
      </c>
      <c r="FO15" s="32">
        <v>0.31691078561917418</v>
      </c>
      <c r="FP15" s="1">
        <v>37.549999999999997</v>
      </c>
      <c r="FQ15" s="60">
        <f>(FP15/(FP14+FP15))</f>
        <v>0.74652087475149109</v>
      </c>
      <c r="FR15" s="60">
        <f>FP15/(SUM(FP$5:FP$42))</f>
        <v>8.0648625429553256E-2</v>
      </c>
      <c r="FS15"/>
      <c r="FT15">
        <v>1977</v>
      </c>
      <c r="FU15">
        <v>11</v>
      </c>
      <c r="FV15">
        <v>61.9</v>
      </c>
      <c r="FW15" s="1">
        <v>65.8</v>
      </c>
      <c r="FX15"/>
      <c r="FY15" s="27"/>
      <c r="FZ15" s="27" t="s">
        <v>123</v>
      </c>
      <c r="GA15" s="28">
        <v>63.7</v>
      </c>
      <c r="GB15" s="28">
        <v>63.7</v>
      </c>
      <c r="GD15" s="27"/>
      <c r="GE15" s="27" t="s">
        <v>123</v>
      </c>
      <c r="GF15" s="1">
        <v>61.6</v>
      </c>
      <c r="GG15" s="1">
        <v>61.6</v>
      </c>
    </row>
    <row r="16" spans="1:189" x14ac:dyDescent="0.2">
      <c r="A16" s="1">
        <v>1977</v>
      </c>
      <c r="B16" s="1">
        <v>11</v>
      </c>
      <c r="C16" s="33"/>
      <c r="D16" s="33"/>
      <c r="E16" s="33"/>
      <c r="F16" s="34"/>
      <c r="G16" s="35"/>
      <c r="J16" s="33"/>
      <c r="K16" s="33"/>
      <c r="L16" s="33"/>
      <c r="M16" s="34"/>
      <c r="N16" s="35"/>
      <c r="O16" s="4"/>
      <c r="P16" s="4"/>
      <c r="Q16" s="33"/>
      <c r="R16" s="33"/>
      <c r="S16" s="33"/>
      <c r="T16" s="34"/>
      <c r="U16" s="35"/>
      <c r="X16" s="33"/>
      <c r="Y16" s="33"/>
      <c r="Z16" s="33"/>
      <c r="AA16" s="34"/>
      <c r="AB16" s="35"/>
      <c r="AC16" s="4"/>
      <c r="AD16" s="4"/>
      <c r="AE16" s="33"/>
      <c r="AF16" s="33"/>
      <c r="AG16" s="33"/>
      <c r="AH16" s="34"/>
      <c r="AI16" s="35"/>
      <c r="AJ16" s="4"/>
      <c r="AK16" s="4"/>
      <c r="AL16" s="33"/>
      <c r="AM16" s="33"/>
      <c r="AN16" s="33"/>
      <c r="AO16" s="34"/>
      <c r="AP16" s="35"/>
      <c r="AQ16" s="4"/>
      <c r="AR16" s="4"/>
      <c r="AS16" s="33"/>
      <c r="AT16" s="33"/>
      <c r="AU16" s="33"/>
      <c r="AV16" s="34"/>
      <c r="AW16" s="35"/>
      <c r="AX16" s="4"/>
      <c r="AY16" s="4"/>
      <c r="AZ16" s="33"/>
      <c r="BA16" s="33"/>
      <c r="BB16" s="33"/>
      <c r="BC16" s="34"/>
      <c r="BD16" s="35"/>
      <c r="BE16" s="4"/>
      <c r="BF16" s="4"/>
      <c r="BG16" s="33"/>
      <c r="BH16" s="33"/>
      <c r="BI16" s="33"/>
      <c r="BJ16" s="34"/>
      <c r="BK16" s="35"/>
      <c r="BL16" s="4"/>
      <c r="BM16" s="4"/>
      <c r="BN16" s="25"/>
      <c r="BO16" s="25"/>
      <c r="BP16" s="34"/>
      <c r="BQ16" s="34"/>
      <c r="BR16" s="33"/>
      <c r="BS16" s="33"/>
      <c r="BT16" s="33"/>
      <c r="BU16" s="34"/>
      <c r="BV16" s="35"/>
      <c r="BW16" s="4"/>
      <c r="BX16" s="4"/>
      <c r="BY16"/>
      <c r="BZ16" s="33">
        <v>21.78</v>
      </c>
      <c r="CA16" s="33">
        <v>27.35</v>
      </c>
      <c r="CB16" s="33">
        <v>27.22</v>
      </c>
      <c r="CC16" s="34"/>
      <c r="CD16" s="35"/>
      <c r="CE16" s="4">
        <f t="shared" si="0"/>
        <v>24.530953545232272</v>
      </c>
      <c r="CF16" s="4">
        <f t="shared" si="1"/>
        <v>27.271875000000001</v>
      </c>
      <c r="CG16" s="33">
        <v>23.2</v>
      </c>
      <c r="CH16" s="33"/>
      <c r="CI16" s="33"/>
      <c r="CJ16" s="34"/>
      <c r="CK16" s="35"/>
      <c r="CL16" s="4"/>
      <c r="CM16" s="4"/>
      <c r="CN16" s="33">
        <v>27.75</v>
      </c>
      <c r="CO16" s="33">
        <v>26.4</v>
      </c>
      <c r="CP16" s="33">
        <v>26.5</v>
      </c>
      <c r="CQ16" s="34"/>
      <c r="CR16" s="35"/>
      <c r="CS16" s="4">
        <f t="shared" si="2"/>
        <v>27.75</v>
      </c>
      <c r="CT16" s="4">
        <f t="shared" si="3"/>
        <v>26.93181818181818</v>
      </c>
      <c r="CU16" s="33">
        <v>25.62</v>
      </c>
      <c r="CV16" s="33">
        <v>26.47</v>
      </c>
      <c r="CW16" s="33">
        <v>26.3</v>
      </c>
      <c r="CX16" s="34"/>
      <c r="CY16" s="35"/>
      <c r="CZ16" s="4">
        <f t="shared" si="4"/>
        <v>25.763333333333335</v>
      </c>
      <c r="DA16" s="4">
        <f t="shared" si="5"/>
        <v>26.416125166444722</v>
      </c>
      <c r="DB16" s="33">
        <v>27.55</v>
      </c>
      <c r="DC16" s="33">
        <v>28.2</v>
      </c>
      <c r="DD16" s="33">
        <v>28</v>
      </c>
      <c r="DE16" s="34"/>
      <c r="DF16" s="35"/>
      <c r="DG16" s="4">
        <f t="shared" si="6"/>
        <v>27.55</v>
      </c>
      <c r="DH16" s="4">
        <f t="shared" si="7"/>
        <v>28</v>
      </c>
      <c r="DI16" s="33">
        <v>27.48</v>
      </c>
      <c r="DJ16" s="33">
        <v>27</v>
      </c>
      <c r="DK16" s="33">
        <v>27.89</v>
      </c>
      <c r="DL16" s="34"/>
      <c r="DM16" s="35"/>
      <c r="DN16" s="4">
        <f t="shared" si="8"/>
        <v>27.360090909090921</v>
      </c>
      <c r="DO16" s="4">
        <f t="shared" si="9"/>
        <v>27.89</v>
      </c>
      <c r="DP16" s="33">
        <v>27</v>
      </c>
      <c r="DQ16" s="33">
        <v>24.05</v>
      </c>
      <c r="DR16" s="33">
        <v>24.13</v>
      </c>
      <c r="DS16" s="34"/>
      <c r="DT16" s="35"/>
      <c r="DU16" s="4">
        <f t="shared" si="10"/>
        <v>26.469662921348323</v>
      </c>
      <c r="DV16" s="4">
        <f t="shared" si="11"/>
        <v>24.091242236024851</v>
      </c>
      <c r="DW16" s="33">
        <v>27.3</v>
      </c>
      <c r="DX16" s="33">
        <v>26.1</v>
      </c>
      <c r="DY16" s="33">
        <v>27.25</v>
      </c>
      <c r="DZ16" s="34"/>
      <c r="EA16" s="35"/>
      <c r="EB16" s="4">
        <f t="shared" si="12"/>
        <v>27.020930232558143</v>
      </c>
      <c r="EC16" s="4">
        <f t="shared" si="13"/>
        <v>26.829695431472075</v>
      </c>
      <c r="ED16" s="33">
        <v>24.7</v>
      </c>
      <c r="EE16" s="33">
        <v>23.7</v>
      </c>
      <c r="EF16" s="33">
        <v>23.9</v>
      </c>
      <c r="EG16" s="34"/>
      <c r="EH16" s="35"/>
      <c r="EI16" s="4">
        <f t="shared" si="14"/>
        <v>24.437430167597761</v>
      </c>
      <c r="EJ16" s="4">
        <f t="shared" si="15"/>
        <v>23.74422110552765</v>
      </c>
      <c r="EK16" s="25">
        <v>25.1</v>
      </c>
      <c r="EL16" s="25">
        <v>24.7</v>
      </c>
      <c r="EM16" s="34"/>
      <c r="EN16" s="36"/>
      <c r="EO16" s="33">
        <v>25</v>
      </c>
      <c r="EP16" s="33">
        <v>20</v>
      </c>
      <c r="EQ16" s="33">
        <v>25.7</v>
      </c>
      <c r="ER16" s="35"/>
      <c r="ES16" s="36"/>
      <c r="ET16" s="4">
        <f t="shared" si="16"/>
        <v>24.788135593220336</v>
      </c>
      <c r="EU16" s="4">
        <f t="shared" si="17"/>
        <v>22.329032258064512</v>
      </c>
      <c r="EV16"/>
      <c r="FA16" s="28"/>
      <c r="FB16" s="23"/>
      <c r="FC16" s="16"/>
      <c r="FD16" s="32"/>
      <c r="FE16" s="32"/>
      <c r="FF16" s="32"/>
      <c r="FH16" s="60"/>
      <c r="FI16" s="60"/>
      <c r="FK16" s="23"/>
      <c r="FL16" s="16"/>
      <c r="FM16" s="32"/>
      <c r="FN16" s="32"/>
      <c r="FO16" s="32"/>
      <c r="FQ16" s="60"/>
      <c r="FR16" s="60"/>
      <c r="FS16"/>
      <c r="FT16">
        <v>1977</v>
      </c>
      <c r="FU16">
        <v>12</v>
      </c>
      <c r="FV16">
        <v>62.1</v>
      </c>
      <c r="FW16" s="1">
        <v>66.2</v>
      </c>
      <c r="FX16"/>
      <c r="FY16" s="27"/>
      <c r="FZ16" s="27" t="s">
        <v>124</v>
      </c>
      <c r="GA16" s="28">
        <v>63.8</v>
      </c>
      <c r="GB16" s="28">
        <v>63.8</v>
      </c>
      <c r="GD16" s="27"/>
      <c r="GE16" s="27" t="s">
        <v>124</v>
      </c>
      <c r="GF16" s="1">
        <v>61.9</v>
      </c>
      <c r="GG16" s="1">
        <v>61.9</v>
      </c>
    </row>
    <row r="17" spans="1:189" x14ac:dyDescent="0.2">
      <c r="A17" s="1">
        <v>1977</v>
      </c>
      <c r="B17" s="1">
        <v>12</v>
      </c>
      <c r="C17" s="33"/>
      <c r="D17" s="33"/>
      <c r="E17" s="33"/>
      <c r="F17" s="34"/>
      <c r="G17" s="35"/>
      <c r="J17" s="33"/>
      <c r="K17" s="33"/>
      <c r="L17" s="33"/>
      <c r="M17" s="34"/>
      <c r="N17" s="35"/>
      <c r="O17" s="4"/>
      <c r="P17" s="4"/>
      <c r="Q17" s="33"/>
      <c r="R17" s="33"/>
      <c r="S17" s="33"/>
      <c r="T17" s="34"/>
      <c r="U17" s="35"/>
      <c r="X17" s="33"/>
      <c r="Y17" s="33"/>
      <c r="Z17" s="33"/>
      <c r="AA17" s="34"/>
      <c r="AB17" s="35"/>
      <c r="AC17" s="4"/>
      <c r="AD17" s="4"/>
      <c r="AE17" s="33"/>
      <c r="AF17" s="33"/>
      <c r="AG17" s="33"/>
      <c r="AH17" s="34"/>
      <c r="AI17" s="35"/>
      <c r="AJ17" s="4"/>
      <c r="AK17" s="4"/>
      <c r="AL17" s="33"/>
      <c r="AM17" s="33"/>
      <c r="AN17" s="33"/>
      <c r="AO17" s="34"/>
      <c r="AP17" s="35"/>
      <c r="AQ17" s="4"/>
      <c r="AR17" s="4"/>
      <c r="AS17" s="33"/>
      <c r="AT17" s="33"/>
      <c r="AU17" s="33"/>
      <c r="AV17" s="34"/>
      <c r="AW17" s="35"/>
      <c r="AX17" s="4"/>
      <c r="AY17" s="4"/>
      <c r="AZ17" s="33"/>
      <c r="BA17" s="33"/>
      <c r="BB17" s="33"/>
      <c r="BC17" s="34"/>
      <c r="BD17" s="35"/>
      <c r="BE17" s="4"/>
      <c r="BF17" s="4"/>
      <c r="BG17" s="33"/>
      <c r="BH17" s="33"/>
      <c r="BI17" s="33"/>
      <c r="BJ17" s="34"/>
      <c r="BK17" s="35"/>
      <c r="BL17" s="4"/>
      <c r="BM17" s="4"/>
      <c r="BN17" s="25"/>
      <c r="BO17" s="25"/>
      <c r="BP17" s="34"/>
      <c r="BQ17" s="34"/>
      <c r="BR17" s="33"/>
      <c r="BS17" s="33"/>
      <c r="BT17" s="33"/>
      <c r="BU17" s="34"/>
      <c r="BV17" s="35"/>
      <c r="BW17" s="4"/>
      <c r="BX17" s="4"/>
      <c r="BY17"/>
      <c r="BZ17" s="33">
        <v>22.07</v>
      </c>
      <c r="CA17" s="33">
        <v>27.35</v>
      </c>
      <c r="CB17" s="33">
        <v>27.22</v>
      </c>
      <c r="CC17" s="34"/>
      <c r="CD17" s="35"/>
      <c r="CE17" s="4">
        <f t="shared" si="0"/>
        <v>24.677726161369193</v>
      </c>
      <c r="CF17" s="4">
        <f t="shared" si="1"/>
        <v>27.271875000000001</v>
      </c>
      <c r="CG17" s="33">
        <v>24.1</v>
      </c>
      <c r="CH17" s="33"/>
      <c r="CI17" s="33"/>
      <c r="CJ17" s="34"/>
      <c r="CK17" s="35"/>
      <c r="CL17" s="4"/>
      <c r="CM17" s="4"/>
      <c r="CN17" s="33">
        <v>27.75</v>
      </c>
      <c r="CO17" s="33">
        <v>26.4</v>
      </c>
      <c r="CP17" s="33">
        <v>26.5</v>
      </c>
      <c r="CQ17" s="34"/>
      <c r="CR17" s="35"/>
      <c r="CS17" s="4">
        <f t="shared" si="2"/>
        <v>27.75</v>
      </c>
      <c r="CT17" s="4">
        <f t="shared" si="3"/>
        <v>26.93181818181818</v>
      </c>
      <c r="CU17" s="33">
        <v>25.62</v>
      </c>
      <c r="CV17" s="33">
        <v>26.47</v>
      </c>
      <c r="CW17" s="33">
        <v>26.3</v>
      </c>
      <c r="CX17" s="34"/>
      <c r="CY17" s="35"/>
      <c r="CZ17" s="4">
        <f t="shared" si="4"/>
        <v>25.763333333333335</v>
      </c>
      <c r="DA17" s="4">
        <f t="shared" si="5"/>
        <v>26.416125166444722</v>
      </c>
      <c r="DB17" s="33">
        <v>27.9</v>
      </c>
      <c r="DC17" s="33">
        <v>28.2</v>
      </c>
      <c r="DD17" s="33">
        <v>28</v>
      </c>
      <c r="DE17" s="34"/>
      <c r="DF17" s="35"/>
      <c r="DG17" s="4">
        <f t="shared" si="6"/>
        <v>27.9</v>
      </c>
      <c r="DH17" s="4">
        <f t="shared" si="7"/>
        <v>28</v>
      </c>
      <c r="DI17" s="33">
        <v>27.48</v>
      </c>
      <c r="DJ17" s="33">
        <v>27</v>
      </c>
      <c r="DK17" s="33">
        <v>27.89</v>
      </c>
      <c r="DL17" s="34"/>
      <c r="DM17" s="35"/>
      <c r="DN17" s="4">
        <f t="shared" si="8"/>
        <v>27.360090909090921</v>
      </c>
      <c r="DO17" s="4">
        <f t="shared" si="9"/>
        <v>27.89</v>
      </c>
      <c r="DP17" s="33">
        <v>27</v>
      </c>
      <c r="DQ17" s="33">
        <v>24.05</v>
      </c>
      <c r="DR17" s="33">
        <v>24.13</v>
      </c>
      <c r="DS17" s="34"/>
      <c r="DT17" s="35"/>
      <c r="DU17" s="4">
        <f t="shared" si="10"/>
        <v>26.469662921348323</v>
      </c>
      <c r="DV17" s="4">
        <f t="shared" si="11"/>
        <v>24.091242236024851</v>
      </c>
      <c r="DW17" s="33">
        <v>27.35</v>
      </c>
      <c r="DX17" s="33">
        <v>26.1</v>
      </c>
      <c r="DY17" s="33">
        <v>27.25</v>
      </c>
      <c r="DZ17" s="34"/>
      <c r="EA17" s="35"/>
      <c r="EB17" s="4">
        <f t="shared" si="12"/>
        <v>27.059302325581399</v>
      </c>
      <c r="EC17" s="4">
        <f t="shared" si="13"/>
        <v>26.829695431472075</v>
      </c>
      <c r="ED17" s="33">
        <v>25.2</v>
      </c>
      <c r="EE17" s="33">
        <v>24.15</v>
      </c>
      <c r="EF17" s="33">
        <v>24.05</v>
      </c>
      <c r="EG17" s="34"/>
      <c r="EH17" s="35"/>
      <c r="EI17" s="4">
        <f t="shared" si="14"/>
        <v>24.924301675977649</v>
      </c>
      <c r="EJ17" s="4">
        <f t="shared" si="15"/>
        <v>24.127889447236193</v>
      </c>
      <c r="EK17" s="25">
        <v>25.1</v>
      </c>
      <c r="EL17" s="25">
        <v>24.7</v>
      </c>
      <c r="EM17" s="34"/>
      <c r="EN17" s="36"/>
      <c r="EO17" s="33">
        <v>25</v>
      </c>
      <c r="EP17" s="33">
        <v>20</v>
      </c>
      <c r="EQ17" s="33">
        <v>25.1</v>
      </c>
      <c r="ER17" s="35"/>
      <c r="ES17" s="36"/>
      <c r="ET17" s="4">
        <f t="shared" si="16"/>
        <v>24.788135593220336</v>
      </c>
      <c r="EU17" s="4">
        <f t="shared" si="17"/>
        <v>22.08387096774193</v>
      </c>
      <c r="EV17"/>
      <c r="FA17" s="28"/>
      <c r="FB17" s="7" t="s">
        <v>126</v>
      </c>
      <c r="FC17" s="16">
        <v>1</v>
      </c>
      <c r="FD17" s="32">
        <v>0.63279678068410472</v>
      </c>
      <c r="FE17" s="32">
        <v>0.36720321931589545</v>
      </c>
      <c r="FF17" s="32">
        <v>0</v>
      </c>
      <c r="FG17" s="1">
        <v>198.8</v>
      </c>
      <c r="FH17" s="60">
        <f>(FG17/(FG17+FG18))</f>
        <v>0.49514321295143215</v>
      </c>
      <c r="FI17" s="60">
        <f>FG17/(SUM(FG$5:FG$42))</f>
        <v>3.7391615099591852E-2</v>
      </c>
      <c r="FK17" s="7" t="s">
        <v>126</v>
      </c>
      <c r="FL17" s="16">
        <v>1</v>
      </c>
      <c r="FM17" s="32">
        <v>0.57024793388429762</v>
      </c>
      <c r="FN17" s="32">
        <v>0.42975206611570266</v>
      </c>
      <c r="FO17" s="32">
        <v>0</v>
      </c>
      <c r="FP17" s="1">
        <v>12.1</v>
      </c>
      <c r="FQ17" s="60">
        <f>(FP17/(FP17+FP18))</f>
        <v>0.62051282051282053</v>
      </c>
      <c r="FR17" s="60">
        <f>FP17/(SUM(FP$5:FP$42))</f>
        <v>2.5987972508591063E-2</v>
      </c>
      <c r="FS17"/>
      <c r="FT17">
        <f>FT5+1</f>
        <v>1978</v>
      </c>
      <c r="FU17">
        <f>FU5</f>
        <v>1</v>
      </c>
      <c r="FV17">
        <v>62.5</v>
      </c>
      <c r="FW17" s="1">
        <v>66.8</v>
      </c>
      <c r="FX17"/>
      <c r="FY17" s="27"/>
      <c r="FZ17" s="27" t="s">
        <v>125</v>
      </c>
      <c r="GA17" s="28">
        <v>64.099999999999994</v>
      </c>
      <c r="GB17" s="28">
        <v>64.099999999999994</v>
      </c>
      <c r="GD17" s="27"/>
      <c r="GE17" s="27" t="s">
        <v>125</v>
      </c>
      <c r="GF17" s="1">
        <v>62.1</v>
      </c>
      <c r="GG17" s="1">
        <v>62.1</v>
      </c>
    </row>
    <row r="18" spans="1:189" x14ac:dyDescent="0.2">
      <c r="A18" s="1">
        <v>1978</v>
      </c>
      <c r="B18" s="1">
        <v>1</v>
      </c>
      <c r="C18" s="33"/>
      <c r="D18" s="33"/>
      <c r="E18" s="33"/>
      <c r="F18" s="34"/>
      <c r="G18" s="35"/>
      <c r="J18" s="33"/>
      <c r="K18" s="33"/>
      <c r="L18" s="33"/>
      <c r="M18" s="34"/>
      <c r="N18" s="35"/>
      <c r="O18" s="4"/>
      <c r="P18" s="4"/>
      <c r="Q18" s="33"/>
      <c r="R18" s="33"/>
      <c r="S18" s="33"/>
      <c r="T18" s="34"/>
      <c r="U18" s="35"/>
      <c r="X18" s="33"/>
      <c r="Y18" s="33"/>
      <c r="Z18" s="33"/>
      <c r="AA18" s="34"/>
      <c r="AB18" s="35"/>
      <c r="AC18" s="4"/>
      <c r="AD18" s="4"/>
      <c r="AE18" s="33"/>
      <c r="AF18" s="33"/>
      <c r="AG18" s="33"/>
      <c r="AH18" s="34"/>
      <c r="AI18" s="35"/>
      <c r="AJ18" s="4"/>
      <c r="AK18" s="4"/>
      <c r="AL18" s="33"/>
      <c r="AM18" s="33"/>
      <c r="AN18" s="33"/>
      <c r="AO18" s="34"/>
      <c r="AP18" s="35"/>
      <c r="AQ18" s="4"/>
      <c r="AR18" s="4"/>
      <c r="AS18" s="33"/>
      <c r="AT18" s="33"/>
      <c r="AU18" s="33"/>
      <c r="AV18" s="34"/>
      <c r="AW18" s="35"/>
      <c r="AX18" s="4"/>
      <c r="AY18" s="4"/>
      <c r="AZ18" s="33"/>
      <c r="BA18" s="33"/>
      <c r="BB18" s="33"/>
      <c r="BC18" s="34"/>
      <c r="BD18" s="35"/>
      <c r="BE18" s="4"/>
      <c r="BF18" s="4"/>
      <c r="BG18" s="33"/>
      <c r="BH18" s="33"/>
      <c r="BI18" s="33"/>
      <c r="BJ18" s="34"/>
      <c r="BK18" s="35"/>
      <c r="BL18" s="4"/>
      <c r="BM18" s="4"/>
      <c r="BN18" s="25"/>
      <c r="BO18" s="25"/>
      <c r="BP18" s="34"/>
      <c r="BQ18" s="34"/>
      <c r="BR18" s="33"/>
      <c r="BS18" s="33"/>
      <c r="BT18" s="33"/>
      <c r="BU18" s="34"/>
      <c r="BV18" s="35"/>
      <c r="BW18" s="4"/>
      <c r="BX18" s="4"/>
      <c r="BY18"/>
      <c r="BZ18" s="33">
        <v>22.07</v>
      </c>
      <c r="CA18" s="33">
        <v>27.35</v>
      </c>
      <c r="CB18" s="33">
        <v>27.22</v>
      </c>
      <c r="CC18" s="34"/>
      <c r="CD18" s="35"/>
      <c r="CE18" s="4">
        <f t="shared" si="0"/>
        <v>24.677726161369193</v>
      </c>
      <c r="CF18" s="4">
        <f t="shared" si="1"/>
        <v>27.271875000000001</v>
      </c>
      <c r="CG18" s="33">
        <v>24.25</v>
      </c>
      <c r="CH18" s="33"/>
      <c r="CI18" s="33"/>
      <c r="CJ18" s="34"/>
      <c r="CK18" s="35"/>
      <c r="CL18" s="4"/>
      <c r="CM18" s="4"/>
      <c r="CN18" s="33">
        <v>27.75</v>
      </c>
      <c r="CO18" s="33">
        <v>26.4</v>
      </c>
      <c r="CP18" s="33">
        <v>26.5</v>
      </c>
      <c r="CQ18" s="34"/>
      <c r="CR18" s="35"/>
      <c r="CS18" s="4">
        <f t="shared" si="2"/>
        <v>27.75</v>
      </c>
      <c r="CT18" s="4">
        <f t="shared" si="3"/>
        <v>26.93181818181818</v>
      </c>
      <c r="CU18" s="33">
        <v>25.62</v>
      </c>
      <c r="CV18" s="33">
        <v>26.47</v>
      </c>
      <c r="CW18" s="33">
        <v>26.3</v>
      </c>
      <c r="CX18" s="34"/>
      <c r="CY18" s="35"/>
      <c r="CZ18" s="4">
        <f t="shared" si="4"/>
        <v>25.763333333333335</v>
      </c>
      <c r="DA18" s="4">
        <f t="shared" si="5"/>
        <v>26.416125166444722</v>
      </c>
      <c r="DB18" s="33">
        <v>27.9</v>
      </c>
      <c r="DC18" s="33">
        <v>28.2</v>
      </c>
      <c r="DD18" s="33">
        <v>28</v>
      </c>
      <c r="DE18" s="34"/>
      <c r="DF18" s="35"/>
      <c r="DG18" s="4">
        <f t="shared" si="6"/>
        <v>27.9</v>
      </c>
      <c r="DH18" s="4">
        <f t="shared" si="7"/>
        <v>28</v>
      </c>
      <c r="DI18" s="33">
        <v>27.55</v>
      </c>
      <c r="DJ18" s="33">
        <v>27</v>
      </c>
      <c r="DK18" s="33">
        <v>27.89</v>
      </c>
      <c r="DL18" s="34"/>
      <c r="DM18" s="35"/>
      <c r="DN18" s="4">
        <f t="shared" si="8"/>
        <v>27.364227272727284</v>
      </c>
      <c r="DO18" s="4">
        <f t="shared" si="9"/>
        <v>27.89</v>
      </c>
      <c r="DP18" s="33">
        <v>27</v>
      </c>
      <c r="DQ18" s="33">
        <v>24.05</v>
      </c>
      <c r="DR18" s="33">
        <v>24.13</v>
      </c>
      <c r="DS18" s="34"/>
      <c r="DT18" s="35"/>
      <c r="DU18" s="4">
        <f t="shared" si="10"/>
        <v>26.469662921348323</v>
      </c>
      <c r="DV18" s="4">
        <f t="shared" si="11"/>
        <v>24.091242236024851</v>
      </c>
      <c r="DW18" s="33">
        <v>27.35</v>
      </c>
      <c r="DX18" s="33">
        <v>26.1</v>
      </c>
      <c r="DY18" s="33">
        <v>27.25</v>
      </c>
      <c r="DZ18" s="34"/>
      <c r="EA18" s="35"/>
      <c r="EB18" s="4">
        <f t="shared" si="12"/>
        <v>27.059302325581399</v>
      </c>
      <c r="EC18" s="4">
        <f t="shared" si="13"/>
        <v>26.829695431472075</v>
      </c>
      <c r="ED18" s="33">
        <v>25.2</v>
      </c>
      <c r="EE18" s="33">
        <v>23</v>
      </c>
      <c r="EF18" s="33">
        <v>23.1</v>
      </c>
      <c r="EG18" s="34"/>
      <c r="EH18" s="35"/>
      <c r="EI18" s="4">
        <f t="shared" si="14"/>
        <v>24.622346368715078</v>
      </c>
      <c r="EJ18" s="4">
        <f t="shared" si="15"/>
        <v>23.022110552763831</v>
      </c>
      <c r="EK18" s="25">
        <v>25.1</v>
      </c>
      <c r="EL18" s="25">
        <v>24.8</v>
      </c>
      <c r="EM18" s="34"/>
      <c r="EN18" s="36"/>
      <c r="EO18" s="33">
        <v>25</v>
      </c>
      <c r="EP18" s="33">
        <v>22</v>
      </c>
      <c r="EQ18" s="33">
        <v>25.1</v>
      </c>
      <c r="ER18" s="35"/>
      <c r="ES18" s="36"/>
      <c r="ET18" s="4">
        <f t="shared" si="16"/>
        <v>24.872881355932201</v>
      </c>
      <c r="EU18" s="4">
        <f t="shared" si="17"/>
        <v>23.266666666666666</v>
      </c>
      <c r="EV18"/>
      <c r="FA18" s="28"/>
      <c r="FB18" s="7"/>
      <c r="FC18" s="16">
        <v>2</v>
      </c>
      <c r="FD18" s="32">
        <v>0</v>
      </c>
      <c r="FE18" s="32">
        <v>0.41539220522940312</v>
      </c>
      <c r="FF18" s="32">
        <v>0.5846077947705971</v>
      </c>
      <c r="FG18" s="1">
        <v>202.7</v>
      </c>
      <c r="FH18" s="60">
        <f>(FG18/(FG17+FG18))</f>
        <v>0.50485678704856785</v>
      </c>
      <c r="FI18" s="60">
        <f>FG18/(SUM(FG$5:FG$42))</f>
        <v>3.8125152820358485E-2</v>
      </c>
      <c r="FK18" s="7"/>
      <c r="FL18" s="16">
        <v>2</v>
      </c>
      <c r="FM18" s="32">
        <v>0</v>
      </c>
      <c r="FN18" s="32">
        <v>0.28378378378378377</v>
      </c>
      <c r="FO18" s="32">
        <v>0.71621621621621623</v>
      </c>
      <c r="FP18" s="1">
        <v>7.4</v>
      </c>
      <c r="FQ18" s="60">
        <f>(FP18/(FP17+FP18))</f>
        <v>0.37948717948717953</v>
      </c>
      <c r="FR18" s="60">
        <f>FP18/(SUM(FP$5:FP$42))</f>
        <v>1.5893470790378006E-2</v>
      </c>
      <c r="FS18"/>
      <c r="FT18">
        <f t="shared" ref="FT18:FT81" si="18">FT6+1</f>
        <v>1978</v>
      </c>
      <c r="FU18">
        <f t="shared" ref="FU18:FU81" si="19">FU6</f>
        <v>2</v>
      </c>
      <c r="FV18">
        <v>62.9</v>
      </c>
      <c r="FW18" s="1">
        <v>67.5</v>
      </c>
      <c r="FX18"/>
      <c r="FY18" s="27">
        <v>1978</v>
      </c>
      <c r="FZ18" s="27" t="s">
        <v>111</v>
      </c>
      <c r="GA18" s="28">
        <v>64.599999999999994</v>
      </c>
      <c r="GB18" s="28">
        <v>64.599999999999994</v>
      </c>
      <c r="GD18" s="27">
        <v>1978</v>
      </c>
      <c r="GE18" s="27" t="s">
        <v>111</v>
      </c>
      <c r="GF18" s="1">
        <v>62.5</v>
      </c>
      <c r="GG18" s="1">
        <v>62.5</v>
      </c>
    </row>
    <row r="19" spans="1:189" x14ac:dyDescent="0.2">
      <c r="A19" s="1">
        <v>1978</v>
      </c>
      <c r="B19" s="1">
        <v>2</v>
      </c>
      <c r="C19" s="33"/>
      <c r="D19" s="33"/>
      <c r="E19" s="33"/>
      <c r="F19" s="34"/>
      <c r="G19" s="35"/>
      <c r="J19" s="33"/>
      <c r="K19" s="33"/>
      <c r="L19" s="33"/>
      <c r="M19" s="34"/>
      <c r="N19" s="35"/>
      <c r="O19" s="4"/>
      <c r="P19" s="4"/>
      <c r="Q19" s="33"/>
      <c r="R19" s="33"/>
      <c r="S19" s="33"/>
      <c r="T19" s="34"/>
      <c r="U19" s="35"/>
      <c r="X19" s="33"/>
      <c r="Y19" s="33"/>
      <c r="Z19" s="33"/>
      <c r="AA19" s="34"/>
      <c r="AB19" s="35"/>
      <c r="AC19" s="4"/>
      <c r="AD19" s="4"/>
      <c r="AE19" s="33"/>
      <c r="AF19" s="33"/>
      <c r="AG19" s="33"/>
      <c r="AH19" s="34"/>
      <c r="AI19" s="35"/>
      <c r="AJ19" s="4"/>
      <c r="AK19" s="4"/>
      <c r="AL19" s="33"/>
      <c r="AM19" s="33"/>
      <c r="AN19" s="33"/>
      <c r="AO19" s="34"/>
      <c r="AP19" s="35"/>
      <c r="AQ19" s="4"/>
      <c r="AR19" s="4"/>
      <c r="AS19" s="33"/>
      <c r="AT19" s="33"/>
      <c r="AU19" s="33"/>
      <c r="AV19" s="34"/>
      <c r="AW19" s="35"/>
      <c r="AX19" s="4"/>
      <c r="AY19" s="4"/>
      <c r="AZ19" s="33"/>
      <c r="BA19" s="33"/>
      <c r="BB19" s="33"/>
      <c r="BC19" s="34"/>
      <c r="BD19" s="35"/>
      <c r="BE19" s="4"/>
      <c r="BF19" s="4"/>
      <c r="BG19" s="33"/>
      <c r="BH19" s="33"/>
      <c r="BI19" s="33"/>
      <c r="BJ19" s="34"/>
      <c r="BK19" s="35"/>
      <c r="BL19" s="4"/>
      <c r="BM19" s="4"/>
      <c r="BN19" s="25"/>
      <c r="BO19" s="25"/>
      <c r="BP19" s="34"/>
      <c r="BQ19" s="34"/>
      <c r="BR19" s="33"/>
      <c r="BS19" s="33"/>
      <c r="BT19" s="33"/>
      <c r="BU19" s="34"/>
      <c r="BV19" s="35"/>
      <c r="BW19" s="4"/>
      <c r="BX19" s="4"/>
      <c r="BY19"/>
      <c r="BZ19" s="33">
        <v>22.6</v>
      </c>
      <c r="CA19" s="33">
        <v>27.35</v>
      </c>
      <c r="CB19" s="33">
        <v>27.22</v>
      </c>
      <c r="CC19" s="34"/>
      <c r="CD19" s="35"/>
      <c r="CE19" s="4">
        <f t="shared" si="0"/>
        <v>24.945965770171149</v>
      </c>
      <c r="CF19" s="4">
        <f t="shared" si="1"/>
        <v>27.271875000000001</v>
      </c>
      <c r="CG19" s="33">
        <v>25.62</v>
      </c>
      <c r="CH19" s="33"/>
      <c r="CI19" s="33"/>
      <c r="CJ19" s="34"/>
      <c r="CK19" s="35"/>
      <c r="CL19" s="4"/>
      <c r="CM19" s="4"/>
      <c r="CN19" s="33">
        <v>27.75</v>
      </c>
      <c r="CO19" s="33">
        <v>26.4</v>
      </c>
      <c r="CP19" s="33">
        <v>26.5</v>
      </c>
      <c r="CQ19" s="34"/>
      <c r="CR19" s="35"/>
      <c r="CS19" s="4">
        <f t="shared" si="2"/>
        <v>27.75</v>
      </c>
      <c r="CT19" s="4">
        <f t="shared" si="3"/>
        <v>26.93181818181818</v>
      </c>
      <c r="CU19" s="33">
        <v>25.62</v>
      </c>
      <c r="CV19" s="33">
        <v>26.47</v>
      </c>
      <c r="CW19" s="33">
        <v>26.75</v>
      </c>
      <c r="CX19" s="34"/>
      <c r="CY19" s="35"/>
      <c r="CZ19" s="4">
        <f t="shared" si="4"/>
        <v>25.763333333333335</v>
      </c>
      <c r="DA19" s="4">
        <f t="shared" si="5"/>
        <v>26.558735019973351</v>
      </c>
      <c r="DB19" s="33">
        <v>28.15</v>
      </c>
      <c r="DC19" s="33">
        <v>28.2</v>
      </c>
      <c r="DD19" s="33">
        <v>28</v>
      </c>
      <c r="DE19" s="34"/>
      <c r="DF19" s="35"/>
      <c r="DG19" s="4">
        <f t="shared" si="6"/>
        <v>28.15</v>
      </c>
      <c r="DH19" s="4">
        <f t="shared" si="7"/>
        <v>28</v>
      </c>
      <c r="DI19" s="33">
        <v>27.65</v>
      </c>
      <c r="DJ19" s="33">
        <v>27</v>
      </c>
      <c r="DK19" s="33">
        <v>27.89</v>
      </c>
      <c r="DL19" s="34"/>
      <c r="DM19" s="35"/>
      <c r="DN19" s="4">
        <f t="shared" si="8"/>
        <v>27.370136363636377</v>
      </c>
      <c r="DO19" s="4">
        <f t="shared" si="9"/>
        <v>27.89</v>
      </c>
      <c r="DP19" s="33">
        <v>27</v>
      </c>
      <c r="DQ19" s="33">
        <v>24.4</v>
      </c>
      <c r="DR19" s="33">
        <v>24.3</v>
      </c>
      <c r="DS19" s="34"/>
      <c r="DT19" s="35"/>
      <c r="DU19" s="4">
        <f t="shared" si="10"/>
        <v>26.532584269662927</v>
      </c>
      <c r="DV19" s="4">
        <f t="shared" si="11"/>
        <v>24.348447204968949</v>
      </c>
      <c r="DW19" s="33">
        <v>27.35</v>
      </c>
      <c r="DX19" s="33">
        <v>26.1</v>
      </c>
      <c r="DY19" s="33">
        <v>27.25</v>
      </c>
      <c r="DZ19" s="34"/>
      <c r="EA19" s="35"/>
      <c r="EB19" s="4">
        <f t="shared" si="12"/>
        <v>27.059302325581399</v>
      </c>
      <c r="EC19" s="4">
        <f t="shared" si="13"/>
        <v>26.829695431472075</v>
      </c>
      <c r="ED19" s="33">
        <v>25.2</v>
      </c>
      <c r="EE19" s="33">
        <v>23.2</v>
      </c>
      <c r="EF19" s="33">
        <v>23.25</v>
      </c>
      <c r="EG19" s="34"/>
      <c r="EH19" s="35"/>
      <c r="EI19" s="4">
        <f t="shared" si="14"/>
        <v>24.674860335195525</v>
      </c>
      <c r="EJ19" s="4">
        <f t="shared" si="15"/>
        <v>23.211055276381924</v>
      </c>
      <c r="EK19" s="25">
        <v>25.28</v>
      </c>
      <c r="EL19" s="25">
        <v>25.11</v>
      </c>
      <c r="EM19" s="34"/>
      <c r="EN19" s="36"/>
      <c r="EO19" s="33">
        <v>24</v>
      </c>
      <c r="EP19" s="33">
        <v>22</v>
      </c>
      <c r="EQ19" s="33">
        <v>24.5</v>
      </c>
      <c r="ER19" s="35"/>
      <c r="ES19" s="36"/>
      <c r="ET19" s="4">
        <f t="shared" si="16"/>
        <v>23.915254237288135</v>
      </c>
      <c r="EU19" s="4">
        <f t="shared" si="17"/>
        <v>23.021505376344084</v>
      </c>
      <c r="EV19"/>
      <c r="FA19" s="28"/>
      <c r="FB19" s="7"/>
      <c r="FC19" s="11"/>
      <c r="FD19" s="32"/>
      <c r="FE19" s="32"/>
      <c r="FF19" s="32"/>
      <c r="FH19" s="60"/>
      <c r="FI19" s="60"/>
      <c r="FK19" s="7"/>
      <c r="FL19" s="11"/>
      <c r="FM19" s="32"/>
      <c r="FN19" s="32"/>
      <c r="FO19" s="32"/>
      <c r="FQ19" s="60"/>
      <c r="FR19" s="60"/>
      <c r="FS19"/>
      <c r="FT19">
        <f t="shared" si="18"/>
        <v>1978</v>
      </c>
      <c r="FU19">
        <f t="shared" si="19"/>
        <v>3</v>
      </c>
      <c r="FV19">
        <v>63.4</v>
      </c>
      <c r="FW19" s="1">
        <v>68.099999999999994</v>
      </c>
      <c r="FX19"/>
      <c r="FY19" s="27"/>
      <c r="FZ19" s="27" t="s">
        <v>112</v>
      </c>
      <c r="GA19" s="28">
        <v>65</v>
      </c>
      <c r="GB19" s="28">
        <v>65</v>
      </c>
      <c r="GD19" s="27"/>
      <c r="GE19" s="27" t="s">
        <v>112</v>
      </c>
      <c r="GF19" s="1">
        <v>62.9</v>
      </c>
      <c r="GG19" s="1">
        <v>62.9</v>
      </c>
    </row>
    <row r="20" spans="1:189" x14ac:dyDescent="0.2">
      <c r="A20" s="1">
        <v>1978</v>
      </c>
      <c r="B20" s="1">
        <v>3</v>
      </c>
      <c r="C20" s="33"/>
      <c r="D20" s="33"/>
      <c r="E20" s="33"/>
      <c r="F20" s="34"/>
      <c r="G20" s="35"/>
      <c r="J20" s="33"/>
      <c r="K20" s="33"/>
      <c r="L20" s="33"/>
      <c r="M20" s="34"/>
      <c r="N20" s="35"/>
      <c r="O20" s="4"/>
      <c r="P20" s="4"/>
      <c r="Q20" s="33"/>
      <c r="R20" s="33"/>
      <c r="S20" s="33"/>
      <c r="T20" s="34"/>
      <c r="U20" s="35"/>
      <c r="X20" s="33"/>
      <c r="Y20" s="33"/>
      <c r="Z20" s="33"/>
      <c r="AA20" s="34"/>
      <c r="AB20" s="35"/>
      <c r="AC20" s="4"/>
      <c r="AD20" s="4"/>
      <c r="AE20" s="33"/>
      <c r="AF20" s="33"/>
      <c r="AG20" s="33"/>
      <c r="AH20" s="34"/>
      <c r="AI20" s="35"/>
      <c r="AJ20" s="4"/>
      <c r="AK20" s="4"/>
      <c r="AL20" s="33"/>
      <c r="AM20" s="33"/>
      <c r="AN20" s="33"/>
      <c r="AO20" s="34"/>
      <c r="AP20" s="35"/>
      <c r="AQ20" s="4"/>
      <c r="AR20" s="4"/>
      <c r="AS20" s="33"/>
      <c r="AT20" s="33"/>
      <c r="AU20" s="33"/>
      <c r="AV20" s="34"/>
      <c r="AW20" s="35"/>
      <c r="AX20" s="4"/>
      <c r="AY20" s="4"/>
      <c r="AZ20" s="33"/>
      <c r="BA20" s="33"/>
      <c r="BB20" s="33"/>
      <c r="BC20" s="34"/>
      <c r="BD20" s="35"/>
      <c r="BE20" s="4"/>
      <c r="BF20" s="4"/>
      <c r="BG20" s="33"/>
      <c r="BH20" s="33"/>
      <c r="BI20" s="33"/>
      <c r="BJ20" s="34"/>
      <c r="BK20" s="35"/>
      <c r="BL20" s="4"/>
      <c r="BM20" s="4"/>
      <c r="BN20" s="25"/>
      <c r="BO20" s="25"/>
      <c r="BP20" s="34"/>
      <c r="BQ20" s="34"/>
      <c r="BR20" s="33"/>
      <c r="BS20" s="33"/>
      <c r="BT20" s="33"/>
      <c r="BU20" s="34"/>
      <c r="BV20" s="35"/>
      <c r="BW20" s="4"/>
      <c r="BX20" s="4"/>
      <c r="BY20"/>
      <c r="BZ20" s="33">
        <v>22.6</v>
      </c>
      <c r="CA20" s="33">
        <v>27.35</v>
      </c>
      <c r="CB20" s="33">
        <v>27.22</v>
      </c>
      <c r="CC20" s="34"/>
      <c r="CD20" s="35"/>
      <c r="CE20" s="4">
        <f t="shared" si="0"/>
        <v>24.945965770171149</v>
      </c>
      <c r="CF20" s="4">
        <f t="shared" si="1"/>
        <v>27.271875000000001</v>
      </c>
      <c r="CG20" s="33">
        <v>25.62</v>
      </c>
      <c r="CH20" s="33"/>
      <c r="CI20" s="33"/>
      <c r="CJ20" s="34"/>
      <c r="CK20" s="35"/>
      <c r="CL20" s="4"/>
      <c r="CM20" s="4"/>
      <c r="CN20" s="33">
        <v>27.75</v>
      </c>
      <c r="CO20" s="33">
        <v>26.4</v>
      </c>
      <c r="CP20" s="33">
        <v>26.5</v>
      </c>
      <c r="CQ20" s="34"/>
      <c r="CR20" s="35"/>
      <c r="CS20" s="4">
        <f t="shared" si="2"/>
        <v>27.75</v>
      </c>
      <c r="CT20" s="4">
        <f t="shared" si="3"/>
        <v>26.93181818181818</v>
      </c>
      <c r="CU20" s="33">
        <v>25.62</v>
      </c>
      <c r="CV20" s="33">
        <v>26.47</v>
      </c>
      <c r="CW20" s="33">
        <v>26.75</v>
      </c>
      <c r="CX20" s="34"/>
      <c r="CY20" s="35"/>
      <c r="CZ20" s="4">
        <f t="shared" si="4"/>
        <v>25.763333333333335</v>
      </c>
      <c r="DA20" s="4">
        <f t="shared" si="5"/>
        <v>26.558735019973351</v>
      </c>
      <c r="DB20" s="33">
        <v>28.15</v>
      </c>
      <c r="DC20" s="33">
        <v>28.2</v>
      </c>
      <c r="DD20" s="33">
        <v>28</v>
      </c>
      <c r="DE20" s="34"/>
      <c r="DF20" s="35"/>
      <c r="DG20" s="4">
        <f t="shared" si="6"/>
        <v>28.15</v>
      </c>
      <c r="DH20" s="4">
        <f t="shared" si="7"/>
        <v>28</v>
      </c>
      <c r="DI20" s="33">
        <v>27.65</v>
      </c>
      <c r="DJ20" s="33">
        <v>27</v>
      </c>
      <c r="DK20" s="33">
        <v>27.89</v>
      </c>
      <c r="DL20" s="34"/>
      <c r="DM20" s="35"/>
      <c r="DN20" s="4">
        <f t="shared" si="8"/>
        <v>27.370136363636377</v>
      </c>
      <c r="DO20" s="4">
        <f t="shared" si="9"/>
        <v>27.89</v>
      </c>
      <c r="DP20" s="33">
        <v>27</v>
      </c>
      <c r="DQ20" s="33">
        <v>24.4</v>
      </c>
      <c r="DR20" s="33">
        <v>24.13</v>
      </c>
      <c r="DS20" s="34"/>
      <c r="DT20" s="35"/>
      <c r="DU20" s="4">
        <f t="shared" si="10"/>
        <v>26.532584269662927</v>
      </c>
      <c r="DV20" s="4">
        <f t="shared" si="11"/>
        <v>24.260807453416156</v>
      </c>
      <c r="DW20" s="33">
        <v>27.35</v>
      </c>
      <c r="DX20" s="33">
        <v>26.1</v>
      </c>
      <c r="DY20" s="33">
        <v>27.25</v>
      </c>
      <c r="DZ20" s="34"/>
      <c r="EA20" s="35"/>
      <c r="EB20" s="4">
        <f t="shared" si="12"/>
        <v>27.059302325581399</v>
      </c>
      <c r="EC20" s="4">
        <f t="shared" si="13"/>
        <v>26.829695431472075</v>
      </c>
      <c r="ED20" s="33">
        <v>25.2</v>
      </c>
      <c r="EE20" s="33">
        <v>23.2</v>
      </c>
      <c r="EF20" s="33">
        <v>23.25</v>
      </c>
      <c r="EG20" s="34"/>
      <c r="EH20" s="35"/>
      <c r="EI20" s="4">
        <f t="shared" si="14"/>
        <v>24.674860335195525</v>
      </c>
      <c r="EJ20" s="4">
        <f t="shared" si="15"/>
        <v>23.211055276381924</v>
      </c>
      <c r="EK20" s="25">
        <v>25.35</v>
      </c>
      <c r="EL20" s="25">
        <v>25.39</v>
      </c>
      <c r="EM20" s="34"/>
      <c r="EN20" s="36"/>
      <c r="EO20" s="33">
        <v>24</v>
      </c>
      <c r="EP20" s="33">
        <v>22</v>
      </c>
      <c r="EQ20" s="33">
        <v>24.5</v>
      </c>
      <c r="ER20" s="35"/>
      <c r="ES20" s="36"/>
      <c r="ET20" s="4">
        <f t="shared" si="16"/>
        <v>23.915254237288135</v>
      </c>
      <c r="EU20" s="4">
        <f t="shared" si="17"/>
        <v>23.021505376344084</v>
      </c>
      <c r="EV20"/>
      <c r="FA20" s="28"/>
      <c r="FB20" s="23" t="s">
        <v>127</v>
      </c>
      <c r="FC20" s="16">
        <v>1</v>
      </c>
      <c r="FD20" s="32">
        <v>0.65961898469331581</v>
      </c>
      <c r="FE20" s="32">
        <v>0.27309767646734945</v>
      </c>
      <c r="FF20" s="32">
        <v>6.7283338839334877E-2</v>
      </c>
      <c r="FG20" s="1">
        <v>454.05</v>
      </c>
      <c r="FH20" s="60">
        <f>(FG20/(FG20+FG21))</f>
        <v>0.7660705247173949</v>
      </c>
      <c r="FI20" s="60">
        <f>FG20/(SUM(FG$5:FG$42))</f>
        <v>8.5400718490793157E-2</v>
      </c>
      <c r="FK20" s="23" t="s">
        <v>127</v>
      </c>
      <c r="FL20" s="16">
        <v>1</v>
      </c>
      <c r="FM20" s="32">
        <v>0.86386898669396095</v>
      </c>
      <c r="FN20" s="32">
        <v>0.12077789150460592</v>
      </c>
      <c r="FO20" s="32">
        <v>1.5353121801432957E-2</v>
      </c>
      <c r="FP20" s="1">
        <v>48.85</v>
      </c>
      <c r="FQ20" s="60">
        <f>(FP20/(FP20+FP21))</f>
        <v>0.91996233521657256</v>
      </c>
      <c r="FR20" s="60">
        <f>FP20/(SUM(FP$5:FP$42))</f>
        <v>0.10491838487972509</v>
      </c>
      <c r="FS20"/>
      <c r="FT20">
        <f t="shared" si="18"/>
        <v>1978</v>
      </c>
      <c r="FU20">
        <f t="shared" si="19"/>
        <v>4</v>
      </c>
      <c r="FV20">
        <v>63.9</v>
      </c>
      <c r="FW20" s="1">
        <v>69</v>
      </c>
      <c r="FX20"/>
      <c r="FY20" s="27"/>
      <c r="FZ20" s="27" t="s">
        <v>113</v>
      </c>
      <c r="GA20" s="28">
        <v>65.400000000000006</v>
      </c>
      <c r="GB20" s="28">
        <v>65.400000000000006</v>
      </c>
      <c r="GD20" s="27"/>
      <c r="GE20" s="27" t="s">
        <v>113</v>
      </c>
      <c r="GF20" s="1">
        <v>63.4</v>
      </c>
      <c r="GG20" s="1">
        <v>63.4</v>
      </c>
    </row>
    <row r="21" spans="1:189" x14ac:dyDescent="0.2">
      <c r="A21" s="1">
        <v>1978</v>
      </c>
      <c r="B21" s="1">
        <v>4</v>
      </c>
      <c r="C21" s="33"/>
      <c r="D21" s="33"/>
      <c r="E21" s="33"/>
      <c r="F21" s="34"/>
      <c r="G21" s="35"/>
      <c r="J21" s="33"/>
      <c r="K21" s="33"/>
      <c r="L21" s="33"/>
      <c r="M21" s="34"/>
      <c r="N21" s="35"/>
      <c r="O21" s="4"/>
      <c r="P21" s="4"/>
      <c r="Q21" s="33"/>
      <c r="R21" s="33"/>
      <c r="S21" s="33"/>
      <c r="T21" s="34"/>
      <c r="U21" s="35"/>
      <c r="X21" s="33"/>
      <c r="Y21" s="33"/>
      <c r="Z21" s="33"/>
      <c r="AA21" s="34"/>
      <c r="AB21" s="35"/>
      <c r="AC21" s="4"/>
      <c r="AD21" s="4"/>
      <c r="AE21" s="33"/>
      <c r="AF21" s="33"/>
      <c r="AG21" s="33"/>
      <c r="AH21" s="34"/>
      <c r="AI21" s="35"/>
      <c r="AJ21" s="4"/>
      <c r="AK21" s="4"/>
      <c r="AL21" s="33"/>
      <c r="AM21" s="33"/>
      <c r="AN21" s="33"/>
      <c r="AO21" s="34"/>
      <c r="AP21" s="35"/>
      <c r="AQ21" s="4"/>
      <c r="AR21" s="4"/>
      <c r="AS21" s="33"/>
      <c r="AT21" s="33"/>
      <c r="AU21" s="33"/>
      <c r="AV21" s="34"/>
      <c r="AW21" s="35"/>
      <c r="AX21" s="4"/>
      <c r="AY21" s="4"/>
      <c r="AZ21" s="33"/>
      <c r="BA21" s="33"/>
      <c r="BB21" s="33"/>
      <c r="BC21" s="34"/>
      <c r="BD21" s="35"/>
      <c r="BE21" s="4"/>
      <c r="BF21" s="4"/>
      <c r="BG21" s="33"/>
      <c r="BH21" s="33"/>
      <c r="BI21" s="33"/>
      <c r="BJ21" s="34"/>
      <c r="BK21" s="35"/>
      <c r="BL21" s="4"/>
      <c r="BM21" s="4"/>
      <c r="BN21" s="25"/>
      <c r="BO21" s="25"/>
      <c r="BP21" s="34"/>
      <c r="BQ21" s="34"/>
      <c r="BR21" s="33"/>
      <c r="BS21" s="33"/>
      <c r="BT21" s="33"/>
      <c r="BU21" s="34"/>
      <c r="BV21" s="35"/>
      <c r="BW21" s="4"/>
      <c r="BX21" s="4"/>
      <c r="BY21"/>
      <c r="BZ21" s="33">
        <v>22.54</v>
      </c>
      <c r="CA21" s="33">
        <v>27.35</v>
      </c>
      <c r="CB21" s="33">
        <v>27.22</v>
      </c>
      <c r="CC21" s="34"/>
      <c r="CD21" s="35"/>
      <c r="CE21" s="4">
        <f t="shared" si="0"/>
        <v>24.915599022004891</v>
      </c>
      <c r="CF21" s="4">
        <f t="shared" si="1"/>
        <v>27.271875000000001</v>
      </c>
      <c r="CG21" s="33">
        <v>25.62</v>
      </c>
      <c r="CH21" s="33"/>
      <c r="CI21" s="33"/>
      <c r="CJ21" s="34"/>
      <c r="CK21" s="35"/>
      <c r="CL21" s="4"/>
      <c r="CM21" s="4"/>
      <c r="CN21" s="33">
        <v>27.75</v>
      </c>
      <c r="CO21" s="33">
        <v>26.4</v>
      </c>
      <c r="CP21" s="33">
        <v>26.5</v>
      </c>
      <c r="CQ21" s="34"/>
      <c r="CR21" s="35"/>
      <c r="CS21" s="4">
        <f t="shared" si="2"/>
        <v>27.75</v>
      </c>
      <c r="CT21" s="4">
        <f t="shared" si="3"/>
        <v>26.93181818181818</v>
      </c>
      <c r="CU21" s="33">
        <v>25.8</v>
      </c>
      <c r="CV21" s="33">
        <v>26.47</v>
      </c>
      <c r="CW21" s="33">
        <v>26.75</v>
      </c>
      <c r="CX21" s="34"/>
      <c r="CY21" s="35"/>
      <c r="CZ21" s="4">
        <f t="shared" si="4"/>
        <v>25.912980392156868</v>
      </c>
      <c r="DA21" s="4">
        <f t="shared" si="5"/>
        <v>26.558735019973351</v>
      </c>
      <c r="DB21" s="33">
        <v>28.15</v>
      </c>
      <c r="DC21" s="33">
        <v>28.2</v>
      </c>
      <c r="DD21" s="33">
        <v>28</v>
      </c>
      <c r="DE21" s="34"/>
      <c r="DF21" s="35"/>
      <c r="DG21" s="4">
        <f t="shared" si="6"/>
        <v>28.15</v>
      </c>
      <c r="DH21" s="4">
        <f t="shared" si="7"/>
        <v>28</v>
      </c>
      <c r="DI21" s="33">
        <v>27.65</v>
      </c>
      <c r="DJ21" s="33">
        <v>27</v>
      </c>
      <c r="DK21" s="33">
        <v>27.89</v>
      </c>
      <c r="DL21" s="34"/>
      <c r="DM21" s="35"/>
      <c r="DN21" s="4">
        <f t="shared" si="8"/>
        <v>27.370136363636377</v>
      </c>
      <c r="DO21" s="4">
        <f t="shared" si="9"/>
        <v>27.89</v>
      </c>
      <c r="DP21" s="33">
        <v>26.6</v>
      </c>
      <c r="DQ21" s="33">
        <v>24.4</v>
      </c>
      <c r="DR21" s="33">
        <v>24.13</v>
      </c>
      <c r="DS21" s="34"/>
      <c r="DT21" s="35"/>
      <c r="DU21" s="4">
        <f t="shared" si="10"/>
        <v>26.204494382022482</v>
      </c>
      <c r="DV21" s="4">
        <f t="shared" si="11"/>
        <v>24.260807453416156</v>
      </c>
      <c r="DW21" s="33">
        <v>27.35</v>
      </c>
      <c r="DX21" s="33">
        <v>26.1</v>
      </c>
      <c r="DY21" s="33">
        <v>27.25</v>
      </c>
      <c r="DZ21" s="34"/>
      <c r="EA21" s="35"/>
      <c r="EB21" s="4">
        <f t="shared" si="12"/>
        <v>27.059302325581399</v>
      </c>
      <c r="EC21" s="4">
        <f t="shared" si="13"/>
        <v>26.829695431472075</v>
      </c>
      <c r="ED21" s="33">
        <v>25.2</v>
      </c>
      <c r="EE21" s="33">
        <v>23.2</v>
      </c>
      <c r="EF21" s="33">
        <v>23.25</v>
      </c>
      <c r="EG21" s="34"/>
      <c r="EH21" s="35"/>
      <c r="EI21" s="4">
        <f t="shared" si="14"/>
        <v>24.674860335195525</v>
      </c>
      <c r="EJ21" s="4">
        <f t="shared" si="15"/>
        <v>23.211055276381924</v>
      </c>
      <c r="EK21" s="25">
        <v>25.28</v>
      </c>
      <c r="EL21" s="25">
        <v>25.11</v>
      </c>
      <c r="EM21" s="34"/>
      <c r="EN21" s="36"/>
      <c r="EO21" s="33">
        <v>24</v>
      </c>
      <c r="EP21" s="33">
        <v>22</v>
      </c>
      <c r="EQ21" s="33">
        <v>24.5</v>
      </c>
      <c r="ER21" s="35"/>
      <c r="ES21" s="36"/>
      <c r="ET21" s="4">
        <f t="shared" si="16"/>
        <v>23.915254237288135</v>
      </c>
      <c r="EU21" s="4">
        <f t="shared" si="17"/>
        <v>23.021505376344084</v>
      </c>
      <c r="EV21"/>
      <c r="FA21" s="28"/>
      <c r="FB21" s="23"/>
      <c r="FC21" s="16">
        <v>2</v>
      </c>
      <c r="FD21" s="32">
        <v>0</v>
      </c>
      <c r="FE21" s="32">
        <v>0</v>
      </c>
      <c r="FF21" s="32">
        <v>1</v>
      </c>
      <c r="FG21" s="1">
        <v>138.65</v>
      </c>
      <c r="FH21" s="60">
        <f>(FG21/(FG20+FG21))</f>
        <v>0.23392947528260502</v>
      </c>
      <c r="FI21" s="60">
        <f>FG21/(SUM(FG$5:FG$42))</f>
        <v>2.6078206406229425E-2</v>
      </c>
      <c r="FK21" s="23"/>
      <c r="FL21" s="16">
        <v>2</v>
      </c>
      <c r="FM21" s="32">
        <v>0</v>
      </c>
      <c r="FN21" s="32">
        <v>0</v>
      </c>
      <c r="FO21" s="32">
        <v>1</v>
      </c>
      <c r="FP21" s="1">
        <v>4.25</v>
      </c>
      <c r="FQ21" s="60">
        <f>(FP21/(FP20+FP21))</f>
        <v>8.0037664783427498E-2</v>
      </c>
      <c r="FR21" s="60">
        <f>FP21/(SUM(FP$5:FP$42))</f>
        <v>9.1280068728522325E-3</v>
      </c>
      <c r="FS21"/>
      <c r="FT21">
        <f t="shared" si="18"/>
        <v>1978</v>
      </c>
      <c r="FU21">
        <f t="shared" si="19"/>
        <v>5</v>
      </c>
      <c r="FV21">
        <v>64.5</v>
      </c>
      <c r="FW21" s="1">
        <v>69.5</v>
      </c>
      <c r="FX21"/>
      <c r="FY21" s="27"/>
      <c r="FZ21" s="27" t="s">
        <v>115</v>
      </c>
      <c r="GA21" s="28">
        <v>66</v>
      </c>
      <c r="GB21" s="28">
        <v>66</v>
      </c>
      <c r="GD21" s="27"/>
      <c r="GE21" s="27" t="s">
        <v>115</v>
      </c>
      <c r="GF21" s="1">
        <v>63.9</v>
      </c>
      <c r="GG21" s="1">
        <v>63.9</v>
      </c>
    </row>
    <row r="22" spans="1:189" x14ac:dyDescent="0.2">
      <c r="A22" s="1">
        <v>1978</v>
      </c>
      <c r="B22" s="1">
        <v>5</v>
      </c>
      <c r="C22" s="33"/>
      <c r="D22" s="33"/>
      <c r="E22" s="33"/>
      <c r="F22" s="34"/>
      <c r="G22" s="35"/>
      <c r="J22" s="33"/>
      <c r="K22" s="33"/>
      <c r="L22" s="33"/>
      <c r="M22" s="34"/>
      <c r="N22" s="35"/>
      <c r="O22" s="4"/>
      <c r="P22" s="4"/>
      <c r="Q22" s="33"/>
      <c r="R22" s="33"/>
      <c r="S22" s="33"/>
      <c r="T22" s="34"/>
      <c r="U22" s="35"/>
      <c r="X22" s="33"/>
      <c r="Y22" s="33"/>
      <c r="Z22" s="33"/>
      <c r="AA22" s="34"/>
      <c r="AB22" s="35"/>
      <c r="AC22" s="4"/>
      <c r="AD22" s="4"/>
      <c r="AE22" s="33"/>
      <c r="AF22" s="33"/>
      <c r="AG22" s="33"/>
      <c r="AH22" s="34"/>
      <c r="AI22" s="35"/>
      <c r="AJ22" s="4"/>
      <c r="AK22" s="4"/>
      <c r="AL22" s="33"/>
      <c r="AM22" s="33"/>
      <c r="AN22" s="33"/>
      <c r="AO22" s="34"/>
      <c r="AP22" s="35"/>
      <c r="AQ22" s="4"/>
      <c r="AR22" s="4"/>
      <c r="AS22" s="33"/>
      <c r="AT22" s="33"/>
      <c r="AU22" s="33"/>
      <c r="AV22" s="34"/>
      <c r="AW22" s="35"/>
      <c r="AX22" s="4"/>
      <c r="AY22" s="4"/>
      <c r="AZ22" s="33"/>
      <c r="BA22" s="33"/>
      <c r="BB22" s="33"/>
      <c r="BC22" s="34"/>
      <c r="BD22" s="35"/>
      <c r="BE22" s="4"/>
      <c r="BF22" s="4"/>
      <c r="BG22" s="33"/>
      <c r="BH22" s="33"/>
      <c r="BI22" s="33"/>
      <c r="BJ22" s="34"/>
      <c r="BK22" s="35"/>
      <c r="BL22" s="4"/>
      <c r="BM22" s="4"/>
      <c r="BN22" s="25"/>
      <c r="BO22" s="25"/>
      <c r="BP22" s="34"/>
      <c r="BQ22" s="34"/>
      <c r="BR22" s="33"/>
      <c r="BS22" s="33"/>
      <c r="BT22" s="33"/>
      <c r="BU22" s="34"/>
      <c r="BV22" s="35"/>
      <c r="BW22" s="4"/>
      <c r="BX22" s="4"/>
      <c r="BY22"/>
      <c r="BZ22" s="33">
        <v>23.5</v>
      </c>
      <c r="CA22" s="33">
        <v>27.35</v>
      </c>
      <c r="CB22" s="33">
        <v>27.22</v>
      </c>
      <c r="CC22" s="34"/>
      <c r="CD22" s="35"/>
      <c r="CE22" s="4">
        <f t="shared" si="0"/>
        <v>25.401466992665036</v>
      </c>
      <c r="CF22" s="4">
        <f t="shared" si="1"/>
        <v>27.271875000000001</v>
      </c>
      <c r="CG22" s="33">
        <v>25.62</v>
      </c>
      <c r="CH22" s="33"/>
      <c r="CI22" s="33"/>
      <c r="CJ22" s="34"/>
      <c r="CK22" s="35"/>
      <c r="CL22" s="4"/>
      <c r="CM22" s="4"/>
      <c r="CN22" s="33">
        <v>27.75</v>
      </c>
      <c r="CO22" s="33">
        <v>26.4</v>
      </c>
      <c r="CP22" s="33">
        <v>26.5</v>
      </c>
      <c r="CQ22" s="34"/>
      <c r="CR22" s="35"/>
      <c r="CS22" s="4">
        <f t="shared" si="2"/>
        <v>27.75</v>
      </c>
      <c r="CT22" s="4">
        <f t="shared" si="3"/>
        <v>26.93181818181818</v>
      </c>
      <c r="CU22" s="33">
        <v>25.8</v>
      </c>
      <c r="CV22" s="33">
        <v>26.47</v>
      </c>
      <c r="CW22" s="33">
        <v>27</v>
      </c>
      <c r="CX22" s="34"/>
      <c r="CY22" s="35"/>
      <c r="CZ22" s="4">
        <f t="shared" si="4"/>
        <v>25.912980392156868</v>
      </c>
      <c r="DA22" s="4">
        <f t="shared" si="5"/>
        <v>26.637962716378144</v>
      </c>
      <c r="DB22" s="33">
        <v>28.15</v>
      </c>
      <c r="DC22" s="33">
        <v>28.2</v>
      </c>
      <c r="DD22" s="33">
        <v>28</v>
      </c>
      <c r="DE22" s="34"/>
      <c r="DF22" s="35"/>
      <c r="DG22" s="4">
        <f t="shared" si="6"/>
        <v>28.15</v>
      </c>
      <c r="DH22" s="4">
        <f t="shared" si="7"/>
        <v>28</v>
      </c>
      <c r="DI22" s="33">
        <v>27.65</v>
      </c>
      <c r="DJ22" s="33">
        <v>27</v>
      </c>
      <c r="DK22" s="33">
        <v>27.89</v>
      </c>
      <c r="DL22" s="34"/>
      <c r="DM22" s="35"/>
      <c r="DN22" s="4">
        <f t="shared" si="8"/>
        <v>27.370136363636377</v>
      </c>
      <c r="DO22" s="4">
        <f t="shared" si="9"/>
        <v>27.89</v>
      </c>
      <c r="DP22" s="33">
        <v>26.6</v>
      </c>
      <c r="DQ22" s="33">
        <v>24.4</v>
      </c>
      <c r="DR22" s="33">
        <v>24.13</v>
      </c>
      <c r="DS22" s="34"/>
      <c r="DT22" s="35"/>
      <c r="DU22" s="4">
        <f t="shared" si="10"/>
        <v>26.204494382022482</v>
      </c>
      <c r="DV22" s="4">
        <f t="shared" si="11"/>
        <v>24.260807453416156</v>
      </c>
      <c r="DW22" s="33">
        <v>27.35</v>
      </c>
      <c r="DX22" s="33">
        <v>26.1</v>
      </c>
      <c r="DY22" s="33">
        <v>27.25</v>
      </c>
      <c r="DZ22" s="34"/>
      <c r="EA22" s="35"/>
      <c r="EB22" s="4">
        <f t="shared" si="12"/>
        <v>27.059302325581399</v>
      </c>
      <c r="EC22" s="4">
        <f t="shared" si="13"/>
        <v>26.829695431472075</v>
      </c>
      <c r="ED22" s="33">
        <v>25.2</v>
      </c>
      <c r="EE22" s="33">
        <v>23.7</v>
      </c>
      <c r="EF22" s="33">
        <v>23.5</v>
      </c>
      <c r="EG22" s="34"/>
      <c r="EH22" s="35"/>
      <c r="EI22" s="4">
        <f t="shared" si="14"/>
        <v>24.806145251396643</v>
      </c>
      <c r="EJ22" s="4">
        <f t="shared" si="15"/>
        <v>23.655778894472373</v>
      </c>
      <c r="EK22" s="25">
        <v>25.5</v>
      </c>
      <c r="EL22" s="25">
        <v>25.25</v>
      </c>
      <c r="EM22" s="34"/>
      <c r="EN22" s="36"/>
      <c r="EO22" s="33">
        <v>24</v>
      </c>
      <c r="EP22" s="33">
        <v>22</v>
      </c>
      <c r="EQ22" s="33">
        <v>24.5</v>
      </c>
      <c r="ER22" s="35"/>
      <c r="ES22" s="36"/>
      <c r="ET22" s="4">
        <f t="shared" si="16"/>
        <v>23.915254237288135</v>
      </c>
      <c r="EU22" s="4">
        <f t="shared" si="17"/>
        <v>23.021505376344084</v>
      </c>
      <c r="EV22"/>
      <c r="FA22" s="28"/>
      <c r="FB22" s="23"/>
      <c r="FC22" s="16"/>
      <c r="FD22" s="32"/>
      <c r="FE22" s="32"/>
      <c r="FF22" s="32"/>
      <c r="FH22" s="60"/>
      <c r="FI22" s="60"/>
      <c r="FK22" s="23"/>
      <c r="FL22" s="16"/>
      <c r="FM22" s="32"/>
      <c r="FN22" s="32"/>
      <c r="FO22" s="32"/>
      <c r="FQ22" s="60"/>
      <c r="FR22" s="60"/>
      <c r="FS22"/>
      <c r="FT22">
        <f t="shared" si="18"/>
        <v>1978</v>
      </c>
      <c r="FU22">
        <f t="shared" si="19"/>
        <v>6</v>
      </c>
      <c r="FV22">
        <v>65.2</v>
      </c>
      <c r="FW22" s="1">
        <v>70</v>
      </c>
      <c r="FX22"/>
      <c r="FY22" s="27"/>
      <c r="FZ22" s="27" t="s">
        <v>116</v>
      </c>
      <c r="GA22" s="28">
        <v>66.400000000000006</v>
      </c>
      <c r="GB22" s="28">
        <v>66.400000000000006</v>
      </c>
      <c r="GD22" s="27"/>
      <c r="GE22" s="27" t="s">
        <v>116</v>
      </c>
      <c r="GF22" s="1">
        <v>64.5</v>
      </c>
      <c r="GG22" s="1">
        <v>64.5</v>
      </c>
    </row>
    <row r="23" spans="1:189" x14ac:dyDescent="0.2">
      <c r="A23" s="1">
        <v>1978</v>
      </c>
      <c r="B23" s="1">
        <v>6</v>
      </c>
      <c r="C23" s="33"/>
      <c r="D23" s="33"/>
      <c r="E23" s="33"/>
      <c r="F23" s="34"/>
      <c r="G23" s="35"/>
      <c r="J23" s="33"/>
      <c r="K23" s="33"/>
      <c r="L23" s="33"/>
      <c r="M23" s="34"/>
      <c r="N23" s="35"/>
      <c r="O23" s="4"/>
      <c r="P23" s="4"/>
      <c r="Q23" s="33"/>
      <c r="R23" s="33"/>
      <c r="S23" s="33"/>
      <c r="T23" s="34"/>
      <c r="U23" s="35"/>
      <c r="X23" s="33"/>
      <c r="Y23" s="33"/>
      <c r="Z23" s="33"/>
      <c r="AA23" s="34"/>
      <c r="AB23" s="35"/>
      <c r="AC23" s="4"/>
      <c r="AD23" s="4"/>
      <c r="AE23" s="33"/>
      <c r="AF23" s="33"/>
      <c r="AG23" s="33"/>
      <c r="AH23" s="34"/>
      <c r="AI23" s="35"/>
      <c r="AJ23" s="4"/>
      <c r="AK23" s="4"/>
      <c r="AL23" s="33"/>
      <c r="AM23" s="33"/>
      <c r="AN23" s="33"/>
      <c r="AO23" s="34"/>
      <c r="AP23" s="35"/>
      <c r="AQ23" s="4"/>
      <c r="AR23" s="4"/>
      <c r="AS23" s="33"/>
      <c r="AT23" s="33"/>
      <c r="AU23" s="33"/>
      <c r="AV23" s="34"/>
      <c r="AW23" s="35"/>
      <c r="AX23" s="4"/>
      <c r="AY23" s="4"/>
      <c r="AZ23" s="33"/>
      <c r="BA23" s="33"/>
      <c r="BB23" s="33"/>
      <c r="BC23" s="34"/>
      <c r="BD23" s="35"/>
      <c r="BE23" s="4"/>
      <c r="BF23" s="4"/>
      <c r="BG23" s="33"/>
      <c r="BH23" s="33"/>
      <c r="BI23" s="33"/>
      <c r="BJ23" s="34"/>
      <c r="BK23" s="35"/>
      <c r="BL23" s="4"/>
      <c r="BM23" s="4"/>
      <c r="BN23" s="25"/>
      <c r="BO23" s="25"/>
      <c r="BP23" s="34"/>
      <c r="BQ23" s="34"/>
      <c r="BR23" s="33"/>
      <c r="BS23" s="33"/>
      <c r="BT23" s="33"/>
      <c r="BU23" s="34"/>
      <c r="BV23" s="35"/>
      <c r="BW23" s="4"/>
      <c r="BX23" s="4"/>
      <c r="BY23"/>
      <c r="BZ23" s="33">
        <v>23.83</v>
      </c>
      <c r="CA23" s="33">
        <v>27.5</v>
      </c>
      <c r="CB23" s="33">
        <v>27.75</v>
      </c>
      <c r="CC23" s="34"/>
      <c r="CD23" s="35"/>
      <c r="CE23" s="4">
        <f t="shared" si="0"/>
        <v>25.64256723716381</v>
      </c>
      <c r="CF23" s="4">
        <f t="shared" si="1"/>
        <v>27.650240384615383</v>
      </c>
      <c r="CG23" s="33">
        <v>25.62</v>
      </c>
      <c r="CH23" s="33"/>
      <c r="CI23" s="33"/>
      <c r="CJ23" s="34"/>
      <c r="CK23" s="35"/>
      <c r="CL23" s="4"/>
      <c r="CM23" s="4"/>
      <c r="CN23" s="33">
        <v>27.75</v>
      </c>
      <c r="CO23" s="33">
        <v>26.4</v>
      </c>
      <c r="CP23" s="33">
        <v>25.65</v>
      </c>
      <c r="CQ23" s="34"/>
      <c r="CR23" s="35"/>
      <c r="CS23" s="4">
        <f t="shared" si="2"/>
        <v>27.75</v>
      </c>
      <c r="CT23" s="4">
        <f t="shared" si="3"/>
        <v>26.375454545454541</v>
      </c>
      <c r="CU23" s="33">
        <v>25.8</v>
      </c>
      <c r="CV23" s="33">
        <v>26.47</v>
      </c>
      <c r="CW23" s="33">
        <v>27.15</v>
      </c>
      <c r="CX23" s="34"/>
      <c r="CY23" s="35"/>
      <c r="CZ23" s="4">
        <f t="shared" si="4"/>
        <v>25.912980392156868</v>
      </c>
      <c r="DA23" s="4">
        <f t="shared" si="5"/>
        <v>26.685499334221021</v>
      </c>
      <c r="DB23" s="33">
        <v>28.15</v>
      </c>
      <c r="DC23" s="33">
        <v>28.2</v>
      </c>
      <c r="DD23" s="33">
        <v>28</v>
      </c>
      <c r="DE23" s="34"/>
      <c r="DF23" s="35"/>
      <c r="DG23" s="4">
        <f t="shared" si="6"/>
        <v>28.15</v>
      </c>
      <c r="DH23" s="4">
        <f t="shared" si="7"/>
        <v>28</v>
      </c>
      <c r="DI23" s="33">
        <v>27.65</v>
      </c>
      <c r="DJ23" s="33">
        <v>27</v>
      </c>
      <c r="DK23" s="33">
        <v>27.89</v>
      </c>
      <c r="DL23" s="34"/>
      <c r="DM23" s="35"/>
      <c r="DN23" s="4">
        <f t="shared" si="8"/>
        <v>27.370136363636377</v>
      </c>
      <c r="DO23" s="4">
        <f t="shared" si="9"/>
        <v>27.89</v>
      </c>
      <c r="DP23" s="33">
        <v>26.6</v>
      </c>
      <c r="DQ23" s="33">
        <v>24.4</v>
      </c>
      <c r="DR23" s="33">
        <v>24.13</v>
      </c>
      <c r="DS23" s="34"/>
      <c r="DT23" s="35"/>
      <c r="DU23" s="4">
        <f t="shared" si="10"/>
        <v>26.204494382022482</v>
      </c>
      <c r="DV23" s="4">
        <f t="shared" si="11"/>
        <v>24.260807453416156</v>
      </c>
      <c r="DW23" s="33">
        <v>27.35</v>
      </c>
      <c r="DX23" s="33">
        <v>26.1</v>
      </c>
      <c r="DY23" s="33">
        <v>27.25</v>
      </c>
      <c r="DZ23" s="34"/>
      <c r="EA23" s="35"/>
      <c r="EB23" s="4">
        <f t="shared" si="12"/>
        <v>27.059302325581399</v>
      </c>
      <c r="EC23" s="4">
        <f t="shared" si="13"/>
        <v>26.829695431472075</v>
      </c>
      <c r="ED23" s="33">
        <v>25.2</v>
      </c>
      <c r="EE23" s="33">
        <v>23.7</v>
      </c>
      <c r="EF23" s="33">
        <v>23.5</v>
      </c>
      <c r="EG23" s="34"/>
      <c r="EH23" s="35"/>
      <c r="EI23" s="4">
        <f t="shared" si="14"/>
        <v>24.806145251396643</v>
      </c>
      <c r="EJ23" s="4">
        <f t="shared" si="15"/>
        <v>23.655778894472373</v>
      </c>
      <c r="EK23" s="25">
        <v>25.7</v>
      </c>
      <c r="EL23" s="25">
        <v>25.38</v>
      </c>
      <c r="EM23" s="34"/>
      <c r="EN23" s="36"/>
      <c r="EO23" s="33">
        <v>24.5</v>
      </c>
      <c r="EP23" s="33">
        <v>23</v>
      </c>
      <c r="EQ23" s="33">
        <v>24.2</v>
      </c>
      <c r="ER23" s="35"/>
      <c r="ES23" s="36"/>
      <c r="ET23" s="4">
        <f t="shared" si="16"/>
        <v>24.436440677966097</v>
      </c>
      <c r="EU23" s="4">
        <f t="shared" si="17"/>
        <v>23.490322580645159</v>
      </c>
      <c r="EV23"/>
      <c r="FA23" s="28"/>
      <c r="FB23" s="23" t="s">
        <v>128</v>
      </c>
      <c r="FC23" s="16">
        <v>1</v>
      </c>
      <c r="FD23" s="32">
        <v>0.24760962743158577</v>
      </c>
      <c r="FE23" s="32">
        <v>0.44906033630069225</v>
      </c>
      <c r="FF23" s="32">
        <v>0.30333003626772159</v>
      </c>
      <c r="FG23" s="1">
        <v>310.2</v>
      </c>
      <c r="FH23" s="60">
        <f>(FG23/(FG23+FG24))</f>
        <v>0.58995815899581594</v>
      </c>
      <c r="FI23" s="60">
        <f>FG23/(SUM(FG$5:FG$42))</f>
        <v>5.8344461790208205E-2</v>
      </c>
      <c r="FK23" s="23" t="s">
        <v>128</v>
      </c>
      <c r="FL23" s="16">
        <v>1</v>
      </c>
      <c r="FM23" s="32">
        <v>5.9090909090909111E-2</v>
      </c>
      <c r="FN23" s="32">
        <v>0.56818181818181834</v>
      </c>
      <c r="FO23" s="32">
        <v>0.37272727272727291</v>
      </c>
      <c r="FP23" s="1">
        <v>22.9</v>
      </c>
      <c r="FQ23" s="60">
        <f>(FP23/(FP23+FP24))</f>
        <v>0.54009433962264153</v>
      </c>
      <c r="FR23" s="60">
        <f>FP23/(SUM(FP$5:FP$42))</f>
        <v>4.9183848797250851E-2</v>
      </c>
      <c r="FS23"/>
      <c r="FT23">
        <f t="shared" si="18"/>
        <v>1978</v>
      </c>
      <c r="FU23">
        <f t="shared" si="19"/>
        <v>7</v>
      </c>
      <c r="FV23">
        <v>65.7</v>
      </c>
      <c r="FW23" s="1">
        <v>70.400000000000006</v>
      </c>
      <c r="FX23"/>
      <c r="FY23" s="27"/>
      <c r="FZ23" s="27" t="s">
        <v>117</v>
      </c>
      <c r="GA23" s="28">
        <v>66.8</v>
      </c>
      <c r="GB23" s="28">
        <v>66.8</v>
      </c>
      <c r="GD23" s="27"/>
      <c r="GE23" s="27" t="s">
        <v>117</v>
      </c>
      <c r="GF23" s="1">
        <v>65.2</v>
      </c>
      <c r="GG23" s="1">
        <v>65.2</v>
      </c>
    </row>
    <row r="24" spans="1:189" x14ac:dyDescent="0.2">
      <c r="A24" s="1">
        <v>1978</v>
      </c>
      <c r="B24" s="1">
        <v>7</v>
      </c>
      <c r="C24" s="33"/>
      <c r="D24" s="33"/>
      <c r="E24" s="33"/>
      <c r="F24" s="34"/>
      <c r="G24" s="35"/>
      <c r="J24" s="33"/>
      <c r="K24" s="33"/>
      <c r="L24" s="33"/>
      <c r="M24" s="34"/>
      <c r="N24" s="35"/>
      <c r="O24" s="4"/>
      <c r="P24" s="4"/>
      <c r="Q24" s="33"/>
      <c r="R24" s="33"/>
      <c r="S24" s="33"/>
      <c r="T24" s="34"/>
      <c r="U24" s="35"/>
      <c r="X24" s="33"/>
      <c r="Y24" s="33"/>
      <c r="Z24" s="33"/>
      <c r="AA24" s="34"/>
      <c r="AB24" s="35"/>
      <c r="AC24" s="4"/>
      <c r="AD24" s="4"/>
      <c r="AE24" s="33"/>
      <c r="AF24" s="33"/>
      <c r="AG24" s="33"/>
      <c r="AH24" s="34"/>
      <c r="AI24" s="35"/>
      <c r="AJ24" s="4"/>
      <c r="AK24" s="4"/>
      <c r="AL24" s="33"/>
      <c r="AM24" s="33"/>
      <c r="AN24" s="33"/>
      <c r="AO24" s="34"/>
      <c r="AP24" s="35"/>
      <c r="AQ24" s="4"/>
      <c r="AR24" s="4"/>
      <c r="AS24" s="33"/>
      <c r="AT24" s="33"/>
      <c r="AU24" s="33"/>
      <c r="AV24" s="34"/>
      <c r="AW24" s="35"/>
      <c r="AX24" s="4"/>
      <c r="AY24" s="4"/>
      <c r="AZ24" s="33"/>
      <c r="BA24" s="33"/>
      <c r="BB24" s="33"/>
      <c r="BC24" s="34"/>
      <c r="BD24" s="35"/>
      <c r="BE24" s="4"/>
      <c r="BF24" s="4"/>
      <c r="BG24" s="33"/>
      <c r="BH24" s="33"/>
      <c r="BI24" s="33"/>
      <c r="BJ24" s="34"/>
      <c r="BK24" s="35"/>
      <c r="BL24" s="4"/>
      <c r="BM24" s="4"/>
      <c r="BN24" s="25"/>
      <c r="BO24" s="25"/>
      <c r="BP24" s="34"/>
      <c r="BQ24" s="34"/>
      <c r="BR24" s="33"/>
      <c r="BS24" s="33"/>
      <c r="BT24" s="33"/>
      <c r="BU24" s="34"/>
      <c r="BV24" s="35"/>
      <c r="BW24" s="4"/>
      <c r="BX24" s="4"/>
      <c r="BY24"/>
      <c r="BZ24" s="33">
        <v>23.83</v>
      </c>
      <c r="CA24" s="33">
        <v>27.5</v>
      </c>
      <c r="CB24" s="33">
        <v>27.75</v>
      </c>
      <c r="CC24" s="34"/>
      <c r="CD24" s="35"/>
      <c r="CE24" s="4">
        <f t="shared" si="0"/>
        <v>25.64256723716381</v>
      </c>
      <c r="CF24" s="4">
        <f t="shared" si="1"/>
        <v>27.650240384615383</v>
      </c>
      <c r="CG24" s="33">
        <v>25.62</v>
      </c>
      <c r="CH24" s="33"/>
      <c r="CI24" s="33"/>
      <c r="CJ24" s="34"/>
      <c r="CK24" s="35"/>
      <c r="CL24" s="4"/>
      <c r="CM24" s="4"/>
      <c r="CN24" s="33">
        <v>27.75</v>
      </c>
      <c r="CO24" s="33">
        <v>26.4</v>
      </c>
      <c r="CP24" s="33">
        <v>25.65</v>
      </c>
      <c r="CQ24" s="34"/>
      <c r="CR24" s="35"/>
      <c r="CS24" s="4">
        <f t="shared" si="2"/>
        <v>27.75</v>
      </c>
      <c r="CT24" s="4">
        <f t="shared" si="3"/>
        <v>26.375454545454541</v>
      </c>
      <c r="CU24" s="33">
        <v>26</v>
      </c>
      <c r="CV24" s="33">
        <v>26.6</v>
      </c>
      <c r="CW24" s="33">
        <v>27.45</v>
      </c>
      <c r="CX24" s="34"/>
      <c r="CY24" s="35"/>
      <c r="CZ24" s="4">
        <f t="shared" si="4"/>
        <v>26.101176470588236</v>
      </c>
      <c r="DA24" s="4">
        <f t="shared" si="5"/>
        <v>26.869374167776286</v>
      </c>
      <c r="DB24" s="33">
        <v>28.15</v>
      </c>
      <c r="DC24" s="33">
        <v>28.2</v>
      </c>
      <c r="DD24" s="33">
        <v>28</v>
      </c>
      <c r="DE24" s="34"/>
      <c r="DF24" s="35"/>
      <c r="DG24" s="4">
        <f t="shared" si="6"/>
        <v>28.15</v>
      </c>
      <c r="DH24" s="4">
        <f t="shared" si="7"/>
        <v>28</v>
      </c>
      <c r="DI24" s="33">
        <v>27.65</v>
      </c>
      <c r="DJ24" s="33">
        <v>27</v>
      </c>
      <c r="DK24" s="33">
        <v>27.89</v>
      </c>
      <c r="DL24" s="34"/>
      <c r="DM24" s="35"/>
      <c r="DN24" s="4">
        <f t="shared" si="8"/>
        <v>27.370136363636377</v>
      </c>
      <c r="DO24" s="4">
        <f t="shared" si="9"/>
        <v>27.89</v>
      </c>
      <c r="DP24" s="33">
        <v>26.6</v>
      </c>
      <c r="DQ24" s="33">
        <v>24.4</v>
      </c>
      <c r="DR24" s="33">
        <v>24.13</v>
      </c>
      <c r="DS24" s="34"/>
      <c r="DT24" s="35"/>
      <c r="DU24" s="4">
        <f t="shared" si="10"/>
        <v>26.204494382022482</v>
      </c>
      <c r="DV24" s="4">
        <f t="shared" si="11"/>
        <v>24.260807453416156</v>
      </c>
      <c r="DW24" s="33">
        <v>27.35</v>
      </c>
      <c r="DX24" s="33">
        <v>26.1</v>
      </c>
      <c r="DY24" s="33">
        <v>27.25</v>
      </c>
      <c r="DZ24" s="34"/>
      <c r="EA24" s="35"/>
      <c r="EB24" s="4">
        <f t="shared" si="12"/>
        <v>27.059302325581399</v>
      </c>
      <c r="EC24" s="4">
        <f t="shared" si="13"/>
        <v>26.829695431472075</v>
      </c>
      <c r="ED24" s="33">
        <v>25.2</v>
      </c>
      <c r="EE24" s="33">
        <v>23.7</v>
      </c>
      <c r="EF24" s="33">
        <v>23.5</v>
      </c>
      <c r="EG24" s="34"/>
      <c r="EH24" s="35"/>
      <c r="EI24" s="4">
        <f t="shared" si="14"/>
        <v>24.806145251396643</v>
      </c>
      <c r="EJ24" s="4">
        <f t="shared" si="15"/>
        <v>23.655778894472373</v>
      </c>
      <c r="EK24" s="25">
        <v>25.7</v>
      </c>
      <c r="EL24" s="25">
        <v>25.38</v>
      </c>
      <c r="EM24" s="34"/>
      <c r="EN24" s="36"/>
      <c r="EO24" s="33">
        <v>24.5</v>
      </c>
      <c r="EP24" s="33">
        <v>23</v>
      </c>
      <c r="EQ24" s="33">
        <v>24.2</v>
      </c>
      <c r="ER24" s="35"/>
      <c r="ES24" s="36"/>
      <c r="ET24" s="4">
        <f t="shared" si="16"/>
        <v>24.436440677966097</v>
      </c>
      <c r="EU24" s="4">
        <f t="shared" si="17"/>
        <v>23.490322580645159</v>
      </c>
      <c r="EV24"/>
      <c r="FA24" s="28"/>
      <c r="FB24" s="23"/>
      <c r="FC24" s="16">
        <v>2</v>
      </c>
      <c r="FD24" s="32">
        <v>0</v>
      </c>
      <c r="FE24" s="32">
        <v>0</v>
      </c>
      <c r="FF24" s="32">
        <v>1</v>
      </c>
      <c r="FG24" s="1">
        <v>215.6</v>
      </c>
      <c r="FH24" s="60">
        <f>(FG24/(FG23+FG24))</f>
        <v>0.41004184100418412</v>
      </c>
      <c r="FI24" s="60">
        <f>FG24/(SUM(FG$5:FG$42))</f>
        <v>4.0551469896740452E-2</v>
      </c>
      <c r="FK24" s="23"/>
      <c r="FL24" s="16">
        <v>2</v>
      </c>
      <c r="FM24" s="32">
        <v>0</v>
      </c>
      <c r="FN24" s="32">
        <v>0</v>
      </c>
      <c r="FO24" s="32">
        <v>1</v>
      </c>
      <c r="FP24" s="1">
        <v>19.5</v>
      </c>
      <c r="FQ24" s="60">
        <f>(FP24/(FP23+FP24))</f>
        <v>0.45990566037735853</v>
      </c>
      <c r="FR24" s="60">
        <f>FP24/(SUM(FP$5:FP$42))</f>
        <v>4.1881443298969069E-2</v>
      </c>
      <c r="FS24"/>
      <c r="FT24">
        <f t="shared" si="18"/>
        <v>1978</v>
      </c>
      <c r="FU24">
        <f t="shared" si="19"/>
        <v>8</v>
      </c>
      <c r="FV24">
        <v>66</v>
      </c>
      <c r="FW24" s="1">
        <v>70.400000000000006</v>
      </c>
      <c r="FX24"/>
      <c r="FY24" s="27"/>
      <c r="FZ24" s="27" t="s">
        <v>119</v>
      </c>
      <c r="GA24" s="28">
        <v>67.3</v>
      </c>
      <c r="GB24" s="28">
        <v>67.3</v>
      </c>
      <c r="GD24" s="27"/>
      <c r="GE24" s="27" t="s">
        <v>119</v>
      </c>
      <c r="GF24" s="1">
        <v>65.7</v>
      </c>
      <c r="GG24" s="1">
        <v>65.7</v>
      </c>
    </row>
    <row r="25" spans="1:189" x14ac:dyDescent="0.2">
      <c r="A25" s="1">
        <v>1978</v>
      </c>
      <c r="B25" s="1">
        <v>8</v>
      </c>
      <c r="C25" s="33"/>
      <c r="D25" s="33"/>
      <c r="E25" s="33"/>
      <c r="F25" s="34"/>
      <c r="G25" s="35"/>
      <c r="J25" s="33"/>
      <c r="K25" s="33"/>
      <c r="L25" s="33"/>
      <c r="M25" s="34"/>
      <c r="N25" s="35"/>
      <c r="O25" s="4"/>
      <c r="P25" s="4"/>
      <c r="Q25" s="33"/>
      <c r="R25" s="33"/>
      <c r="S25" s="33"/>
      <c r="T25" s="34"/>
      <c r="U25" s="35"/>
      <c r="X25" s="33"/>
      <c r="Y25" s="33"/>
      <c r="Z25" s="33"/>
      <c r="AA25" s="34"/>
      <c r="AB25" s="35"/>
      <c r="AC25" s="4"/>
      <c r="AD25" s="4"/>
      <c r="AE25" s="33"/>
      <c r="AF25" s="33"/>
      <c r="AG25" s="33"/>
      <c r="AH25" s="34"/>
      <c r="AI25" s="35"/>
      <c r="AJ25" s="4"/>
      <c r="AK25" s="4"/>
      <c r="AL25" s="33"/>
      <c r="AM25" s="33"/>
      <c r="AN25" s="33"/>
      <c r="AO25" s="34"/>
      <c r="AP25" s="35"/>
      <c r="AQ25" s="4"/>
      <c r="AR25" s="4"/>
      <c r="AS25" s="33"/>
      <c r="AT25" s="33"/>
      <c r="AU25" s="33"/>
      <c r="AV25" s="34"/>
      <c r="AW25" s="35"/>
      <c r="AX25" s="4"/>
      <c r="AY25" s="4"/>
      <c r="AZ25" s="33"/>
      <c r="BA25" s="33"/>
      <c r="BB25" s="33"/>
      <c r="BC25" s="34"/>
      <c r="BD25" s="35"/>
      <c r="BE25" s="4"/>
      <c r="BF25" s="4"/>
      <c r="BG25" s="33"/>
      <c r="BH25" s="33"/>
      <c r="BI25" s="33"/>
      <c r="BJ25" s="34"/>
      <c r="BK25" s="35"/>
      <c r="BL25" s="4"/>
      <c r="BM25" s="4"/>
      <c r="BN25" s="25"/>
      <c r="BO25" s="25"/>
      <c r="BP25" s="34"/>
      <c r="BQ25" s="34"/>
      <c r="BR25" s="33"/>
      <c r="BS25" s="33"/>
      <c r="BT25" s="33"/>
      <c r="BU25" s="34"/>
      <c r="BV25" s="35"/>
      <c r="BW25" s="4"/>
      <c r="BX25" s="4"/>
      <c r="BY25"/>
      <c r="BZ25" s="33">
        <v>23.83</v>
      </c>
      <c r="CA25" s="33">
        <v>27.5</v>
      </c>
      <c r="CB25" s="33">
        <v>27.75</v>
      </c>
      <c r="CC25" s="34"/>
      <c r="CD25" s="35"/>
      <c r="CE25" s="4">
        <f t="shared" si="0"/>
        <v>25.64256723716381</v>
      </c>
      <c r="CF25" s="4">
        <f t="shared" si="1"/>
        <v>27.650240384615383</v>
      </c>
      <c r="CG25" s="33">
        <v>25.62</v>
      </c>
      <c r="CH25" s="33"/>
      <c r="CI25" s="33"/>
      <c r="CJ25" s="34"/>
      <c r="CK25" s="35"/>
      <c r="CL25" s="4"/>
      <c r="CM25" s="4"/>
      <c r="CN25" s="33">
        <v>27.75</v>
      </c>
      <c r="CO25" s="33">
        <v>26.4</v>
      </c>
      <c r="CP25" s="33">
        <v>25.65</v>
      </c>
      <c r="CQ25" s="34"/>
      <c r="CR25" s="35"/>
      <c r="CS25" s="4">
        <f t="shared" si="2"/>
        <v>27.75</v>
      </c>
      <c r="CT25" s="4">
        <f t="shared" si="3"/>
        <v>26.375454545454541</v>
      </c>
      <c r="CU25" s="33">
        <v>26.5</v>
      </c>
      <c r="CV25" s="33">
        <v>26.91</v>
      </c>
      <c r="CW25" s="33">
        <v>28</v>
      </c>
      <c r="CX25" s="34"/>
      <c r="CY25" s="35"/>
      <c r="CZ25" s="4">
        <f t="shared" si="4"/>
        <v>26.56913725490196</v>
      </c>
      <c r="DA25" s="4">
        <f t="shared" si="5"/>
        <v>27.255432756324886</v>
      </c>
      <c r="DB25" s="33">
        <v>28.15</v>
      </c>
      <c r="DC25" s="33">
        <v>28.2</v>
      </c>
      <c r="DD25" s="33">
        <v>28</v>
      </c>
      <c r="DE25" s="34"/>
      <c r="DF25" s="35"/>
      <c r="DG25" s="4">
        <f t="shared" si="6"/>
        <v>28.15</v>
      </c>
      <c r="DH25" s="4">
        <f t="shared" si="7"/>
        <v>28</v>
      </c>
      <c r="DI25" s="33">
        <v>27.65</v>
      </c>
      <c r="DJ25" s="33">
        <v>27</v>
      </c>
      <c r="DK25" s="33">
        <v>27.89</v>
      </c>
      <c r="DL25" s="34"/>
      <c r="DM25" s="35"/>
      <c r="DN25" s="4">
        <f t="shared" si="8"/>
        <v>27.370136363636377</v>
      </c>
      <c r="DO25" s="4">
        <f t="shared" si="9"/>
        <v>27.89</v>
      </c>
      <c r="DP25" s="33">
        <v>26.6</v>
      </c>
      <c r="DQ25" s="33">
        <v>24.4</v>
      </c>
      <c r="DR25" s="33">
        <v>24.13</v>
      </c>
      <c r="DS25" s="34"/>
      <c r="DT25" s="35"/>
      <c r="DU25" s="4">
        <f t="shared" si="10"/>
        <v>26.204494382022482</v>
      </c>
      <c r="DV25" s="4">
        <f t="shared" si="11"/>
        <v>24.260807453416156</v>
      </c>
      <c r="DW25" s="33">
        <v>27.35</v>
      </c>
      <c r="DX25" s="33">
        <v>26.39</v>
      </c>
      <c r="DY25" s="33">
        <v>27.8</v>
      </c>
      <c r="DZ25" s="34"/>
      <c r="EA25" s="35"/>
      <c r="EB25" s="4">
        <f t="shared" si="12"/>
        <v>27.126744186046515</v>
      </c>
      <c r="EC25" s="4">
        <f t="shared" si="13"/>
        <v>27.284670050761417</v>
      </c>
      <c r="ED25" s="33">
        <v>25.2</v>
      </c>
      <c r="EE25" s="33">
        <v>23.7</v>
      </c>
      <c r="EF25" s="33">
        <v>23.5</v>
      </c>
      <c r="EG25" s="34"/>
      <c r="EH25" s="35"/>
      <c r="EI25" s="4">
        <f t="shared" si="14"/>
        <v>24.806145251396643</v>
      </c>
      <c r="EJ25" s="4">
        <f t="shared" si="15"/>
        <v>23.655778894472373</v>
      </c>
      <c r="EK25" s="25">
        <v>25.7</v>
      </c>
      <c r="EL25" s="25">
        <v>25.38</v>
      </c>
      <c r="EM25" s="34"/>
      <c r="EN25" s="36"/>
      <c r="EO25" s="33">
        <v>24</v>
      </c>
      <c r="EP25" s="33">
        <v>23</v>
      </c>
      <c r="EQ25" s="33">
        <v>24.2</v>
      </c>
      <c r="ER25" s="35"/>
      <c r="ES25" s="36"/>
      <c r="ET25" s="4">
        <f t="shared" si="16"/>
        <v>23.957627118644066</v>
      </c>
      <c r="EU25" s="4">
        <f t="shared" si="17"/>
        <v>23.490322580645159</v>
      </c>
      <c r="EV25"/>
      <c r="FA25" s="28"/>
      <c r="FB25" s="23"/>
      <c r="FC25" s="16"/>
      <c r="FD25" s="32"/>
      <c r="FE25" s="32"/>
      <c r="FF25" s="32"/>
      <c r="FH25" s="60"/>
      <c r="FI25" s="60"/>
      <c r="FK25" s="23"/>
      <c r="FL25" s="16"/>
      <c r="FM25" s="32"/>
      <c r="FN25" s="32"/>
      <c r="FO25" s="32"/>
      <c r="FQ25" s="60"/>
      <c r="FR25" s="60"/>
      <c r="FS25"/>
      <c r="FT25">
        <f t="shared" si="18"/>
        <v>1978</v>
      </c>
      <c r="FU25">
        <f t="shared" si="19"/>
        <v>9</v>
      </c>
      <c r="FV25">
        <v>66.5</v>
      </c>
      <c r="FW25" s="1">
        <v>71</v>
      </c>
      <c r="FX25"/>
      <c r="FY25" s="27"/>
      <c r="FZ25" s="27" t="s">
        <v>120</v>
      </c>
      <c r="GA25" s="28">
        <v>67.7</v>
      </c>
      <c r="GB25" s="28">
        <v>67.7</v>
      </c>
      <c r="GD25" s="27"/>
      <c r="GE25" s="27" t="s">
        <v>120</v>
      </c>
      <c r="GF25" s="1">
        <v>66</v>
      </c>
      <c r="GG25" s="1">
        <v>66</v>
      </c>
    </row>
    <row r="26" spans="1:189" x14ac:dyDescent="0.2">
      <c r="A26" s="1">
        <v>1978</v>
      </c>
      <c r="B26" s="1">
        <v>9</v>
      </c>
      <c r="C26" s="33"/>
      <c r="D26" s="33"/>
      <c r="E26" s="33"/>
      <c r="F26" s="34"/>
      <c r="G26" s="35"/>
      <c r="J26" s="33"/>
      <c r="K26" s="33"/>
      <c r="L26" s="33"/>
      <c r="M26" s="34"/>
      <c r="N26" s="35"/>
      <c r="O26" s="4"/>
      <c r="P26" s="4"/>
      <c r="Q26" s="33"/>
      <c r="R26" s="33"/>
      <c r="S26" s="33"/>
      <c r="T26" s="34"/>
      <c r="U26" s="35"/>
      <c r="X26" s="33"/>
      <c r="Y26" s="33"/>
      <c r="Z26" s="33"/>
      <c r="AA26" s="34"/>
      <c r="AB26" s="35"/>
      <c r="AC26" s="4"/>
      <c r="AD26" s="4"/>
      <c r="AE26" s="33"/>
      <c r="AF26" s="33"/>
      <c r="AG26" s="33"/>
      <c r="AH26" s="34"/>
      <c r="AI26" s="35"/>
      <c r="AJ26" s="4"/>
      <c r="AK26" s="4"/>
      <c r="AL26" s="33"/>
      <c r="AM26" s="33"/>
      <c r="AN26" s="33"/>
      <c r="AO26" s="34"/>
      <c r="AP26" s="35"/>
      <c r="AQ26" s="4"/>
      <c r="AR26" s="4"/>
      <c r="AS26" s="33"/>
      <c r="AT26" s="33"/>
      <c r="AU26" s="33"/>
      <c r="AV26" s="34"/>
      <c r="AW26" s="35"/>
      <c r="AX26" s="4"/>
      <c r="AY26" s="4"/>
      <c r="AZ26" s="33"/>
      <c r="BA26" s="33"/>
      <c r="BB26" s="33"/>
      <c r="BC26" s="34"/>
      <c r="BD26" s="35"/>
      <c r="BE26" s="4"/>
      <c r="BF26" s="4"/>
      <c r="BG26" s="33"/>
      <c r="BH26" s="33"/>
      <c r="BI26" s="33"/>
      <c r="BJ26" s="34"/>
      <c r="BK26" s="35"/>
      <c r="BL26" s="4"/>
      <c r="BM26" s="4"/>
      <c r="BN26" s="25"/>
      <c r="BO26" s="25"/>
      <c r="BP26" s="34"/>
      <c r="BQ26" s="34"/>
      <c r="BR26" s="33"/>
      <c r="BS26" s="33"/>
      <c r="BT26" s="33"/>
      <c r="BU26" s="34"/>
      <c r="BV26" s="35"/>
      <c r="BW26" s="4"/>
      <c r="BX26" s="4"/>
      <c r="BY26"/>
      <c r="BZ26" s="33">
        <v>23.83</v>
      </c>
      <c r="CA26" s="33">
        <v>27.5</v>
      </c>
      <c r="CB26" s="33">
        <v>27.75</v>
      </c>
      <c r="CC26" s="34"/>
      <c r="CD26" s="35"/>
      <c r="CE26" s="4">
        <f t="shared" si="0"/>
        <v>25.64256723716381</v>
      </c>
      <c r="CF26" s="4">
        <f t="shared" si="1"/>
        <v>27.650240384615383</v>
      </c>
      <c r="CG26" s="33">
        <v>25.62</v>
      </c>
      <c r="CH26" s="33"/>
      <c r="CI26" s="33"/>
      <c r="CJ26" s="34"/>
      <c r="CK26" s="35"/>
      <c r="CL26" s="4"/>
      <c r="CM26" s="4"/>
      <c r="CN26" s="33">
        <v>27.75</v>
      </c>
      <c r="CO26" s="33">
        <v>26.4</v>
      </c>
      <c r="CP26" s="33">
        <v>25.65</v>
      </c>
      <c r="CQ26" s="34"/>
      <c r="CR26" s="35"/>
      <c r="CS26" s="4">
        <f t="shared" si="2"/>
        <v>27.75</v>
      </c>
      <c r="CT26" s="4">
        <f t="shared" si="3"/>
        <v>26.375454545454541</v>
      </c>
      <c r="CU26" s="33">
        <v>26.5</v>
      </c>
      <c r="CV26" s="33">
        <v>26.91</v>
      </c>
      <c r="CW26" s="33">
        <v>27.7</v>
      </c>
      <c r="CX26" s="34"/>
      <c r="CY26" s="35"/>
      <c r="CZ26" s="4">
        <f t="shared" si="4"/>
        <v>26.56913725490196</v>
      </c>
      <c r="DA26" s="4">
        <f t="shared" si="5"/>
        <v>27.160359520639133</v>
      </c>
      <c r="DB26" s="33">
        <v>28.15</v>
      </c>
      <c r="DC26" s="33">
        <v>28.2</v>
      </c>
      <c r="DD26" s="33">
        <v>28</v>
      </c>
      <c r="DE26" s="34"/>
      <c r="DF26" s="35"/>
      <c r="DG26" s="4">
        <f t="shared" si="6"/>
        <v>28.15</v>
      </c>
      <c r="DH26" s="4">
        <f t="shared" si="7"/>
        <v>28</v>
      </c>
      <c r="DI26" s="33">
        <v>28.15</v>
      </c>
      <c r="DJ26" s="33">
        <v>27.8</v>
      </c>
      <c r="DK26" s="33">
        <v>28.4</v>
      </c>
      <c r="DL26" s="34"/>
      <c r="DM26" s="35"/>
      <c r="DN26" s="4">
        <f t="shared" si="8"/>
        <v>28.044318181818191</v>
      </c>
      <c r="DO26" s="4">
        <f t="shared" si="9"/>
        <v>28.4</v>
      </c>
      <c r="DP26" s="33">
        <v>26.6</v>
      </c>
      <c r="DQ26" s="33">
        <v>24.57</v>
      </c>
      <c r="DR26" s="33">
        <v>24.13</v>
      </c>
      <c r="DS26" s="34"/>
      <c r="DT26" s="35"/>
      <c r="DU26" s="4">
        <f t="shared" si="10"/>
        <v>26.235056179775288</v>
      </c>
      <c r="DV26" s="4">
        <f t="shared" si="11"/>
        <v>24.343167701863358</v>
      </c>
      <c r="DW26" s="33">
        <v>27.35</v>
      </c>
      <c r="DX26" s="33">
        <v>26.39</v>
      </c>
      <c r="DY26" s="33">
        <v>27.8</v>
      </c>
      <c r="DZ26" s="34"/>
      <c r="EA26" s="35"/>
      <c r="EB26" s="4">
        <f t="shared" si="12"/>
        <v>27.126744186046515</v>
      </c>
      <c r="EC26" s="4">
        <f t="shared" si="13"/>
        <v>27.284670050761417</v>
      </c>
      <c r="ED26" s="33">
        <v>25.2</v>
      </c>
      <c r="EE26" s="33">
        <v>23.7</v>
      </c>
      <c r="EF26" s="33">
        <v>23.5</v>
      </c>
      <c r="EG26" s="34"/>
      <c r="EH26" s="35"/>
      <c r="EI26" s="4">
        <f t="shared" si="14"/>
        <v>24.806145251396643</v>
      </c>
      <c r="EJ26" s="4">
        <f t="shared" si="15"/>
        <v>23.655778894472373</v>
      </c>
      <c r="EK26" s="25">
        <v>25.7</v>
      </c>
      <c r="EL26" s="25">
        <v>25.38</v>
      </c>
      <c r="EM26" s="34"/>
      <c r="EN26" s="36"/>
      <c r="EO26" s="33">
        <v>24</v>
      </c>
      <c r="EP26" s="33">
        <v>23</v>
      </c>
      <c r="EQ26" s="33">
        <v>24.2</v>
      </c>
      <c r="ER26" s="35"/>
      <c r="ES26" s="36"/>
      <c r="ET26" s="4">
        <f t="shared" si="16"/>
        <v>23.957627118644066</v>
      </c>
      <c r="EU26" s="4">
        <f t="shared" si="17"/>
        <v>23.490322580645159</v>
      </c>
      <c r="EV26"/>
      <c r="FA26" s="28"/>
      <c r="FB26" s="23" t="s">
        <v>129</v>
      </c>
      <c r="FC26" s="16">
        <v>1</v>
      </c>
      <c r="FD26" s="32">
        <v>0.86965376782077386</v>
      </c>
      <c r="FE26" s="32">
        <v>0.13034623217922606</v>
      </c>
      <c r="FF26" s="32">
        <v>0</v>
      </c>
      <c r="FG26" s="1">
        <v>245.5</v>
      </c>
      <c r="FH26" s="60">
        <f>(FG26/(FG26+FG27))</f>
        <v>0.40828205554631636</v>
      </c>
      <c r="FI26" s="60">
        <f>FG26/(SUM(FG$5:FG$42))</f>
        <v>4.6175259089284701E-2</v>
      </c>
      <c r="FK26" s="23" t="s">
        <v>129</v>
      </c>
      <c r="FL26" s="16">
        <v>1</v>
      </c>
      <c r="FM26" s="32">
        <v>0.82022471910112382</v>
      </c>
      <c r="FN26" s="32">
        <v>0.17977528089887646</v>
      </c>
      <c r="FO26" s="32">
        <v>0</v>
      </c>
      <c r="FP26" s="1">
        <v>8.9</v>
      </c>
      <c r="FQ26" s="60">
        <f>(FP26/(FP26+FP27))</f>
        <v>0.21654501216545013</v>
      </c>
      <c r="FR26" s="60">
        <f>FP26/(SUM(FP$5:FP$42))</f>
        <v>1.9115120274914091E-2</v>
      </c>
      <c r="FS26"/>
      <c r="FT26">
        <f t="shared" si="18"/>
        <v>1978</v>
      </c>
      <c r="FU26">
        <f t="shared" si="19"/>
        <v>10</v>
      </c>
      <c r="FV26">
        <v>67.099999999999994</v>
      </c>
      <c r="FW26" s="1">
        <v>71.8</v>
      </c>
      <c r="FX26"/>
      <c r="FY26" s="27"/>
      <c r="FZ26" s="27" t="s">
        <v>121</v>
      </c>
      <c r="GA26" s="28">
        <v>68</v>
      </c>
      <c r="GB26" s="28">
        <v>68</v>
      </c>
      <c r="GD26" s="27"/>
      <c r="GE26" s="27" t="s">
        <v>121</v>
      </c>
      <c r="GF26" s="1">
        <v>66.5</v>
      </c>
      <c r="GG26" s="1">
        <v>66.5</v>
      </c>
    </row>
    <row r="27" spans="1:189" x14ac:dyDescent="0.2">
      <c r="A27" s="1">
        <v>1978</v>
      </c>
      <c r="B27" s="1">
        <v>10</v>
      </c>
      <c r="C27" s="33"/>
      <c r="D27" s="33"/>
      <c r="E27" s="33"/>
      <c r="F27" s="34"/>
      <c r="G27" s="35"/>
      <c r="J27" s="33"/>
      <c r="K27" s="33"/>
      <c r="L27" s="33"/>
      <c r="M27" s="34"/>
      <c r="N27" s="35"/>
      <c r="O27" s="4"/>
      <c r="P27" s="4"/>
      <c r="Q27" s="33"/>
      <c r="R27" s="33"/>
      <c r="S27" s="33"/>
      <c r="T27" s="34"/>
      <c r="U27" s="35"/>
      <c r="X27" s="33"/>
      <c r="Y27" s="33"/>
      <c r="Z27" s="33"/>
      <c r="AA27" s="34"/>
      <c r="AB27" s="35"/>
      <c r="AC27" s="4"/>
      <c r="AD27" s="4"/>
      <c r="AE27" s="33"/>
      <c r="AF27" s="33"/>
      <c r="AG27" s="33"/>
      <c r="AH27" s="34"/>
      <c r="AI27" s="35"/>
      <c r="AJ27" s="4"/>
      <c r="AK27" s="4"/>
      <c r="AL27" s="33"/>
      <c r="AM27" s="33"/>
      <c r="AN27" s="33"/>
      <c r="AO27" s="34"/>
      <c r="AP27" s="35"/>
      <c r="AQ27" s="4"/>
      <c r="AR27" s="4"/>
      <c r="AS27" s="33"/>
      <c r="AT27" s="33"/>
      <c r="AU27" s="33"/>
      <c r="AV27" s="34"/>
      <c r="AW27" s="35"/>
      <c r="AX27" s="4"/>
      <c r="AY27" s="4"/>
      <c r="AZ27" s="33"/>
      <c r="BA27" s="33"/>
      <c r="BB27" s="33"/>
      <c r="BC27" s="34"/>
      <c r="BD27" s="35"/>
      <c r="BE27" s="4"/>
      <c r="BF27" s="4"/>
      <c r="BG27" s="33"/>
      <c r="BH27" s="33"/>
      <c r="BI27" s="33"/>
      <c r="BJ27" s="34"/>
      <c r="BK27" s="35"/>
      <c r="BL27" s="4"/>
      <c r="BM27" s="4"/>
      <c r="BN27" s="25"/>
      <c r="BO27" s="25"/>
      <c r="BP27" s="34"/>
      <c r="BQ27" s="34"/>
      <c r="BR27" s="33"/>
      <c r="BS27" s="33"/>
      <c r="BT27" s="33"/>
      <c r="BU27" s="34"/>
      <c r="BV27" s="35"/>
      <c r="BW27" s="4"/>
      <c r="BX27" s="4"/>
      <c r="BY27"/>
      <c r="BZ27" s="33">
        <v>24.55</v>
      </c>
      <c r="CA27" s="33">
        <v>27.5</v>
      </c>
      <c r="CB27" s="33">
        <v>27.9</v>
      </c>
      <c r="CC27" s="34"/>
      <c r="CD27" s="35"/>
      <c r="CE27" s="4">
        <f t="shared" si="0"/>
        <v>26.006968215158921</v>
      </c>
      <c r="CF27" s="4">
        <f t="shared" si="1"/>
        <v>27.740384615384613</v>
      </c>
      <c r="CG27" s="33">
        <v>26.5</v>
      </c>
      <c r="CH27" s="33"/>
      <c r="CI27" s="33"/>
      <c r="CJ27" s="34"/>
      <c r="CK27" s="35"/>
      <c r="CL27" s="4"/>
      <c r="CM27" s="4"/>
      <c r="CN27" s="33">
        <v>27.75</v>
      </c>
      <c r="CO27" s="33">
        <v>26.4</v>
      </c>
      <c r="CP27" s="33">
        <v>25.65</v>
      </c>
      <c r="CQ27" s="34"/>
      <c r="CR27" s="35"/>
      <c r="CS27" s="4">
        <f t="shared" si="2"/>
        <v>27.75</v>
      </c>
      <c r="CT27" s="4">
        <f t="shared" si="3"/>
        <v>26.375454545454541</v>
      </c>
      <c r="CU27" s="33">
        <v>27</v>
      </c>
      <c r="CV27" s="33">
        <v>27.5</v>
      </c>
      <c r="CW27" s="33">
        <v>28</v>
      </c>
      <c r="CX27" s="34"/>
      <c r="CY27" s="35"/>
      <c r="CZ27" s="4">
        <f t="shared" si="4"/>
        <v>27.084313725490198</v>
      </c>
      <c r="DA27" s="4">
        <f t="shared" si="5"/>
        <v>27.658455392809572</v>
      </c>
      <c r="DB27" s="33">
        <v>28.15</v>
      </c>
      <c r="DC27" s="33">
        <v>28.2</v>
      </c>
      <c r="DD27" s="33">
        <v>28</v>
      </c>
      <c r="DE27" s="34"/>
      <c r="DF27" s="35"/>
      <c r="DG27" s="4">
        <f t="shared" si="6"/>
        <v>28.15</v>
      </c>
      <c r="DH27" s="4">
        <f t="shared" si="7"/>
        <v>28</v>
      </c>
      <c r="DI27" s="33">
        <v>28.15</v>
      </c>
      <c r="DJ27" s="33">
        <v>27.8</v>
      </c>
      <c r="DK27" s="33">
        <v>28.4</v>
      </c>
      <c r="DL27" s="34"/>
      <c r="DM27" s="35"/>
      <c r="DN27" s="4">
        <f t="shared" si="8"/>
        <v>28.044318181818191</v>
      </c>
      <c r="DO27" s="4">
        <f t="shared" si="9"/>
        <v>28.4</v>
      </c>
      <c r="DP27" s="33">
        <v>27.5</v>
      </c>
      <c r="DQ27" s="33">
        <v>25.25</v>
      </c>
      <c r="DR27" s="33">
        <v>26.2</v>
      </c>
      <c r="DS27" s="34"/>
      <c r="DT27" s="35"/>
      <c r="DU27" s="4">
        <f t="shared" si="10"/>
        <v>27.095505617977537</v>
      </c>
      <c r="DV27" s="4">
        <f t="shared" si="11"/>
        <v>25.739751552795035</v>
      </c>
      <c r="DW27" s="33">
        <v>27.35</v>
      </c>
      <c r="DX27" s="33">
        <v>27.15</v>
      </c>
      <c r="DY27" s="33">
        <v>28.05</v>
      </c>
      <c r="DZ27" s="34"/>
      <c r="EA27" s="35"/>
      <c r="EB27" s="4">
        <f t="shared" si="12"/>
        <v>27.303488372093025</v>
      </c>
      <c r="EC27" s="4">
        <f t="shared" si="13"/>
        <v>27.721065989847709</v>
      </c>
      <c r="ED27" s="33">
        <v>25.2</v>
      </c>
      <c r="EE27" s="33">
        <v>24</v>
      </c>
      <c r="EF27" s="33">
        <v>23.88</v>
      </c>
      <c r="EG27" s="34"/>
      <c r="EH27" s="35"/>
      <c r="EI27" s="4">
        <f t="shared" si="14"/>
        <v>24.884916201117314</v>
      </c>
      <c r="EJ27" s="4">
        <f t="shared" si="15"/>
        <v>23.973467336683431</v>
      </c>
      <c r="EK27" s="25">
        <v>26.6</v>
      </c>
      <c r="EL27" s="25">
        <v>26.4</v>
      </c>
      <c r="EM27" s="34"/>
      <c r="EN27" s="36"/>
      <c r="EO27" s="33">
        <v>24</v>
      </c>
      <c r="EP27" s="33">
        <v>23</v>
      </c>
      <c r="EQ27" s="33">
        <v>24.2</v>
      </c>
      <c r="ER27" s="35"/>
      <c r="ES27" s="36"/>
      <c r="ET27" s="4">
        <f t="shared" si="16"/>
        <v>23.957627118644066</v>
      </c>
      <c r="EU27" s="4">
        <f t="shared" si="17"/>
        <v>23.490322580645159</v>
      </c>
      <c r="EV27"/>
      <c r="FA27" s="28"/>
      <c r="FB27" s="23"/>
      <c r="FC27" s="16">
        <v>2</v>
      </c>
      <c r="FD27" s="32">
        <v>0</v>
      </c>
      <c r="FE27" s="32">
        <v>0.52557616638560978</v>
      </c>
      <c r="FF27" s="32">
        <v>0.47442383361438994</v>
      </c>
      <c r="FG27" s="1">
        <v>355.8</v>
      </c>
      <c r="FH27" s="60">
        <f>(FG27/(FG26+FG27))</f>
        <v>0.59171794445368375</v>
      </c>
      <c r="FI27" s="60">
        <f>FG27/(SUM(FG$5:FG$42))</f>
        <v>6.6921210525325847E-2</v>
      </c>
      <c r="FK27" s="23"/>
      <c r="FL27" s="16">
        <v>2</v>
      </c>
      <c r="FM27" s="32">
        <v>0</v>
      </c>
      <c r="FN27" s="32">
        <v>0.48447204968944119</v>
      </c>
      <c r="FO27" s="32">
        <v>0.51552795031055909</v>
      </c>
      <c r="FP27" s="1">
        <v>32.200000000000003</v>
      </c>
      <c r="FQ27" s="60">
        <f>(FP27/(FP26+FP27))</f>
        <v>0.78345498783454992</v>
      </c>
      <c r="FR27" s="60">
        <f>FP27/(SUM(FP$5:FP$42))</f>
        <v>6.9158075601374575E-2</v>
      </c>
      <c r="FS27"/>
      <c r="FT27">
        <f t="shared" si="18"/>
        <v>1978</v>
      </c>
      <c r="FU27">
        <f t="shared" si="19"/>
        <v>11</v>
      </c>
      <c r="FV27">
        <v>67.400000000000006</v>
      </c>
      <c r="FW27" s="1">
        <v>72.099999999999994</v>
      </c>
      <c r="FX27"/>
      <c r="FY27" s="27"/>
      <c r="FZ27" s="27" t="s">
        <v>123</v>
      </c>
      <c r="GA27" s="28">
        <v>68.7</v>
      </c>
      <c r="GB27" s="28">
        <v>68.7</v>
      </c>
      <c r="GD27" s="27"/>
      <c r="GE27" s="27" t="s">
        <v>123</v>
      </c>
      <c r="GF27" s="1">
        <v>67.099999999999994</v>
      </c>
      <c r="GG27" s="1">
        <v>67.099999999999994</v>
      </c>
    </row>
    <row r="28" spans="1:189" x14ac:dyDescent="0.2">
      <c r="A28" s="1">
        <v>1978</v>
      </c>
      <c r="B28" s="1">
        <v>11</v>
      </c>
      <c r="C28" s="33"/>
      <c r="D28" s="33"/>
      <c r="E28" s="33"/>
      <c r="F28" s="34"/>
      <c r="G28" s="35"/>
      <c r="J28" s="33"/>
      <c r="K28" s="33"/>
      <c r="L28" s="33"/>
      <c r="M28" s="34"/>
      <c r="N28" s="35"/>
      <c r="O28" s="4"/>
      <c r="P28" s="4"/>
      <c r="Q28" s="33"/>
      <c r="R28" s="33"/>
      <c r="S28" s="33"/>
      <c r="T28" s="34"/>
      <c r="U28" s="35"/>
      <c r="X28" s="33"/>
      <c r="Y28" s="33"/>
      <c r="Z28" s="33"/>
      <c r="AA28" s="34"/>
      <c r="AB28" s="35"/>
      <c r="AC28" s="4"/>
      <c r="AD28" s="4"/>
      <c r="AE28" s="33"/>
      <c r="AF28" s="33"/>
      <c r="AG28" s="33"/>
      <c r="AH28" s="34"/>
      <c r="AI28" s="35"/>
      <c r="AJ28" s="4"/>
      <c r="AK28" s="4"/>
      <c r="AL28" s="33"/>
      <c r="AM28" s="33"/>
      <c r="AN28" s="33"/>
      <c r="AO28" s="34"/>
      <c r="AP28" s="35"/>
      <c r="AQ28" s="4"/>
      <c r="AR28" s="4"/>
      <c r="AS28" s="33"/>
      <c r="AT28" s="33"/>
      <c r="AU28" s="33"/>
      <c r="AV28" s="34"/>
      <c r="AW28" s="35"/>
      <c r="AX28" s="4"/>
      <c r="AY28" s="4"/>
      <c r="AZ28" s="33"/>
      <c r="BA28" s="33"/>
      <c r="BB28" s="33"/>
      <c r="BC28" s="34"/>
      <c r="BD28" s="35"/>
      <c r="BE28" s="4"/>
      <c r="BF28" s="4"/>
      <c r="BG28" s="33"/>
      <c r="BH28" s="33"/>
      <c r="BI28" s="33"/>
      <c r="BJ28" s="34"/>
      <c r="BK28" s="35"/>
      <c r="BL28" s="4"/>
      <c r="BM28" s="4"/>
      <c r="BN28" s="25"/>
      <c r="BO28" s="25"/>
      <c r="BP28" s="34"/>
      <c r="BQ28" s="34"/>
      <c r="BR28" s="33"/>
      <c r="BS28" s="33"/>
      <c r="BT28" s="33"/>
      <c r="BU28" s="34"/>
      <c r="BV28" s="35"/>
      <c r="BW28" s="4"/>
      <c r="BX28" s="4"/>
      <c r="BY28"/>
      <c r="BZ28" s="33">
        <v>25.15</v>
      </c>
      <c r="CA28" s="33">
        <v>27.5</v>
      </c>
      <c r="CB28" s="33">
        <v>27.9</v>
      </c>
      <c r="CC28" s="34"/>
      <c r="CD28" s="35"/>
      <c r="CE28" s="4">
        <f t="shared" si="0"/>
        <v>26.310635696821514</v>
      </c>
      <c r="CF28" s="4">
        <f t="shared" si="1"/>
        <v>27.740384615384613</v>
      </c>
      <c r="CG28" s="33">
        <v>26.5</v>
      </c>
      <c r="CH28" s="33"/>
      <c r="CI28" s="33"/>
      <c r="CJ28" s="34"/>
      <c r="CK28" s="35"/>
      <c r="CL28" s="4"/>
      <c r="CM28" s="4"/>
      <c r="CN28" s="33">
        <v>28.29</v>
      </c>
      <c r="CO28" s="33">
        <v>27.14</v>
      </c>
      <c r="CP28" s="33">
        <v>26</v>
      </c>
      <c r="CQ28" s="34"/>
      <c r="CR28" s="35"/>
      <c r="CS28" s="4">
        <f t="shared" si="2"/>
        <v>28.29</v>
      </c>
      <c r="CT28" s="4">
        <f t="shared" si="3"/>
        <v>26.791090909090904</v>
      </c>
      <c r="CU28" s="33">
        <v>27</v>
      </c>
      <c r="CV28" s="33">
        <v>27.5</v>
      </c>
      <c r="CW28" s="33">
        <v>28</v>
      </c>
      <c r="CX28" s="34"/>
      <c r="CY28" s="35"/>
      <c r="CZ28" s="4">
        <f t="shared" si="4"/>
        <v>27.084313725490198</v>
      </c>
      <c r="DA28" s="4">
        <f t="shared" si="5"/>
        <v>27.658455392809572</v>
      </c>
      <c r="DB28" s="33">
        <v>28.79</v>
      </c>
      <c r="DC28" s="33">
        <v>28.83</v>
      </c>
      <c r="DD28" s="33">
        <v>28.91</v>
      </c>
      <c r="DE28" s="34"/>
      <c r="DF28" s="35"/>
      <c r="DG28" s="4">
        <f t="shared" si="6"/>
        <v>28.79</v>
      </c>
      <c r="DH28" s="4">
        <f t="shared" si="7"/>
        <v>28.91</v>
      </c>
      <c r="DI28" s="33">
        <v>29.35</v>
      </c>
      <c r="DJ28" s="33">
        <v>28.71</v>
      </c>
      <c r="DK28" s="33">
        <v>29.9</v>
      </c>
      <c r="DL28" s="34"/>
      <c r="DM28" s="35"/>
      <c r="DN28" s="4">
        <f t="shared" si="8"/>
        <v>29.191363636363647</v>
      </c>
      <c r="DO28" s="4">
        <f t="shared" si="9"/>
        <v>29.9</v>
      </c>
      <c r="DP28" s="33">
        <v>27.5</v>
      </c>
      <c r="DQ28" s="33">
        <v>25.25</v>
      </c>
      <c r="DR28" s="33">
        <v>26.2</v>
      </c>
      <c r="DS28" s="34"/>
      <c r="DT28" s="35"/>
      <c r="DU28" s="4">
        <f t="shared" si="10"/>
        <v>27.095505617977537</v>
      </c>
      <c r="DV28" s="4">
        <f t="shared" si="11"/>
        <v>25.739751552795035</v>
      </c>
      <c r="DW28" s="33">
        <v>27.94</v>
      </c>
      <c r="DX28" s="33">
        <v>27.15</v>
      </c>
      <c r="DY28" s="33">
        <v>28.05</v>
      </c>
      <c r="DZ28" s="34"/>
      <c r="EA28" s="35"/>
      <c r="EB28" s="4">
        <f t="shared" si="12"/>
        <v>27.756279069767444</v>
      </c>
      <c r="EC28" s="4">
        <f t="shared" si="13"/>
        <v>27.721065989847709</v>
      </c>
      <c r="ED28" s="33">
        <v>25.2</v>
      </c>
      <c r="EE28" s="33">
        <v>24</v>
      </c>
      <c r="EF28" s="33">
        <v>23.88</v>
      </c>
      <c r="EG28" s="34"/>
      <c r="EH28" s="35"/>
      <c r="EI28" s="4">
        <f t="shared" si="14"/>
        <v>24.884916201117314</v>
      </c>
      <c r="EJ28" s="4">
        <f t="shared" si="15"/>
        <v>23.973467336683431</v>
      </c>
      <c r="EK28" s="25">
        <v>28</v>
      </c>
      <c r="EL28" s="25">
        <v>27.44</v>
      </c>
      <c r="EM28" s="34"/>
      <c r="EN28" s="36"/>
      <c r="EO28" s="33">
        <v>24.8</v>
      </c>
      <c r="EP28" s="33">
        <v>24.21</v>
      </c>
      <c r="EQ28" s="33">
        <v>25.37</v>
      </c>
      <c r="ER28" s="35"/>
      <c r="ES28" s="36"/>
      <c r="ET28" s="4">
        <f t="shared" si="16"/>
        <v>24.774999999999999</v>
      </c>
      <c r="EU28" s="4">
        <f t="shared" si="17"/>
        <v>24.683978494623652</v>
      </c>
      <c r="EV28"/>
      <c r="FA28" s="28"/>
      <c r="FB28" s="23"/>
      <c r="FC28" s="16"/>
      <c r="FD28" s="32"/>
      <c r="FE28" s="32"/>
      <c r="FF28" s="32"/>
      <c r="FH28" s="60"/>
      <c r="FI28" s="60"/>
      <c r="FK28" s="23"/>
      <c r="FL28" s="16"/>
      <c r="FM28" s="32"/>
      <c r="FN28" s="32"/>
      <c r="FO28" s="32"/>
      <c r="FQ28" s="60"/>
      <c r="FR28" s="60"/>
      <c r="FS28"/>
      <c r="FT28">
        <f t="shared" si="18"/>
        <v>1978</v>
      </c>
      <c r="FU28">
        <f t="shared" si="19"/>
        <v>12</v>
      </c>
      <c r="FV28">
        <v>67.7</v>
      </c>
      <c r="FW28" s="1">
        <v>72.7</v>
      </c>
      <c r="FX28"/>
      <c r="FY28" s="27"/>
      <c r="FZ28" s="27" t="s">
        <v>124</v>
      </c>
      <c r="GA28" s="28">
        <v>69.2</v>
      </c>
      <c r="GB28" s="28">
        <v>69.2</v>
      </c>
      <c r="GD28" s="27"/>
      <c r="GE28" s="27" t="s">
        <v>124</v>
      </c>
      <c r="GF28" s="1">
        <v>67.400000000000006</v>
      </c>
      <c r="GG28" s="1">
        <v>67.400000000000006</v>
      </c>
    </row>
    <row r="29" spans="1:189" x14ac:dyDescent="0.2">
      <c r="A29" s="1">
        <v>1978</v>
      </c>
      <c r="B29" s="1">
        <v>12</v>
      </c>
      <c r="C29" s="33"/>
      <c r="D29" s="33"/>
      <c r="E29" s="33"/>
      <c r="F29" s="34"/>
      <c r="G29" s="35"/>
      <c r="J29" s="33"/>
      <c r="K29" s="33"/>
      <c r="L29" s="33"/>
      <c r="M29" s="34"/>
      <c r="N29" s="35"/>
      <c r="O29" s="4"/>
      <c r="P29" s="4"/>
      <c r="Q29" s="33"/>
      <c r="R29" s="33"/>
      <c r="S29" s="33"/>
      <c r="T29" s="34"/>
      <c r="U29" s="35"/>
      <c r="X29" s="33"/>
      <c r="Y29" s="33"/>
      <c r="Z29" s="33"/>
      <c r="AA29" s="34"/>
      <c r="AB29" s="35"/>
      <c r="AC29" s="4"/>
      <c r="AD29" s="4"/>
      <c r="AE29" s="33"/>
      <c r="AF29" s="33"/>
      <c r="AG29" s="33"/>
      <c r="AH29" s="34"/>
      <c r="AI29" s="35"/>
      <c r="AJ29" s="4"/>
      <c r="AK29" s="4"/>
      <c r="AL29" s="33"/>
      <c r="AM29" s="33"/>
      <c r="AN29" s="33"/>
      <c r="AO29" s="34"/>
      <c r="AP29" s="35"/>
      <c r="AQ29" s="4"/>
      <c r="AR29" s="4"/>
      <c r="AS29" s="33"/>
      <c r="AT29" s="33"/>
      <c r="AU29" s="33"/>
      <c r="AV29" s="34"/>
      <c r="AW29" s="35"/>
      <c r="AX29" s="4"/>
      <c r="AY29" s="4"/>
      <c r="AZ29" s="33"/>
      <c r="BA29" s="33"/>
      <c r="BB29" s="33"/>
      <c r="BC29" s="34"/>
      <c r="BD29" s="35"/>
      <c r="BE29" s="4"/>
      <c r="BF29" s="4"/>
      <c r="BG29" s="33"/>
      <c r="BH29" s="33"/>
      <c r="BI29" s="33"/>
      <c r="BJ29" s="34"/>
      <c r="BK29" s="35"/>
      <c r="BL29" s="4"/>
      <c r="BM29" s="4"/>
      <c r="BN29" s="25"/>
      <c r="BO29" s="25"/>
      <c r="BP29" s="34"/>
      <c r="BQ29" s="34"/>
      <c r="BR29" s="33"/>
      <c r="BS29" s="33"/>
      <c r="BT29" s="33"/>
      <c r="BU29" s="34"/>
      <c r="BV29" s="35"/>
      <c r="BW29" s="4"/>
      <c r="BX29" s="4"/>
      <c r="BY29"/>
      <c r="BZ29" s="33">
        <v>25.15</v>
      </c>
      <c r="CA29" s="33">
        <v>27.5</v>
      </c>
      <c r="CB29" s="33">
        <v>27.9</v>
      </c>
      <c r="CC29" s="34"/>
      <c r="CD29" s="35"/>
      <c r="CE29" s="4">
        <f t="shared" si="0"/>
        <v>26.310635696821514</v>
      </c>
      <c r="CF29" s="4">
        <f t="shared" si="1"/>
        <v>27.740384615384613</v>
      </c>
      <c r="CG29" s="33">
        <v>26.5</v>
      </c>
      <c r="CH29" s="33"/>
      <c r="CI29" s="33"/>
      <c r="CJ29" s="34"/>
      <c r="CK29" s="35"/>
      <c r="CL29" s="4"/>
      <c r="CM29" s="4"/>
      <c r="CN29" s="33">
        <v>28.29</v>
      </c>
      <c r="CO29" s="33">
        <v>27.14</v>
      </c>
      <c r="CP29" s="33">
        <v>26</v>
      </c>
      <c r="CQ29" s="34"/>
      <c r="CR29" s="35"/>
      <c r="CS29" s="4">
        <f t="shared" si="2"/>
        <v>28.29</v>
      </c>
      <c r="CT29" s="4">
        <f t="shared" si="3"/>
        <v>26.791090909090904</v>
      </c>
      <c r="CU29" s="33">
        <v>27</v>
      </c>
      <c r="CV29" s="33">
        <v>27.5</v>
      </c>
      <c r="CW29" s="33">
        <v>28</v>
      </c>
      <c r="CX29" s="34"/>
      <c r="CY29" s="35"/>
      <c r="CZ29" s="4">
        <f t="shared" si="4"/>
        <v>27.084313725490198</v>
      </c>
      <c r="DA29" s="4">
        <f t="shared" si="5"/>
        <v>27.658455392809572</v>
      </c>
      <c r="DB29" s="33">
        <v>28.79</v>
      </c>
      <c r="DC29" s="33">
        <v>28.83</v>
      </c>
      <c r="DD29" s="33">
        <v>28.91</v>
      </c>
      <c r="DE29" s="34"/>
      <c r="DF29" s="35"/>
      <c r="DG29" s="4">
        <f t="shared" si="6"/>
        <v>28.79</v>
      </c>
      <c r="DH29" s="4">
        <f t="shared" si="7"/>
        <v>28.91</v>
      </c>
      <c r="DI29" s="33">
        <v>29.35</v>
      </c>
      <c r="DJ29" s="33">
        <v>28.71</v>
      </c>
      <c r="DK29" s="33">
        <v>29.9</v>
      </c>
      <c r="DL29" s="34"/>
      <c r="DM29" s="35"/>
      <c r="DN29" s="4">
        <f t="shared" si="8"/>
        <v>29.191363636363647</v>
      </c>
      <c r="DO29" s="4">
        <f t="shared" si="9"/>
        <v>29.9</v>
      </c>
      <c r="DP29" s="33">
        <v>27.5</v>
      </c>
      <c r="DQ29" s="33">
        <v>25.25</v>
      </c>
      <c r="DR29" s="33">
        <v>26.2</v>
      </c>
      <c r="DS29" s="34"/>
      <c r="DT29" s="35"/>
      <c r="DU29" s="4">
        <f t="shared" si="10"/>
        <v>27.095505617977537</v>
      </c>
      <c r="DV29" s="4">
        <f t="shared" si="11"/>
        <v>25.739751552795035</v>
      </c>
      <c r="DW29" s="33">
        <v>27.94</v>
      </c>
      <c r="DX29" s="33">
        <v>27.15</v>
      </c>
      <c r="DY29" s="33">
        <v>28.05</v>
      </c>
      <c r="DZ29" s="34"/>
      <c r="EA29" s="35"/>
      <c r="EB29" s="4">
        <f t="shared" si="12"/>
        <v>27.756279069767444</v>
      </c>
      <c r="EC29" s="4">
        <f t="shared" si="13"/>
        <v>27.721065989847709</v>
      </c>
      <c r="ED29" s="33">
        <v>25.2</v>
      </c>
      <c r="EE29" s="33">
        <v>24.3</v>
      </c>
      <c r="EF29" s="33">
        <v>24.21</v>
      </c>
      <c r="EG29" s="34"/>
      <c r="EH29" s="35"/>
      <c r="EI29" s="4">
        <f t="shared" si="14"/>
        <v>24.963687150837984</v>
      </c>
      <c r="EJ29" s="4">
        <f t="shared" si="15"/>
        <v>24.280100502512575</v>
      </c>
      <c r="EK29" s="25">
        <v>28</v>
      </c>
      <c r="EL29" s="25">
        <v>27.44</v>
      </c>
      <c r="EM29" s="34"/>
      <c r="EN29" s="36"/>
      <c r="EO29" s="33">
        <v>24.8</v>
      </c>
      <c r="EP29" s="33">
        <v>24.21</v>
      </c>
      <c r="EQ29" s="33">
        <v>25.37</v>
      </c>
      <c r="ER29" s="35"/>
      <c r="ES29" s="36"/>
      <c r="ET29" s="4">
        <f t="shared" si="16"/>
        <v>24.774999999999999</v>
      </c>
      <c r="EU29" s="4">
        <f t="shared" si="17"/>
        <v>24.683978494623652</v>
      </c>
      <c r="EV29"/>
      <c r="FA29" s="28"/>
      <c r="FB29" s="23" t="s">
        <v>130</v>
      </c>
      <c r="FC29" s="16">
        <v>1</v>
      </c>
      <c r="FD29" s="32">
        <v>0.92343387470997673</v>
      </c>
      <c r="FE29" s="32">
        <v>7.6566125290023199E-2</v>
      </c>
      <c r="FF29" s="32">
        <v>0</v>
      </c>
      <c r="FG29" s="1">
        <v>21.55</v>
      </c>
      <c r="FH29" s="60">
        <f>(FG29/(FG29+FG30))</f>
        <v>0.63382352941176467</v>
      </c>
      <c r="FI29" s="60">
        <f>FG29/(SUM(FG$5:FG$42))</f>
        <v>4.0532661237233621E-3</v>
      </c>
      <c r="FK29" s="23" t="s">
        <v>130</v>
      </c>
      <c r="FL29" s="16">
        <v>1</v>
      </c>
      <c r="FM29" s="32">
        <v>0.89655172413793094</v>
      </c>
      <c r="FN29" s="32">
        <v>0.10344827586206898</v>
      </c>
      <c r="FO29" s="32">
        <v>0</v>
      </c>
      <c r="FP29" s="1">
        <v>2.9</v>
      </c>
      <c r="FQ29" s="60">
        <f>(FP29/(FP29+FP30))</f>
        <v>0.72499999999999998</v>
      </c>
      <c r="FR29" s="60">
        <f>FP29/(SUM(FP$5:FP$42))</f>
        <v>6.228522336769759E-3</v>
      </c>
      <c r="FS29"/>
      <c r="FT29">
        <f t="shared" si="18"/>
        <v>1979</v>
      </c>
      <c r="FU29">
        <f t="shared" si="19"/>
        <v>1</v>
      </c>
      <c r="FV29">
        <v>68.3</v>
      </c>
      <c r="FW29" s="1">
        <v>73.8</v>
      </c>
      <c r="FX29"/>
      <c r="FY29" s="27"/>
      <c r="FZ29" s="27" t="s">
        <v>125</v>
      </c>
      <c r="GA29" s="28">
        <v>69.599999999999994</v>
      </c>
      <c r="GB29" s="28">
        <v>69.599999999999994</v>
      </c>
      <c r="GD29" s="27"/>
      <c r="GE29" s="27" t="s">
        <v>125</v>
      </c>
      <c r="GF29" s="1">
        <v>67.7</v>
      </c>
      <c r="GG29" s="1">
        <v>67.7</v>
      </c>
    </row>
    <row r="30" spans="1:189" x14ac:dyDescent="0.2">
      <c r="A30" s="1">
        <v>1979</v>
      </c>
      <c r="B30" s="1">
        <v>1</v>
      </c>
      <c r="C30" s="33"/>
      <c r="D30" s="33"/>
      <c r="E30" s="33"/>
      <c r="F30" s="34"/>
      <c r="G30" s="35"/>
      <c r="J30" s="33"/>
      <c r="K30" s="33"/>
      <c r="L30" s="33"/>
      <c r="M30" s="34"/>
      <c r="N30" s="35"/>
      <c r="O30" s="4"/>
      <c r="P30" s="4"/>
      <c r="Q30" s="33"/>
      <c r="R30" s="33"/>
      <c r="S30" s="33"/>
      <c r="T30" s="34"/>
      <c r="U30" s="35"/>
      <c r="X30" s="33"/>
      <c r="Y30" s="33"/>
      <c r="Z30" s="33"/>
      <c r="AA30" s="34"/>
      <c r="AB30" s="35"/>
      <c r="AC30" s="4"/>
      <c r="AD30" s="4"/>
      <c r="AE30" s="33"/>
      <c r="AF30" s="33"/>
      <c r="AG30" s="33"/>
      <c r="AH30" s="34"/>
      <c r="AI30" s="35"/>
      <c r="AJ30" s="4"/>
      <c r="AK30" s="4"/>
      <c r="AL30" s="33"/>
      <c r="AM30" s="33"/>
      <c r="AN30" s="33"/>
      <c r="AO30" s="34"/>
      <c r="AP30" s="35"/>
      <c r="AQ30" s="4"/>
      <c r="AR30" s="4"/>
      <c r="AS30" s="33"/>
      <c r="AT30" s="33"/>
      <c r="AU30" s="33"/>
      <c r="AV30" s="34"/>
      <c r="AW30" s="35"/>
      <c r="AX30" s="4"/>
      <c r="AY30" s="4"/>
      <c r="AZ30" s="33"/>
      <c r="BA30" s="33"/>
      <c r="BB30" s="33"/>
      <c r="BC30" s="34"/>
      <c r="BD30" s="35"/>
      <c r="BE30" s="4"/>
      <c r="BF30" s="4"/>
      <c r="BG30" s="33"/>
      <c r="BH30" s="33"/>
      <c r="BI30" s="33"/>
      <c r="BJ30" s="34"/>
      <c r="BK30" s="35"/>
      <c r="BL30" s="4"/>
      <c r="BM30" s="4"/>
      <c r="BN30" s="25"/>
      <c r="BO30" s="25"/>
      <c r="BP30" s="34"/>
      <c r="BQ30" s="34"/>
      <c r="BR30" s="33"/>
      <c r="BS30" s="33"/>
      <c r="BT30" s="33"/>
      <c r="BU30" s="34"/>
      <c r="BV30" s="35"/>
      <c r="BW30" s="4"/>
      <c r="BX30" s="4"/>
      <c r="BY30"/>
      <c r="BZ30" s="33">
        <v>25.15</v>
      </c>
      <c r="CA30" s="33">
        <v>27.5</v>
      </c>
      <c r="CB30" s="33">
        <v>27.9</v>
      </c>
      <c r="CC30" s="34"/>
      <c r="CD30" s="35"/>
      <c r="CE30" s="4">
        <f t="shared" si="0"/>
        <v>26.310635696821514</v>
      </c>
      <c r="CF30" s="4">
        <f t="shared" si="1"/>
        <v>27.740384615384613</v>
      </c>
      <c r="CG30" s="33">
        <v>26.9</v>
      </c>
      <c r="CH30" s="33"/>
      <c r="CI30" s="33"/>
      <c r="CJ30" s="34"/>
      <c r="CK30" s="35"/>
      <c r="CL30" s="4"/>
      <c r="CM30" s="4"/>
      <c r="CN30" s="33">
        <v>28.29</v>
      </c>
      <c r="CO30" s="33">
        <v>27.14</v>
      </c>
      <c r="CP30" s="33">
        <v>26</v>
      </c>
      <c r="CQ30" s="34"/>
      <c r="CR30" s="35"/>
      <c r="CS30" s="4">
        <f t="shared" si="2"/>
        <v>28.29</v>
      </c>
      <c r="CT30" s="4">
        <f t="shared" si="3"/>
        <v>26.791090909090904</v>
      </c>
      <c r="CU30" s="33">
        <v>27.4</v>
      </c>
      <c r="CV30" s="33">
        <v>27.9</v>
      </c>
      <c r="CW30" s="33">
        <v>28.22</v>
      </c>
      <c r="CX30" s="34"/>
      <c r="CY30" s="35"/>
      <c r="CZ30" s="4">
        <f t="shared" si="4"/>
        <v>27.484313725490196</v>
      </c>
      <c r="DA30" s="4">
        <f t="shared" si="5"/>
        <v>28.00141145139812</v>
      </c>
      <c r="DB30" s="33">
        <v>28.79</v>
      </c>
      <c r="DC30" s="33">
        <v>28.83</v>
      </c>
      <c r="DD30" s="33">
        <v>28.91</v>
      </c>
      <c r="DE30" s="34"/>
      <c r="DF30" s="35"/>
      <c r="DG30" s="4">
        <f t="shared" si="6"/>
        <v>28.79</v>
      </c>
      <c r="DH30" s="4">
        <f t="shared" si="7"/>
        <v>28.91</v>
      </c>
      <c r="DI30" s="33">
        <v>29.35</v>
      </c>
      <c r="DJ30" s="33">
        <v>28.71</v>
      </c>
      <c r="DK30" s="33">
        <v>29.9</v>
      </c>
      <c r="DL30" s="34"/>
      <c r="DM30" s="35"/>
      <c r="DN30" s="4">
        <f t="shared" si="8"/>
        <v>29.191363636363647</v>
      </c>
      <c r="DO30" s="4">
        <f t="shared" si="9"/>
        <v>29.9</v>
      </c>
      <c r="DP30" s="33">
        <v>27.5</v>
      </c>
      <c r="DQ30" s="33">
        <v>25.25</v>
      </c>
      <c r="DR30" s="33">
        <v>26.2</v>
      </c>
      <c r="DS30" s="34"/>
      <c r="DT30" s="35"/>
      <c r="DU30" s="4">
        <f t="shared" si="10"/>
        <v>27.095505617977537</v>
      </c>
      <c r="DV30" s="4">
        <f t="shared" si="11"/>
        <v>25.739751552795035</v>
      </c>
      <c r="DW30" s="33">
        <v>27.94</v>
      </c>
      <c r="DX30" s="33">
        <v>27.15</v>
      </c>
      <c r="DY30" s="33">
        <v>28.05</v>
      </c>
      <c r="DZ30" s="34"/>
      <c r="EA30" s="35"/>
      <c r="EB30" s="4">
        <f t="shared" si="12"/>
        <v>27.756279069767444</v>
      </c>
      <c r="EC30" s="4">
        <f t="shared" si="13"/>
        <v>27.721065989847709</v>
      </c>
      <c r="ED30" s="33">
        <v>25.5</v>
      </c>
      <c r="EE30" s="33">
        <v>24.3</v>
      </c>
      <c r="EF30" s="33">
        <v>24.21</v>
      </c>
      <c r="EG30" s="34"/>
      <c r="EH30" s="35"/>
      <c r="EI30" s="4">
        <f t="shared" si="14"/>
        <v>25.184916201117314</v>
      </c>
      <c r="EJ30" s="4">
        <f t="shared" si="15"/>
        <v>24.280100502512575</v>
      </c>
      <c r="EK30" s="25">
        <v>28</v>
      </c>
      <c r="EL30" s="25">
        <v>27.44</v>
      </c>
      <c r="EM30" s="34"/>
      <c r="EN30" s="36"/>
      <c r="EO30" s="33">
        <v>24.8</v>
      </c>
      <c r="EP30" s="33">
        <v>24.21</v>
      </c>
      <c r="EQ30" s="33">
        <v>25.37</v>
      </c>
      <c r="ER30" s="35"/>
      <c r="ES30" s="36"/>
      <c r="ET30" s="4">
        <f t="shared" si="16"/>
        <v>24.774999999999999</v>
      </c>
      <c r="EU30" s="4">
        <f t="shared" si="17"/>
        <v>24.683978494623652</v>
      </c>
      <c r="EV30"/>
      <c r="FA30" s="28"/>
      <c r="FB30" s="23"/>
      <c r="FC30" s="16">
        <v>2</v>
      </c>
      <c r="FD30" s="32">
        <v>0</v>
      </c>
      <c r="FE30" s="32">
        <v>0.18875502008032127</v>
      </c>
      <c r="FF30" s="32">
        <v>0.81124497991967859</v>
      </c>
      <c r="FG30" s="1">
        <v>12.45</v>
      </c>
      <c r="FH30" s="60">
        <f>(FG30/(FG29+FG30))</f>
        <v>0.36617647058823527</v>
      </c>
      <c r="FI30" s="60">
        <f>FG30/(SUM(FG$5:FG$42))</f>
        <v>2.3416781086011995E-3</v>
      </c>
      <c r="FK30" s="23"/>
      <c r="FL30" s="16">
        <v>2</v>
      </c>
      <c r="FM30" s="32">
        <v>0</v>
      </c>
      <c r="FN30" s="32">
        <v>9.0909090909090912E-2</v>
      </c>
      <c r="FO30" s="32">
        <v>0.90909090909090906</v>
      </c>
      <c r="FP30" s="1">
        <v>1.1000000000000001</v>
      </c>
      <c r="FQ30" s="60">
        <f>(FP30/(FP29+FP30))</f>
        <v>0.27500000000000002</v>
      </c>
      <c r="FR30" s="60">
        <f>FP30/(SUM(FP$5:FP$42))</f>
        <v>2.3625429553264608E-3</v>
      </c>
      <c r="FS30"/>
      <c r="FT30">
        <f t="shared" si="18"/>
        <v>1979</v>
      </c>
      <c r="FU30">
        <f t="shared" si="19"/>
        <v>2</v>
      </c>
      <c r="FV30">
        <v>69.099999999999994</v>
      </c>
      <c r="FW30" s="1">
        <v>74.900000000000006</v>
      </c>
      <c r="FX30"/>
      <c r="FY30" s="27">
        <v>1979</v>
      </c>
      <c r="FZ30" s="27" t="s">
        <v>111</v>
      </c>
      <c r="GA30" s="28">
        <v>70.5</v>
      </c>
      <c r="GB30" s="28">
        <v>70.5</v>
      </c>
      <c r="GD30" s="27">
        <v>1979</v>
      </c>
      <c r="GE30" s="27" t="s">
        <v>111</v>
      </c>
      <c r="GF30" s="1">
        <v>68.3</v>
      </c>
      <c r="GG30" s="1">
        <v>68.3</v>
      </c>
    </row>
    <row r="31" spans="1:189" x14ac:dyDescent="0.2">
      <c r="A31" s="1">
        <v>1979</v>
      </c>
      <c r="B31" s="1">
        <v>2</v>
      </c>
      <c r="C31" s="33"/>
      <c r="D31" s="33"/>
      <c r="E31" s="33"/>
      <c r="F31" s="34"/>
      <c r="G31" s="35"/>
      <c r="J31" s="33"/>
      <c r="K31" s="33"/>
      <c r="L31" s="33"/>
      <c r="M31" s="34"/>
      <c r="N31" s="35"/>
      <c r="O31" s="4"/>
      <c r="P31" s="4"/>
      <c r="Q31" s="33"/>
      <c r="R31" s="33"/>
      <c r="S31" s="33"/>
      <c r="T31" s="34"/>
      <c r="U31" s="35"/>
      <c r="X31" s="33"/>
      <c r="Y31" s="33"/>
      <c r="Z31" s="33"/>
      <c r="AA31" s="34"/>
      <c r="AB31" s="35"/>
      <c r="AC31" s="4"/>
      <c r="AD31" s="4"/>
      <c r="AE31" s="33"/>
      <c r="AF31" s="33"/>
      <c r="AG31" s="33"/>
      <c r="AH31" s="34"/>
      <c r="AI31" s="35"/>
      <c r="AJ31" s="4"/>
      <c r="AK31" s="4"/>
      <c r="AL31" s="33"/>
      <c r="AM31" s="33"/>
      <c r="AN31" s="33"/>
      <c r="AO31" s="34"/>
      <c r="AP31" s="35"/>
      <c r="AQ31" s="4"/>
      <c r="AR31" s="4"/>
      <c r="AS31" s="33"/>
      <c r="AT31" s="33"/>
      <c r="AU31" s="33"/>
      <c r="AV31" s="34"/>
      <c r="AW31" s="35"/>
      <c r="AX31" s="4"/>
      <c r="AY31" s="4"/>
      <c r="AZ31" s="33"/>
      <c r="BA31" s="33"/>
      <c r="BB31" s="33"/>
      <c r="BC31" s="34"/>
      <c r="BD31" s="35"/>
      <c r="BE31" s="4"/>
      <c r="BF31" s="4"/>
      <c r="BG31" s="33"/>
      <c r="BH31" s="33"/>
      <c r="BI31" s="33"/>
      <c r="BJ31" s="34"/>
      <c r="BK31" s="35"/>
      <c r="BL31" s="4"/>
      <c r="BM31" s="4"/>
      <c r="BN31" s="25"/>
      <c r="BO31" s="25"/>
      <c r="BP31" s="34"/>
      <c r="BQ31" s="34"/>
      <c r="BR31" s="33"/>
      <c r="BS31" s="33"/>
      <c r="BT31" s="33"/>
      <c r="BU31" s="34"/>
      <c r="BV31" s="35"/>
      <c r="BW31" s="4"/>
      <c r="BX31" s="4"/>
      <c r="BY31"/>
      <c r="BZ31" s="33">
        <v>26.77</v>
      </c>
      <c r="CA31" s="33">
        <v>27.5</v>
      </c>
      <c r="CB31" s="33">
        <v>28.3</v>
      </c>
      <c r="CC31" s="34"/>
      <c r="CD31" s="35"/>
      <c r="CE31" s="4">
        <f t="shared" si="0"/>
        <v>27.130537897310511</v>
      </c>
      <c r="CF31" s="4">
        <f t="shared" si="1"/>
        <v>27.98076923076923</v>
      </c>
      <c r="CG31" s="33">
        <v>27.75</v>
      </c>
      <c r="CH31" s="33"/>
      <c r="CI31" s="33"/>
      <c r="CJ31" s="34"/>
      <c r="CK31" s="35"/>
      <c r="CL31" s="4"/>
      <c r="CM31" s="4"/>
      <c r="CN31" s="33">
        <v>28.29</v>
      </c>
      <c r="CO31" s="33">
        <v>27.74</v>
      </c>
      <c r="CP31" s="33">
        <v>26.4</v>
      </c>
      <c r="CQ31" s="34"/>
      <c r="CR31" s="35"/>
      <c r="CS31" s="4">
        <f t="shared" si="2"/>
        <v>28.29</v>
      </c>
      <c r="CT31" s="4">
        <f t="shared" si="3"/>
        <v>27.05290909090909</v>
      </c>
      <c r="CU31" s="33">
        <v>27.4</v>
      </c>
      <c r="CV31" s="33">
        <v>27.9</v>
      </c>
      <c r="CW31" s="33">
        <v>28.22</v>
      </c>
      <c r="CX31" s="34"/>
      <c r="CY31" s="35"/>
      <c r="CZ31" s="4">
        <f t="shared" si="4"/>
        <v>27.484313725490196</v>
      </c>
      <c r="DA31" s="4">
        <f t="shared" si="5"/>
        <v>28.00141145139812</v>
      </c>
      <c r="DB31" s="33">
        <v>28.79</v>
      </c>
      <c r="DC31" s="33">
        <v>28.83</v>
      </c>
      <c r="DD31" s="33">
        <v>28.91</v>
      </c>
      <c r="DE31" s="34"/>
      <c r="DF31" s="35"/>
      <c r="DG31" s="4">
        <f t="shared" si="6"/>
        <v>28.79</v>
      </c>
      <c r="DH31" s="4">
        <f t="shared" si="7"/>
        <v>28.91</v>
      </c>
      <c r="DI31" s="33">
        <v>29.35</v>
      </c>
      <c r="DJ31" s="33">
        <v>28.71</v>
      </c>
      <c r="DK31" s="33">
        <v>29.9</v>
      </c>
      <c r="DL31" s="34"/>
      <c r="DM31" s="35"/>
      <c r="DN31" s="4">
        <f t="shared" si="8"/>
        <v>29.191363636363647</v>
      </c>
      <c r="DO31" s="4">
        <f t="shared" si="9"/>
        <v>29.9</v>
      </c>
      <c r="DP31" s="33">
        <v>27.5</v>
      </c>
      <c r="DQ31" s="33">
        <v>26</v>
      </c>
      <c r="DR31" s="33">
        <v>26.2</v>
      </c>
      <c r="DS31" s="34"/>
      <c r="DT31" s="35"/>
      <c r="DU31" s="4">
        <f t="shared" si="10"/>
        <v>27.230337078651694</v>
      </c>
      <c r="DV31" s="4">
        <f t="shared" si="11"/>
        <v>26.103105590062118</v>
      </c>
      <c r="DW31" s="33">
        <v>27.94</v>
      </c>
      <c r="DX31" s="33">
        <v>27.25</v>
      </c>
      <c r="DY31" s="33">
        <v>28.45</v>
      </c>
      <c r="DZ31" s="34"/>
      <c r="EA31" s="35"/>
      <c r="EB31" s="4">
        <f t="shared" si="12"/>
        <v>27.779534883720935</v>
      </c>
      <c r="EC31" s="4">
        <f t="shared" si="13"/>
        <v>28.011421319796948</v>
      </c>
      <c r="ED31" s="33">
        <v>26.8</v>
      </c>
      <c r="EE31" s="33">
        <v>25.9</v>
      </c>
      <c r="EF31" s="33">
        <v>26.3</v>
      </c>
      <c r="EG31" s="34"/>
      <c r="EH31" s="35"/>
      <c r="EI31" s="4">
        <f t="shared" si="14"/>
        <v>26.563687150837985</v>
      </c>
      <c r="EJ31" s="4">
        <f t="shared" si="15"/>
        <v>25.98844221105529</v>
      </c>
      <c r="EK31" s="25">
        <v>28.5</v>
      </c>
      <c r="EL31" s="25">
        <v>27.75</v>
      </c>
      <c r="EM31" s="34"/>
      <c r="EN31" s="36"/>
      <c r="EO31" s="33">
        <v>24.8</v>
      </c>
      <c r="EP31" s="33">
        <v>24.21</v>
      </c>
      <c r="EQ31" s="33">
        <v>25.37</v>
      </c>
      <c r="ER31" s="35"/>
      <c r="ES31" s="36"/>
      <c r="ET31" s="4">
        <f t="shared" si="16"/>
        <v>24.774999999999999</v>
      </c>
      <c r="EU31" s="4">
        <f t="shared" si="17"/>
        <v>24.683978494623652</v>
      </c>
      <c r="EV31"/>
      <c r="FA31" s="28"/>
      <c r="FB31" s="23"/>
      <c r="FC31" s="16"/>
      <c r="FD31" s="32"/>
      <c r="FE31" s="32"/>
      <c r="FF31" s="32"/>
      <c r="FH31" s="60"/>
      <c r="FI31" s="60"/>
      <c r="FK31" s="23"/>
      <c r="FL31" s="16"/>
      <c r="FM31" s="32"/>
      <c r="FN31" s="32"/>
      <c r="FO31" s="32"/>
      <c r="FQ31" s="60"/>
      <c r="FR31" s="60"/>
      <c r="FS31"/>
      <c r="FT31">
        <f t="shared" si="18"/>
        <v>1979</v>
      </c>
      <c r="FU31">
        <f t="shared" si="19"/>
        <v>3</v>
      </c>
      <c r="FV31">
        <v>69.8</v>
      </c>
      <c r="FW31" s="1">
        <v>75.8</v>
      </c>
      <c r="FX31"/>
      <c r="FY31" s="27"/>
      <c r="FZ31" s="27" t="s">
        <v>112</v>
      </c>
      <c r="GA31" s="28">
        <v>71.3</v>
      </c>
      <c r="GB31" s="28">
        <v>71.3</v>
      </c>
      <c r="GD31" s="27"/>
      <c r="GE31" s="27" t="s">
        <v>112</v>
      </c>
      <c r="GF31" s="1">
        <v>69.099999999999994</v>
      </c>
      <c r="GG31" s="1">
        <v>69.099999999999994</v>
      </c>
    </row>
    <row r="32" spans="1:189" x14ac:dyDescent="0.2">
      <c r="A32" s="1">
        <v>1979</v>
      </c>
      <c r="B32" s="1">
        <v>3</v>
      </c>
      <c r="C32" s="33"/>
      <c r="D32" s="33"/>
      <c r="E32" s="33"/>
      <c r="F32" s="34"/>
      <c r="G32" s="35"/>
      <c r="J32" s="33"/>
      <c r="K32" s="33"/>
      <c r="L32" s="33"/>
      <c r="M32" s="34"/>
      <c r="N32" s="35"/>
      <c r="O32" s="4"/>
      <c r="P32" s="4"/>
      <c r="Q32" s="33"/>
      <c r="R32" s="33"/>
      <c r="S32" s="33"/>
      <c r="T32" s="34"/>
      <c r="U32" s="35"/>
      <c r="X32" s="33"/>
      <c r="Y32" s="33"/>
      <c r="Z32" s="33"/>
      <c r="AA32" s="34"/>
      <c r="AB32" s="35"/>
      <c r="AC32" s="4"/>
      <c r="AD32" s="4"/>
      <c r="AE32" s="33"/>
      <c r="AF32" s="33"/>
      <c r="AG32" s="33"/>
      <c r="AH32" s="34"/>
      <c r="AI32" s="35"/>
      <c r="AJ32" s="4"/>
      <c r="AK32" s="4"/>
      <c r="AL32" s="33"/>
      <c r="AM32" s="33"/>
      <c r="AN32" s="33"/>
      <c r="AO32" s="34"/>
      <c r="AP32" s="35"/>
      <c r="AQ32" s="4"/>
      <c r="AR32" s="4"/>
      <c r="AS32" s="33"/>
      <c r="AT32" s="33"/>
      <c r="AU32" s="33"/>
      <c r="AV32" s="34"/>
      <c r="AW32" s="35"/>
      <c r="AX32" s="4"/>
      <c r="AY32" s="4"/>
      <c r="AZ32" s="33"/>
      <c r="BA32" s="33"/>
      <c r="BB32" s="33"/>
      <c r="BC32" s="34"/>
      <c r="BD32" s="35"/>
      <c r="BE32" s="4"/>
      <c r="BF32" s="4"/>
      <c r="BG32" s="33"/>
      <c r="BH32" s="33"/>
      <c r="BI32" s="33"/>
      <c r="BJ32" s="34"/>
      <c r="BK32" s="35"/>
      <c r="BL32" s="4"/>
      <c r="BM32" s="4"/>
      <c r="BN32" s="25"/>
      <c r="BO32" s="25"/>
      <c r="BP32" s="34"/>
      <c r="BQ32" s="34"/>
      <c r="BR32" s="33"/>
      <c r="BS32" s="33"/>
      <c r="BT32" s="33"/>
      <c r="BU32" s="34"/>
      <c r="BV32" s="35"/>
      <c r="BW32" s="4"/>
      <c r="BX32" s="4"/>
      <c r="BY32"/>
      <c r="BZ32" s="33">
        <v>26.77</v>
      </c>
      <c r="CA32" s="33">
        <v>27.5</v>
      </c>
      <c r="CB32" s="33">
        <v>28.3</v>
      </c>
      <c r="CC32" s="34"/>
      <c r="CD32" s="35"/>
      <c r="CE32" s="4">
        <f t="shared" si="0"/>
        <v>27.130537897310511</v>
      </c>
      <c r="CF32" s="4">
        <f t="shared" si="1"/>
        <v>27.98076923076923</v>
      </c>
      <c r="CG32" s="33">
        <v>27.75</v>
      </c>
      <c r="CH32" s="33"/>
      <c r="CI32" s="33"/>
      <c r="CJ32" s="34"/>
      <c r="CK32" s="35"/>
      <c r="CL32" s="4"/>
      <c r="CM32" s="4"/>
      <c r="CN32" s="33">
        <v>28.29</v>
      </c>
      <c r="CO32" s="33">
        <v>27.74</v>
      </c>
      <c r="CP32" s="33">
        <v>26.4</v>
      </c>
      <c r="CQ32" s="34"/>
      <c r="CR32" s="35"/>
      <c r="CS32" s="4">
        <f t="shared" si="2"/>
        <v>28.29</v>
      </c>
      <c r="CT32" s="4">
        <f t="shared" si="3"/>
        <v>27.05290909090909</v>
      </c>
      <c r="CU32" s="33">
        <v>27.4</v>
      </c>
      <c r="CV32" s="33">
        <v>27.9</v>
      </c>
      <c r="CW32" s="33">
        <v>28.1</v>
      </c>
      <c r="CX32" s="34"/>
      <c r="CY32" s="35"/>
      <c r="CZ32" s="4">
        <f t="shared" si="4"/>
        <v>27.484313725490196</v>
      </c>
      <c r="DA32" s="4">
        <f t="shared" si="5"/>
        <v>27.963382157123817</v>
      </c>
      <c r="DB32" s="33">
        <v>28.79</v>
      </c>
      <c r="DC32" s="33">
        <v>28.83</v>
      </c>
      <c r="DD32" s="33">
        <v>28.91</v>
      </c>
      <c r="DE32" s="34"/>
      <c r="DF32" s="35"/>
      <c r="DG32" s="4">
        <f t="shared" si="6"/>
        <v>28.79</v>
      </c>
      <c r="DH32" s="4">
        <f t="shared" si="7"/>
        <v>28.91</v>
      </c>
      <c r="DI32" s="33">
        <v>29.35</v>
      </c>
      <c r="DJ32" s="33">
        <v>28.71</v>
      </c>
      <c r="DK32" s="33">
        <v>29.9</v>
      </c>
      <c r="DL32" s="34"/>
      <c r="DM32" s="35"/>
      <c r="DN32" s="4">
        <f t="shared" si="8"/>
        <v>29.191363636363647</v>
      </c>
      <c r="DO32" s="4">
        <f t="shared" si="9"/>
        <v>29.9</v>
      </c>
      <c r="DP32" s="33">
        <v>27.5</v>
      </c>
      <c r="DQ32" s="33">
        <v>26</v>
      </c>
      <c r="DR32" s="33">
        <v>26.2</v>
      </c>
      <c r="DS32" s="34"/>
      <c r="DT32" s="35"/>
      <c r="DU32" s="4">
        <f t="shared" si="10"/>
        <v>27.230337078651694</v>
      </c>
      <c r="DV32" s="4">
        <f t="shared" si="11"/>
        <v>26.103105590062118</v>
      </c>
      <c r="DW32" s="33">
        <v>27.94</v>
      </c>
      <c r="DX32" s="33">
        <v>27.25</v>
      </c>
      <c r="DY32" s="33">
        <v>28.45</v>
      </c>
      <c r="DZ32" s="34"/>
      <c r="EA32" s="35"/>
      <c r="EB32" s="4">
        <f t="shared" si="12"/>
        <v>27.779534883720935</v>
      </c>
      <c r="EC32" s="4">
        <f t="shared" si="13"/>
        <v>28.011421319796948</v>
      </c>
      <c r="ED32" s="33">
        <v>26.8</v>
      </c>
      <c r="EE32" s="33">
        <v>25.9</v>
      </c>
      <c r="EF32" s="33">
        <v>26.3</v>
      </c>
      <c r="EG32" s="34"/>
      <c r="EH32" s="35"/>
      <c r="EI32" s="4">
        <f t="shared" si="14"/>
        <v>26.563687150837985</v>
      </c>
      <c r="EJ32" s="4">
        <f t="shared" si="15"/>
        <v>25.98844221105529</v>
      </c>
      <c r="EK32" s="25">
        <v>28.5</v>
      </c>
      <c r="EL32" s="25">
        <v>27.75</v>
      </c>
      <c r="EM32" s="34"/>
      <c r="EN32" s="36"/>
      <c r="EO32" s="33">
        <v>24.8</v>
      </c>
      <c r="EP32" s="33">
        <v>24.21</v>
      </c>
      <c r="EQ32" s="33">
        <v>25.37</v>
      </c>
      <c r="ER32" s="35"/>
      <c r="ES32" s="36"/>
      <c r="ET32" s="4">
        <f t="shared" si="16"/>
        <v>24.774999999999999</v>
      </c>
      <c r="EU32" s="4">
        <f t="shared" si="17"/>
        <v>24.683978494623652</v>
      </c>
      <c r="EV32"/>
      <c r="FA32" s="28"/>
      <c r="FB32" s="23" t="s">
        <v>131</v>
      </c>
      <c r="FC32" s="16">
        <v>1</v>
      </c>
      <c r="FD32" s="32">
        <v>0.53588516746411496</v>
      </c>
      <c r="FE32" s="32">
        <v>0.46411483253588515</v>
      </c>
      <c r="FF32" s="32">
        <v>0</v>
      </c>
      <c r="FG32" s="1">
        <v>22.4</v>
      </c>
      <c r="FH32" s="60">
        <f>(FG32/(FG32+FG33))</f>
        <v>9.1131000813669635E-2</v>
      </c>
      <c r="FI32" s="60">
        <f>FG32/(SUM(FG$5:FG$42))</f>
        <v>4.2131397295314755E-3</v>
      </c>
      <c r="FK32" s="23" t="s">
        <v>131</v>
      </c>
      <c r="FL32" s="16">
        <v>1</v>
      </c>
      <c r="FM32" s="32">
        <v>0.76744186046511631</v>
      </c>
      <c r="FN32" s="32">
        <v>0.23255813953488372</v>
      </c>
      <c r="FO32" s="32">
        <v>0</v>
      </c>
      <c r="FP32" s="1">
        <v>3.3</v>
      </c>
      <c r="FQ32" s="60">
        <f>(FP32/(FP32+FP33))</f>
        <v>0.13749999999999998</v>
      </c>
      <c r="FR32" s="60">
        <f>FP32/(SUM(FP$5:FP$42))</f>
        <v>7.0876288659793805E-3</v>
      </c>
      <c r="FS32"/>
      <c r="FT32">
        <f t="shared" si="18"/>
        <v>1979</v>
      </c>
      <c r="FU32">
        <f t="shared" si="19"/>
        <v>4</v>
      </c>
      <c r="FV32">
        <v>70.599999999999994</v>
      </c>
      <c r="FW32" s="1">
        <v>76.900000000000006</v>
      </c>
      <c r="FX32"/>
      <c r="FY32" s="27"/>
      <c r="FZ32" s="27" t="s">
        <v>113</v>
      </c>
      <c r="GA32" s="28">
        <v>72.2</v>
      </c>
      <c r="GB32" s="28">
        <v>72.2</v>
      </c>
      <c r="GD32" s="27"/>
      <c r="GE32" s="27" t="s">
        <v>113</v>
      </c>
      <c r="GF32" s="1">
        <v>69.8</v>
      </c>
      <c r="GG32" s="1">
        <v>69.8</v>
      </c>
    </row>
    <row r="33" spans="1:189" x14ac:dyDescent="0.2">
      <c r="A33" s="1">
        <v>1979</v>
      </c>
      <c r="B33" s="1">
        <v>4</v>
      </c>
      <c r="C33" s="33"/>
      <c r="D33" s="33"/>
      <c r="E33" s="33"/>
      <c r="F33" s="34"/>
      <c r="G33" s="35"/>
      <c r="J33" s="33"/>
      <c r="K33" s="33"/>
      <c r="L33" s="33"/>
      <c r="M33" s="34"/>
      <c r="N33" s="35"/>
      <c r="O33" s="4"/>
      <c r="P33" s="4"/>
      <c r="Q33" s="33"/>
      <c r="R33" s="33"/>
      <c r="S33" s="33"/>
      <c r="T33" s="34"/>
      <c r="U33" s="35"/>
      <c r="X33" s="33"/>
      <c r="Y33" s="33"/>
      <c r="Z33" s="33"/>
      <c r="AA33" s="34"/>
      <c r="AB33" s="35"/>
      <c r="AC33" s="4"/>
      <c r="AD33" s="4"/>
      <c r="AE33" s="33"/>
      <c r="AF33" s="33"/>
      <c r="AG33" s="33"/>
      <c r="AH33" s="34"/>
      <c r="AI33" s="35"/>
      <c r="AJ33" s="4"/>
      <c r="AK33" s="4"/>
      <c r="AL33" s="33"/>
      <c r="AM33" s="33"/>
      <c r="AN33" s="33"/>
      <c r="AO33" s="34"/>
      <c r="AP33" s="35"/>
      <c r="AQ33" s="4"/>
      <c r="AR33" s="4"/>
      <c r="AS33" s="33"/>
      <c r="AT33" s="33"/>
      <c r="AU33" s="33"/>
      <c r="AV33" s="34"/>
      <c r="AW33" s="35"/>
      <c r="AX33" s="4"/>
      <c r="AY33" s="4"/>
      <c r="AZ33" s="33"/>
      <c r="BA33" s="33"/>
      <c r="BB33" s="33"/>
      <c r="BC33" s="34"/>
      <c r="BD33" s="35"/>
      <c r="BE33" s="4"/>
      <c r="BF33" s="4"/>
      <c r="BG33" s="33"/>
      <c r="BH33" s="33"/>
      <c r="BI33" s="33"/>
      <c r="BJ33" s="34"/>
      <c r="BK33" s="35"/>
      <c r="BL33" s="4"/>
      <c r="BM33" s="4"/>
      <c r="BN33" s="25"/>
      <c r="BO33" s="25"/>
      <c r="BP33" s="34"/>
      <c r="BQ33" s="34"/>
      <c r="BR33" s="33"/>
      <c r="BS33" s="33"/>
      <c r="BT33" s="33"/>
      <c r="BU33" s="34"/>
      <c r="BV33" s="35"/>
      <c r="BW33" s="4"/>
      <c r="BX33" s="4"/>
      <c r="BY33"/>
      <c r="BZ33" s="33">
        <v>26.77</v>
      </c>
      <c r="CA33" s="33">
        <v>27.5</v>
      </c>
      <c r="CB33" s="33">
        <v>28.3</v>
      </c>
      <c r="CC33" s="34"/>
      <c r="CD33" s="35"/>
      <c r="CE33" s="4">
        <f t="shared" si="0"/>
        <v>27.130537897310511</v>
      </c>
      <c r="CF33" s="4">
        <f t="shared" si="1"/>
        <v>27.98076923076923</v>
      </c>
      <c r="CG33" s="33">
        <v>28.15</v>
      </c>
      <c r="CH33" s="33"/>
      <c r="CI33" s="33"/>
      <c r="CJ33" s="34"/>
      <c r="CK33" s="35"/>
      <c r="CL33" s="4"/>
      <c r="CM33" s="4"/>
      <c r="CN33" s="33">
        <v>29</v>
      </c>
      <c r="CO33" s="33">
        <v>27.74</v>
      </c>
      <c r="CP33" s="33">
        <v>26.4</v>
      </c>
      <c r="CQ33" s="34"/>
      <c r="CR33" s="35"/>
      <c r="CS33" s="4">
        <f t="shared" si="2"/>
        <v>29</v>
      </c>
      <c r="CT33" s="4">
        <f t="shared" si="3"/>
        <v>27.298181818181817</v>
      </c>
      <c r="CU33" s="33">
        <v>27.4</v>
      </c>
      <c r="CV33" s="33">
        <v>27.9</v>
      </c>
      <c r="CW33" s="33">
        <v>28.1</v>
      </c>
      <c r="CX33" s="34"/>
      <c r="CY33" s="35"/>
      <c r="CZ33" s="4">
        <f t="shared" si="4"/>
        <v>27.484313725490196</v>
      </c>
      <c r="DA33" s="4">
        <f t="shared" si="5"/>
        <v>27.963382157123817</v>
      </c>
      <c r="DB33" s="33">
        <v>28.79</v>
      </c>
      <c r="DC33" s="33">
        <v>28.83</v>
      </c>
      <c r="DD33" s="33">
        <v>28.91</v>
      </c>
      <c r="DE33" s="34"/>
      <c r="DF33" s="35"/>
      <c r="DG33" s="4">
        <f t="shared" si="6"/>
        <v>28.79</v>
      </c>
      <c r="DH33" s="4">
        <f t="shared" si="7"/>
        <v>28.91</v>
      </c>
      <c r="DI33" s="33">
        <v>29.35</v>
      </c>
      <c r="DJ33" s="33">
        <v>28.71</v>
      </c>
      <c r="DK33" s="33">
        <v>29.9</v>
      </c>
      <c r="DL33" s="34"/>
      <c r="DM33" s="35"/>
      <c r="DN33" s="4">
        <f t="shared" si="8"/>
        <v>29.191363636363647</v>
      </c>
      <c r="DO33" s="4">
        <f t="shared" si="9"/>
        <v>29.9</v>
      </c>
      <c r="DP33" s="33">
        <v>27.5</v>
      </c>
      <c r="DQ33" s="33">
        <v>26</v>
      </c>
      <c r="DR33" s="33">
        <v>26.2</v>
      </c>
      <c r="DS33" s="34"/>
      <c r="DT33" s="35"/>
      <c r="DU33" s="4">
        <f t="shared" si="10"/>
        <v>27.230337078651694</v>
      </c>
      <c r="DV33" s="4">
        <f t="shared" si="11"/>
        <v>26.103105590062118</v>
      </c>
      <c r="DW33" s="33">
        <v>27.94</v>
      </c>
      <c r="DX33" s="33">
        <v>27.25</v>
      </c>
      <c r="DY33" s="33">
        <v>28.45</v>
      </c>
      <c r="DZ33" s="34"/>
      <c r="EA33" s="35"/>
      <c r="EB33" s="4">
        <f t="shared" si="12"/>
        <v>27.779534883720935</v>
      </c>
      <c r="EC33" s="4">
        <f t="shared" si="13"/>
        <v>28.011421319796948</v>
      </c>
      <c r="ED33" s="33">
        <v>26.8</v>
      </c>
      <c r="EE33" s="33">
        <v>25.9</v>
      </c>
      <c r="EF33" s="33">
        <v>26.3</v>
      </c>
      <c r="EG33" s="34"/>
      <c r="EH33" s="35"/>
      <c r="EI33" s="4">
        <f t="shared" si="14"/>
        <v>26.563687150837985</v>
      </c>
      <c r="EJ33" s="4">
        <f t="shared" si="15"/>
        <v>25.98844221105529</v>
      </c>
      <c r="EK33" s="25">
        <v>28.5</v>
      </c>
      <c r="EL33" s="25">
        <v>27.75</v>
      </c>
      <c r="EM33" s="34"/>
      <c r="EN33" s="36"/>
      <c r="EO33" s="33">
        <v>24.8</v>
      </c>
      <c r="EP33" s="33">
        <v>24.21</v>
      </c>
      <c r="EQ33" s="33">
        <v>25.37</v>
      </c>
      <c r="ER33" s="35"/>
      <c r="ES33" s="36"/>
      <c r="ET33" s="4">
        <f t="shared" si="16"/>
        <v>24.774999999999999</v>
      </c>
      <c r="EU33" s="4">
        <f t="shared" si="17"/>
        <v>24.683978494623652</v>
      </c>
      <c r="EV33"/>
      <c r="FA33" s="28"/>
      <c r="FB33" s="23"/>
      <c r="FC33" s="16">
        <v>2</v>
      </c>
      <c r="FD33" s="32">
        <v>0</v>
      </c>
      <c r="FE33" s="32">
        <v>0.31029411764705878</v>
      </c>
      <c r="FF33" s="32">
        <v>0.68970588235294117</v>
      </c>
      <c r="FG33" s="1">
        <v>223.4</v>
      </c>
      <c r="FH33" s="60">
        <f>(FG33/(FG32+FG33))</f>
        <v>0.90886899918633035</v>
      </c>
      <c r="FI33" s="60">
        <f>FG33/(SUM(FG$5:FG$42))</f>
        <v>4.201854533827374E-2</v>
      </c>
      <c r="FK33" s="23"/>
      <c r="FL33" s="16">
        <v>2</v>
      </c>
      <c r="FM33" s="32">
        <v>0</v>
      </c>
      <c r="FN33" s="32">
        <v>0.36548223350253806</v>
      </c>
      <c r="FO33" s="32">
        <v>0.63451776649746172</v>
      </c>
      <c r="FP33" s="1">
        <v>20.7</v>
      </c>
      <c r="FQ33" s="60">
        <f>(FP33/(FP32+FP33))</f>
        <v>0.86249999999999993</v>
      </c>
      <c r="FR33" s="60">
        <f>FP33/(SUM(FP$5:FP$42))</f>
        <v>4.4458762886597933E-2</v>
      </c>
      <c r="FS33"/>
      <c r="FT33">
        <f t="shared" si="18"/>
        <v>1979</v>
      </c>
      <c r="FU33">
        <f t="shared" si="19"/>
        <v>5</v>
      </c>
      <c r="FV33">
        <v>71.5</v>
      </c>
      <c r="FW33" s="1">
        <v>77.5</v>
      </c>
      <c r="FX33"/>
      <c r="FY33" s="27"/>
      <c r="FZ33" s="27" t="s">
        <v>115</v>
      </c>
      <c r="GA33" s="28">
        <v>73.3</v>
      </c>
      <c r="GB33" s="28">
        <v>73.3</v>
      </c>
      <c r="GD33" s="27"/>
      <c r="GE33" s="27" t="s">
        <v>115</v>
      </c>
      <c r="GF33" s="1">
        <v>70.599999999999994</v>
      </c>
      <c r="GG33" s="1">
        <v>70.599999999999994</v>
      </c>
    </row>
    <row r="34" spans="1:189" x14ac:dyDescent="0.2">
      <c r="A34" s="1">
        <v>1979</v>
      </c>
      <c r="B34" s="1">
        <v>5</v>
      </c>
      <c r="C34" s="33"/>
      <c r="D34" s="33"/>
      <c r="E34" s="33"/>
      <c r="F34" s="34"/>
      <c r="G34" s="35"/>
      <c r="J34" s="33"/>
      <c r="K34" s="33"/>
      <c r="L34" s="33"/>
      <c r="M34" s="34"/>
      <c r="N34" s="35"/>
      <c r="O34" s="4"/>
      <c r="P34" s="4"/>
      <c r="Q34" s="33"/>
      <c r="R34" s="33"/>
      <c r="S34" s="33"/>
      <c r="T34" s="34"/>
      <c r="U34" s="35"/>
      <c r="X34" s="33"/>
      <c r="Y34" s="33"/>
      <c r="Z34" s="33"/>
      <c r="AA34" s="34"/>
      <c r="AB34" s="35"/>
      <c r="AC34" s="4"/>
      <c r="AD34" s="4"/>
      <c r="AE34" s="33"/>
      <c r="AF34" s="33"/>
      <c r="AG34" s="33"/>
      <c r="AH34" s="34"/>
      <c r="AI34" s="35"/>
      <c r="AJ34" s="4"/>
      <c r="AK34" s="4"/>
      <c r="AL34" s="33"/>
      <c r="AM34" s="33"/>
      <c r="AN34" s="33"/>
      <c r="AO34" s="34"/>
      <c r="AP34" s="35"/>
      <c r="AQ34" s="4"/>
      <c r="AR34" s="4"/>
      <c r="AS34" s="33"/>
      <c r="AT34" s="33"/>
      <c r="AU34" s="33"/>
      <c r="AV34" s="34"/>
      <c r="AW34" s="35"/>
      <c r="AX34" s="4"/>
      <c r="AY34" s="4"/>
      <c r="AZ34" s="33"/>
      <c r="BA34" s="33"/>
      <c r="BB34" s="33"/>
      <c r="BC34" s="34"/>
      <c r="BD34" s="35"/>
      <c r="BE34" s="4"/>
      <c r="BF34" s="4"/>
      <c r="BG34" s="33"/>
      <c r="BH34" s="33"/>
      <c r="BI34" s="33"/>
      <c r="BJ34" s="34"/>
      <c r="BK34" s="35"/>
      <c r="BL34" s="4"/>
      <c r="BM34" s="4"/>
      <c r="BN34" s="25"/>
      <c r="BO34" s="25"/>
      <c r="BP34" s="34"/>
      <c r="BQ34" s="34"/>
      <c r="BR34" s="33"/>
      <c r="BS34" s="33"/>
      <c r="BT34" s="33"/>
      <c r="BU34" s="34"/>
      <c r="BV34" s="35"/>
      <c r="BW34" s="4"/>
      <c r="BX34" s="4"/>
      <c r="BY34"/>
      <c r="BZ34" s="33">
        <v>26.89</v>
      </c>
      <c r="CA34" s="33">
        <v>27.5</v>
      </c>
      <c r="CB34" s="33">
        <v>28.8</v>
      </c>
      <c r="CC34" s="34"/>
      <c r="CD34" s="35"/>
      <c r="CE34" s="4">
        <f t="shared" si="0"/>
        <v>27.191271393643028</v>
      </c>
      <c r="CF34" s="4">
        <f t="shared" si="1"/>
        <v>28.28125</v>
      </c>
      <c r="CG34" s="33">
        <v>28.15</v>
      </c>
      <c r="CH34" s="33"/>
      <c r="CI34" s="33"/>
      <c r="CJ34" s="34"/>
      <c r="CK34" s="35"/>
      <c r="CL34" s="4"/>
      <c r="CM34" s="4"/>
      <c r="CN34" s="33">
        <v>29</v>
      </c>
      <c r="CO34" s="33">
        <v>27.74</v>
      </c>
      <c r="CP34" s="33">
        <v>26.4</v>
      </c>
      <c r="CQ34" s="34"/>
      <c r="CR34" s="35"/>
      <c r="CS34" s="4">
        <f t="shared" si="2"/>
        <v>29</v>
      </c>
      <c r="CT34" s="4">
        <f t="shared" si="3"/>
        <v>27.298181818181817</v>
      </c>
      <c r="CU34" s="33">
        <v>27.4</v>
      </c>
      <c r="CV34" s="33">
        <v>27.9</v>
      </c>
      <c r="CW34" s="33">
        <v>28.1</v>
      </c>
      <c r="CX34" s="34"/>
      <c r="CY34" s="35"/>
      <c r="CZ34" s="4">
        <f t="shared" si="4"/>
        <v>27.484313725490196</v>
      </c>
      <c r="DA34" s="4">
        <f t="shared" si="5"/>
        <v>27.963382157123817</v>
      </c>
      <c r="DB34" s="33">
        <v>28.79</v>
      </c>
      <c r="DC34" s="33">
        <v>28.83</v>
      </c>
      <c r="DD34" s="33">
        <v>28.91</v>
      </c>
      <c r="DE34" s="34"/>
      <c r="DF34" s="35"/>
      <c r="DG34" s="4">
        <f t="shared" si="6"/>
        <v>28.79</v>
      </c>
      <c r="DH34" s="4">
        <f t="shared" si="7"/>
        <v>28.91</v>
      </c>
      <c r="DI34" s="33">
        <v>29.35</v>
      </c>
      <c r="DJ34" s="33">
        <v>28.71</v>
      </c>
      <c r="DK34" s="33">
        <v>29.9</v>
      </c>
      <c r="DL34" s="34"/>
      <c r="DM34" s="35"/>
      <c r="DN34" s="4">
        <f t="shared" si="8"/>
        <v>29.191363636363647</v>
      </c>
      <c r="DO34" s="4">
        <f t="shared" si="9"/>
        <v>29.9</v>
      </c>
      <c r="DP34" s="33">
        <v>27.5</v>
      </c>
      <c r="DQ34" s="33">
        <v>26</v>
      </c>
      <c r="DR34" s="33">
        <v>26</v>
      </c>
      <c r="DS34" s="34"/>
      <c r="DT34" s="35"/>
      <c r="DU34" s="4">
        <f t="shared" si="10"/>
        <v>27.230337078651694</v>
      </c>
      <c r="DV34" s="4">
        <f t="shared" si="11"/>
        <v>26.000000000000007</v>
      </c>
      <c r="DW34" s="33">
        <v>27.94</v>
      </c>
      <c r="DX34" s="33">
        <v>27.25</v>
      </c>
      <c r="DY34" s="33">
        <v>28.45</v>
      </c>
      <c r="DZ34" s="34"/>
      <c r="EA34" s="35"/>
      <c r="EB34" s="4">
        <f t="shared" si="12"/>
        <v>27.779534883720935</v>
      </c>
      <c r="EC34" s="4">
        <f t="shared" si="13"/>
        <v>28.011421319796948</v>
      </c>
      <c r="ED34" s="33">
        <v>26.8</v>
      </c>
      <c r="EE34" s="33">
        <v>25.9</v>
      </c>
      <c r="EF34" s="33">
        <v>26.3</v>
      </c>
      <c r="EG34" s="34"/>
      <c r="EH34" s="35"/>
      <c r="EI34" s="4">
        <f t="shared" si="14"/>
        <v>26.563687150837985</v>
      </c>
      <c r="EJ34" s="4">
        <f t="shared" si="15"/>
        <v>25.98844221105529</v>
      </c>
      <c r="EK34" s="25">
        <v>28.75</v>
      </c>
      <c r="EL34" s="25">
        <v>28</v>
      </c>
      <c r="EM34" s="34"/>
      <c r="EN34" s="36"/>
      <c r="EO34" s="33">
        <v>24.8</v>
      </c>
      <c r="EP34" s="33">
        <v>24.21</v>
      </c>
      <c r="EQ34" s="33">
        <v>25.37</v>
      </c>
      <c r="ER34" s="35"/>
      <c r="ES34" s="36"/>
      <c r="ET34" s="4">
        <f t="shared" si="16"/>
        <v>24.774999999999999</v>
      </c>
      <c r="EU34" s="4">
        <f t="shared" si="17"/>
        <v>24.683978494623652</v>
      </c>
      <c r="EV34"/>
      <c r="FA34" s="28"/>
      <c r="FB34" s="23"/>
      <c r="FC34" s="16"/>
      <c r="FD34" s="32"/>
      <c r="FE34" s="32"/>
      <c r="FF34" s="32"/>
      <c r="FH34" s="60"/>
      <c r="FI34" s="60"/>
      <c r="FK34" s="23"/>
      <c r="FL34" s="16"/>
      <c r="FM34" s="32"/>
      <c r="FN34" s="32"/>
      <c r="FO34" s="32"/>
      <c r="FQ34" s="60"/>
      <c r="FR34" s="60"/>
      <c r="FS34"/>
      <c r="FT34">
        <f t="shared" si="18"/>
        <v>1979</v>
      </c>
      <c r="FU34">
        <f t="shared" si="19"/>
        <v>6</v>
      </c>
      <c r="FV34">
        <v>72.3</v>
      </c>
      <c r="FW34" s="1">
        <v>78</v>
      </c>
      <c r="FX34"/>
      <c r="FY34" s="27"/>
      <c r="FZ34" s="27" t="s">
        <v>116</v>
      </c>
      <c r="GA34" s="28">
        <v>74.2</v>
      </c>
      <c r="GB34" s="28">
        <v>74.2</v>
      </c>
      <c r="GD34" s="27"/>
      <c r="GE34" s="27" t="s">
        <v>116</v>
      </c>
      <c r="GF34" s="1">
        <v>71.5</v>
      </c>
      <c r="GG34" s="1">
        <v>71.5</v>
      </c>
    </row>
    <row r="35" spans="1:189" x14ac:dyDescent="0.2">
      <c r="A35" s="1">
        <v>1979</v>
      </c>
      <c r="B35" s="1">
        <v>6</v>
      </c>
      <c r="C35" s="33"/>
      <c r="D35" s="33"/>
      <c r="E35" s="33"/>
      <c r="F35" s="34"/>
      <c r="G35" s="35"/>
      <c r="J35" s="33"/>
      <c r="K35" s="33"/>
      <c r="L35" s="33"/>
      <c r="M35" s="34"/>
      <c r="N35" s="35"/>
      <c r="O35" s="4"/>
      <c r="P35" s="4"/>
      <c r="Q35" s="33"/>
      <c r="R35" s="33"/>
      <c r="S35" s="33"/>
      <c r="T35" s="34"/>
      <c r="U35" s="35"/>
      <c r="X35" s="33"/>
      <c r="Y35" s="33"/>
      <c r="Z35" s="33"/>
      <c r="AA35" s="34"/>
      <c r="AB35" s="35"/>
      <c r="AC35" s="4"/>
      <c r="AD35" s="4"/>
      <c r="AE35" s="33"/>
      <c r="AF35" s="33"/>
      <c r="AG35" s="33"/>
      <c r="AH35" s="34"/>
      <c r="AI35" s="35"/>
      <c r="AJ35" s="4"/>
      <c r="AK35" s="4"/>
      <c r="AL35" s="33"/>
      <c r="AM35" s="33"/>
      <c r="AN35" s="33"/>
      <c r="AO35" s="34"/>
      <c r="AP35" s="35"/>
      <c r="AQ35" s="4"/>
      <c r="AR35" s="4"/>
      <c r="AS35" s="33"/>
      <c r="AT35" s="33"/>
      <c r="AU35" s="33"/>
      <c r="AV35" s="34"/>
      <c r="AW35" s="35"/>
      <c r="AX35" s="4"/>
      <c r="AY35" s="4"/>
      <c r="AZ35" s="33"/>
      <c r="BA35" s="33"/>
      <c r="BB35" s="33"/>
      <c r="BC35" s="34"/>
      <c r="BD35" s="35"/>
      <c r="BE35" s="4"/>
      <c r="BF35" s="4"/>
      <c r="BG35" s="33"/>
      <c r="BH35" s="33"/>
      <c r="BI35" s="33"/>
      <c r="BJ35" s="34"/>
      <c r="BK35" s="35"/>
      <c r="BL35" s="4"/>
      <c r="BM35" s="4"/>
      <c r="BN35" s="25"/>
      <c r="BO35" s="25"/>
      <c r="BP35" s="34"/>
      <c r="BQ35" s="34"/>
      <c r="BR35" s="33"/>
      <c r="BS35" s="33"/>
      <c r="BT35" s="33"/>
      <c r="BU35" s="34"/>
      <c r="BV35" s="35"/>
      <c r="BW35" s="4"/>
      <c r="BX35" s="4"/>
      <c r="BY35"/>
      <c r="BZ35" s="33">
        <v>28</v>
      </c>
      <c r="CA35" s="33">
        <v>27.5</v>
      </c>
      <c r="CB35" s="33">
        <v>28.8</v>
      </c>
      <c r="CC35" s="34"/>
      <c r="CD35" s="35"/>
      <c r="CE35" s="4">
        <f t="shared" si="0"/>
        <v>27.753056234718827</v>
      </c>
      <c r="CF35" s="4">
        <f t="shared" si="1"/>
        <v>28.28125</v>
      </c>
      <c r="CG35" s="33">
        <v>28.15</v>
      </c>
      <c r="CH35" s="33"/>
      <c r="CI35" s="33"/>
      <c r="CJ35" s="34"/>
      <c r="CK35" s="35"/>
      <c r="CL35" s="4"/>
      <c r="CM35" s="4"/>
      <c r="CN35" s="33">
        <v>29</v>
      </c>
      <c r="CO35" s="33">
        <v>27.74</v>
      </c>
      <c r="CP35" s="33">
        <v>26.4</v>
      </c>
      <c r="CQ35" s="34"/>
      <c r="CR35" s="35"/>
      <c r="CS35" s="4">
        <f t="shared" si="2"/>
        <v>29</v>
      </c>
      <c r="CT35" s="4">
        <f t="shared" si="3"/>
        <v>27.298181818181817</v>
      </c>
      <c r="CU35" s="33">
        <v>27.4</v>
      </c>
      <c r="CV35" s="33">
        <v>27.9</v>
      </c>
      <c r="CW35" s="33">
        <v>28.1</v>
      </c>
      <c r="CX35" s="34"/>
      <c r="CY35" s="35"/>
      <c r="CZ35" s="4">
        <f t="shared" si="4"/>
        <v>27.484313725490196</v>
      </c>
      <c r="DA35" s="4">
        <f t="shared" si="5"/>
        <v>27.963382157123817</v>
      </c>
      <c r="DB35" s="33">
        <v>28.79</v>
      </c>
      <c r="DC35" s="33">
        <v>28.83</v>
      </c>
      <c r="DD35" s="33">
        <v>28.91</v>
      </c>
      <c r="DE35" s="34"/>
      <c r="DF35" s="35"/>
      <c r="DG35" s="4">
        <f t="shared" si="6"/>
        <v>28.79</v>
      </c>
      <c r="DH35" s="4">
        <f t="shared" si="7"/>
        <v>28.91</v>
      </c>
      <c r="DI35" s="33">
        <v>29.35</v>
      </c>
      <c r="DJ35" s="33">
        <v>28.71</v>
      </c>
      <c r="DK35" s="33">
        <v>29.9</v>
      </c>
      <c r="DL35" s="34"/>
      <c r="DM35" s="35"/>
      <c r="DN35" s="4">
        <f t="shared" si="8"/>
        <v>29.191363636363647</v>
      </c>
      <c r="DO35" s="4">
        <f t="shared" si="9"/>
        <v>29.9</v>
      </c>
      <c r="DP35" s="33">
        <v>28</v>
      </c>
      <c r="DQ35" s="33">
        <v>26</v>
      </c>
      <c r="DR35" s="33">
        <v>26</v>
      </c>
      <c r="DS35" s="34"/>
      <c r="DT35" s="35"/>
      <c r="DU35" s="4">
        <f t="shared" si="10"/>
        <v>27.640449438202253</v>
      </c>
      <c r="DV35" s="4">
        <f t="shared" si="11"/>
        <v>26.000000000000007</v>
      </c>
      <c r="DW35" s="33">
        <v>27.94</v>
      </c>
      <c r="DX35" s="33">
        <v>27.25</v>
      </c>
      <c r="DY35" s="33">
        <v>28.65</v>
      </c>
      <c r="DZ35" s="34"/>
      <c r="EA35" s="35"/>
      <c r="EB35" s="4">
        <f t="shared" si="12"/>
        <v>27.779534883720935</v>
      </c>
      <c r="EC35" s="4">
        <f t="shared" si="13"/>
        <v>28.13832487309644</v>
      </c>
      <c r="ED35" s="33">
        <v>26.8</v>
      </c>
      <c r="EE35" s="33">
        <v>25.9</v>
      </c>
      <c r="EF35" s="33">
        <v>26.3</v>
      </c>
      <c r="EG35" s="34"/>
      <c r="EH35" s="35"/>
      <c r="EI35" s="4">
        <f t="shared" si="14"/>
        <v>26.563687150837985</v>
      </c>
      <c r="EJ35" s="4">
        <f t="shared" si="15"/>
        <v>25.98844221105529</v>
      </c>
      <c r="EK35" s="25">
        <v>28.75</v>
      </c>
      <c r="EL35" s="25">
        <v>28</v>
      </c>
      <c r="EM35" s="34"/>
      <c r="EN35" s="36"/>
      <c r="EO35" s="33">
        <v>24.8</v>
      </c>
      <c r="EP35" s="33">
        <v>24.21</v>
      </c>
      <c r="EQ35" s="33">
        <v>25.37</v>
      </c>
      <c r="ER35" s="35"/>
      <c r="ES35" s="36"/>
      <c r="ET35" s="4">
        <f t="shared" si="16"/>
        <v>24.774999999999999</v>
      </c>
      <c r="EU35" s="4">
        <f t="shared" si="17"/>
        <v>24.683978494623652</v>
      </c>
      <c r="EV35"/>
      <c r="FA35" s="28"/>
      <c r="FB35" s="23" t="s">
        <v>132</v>
      </c>
      <c r="FC35" s="16">
        <v>1</v>
      </c>
      <c r="FD35" s="32">
        <v>0.53265889597536842</v>
      </c>
      <c r="FE35" s="32">
        <v>0.46734110402463158</v>
      </c>
      <c r="FF35" s="32">
        <v>0</v>
      </c>
      <c r="FG35" s="1">
        <v>227.35</v>
      </c>
      <c r="FH35" s="60">
        <f>(FG35/(FG35+FG36))</f>
        <v>0.38455683355886328</v>
      </c>
      <c r="FI35" s="60">
        <f>FG35/(SUM(FG$5:FG$42))</f>
        <v>4.2761487388793797E-2</v>
      </c>
      <c r="FK35" s="23" t="s">
        <v>132</v>
      </c>
      <c r="FL35" s="16">
        <v>1</v>
      </c>
      <c r="FM35" s="32">
        <v>0.73743016759776525</v>
      </c>
      <c r="FN35" s="32">
        <v>0.26256983240223464</v>
      </c>
      <c r="FO35" s="32">
        <v>0</v>
      </c>
      <c r="FP35" s="1">
        <v>8.9499999999999993</v>
      </c>
      <c r="FQ35" s="60">
        <f>(FP35/(FP35+FP36))</f>
        <v>0.47354497354497355</v>
      </c>
      <c r="FR35" s="60">
        <f>FP35/(SUM(FP$5:FP$42))</f>
        <v>1.922250859106529E-2</v>
      </c>
      <c r="FS35"/>
      <c r="FT35">
        <f t="shared" si="18"/>
        <v>1979</v>
      </c>
      <c r="FU35">
        <f t="shared" si="19"/>
        <v>7</v>
      </c>
      <c r="FV35">
        <v>73.099999999999994</v>
      </c>
      <c r="FW35" s="1">
        <v>79.2</v>
      </c>
      <c r="FX35"/>
      <c r="FY35" s="27"/>
      <c r="FZ35" s="27" t="s">
        <v>117</v>
      </c>
      <c r="GA35" s="28">
        <v>74.900000000000006</v>
      </c>
      <c r="GB35" s="28">
        <v>74.900000000000006</v>
      </c>
      <c r="GD35" s="27"/>
      <c r="GE35" s="27" t="s">
        <v>117</v>
      </c>
      <c r="GF35" s="1">
        <v>72.3</v>
      </c>
      <c r="GG35" s="1">
        <v>72.3</v>
      </c>
    </row>
    <row r="36" spans="1:189" x14ac:dyDescent="0.2">
      <c r="A36" s="1">
        <v>1979</v>
      </c>
      <c r="B36" s="1">
        <v>7</v>
      </c>
      <c r="C36" s="33"/>
      <c r="D36" s="33"/>
      <c r="E36" s="33"/>
      <c r="F36" s="34"/>
      <c r="G36" s="35"/>
      <c r="J36" s="33"/>
      <c r="K36" s="33"/>
      <c r="L36" s="33"/>
      <c r="M36" s="34"/>
      <c r="N36" s="35"/>
      <c r="O36" s="4"/>
      <c r="P36" s="4"/>
      <c r="Q36" s="33"/>
      <c r="R36" s="33"/>
      <c r="S36" s="33"/>
      <c r="T36" s="34"/>
      <c r="U36" s="35"/>
      <c r="X36" s="33"/>
      <c r="Y36" s="33"/>
      <c r="Z36" s="33"/>
      <c r="AA36" s="34"/>
      <c r="AB36" s="35"/>
      <c r="AC36" s="4"/>
      <c r="AD36" s="4"/>
      <c r="AE36" s="33"/>
      <c r="AF36" s="33"/>
      <c r="AG36" s="33"/>
      <c r="AH36" s="34"/>
      <c r="AI36" s="35"/>
      <c r="AJ36" s="4"/>
      <c r="AK36" s="4"/>
      <c r="AL36" s="33"/>
      <c r="AM36" s="33"/>
      <c r="AN36" s="33"/>
      <c r="AO36" s="34"/>
      <c r="AP36" s="35"/>
      <c r="AQ36" s="4"/>
      <c r="AR36" s="4"/>
      <c r="AS36" s="33"/>
      <c r="AT36" s="33"/>
      <c r="AU36" s="33"/>
      <c r="AV36" s="34"/>
      <c r="AW36" s="35"/>
      <c r="AX36" s="4"/>
      <c r="AY36" s="4"/>
      <c r="AZ36" s="33"/>
      <c r="BA36" s="33"/>
      <c r="BB36" s="33"/>
      <c r="BC36" s="34"/>
      <c r="BD36" s="35"/>
      <c r="BE36" s="4"/>
      <c r="BF36" s="4"/>
      <c r="BG36" s="33"/>
      <c r="BH36" s="33"/>
      <c r="BI36" s="33"/>
      <c r="BJ36" s="34"/>
      <c r="BK36" s="35"/>
      <c r="BL36" s="4"/>
      <c r="BM36" s="4"/>
      <c r="BN36" s="25"/>
      <c r="BO36" s="25"/>
      <c r="BP36" s="34"/>
      <c r="BQ36" s="34"/>
      <c r="BR36" s="33"/>
      <c r="BS36" s="33"/>
      <c r="BT36" s="33"/>
      <c r="BU36" s="34"/>
      <c r="BV36" s="35"/>
      <c r="BW36" s="4"/>
      <c r="BX36" s="4"/>
      <c r="BY36"/>
      <c r="BZ36" s="33">
        <v>28</v>
      </c>
      <c r="CA36" s="33">
        <v>27.5</v>
      </c>
      <c r="CB36" s="33">
        <v>28.8</v>
      </c>
      <c r="CC36" s="34"/>
      <c r="CD36" s="35"/>
      <c r="CE36" s="4">
        <f t="shared" si="0"/>
        <v>27.753056234718827</v>
      </c>
      <c r="CF36" s="4">
        <f t="shared" si="1"/>
        <v>28.28125</v>
      </c>
      <c r="CG36" s="33">
        <v>28.15</v>
      </c>
      <c r="CH36" s="33"/>
      <c r="CI36" s="33"/>
      <c r="CJ36" s="34"/>
      <c r="CK36" s="35"/>
      <c r="CL36" s="4"/>
      <c r="CM36" s="4"/>
      <c r="CN36" s="33">
        <v>29</v>
      </c>
      <c r="CO36" s="33">
        <v>27.74</v>
      </c>
      <c r="CP36" s="33">
        <v>26.4</v>
      </c>
      <c r="CQ36" s="34"/>
      <c r="CR36" s="35"/>
      <c r="CS36" s="4">
        <f t="shared" si="2"/>
        <v>29</v>
      </c>
      <c r="CT36" s="4">
        <f t="shared" si="3"/>
        <v>27.298181818181817</v>
      </c>
      <c r="CU36" s="33">
        <v>27.4</v>
      </c>
      <c r="CV36" s="33">
        <v>27.9</v>
      </c>
      <c r="CW36" s="33">
        <v>28.1</v>
      </c>
      <c r="CX36" s="34"/>
      <c r="CY36" s="35"/>
      <c r="CZ36" s="4">
        <f t="shared" si="4"/>
        <v>27.484313725490196</v>
      </c>
      <c r="DA36" s="4">
        <f t="shared" si="5"/>
        <v>27.963382157123817</v>
      </c>
      <c r="DB36" s="33">
        <v>29.25</v>
      </c>
      <c r="DC36" s="33">
        <v>29.5</v>
      </c>
      <c r="DD36" s="33">
        <v>29.8</v>
      </c>
      <c r="DE36" s="34"/>
      <c r="DF36" s="35"/>
      <c r="DG36" s="4">
        <f t="shared" si="6"/>
        <v>29.25</v>
      </c>
      <c r="DH36" s="4">
        <f t="shared" si="7"/>
        <v>29.8</v>
      </c>
      <c r="DI36" s="33">
        <v>29.35</v>
      </c>
      <c r="DJ36" s="33">
        <v>28.71</v>
      </c>
      <c r="DK36" s="33">
        <v>29.9</v>
      </c>
      <c r="DL36" s="34"/>
      <c r="DM36" s="35"/>
      <c r="DN36" s="4">
        <f t="shared" si="8"/>
        <v>29.191363636363647</v>
      </c>
      <c r="DO36" s="4">
        <f t="shared" si="9"/>
        <v>29.9</v>
      </c>
      <c r="DP36" s="33">
        <v>28</v>
      </c>
      <c r="DQ36" s="33">
        <v>26</v>
      </c>
      <c r="DR36" s="33">
        <v>26</v>
      </c>
      <c r="DS36" s="34"/>
      <c r="DT36" s="35"/>
      <c r="DU36" s="4">
        <f t="shared" si="10"/>
        <v>27.640449438202253</v>
      </c>
      <c r="DV36" s="4">
        <f t="shared" si="11"/>
        <v>26.000000000000007</v>
      </c>
      <c r="DW36" s="33">
        <v>27</v>
      </c>
      <c r="DX36" s="33">
        <v>27.25</v>
      </c>
      <c r="DY36" s="33">
        <v>28.65</v>
      </c>
      <c r="DZ36" s="34"/>
      <c r="EA36" s="35"/>
      <c r="EB36" s="4">
        <f t="shared" si="12"/>
        <v>27.058139534883722</v>
      </c>
      <c r="EC36" s="4">
        <f t="shared" si="13"/>
        <v>28.13832487309644</v>
      </c>
      <c r="ED36" s="33">
        <v>26.8</v>
      </c>
      <c r="EE36" s="33">
        <v>25.9</v>
      </c>
      <c r="EF36" s="33">
        <v>26.3</v>
      </c>
      <c r="EG36" s="34"/>
      <c r="EH36" s="35"/>
      <c r="EI36" s="4">
        <f t="shared" si="14"/>
        <v>26.563687150837985</v>
      </c>
      <c r="EJ36" s="4">
        <f t="shared" si="15"/>
        <v>25.98844221105529</v>
      </c>
      <c r="EK36" s="25">
        <v>28.75</v>
      </c>
      <c r="EL36" s="25">
        <v>28</v>
      </c>
      <c r="EM36" s="34"/>
      <c r="EN36" s="36"/>
      <c r="EO36" s="33">
        <v>24.8</v>
      </c>
      <c r="EP36" s="33">
        <v>24.21</v>
      </c>
      <c r="EQ36" s="33">
        <v>25.37</v>
      </c>
      <c r="ER36" s="35"/>
      <c r="ES36" s="36"/>
      <c r="ET36" s="4">
        <f t="shared" si="16"/>
        <v>24.774999999999999</v>
      </c>
      <c r="EU36" s="4">
        <f t="shared" si="17"/>
        <v>24.683978494623652</v>
      </c>
      <c r="EV36"/>
      <c r="FA36" s="28"/>
      <c r="FB36" s="23"/>
      <c r="FC36" s="16">
        <v>2</v>
      </c>
      <c r="FD36" s="32">
        <v>0</v>
      </c>
      <c r="FE36" s="32">
        <v>0.63886216847602051</v>
      </c>
      <c r="FF36" s="32">
        <v>0.36113783152397971</v>
      </c>
      <c r="FG36" s="1">
        <v>363.85</v>
      </c>
      <c r="FH36" s="60">
        <f>(FG36/(FG35+FG36))</f>
        <v>0.61544316644113661</v>
      </c>
      <c r="FI36" s="60">
        <f>FG36/(SUM(FG$5:FG$42))</f>
        <v>6.8435307615626231E-2</v>
      </c>
      <c r="FK36" s="23"/>
      <c r="FL36" s="16">
        <v>2</v>
      </c>
      <c r="FM36" s="32">
        <v>0</v>
      </c>
      <c r="FN36" s="32">
        <v>0.77889447236180942</v>
      </c>
      <c r="FO36" s="32">
        <v>0.22110552763819111</v>
      </c>
      <c r="FP36" s="1">
        <v>9.9499999999999993</v>
      </c>
      <c r="FQ36" s="60">
        <f>(FP36/(FP35+FP36))</f>
        <v>0.52645502645502651</v>
      </c>
      <c r="FR36" s="60">
        <f>FP36/(SUM(FP$5:FP$42))</f>
        <v>2.1370274914089344E-2</v>
      </c>
      <c r="FS36"/>
      <c r="FT36">
        <f t="shared" si="18"/>
        <v>1979</v>
      </c>
      <c r="FU36">
        <f t="shared" si="19"/>
        <v>8</v>
      </c>
      <c r="FV36">
        <v>73.8</v>
      </c>
      <c r="FW36" s="1">
        <v>79.599999999999994</v>
      </c>
      <c r="FX36"/>
      <c r="FY36" s="27"/>
      <c r="FZ36" s="27" t="s">
        <v>119</v>
      </c>
      <c r="GA36" s="28">
        <v>76.099999999999994</v>
      </c>
      <c r="GB36" s="28">
        <v>76.099999999999994</v>
      </c>
      <c r="GD36" s="27"/>
      <c r="GE36" s="27" t="s">
        <v>119</v>
      </c>
      <c r="GF36" s="1">
        <v>73.099999999999994</v>
      </c>
      <c r="GG36" s="1">
        <v>73.099999999999994</v>
      </c>
    </row>
    <row r="37" spans="1:189" x14ac:dyDescent="0.2">
      <c r="A37" s="1">
        <v>1979</v>
      </c>
      <c r="B37" s="1">
        <v>8</v>
      </c>
      <c r="C37" s="33"/>
      <c r="D37" s="33"/>
      <c r="E37" s="33"/>
      <c r="F37" s="34"/>
      <c r="G37" s="35"/>
      <c r="J37" s="33"/>
      <c r="K37" s="33"/>
      <c r="L37" s="33"/>
      <c r="M37" s="34"/>
      <c r="N37" s="35"/>
      <c r="O37" s="4"/>
      <c r="P37" s="4"/>
      <c r="Q37" s="33"/>
      <c r="R37" s="33"/>
      <c r="S37" s="33"/>
      <c r="T37" s="34"/>
      <c r="U37" s="35"/>
      <c r="X37" s="33"/>
      <c r="Y37" s="33"/>
      <c r="Z37" s="33"/>
      <c r="AA37" s="34"/>
      <c r="AB37" s="35"/>
      <c r="AC37" s="4"/>
      <c r="AD37" s="4"/>
      <c r="AE37" s="33"/>
      <c r="AF37" s="33"/>
      <c r="AG37" s="33"/>
      <c r="AH37" s="34"/>
      <c r="AI37" s="35"/>
      <c r="AJ37" s="4"/>
      <c r="AK37" s="4"/>
      <c r="AL37" s="33"/>
      <c r="AM37" s="33"/>
      <c r="AN37" s="33"/>
      <c r="AO37" s="34"/>
      <c r="AP37" s="35"/>
      <c r="AQ37" s="4"/>
      <c r="AR37" s="4"/>
      <c r="AS37" s="33"/>
      <c r="AT37" s="33"/>
      <c r="AU37" s="33"/>
      <c r="AV37" s="34"/>
      <c r="AW37" s="35"/>
      <c r="AX37" s="4"/>
      <c r="AY37" s="4"/>
      <c r="AZ37" s="33"/>
      <c r="BA37" s="33"/>
      <c r="BB37" s="33"/>
      <c r="BC37" s="34"/>
      <c r="BD37" s="35"/>
      <c r="BE37" s="4"/>
      <c r="BF37" s="4"/>
      <c r="BG37" s="33"/>
      <c r="BH37" s="33"/>
      <c r="BI37" s="33"/>
      <c r="BJ37" s="34"/>
      <c r="BK37" s="35"/>
      <c r="BL37" s="4"/>
      <c r="BM37" s="4"/>
      <c r="BN37" s="25"/>
      <c r="BO37" s="25"/>
      <c r="BP37" s="34"/>
      <c r="BQ37" s="34"/>
      <c r="BR37" s="33"/>
      <c r="BS37" s="33"/>
      <c r="BT37" s="33"/>
      <c r="BU37" s="34"/>
      <c r="BV37" s="35"/>
      <c r="BW37" s="4"/>
      <c r="BX37" s="4"/>
      <c r="BY37"/>
      <c r="BZ37" s="33">
        <v>28</v>
      </c>
      <c r="CA37" s="33">
        <v>27.5</v>
      </c>
      <c r="CB37" s="33">
        <v>28.8</v>
      </c>
      <c r="CC37" s="34"/>
      <c r="CD37" s="35"/>
      <c r="CE37" s="4">
        <f t="shared" si="0"/>
        <v>27.753056234718827</v>
      </c>
      <c r="CF37" s="4">
        <f t="shared" si="1"/>
        <v>28.28125</v>
      </c>
      <c r="CG37" s="33">
        <v>29</v>
      </c>
      <c r="CH37" s="33"/>
      <c r="CI37" s="33"/>
      <c r="CJ37" s="34"/>
      <c r="CK37" s="35"/>
      <c r="CL37" s="4"/>
      <c r="CM37" s="4"/>
      <c r="CN37" s="33">
        <v>29</v>
      </c>
      <c r="CO37" s="33">
        <v>27.74</v>
      </c>
      <c r="CP37" s="33">
        <v>26.4</v>
      </c>
      <c r="CQ37" s="34"/>
      <c r="CR37" s="35"/>
      <c r="CS37" s="4">
        <f t="shared" si="2"/>
        <v>29</v>
      </c>
      <c r="CT37" s="4">
        <f t="shared" si="3"/>
        <v>27.298181818181817</v>
      </c>
      <c r="CU37" s="33">
        <v>27.4</v>
      </c>
      <c r="CV37" s="33">
        <v>28.5</v>
      </c>
      <c r="CW37" s="33">
        <v>28.9</v>
      </c>
      <c r="CX37" s="34"/>
      <c r="CY37" s="35"/>
      <c r="CZ37" s="4">
        <f t="shared" si="4"/>
        <v>27.585490196078432</v>
      </c>
      <c r="DA37" s="4">
        <f t="shared" si="5"/>
        <v>28.626764314247652</v>
      </c>
      <c r="DB37" s="33">
        <v>29.25</v>
      </c>
      <c r="DC37" s="33">
        <v>29.5</v>
      </c>
      <c r="DD37" s="33">
        <v>29.8</v>
      </c>
      <c r="DE37" s="34"/>
      <c r="DF37" s="35"/>
      <c r="DG37" s="4">
        <f t="shared" si="6"/>
        <v>29.25</v>
      </c>
      <c r="DH37" s="4">
        <f t="shared" si="7"/>
        <v>29.8</v>
      </c>
      <c r="DI37" s="33">
        <v>29.35</v>
      </c>
      <c r="DJ37" s="33">
        <v>28.71</v>
      </c>
      <c r="DK37" s="33">
        <v>29.9</v>
      </c>
      <c r="DL37" s="34"/>
      <c r="DM37" s="35"/>
      <c r="DN37" s="4">
        <f t="shared" si="8"/>
        <v>29.191363636363647</v>
      </c>
      <c r="DO37" s="4">
        <f t="shared" si="9"/>
        <v>29.9</v>
      </c>
      <c r="DP37" s="33">
        <v>28</v>
      </c>
      <c r="DQ37" s="33">
        <v>26</v>
      </c>
      <c r="DR37" s="33">
        <v>26</v>
      </c>
      <c r="DS37" s="34"/>
      <c r="DT37" s="35"/>
      <c r="DU37" s="4">
        <f t="shared" si="10"/>
        <v>27.640449438202253</v>
      </c>
      <c r="DV37" s="4">
        <f t="shared" si="11"/>
        <v>26.000000000000007</v>
      </c>
      <c r="DW37" s="33">
        <v>27</v>
      </c>
      <c r="DX37" s="33">
        <v>27.25</v>
      </c>
      <c r="DY37" s="33">
        <v>28.65</v>
      </c>
      <c r="DZ37" s="34"/>
      <c r="EA37" s="35"/>
      <c r="EB37" s="4">
        <f t="shared" si="12"/>
        <v>27.058139534883722</v>
      </c>
      <c r="EC37" s="4">
        <f t="shared" si="13"/>
        <v>28.13832487309644</v>
      </c>
      <c r="ED37" s="33">
        <v>26.8</v>
      </c>
      <c r="EE37" s="33">
        <v>25.9</v>
      </c>
      <c r="EF37" s="33">
        <v>26.3</v>
      </c>
      <c r="EG37" s="34"/>
      <c r="EH37" s="35"/>
      <c r="EI37" s="4">
        <f t="shared" si="14"/>
        <v>26.563687150837985</v>
      </c>
      <c r="EJ37" s="4">
        <f t="shared" si="15"/>
        <v>25.98844221105529</v>
      </c>
      <c r="EK37" s="25">
        <v>29</v>
      </c>
      <c r="EL37" s="25">
        <v>28.8</v>
      </c>
      <c r="EM37" s="34"/>
      <c r="EN37" s="36"/>
      <c r="EO37" s="33">
        <v>25.7</v>
      </c>
      <c r="EP37" s="33">
        <v>24.69</v>
      </c>
      <c r="EQ37" s="33">
        <v>25.5</v>
      </c>
      <c r="ER37" s="35"/>
      <c r="ES37" s="36"/>
      <c r="ET37" s="4">
        <f t="shared" si="16"/>
        <v>25.657203389830507</v>
      </c>
      <c r="EU37" s="4">
        <f t="shared" si="17"/>
        <v>25.020967741935483</v>
      </c>
      <c r="EV37"/>
      <c r="FA37" s="28"/>
      <c r="FB37" s="23"/>
      <c r="FC37" s="16"/>
      <c r="FD37" s="32"/>
      <c r="FE37" s="32"/>
      <c r="FF37" s="32"/>
      <c r="FH37" s="60"/>
      <c r="FI37" s="60"/>
      <c r="FK37" s="23"/>
      <c r="FL37" s="16"/>
      <c r="FM37" s="32"/>
      <c r="FN37" s="32"/>
      <c r="FO37" s="32"/>
      <c r="FQ37" s="60"/>
      <c r="FR37" s="60"/>
      <c r="FS37"/>
      <c r="FT37">
        <f t="shared" si="18"/>
        <v>1979</v>
      </c>
      <c r="FU37">
        <f t="shared" si="19"/>
        <v>9</v>
      </c>
      <c r="FV37">
        <v>74.599999999999994</v>
      </c>
      <c r="FW37" s="1">
        <v>80.900000000000006</v>
      </c>
      <c r="FX37"/>
      <c r="FY37" s="27"/>
      <c r="FZ37" s="27" t="s">
        <v>120</v>
      </c>
      <c r="GA37" s="28">
        <v>77</v>
      </c>
      <c r="GB37" s="28">
        <v>77</v>
      </c>
      <c r="GD37" s="27"/>
      <c r="GE37" s="27" t="s">
        <v>120</v>
      </c>
      <c r="GF37" s="1">
        <v>73.8</v>
      </c>
      <c r="GG37" s="1">
        <v>73.8</v>
      </c>
    </row>
    <row r="38" spans="1:189" x14ac:dyDescent="0.2">
      <c r="A38" s="1">
        <v>1979</v>
      </c>
      <c r="B38" s="1">
        <v>9</v>
      </c>
      <c r="C38" s="33"/>
      <c r="D38" s="33"/>
      <c r="E38" s="33"/>
      <c r="F38" s="34"/>
      <c r="G38" s="35"/>
      <c r="J38" s="33"/>
      <c r="K38" s="33"/>
      <c r="L38" s="33"/>
      <c r="M38" s="34"/>
      <c r="N38" s="35"/>
      <c r="O38" s="4"/>
      <c r="P38" s="4"/>
      <c r="Q38" s="33"/>
      <c r="R38" s="33"/>
      <c r="S38" s="33"/>
      <c r="T38" s="34"/>
      <c r="U38" s="35"/>
      <c r="X38" s="33"/>
      <c r="Y38" s="33"/>
      <c r="Z38" s="33"/>
      <c r="AA38" s="34"/>
      <c r="AB38" s="35"/>
      <c r="AC38" s="4"/>
      <c r="AD38" s="4"/>
      <c r="AE38" s="33"/>
      <c r="AF38" s="33"/>
      <c r="AG38" s="33"/>
      <c r="AH38" s="34"/>
      <c r="AI38" s="35"/>
      <c r="AJ38" s="4"/>
      <c r="AK38" s="4"/>
      <c r="AL38" s="33"/>
      <c r="AM38" s="33"/>
      <c r="AN38" s="33"/>
      <c r="AO38" s="34"/>
      <c r="AP38" s="35"/>
      <c r="AQ38" s="4"/>
      <c r="AR38" s="4"/>
      <c r="AS38" s="33"/>
      <c r="AT38" s="33"/>
      <c r="AU38" s="33"/>
      <c r="AV38" s="34"/>
      <c r="AW38" s="35"/>
      <c r="AX38" s="4"/>
      <c r="AY38" s="4"/>
      <c r="AZ38" s="33"/>
      <c r="BA38" s="33"/>
      <c r="BB38" s="33"/>
      <c r="BC38" s="34"/>
      <c r="BD38" s="35"/>
      <c r="BE38" s="4"/>
      <c r="BF38" s="4"/>
      <c r="BG38" s="33"/>
      <c r="BH38" s="33"/>
      <c r="BI38" s="33"/>
      <c r="BJ38" s="34"/>
      <c r="BK38" s="35"/>
      <c r="BL38" s="4"/>
      <c r="BM38" s="4"/>
      <c r="BN38" s="25"/>
      <c r="BO38" s="25"/>
      <c r="BP38" s="34"/>
      <c r="BQ38" s="34"/>
      <c r="BR38" s="33"/>
      <c r="BS38" s="33"/>
      <c r="BT38" s="33"/>
      <c r="BU38" s="34"/>
      <c r="BV38" s="35"/>
      <c r="BW38" s="4"/>
      <c r="BX38" s="4"/>
      <c r="BY38"/>
      <c r="BZ38" s="33">
        <v>28</v>
      </c>
      <c r="CA38" s="33">
        <v>27.5</v>
      </c>
      <c r="CB38" s="33">
        <v>28.8</v>
      </c>
      <c r="CC38" s="34"/>
      <c r="CD38" s="35"/>
      <c r="CE38" s="4">
        <f t="shared" ref="CE38:CE67" si="20">FM$5*BZ38+FN$5*CA38+FO$5*CB38</f>
        <v>27.753056234718827</v>
      </c>
      <c r="CF38" s="4">
        <f t="shared" ref="CF38:CF67" si="21">FM$6*BZ38+FN$6*CA38+FO$6*CB38</f>
        <v>28.28125</v>
      </c>
      <c r="CG38" s="33">
        <v>32.700000000000003</v>
      </c>
      <c r="CH38" s="33"/>
      <c r="CI38" s="33"/>
      <c r="CJ38" s="34"/>
      <c r="CK38" s="35"/>
      <c r="CL38" s="4"/>
      <c r="CM38" s="4"/>
      <c r="CN38" s="33">
        <v>29</v>
      </c>
      <c r="CO38" s="33">
        <v>27.74</v>
      </c>
      <c r="CP38" s="33">
        <v>26.5</v>
      </c>
      <c r="CQ38" s="34"/>
      <c r="CR38" s="35"/>
      <c r="CS38" s="4">
        <f t="shared" ref="CS38:CS68" si="22">FM$11*CN38+FO$11*CP38</f>
        <v>29</v>
      </c>
      <c r="CT38" s="4">
        <f t="shared" ref="CT38:CT68" si="23">FM$12*CN38+FO$12*CP38</f>
        <v>27.36363636363636</v>
      </c>
      <c r="CU38" s="33">
        <v>27.4</v>
      </c>
      <c r="CV38" s="33">
        <v>28.5</v>
      </c>
      <c r="CW38" s="33">
        <v>28.9</v>
      </c>
      <c r="CX38" s="34"/>
      <c r="CY38" s="35"/>
      <c r="CZ38" s="4">
        <f t="shared" ref="CZ38:CZ69" si="24">FM$14*CU38+FN$14*CV38+FO$14*CW38</f>
        <v>27.585490196078432</v>
      </c>
      <c r="DA38" s="4">
        <f t="shared" ref="DA38:DA69" si="25">FM$15*CU38+FN$15*CV38+FO$15*CW38</f>
        <v>28.626764314247652</v>
      </c>
      <c r="DB38" s="33">
        <v>33.19</v>
      </c>
      <c r="DC38" s="33">
        <v>34</v>
      </c>
      <c r="DD38" s="33">
        <v>33.4</v>
      </c>
      <c r="DE38" s="34"/>
      <c r="DF38" s="35"/>
      <c r="DG38" s="4">
        <f t="shared" ref="DG38:DG69" si="26">DB38</f>
        <v>33.19</v>
      </c>
      <c r="DH38" s="4">
        <f t="shared" ref="DH38:DH69" si="27">DD38</f>
        <v>33.4</v>
      </c>
      <c r="DI38" s="33">
        <v>32.11</v>
      </c>
      <c r="DJ38" s="33">
        <v>31.5</v>
      </c>
      <c r="DK38" s="33">
        <v>31.9</v>
      </c>
      <c r="DL38" s="34"/>
      <c r="DM38" s="35"/>
      <c r="DN38" s="4">
        <f t="shared" ref="DN38:DN69" si="28">FM$23*DI38+FN$23*DJ38+FO$23*DK38</f>
        <v>31.685136363636374</v>
      </c>
      <c r="DO38" s="4">
        <f t="shared" ref="DO38:DO69" si="29">DK38</f>
        <v>31.9</v>
      </c>
      <c r="DP38" s="33">
        <v>28</v>
      </c>
      <c r="DQ38" s="33">
        <v>27.12</v>
      </c>
      <c r="DR38" s="33">
        <v>26.85</v>
      </c>
      <c r="DS38" s="34"/>
      <c r="DT38" s="35"/>
      <c r="DU38" s="4">
        <f t="shared" si="10"/>
        <v>27.841797752808997</v>
      </c>
      <c r="DV38" s="4">
        <f t="shared" si="11"/>
        <v>26.980807453416158</v>
      </c>
      <c r="DW38" s="33">
        <v>27</v>
      </c>
      <c r="DX38" s="33">
        <v>27.25</v>
      </c>
      <c r="DY38" s="33">
        <v>28.65</v>
      </c>
      <c r="DZ38" s="34"/>
      <c r="EA38" s="35"/>
      <c r="EB38" s="4">
        <f t="shared" ref="EB38:EB69" si="30">FM$32*DW38+FN$32*DX38+FO$32*DY38</f>
        <v>27.058139534883722</v>
      </c>
      <c r="EC38" s="4">
        <f t="shared" ref="EC38:EC69" si="31">FM$33*DW38+FN$33*DX38+FO$33*DY38</f>
        <v>28.13832487309644</v>
      </c>
      <c r="ED38" s="33">
        <v>26.8</v>
      </c>
      <c r="EE38" s="33">
        <v>25.9</v>
      </c>
      <c r="EF38" s="33">
        <v>26.3</v>
      </c>
      <c r="EG38" s="34"/>
      <c r="EH38" s="35"/>
      <c r="EI38" s="4">
        <f t="shared" ref="EI38:EI69" si="32">$FM$35*ED38+$FN$35*EE38+$FO$35*EF38</f>
        <v>26.563687150837985</v>
      </c>
      <c r="EJ38" s="4">
        <f t="shared" ref="EJ38:EJ69" si="33">$FM$36*ED38+$FN$36*EE38+$FO$36*EF38</f>
        <v>25.98844221105529</v>
      </c>
      <c r="EK38" s="25">
        <v>32</v>
      </c>
      <c r="EL38" s="25">
        <v>31.13</v>
      </c>
      <c r="EM38" s="34"/>
      <c r="EN38" s="36"/>
      <c r="EO38" s="33">
        <v>25.7</v>
      </c>
      <c r="EP38" s="33">
        <v>24.69</v>
      </c>
      <c r="EQ38" s="33">
        <v>25.5</v>
      </c>
      <c r="ER38" s="35"/>
      <c r="ES38" s="36"/>
      <c r="ET38" s="4">
        <f t="shared" ref="ET38:ET69" si="34">FM$41*EO38+FN$41*EP38+FO$41*EQ38</f>
        <v>25.657203389830507</v>
      </c>
      <c r="EU38" s="4">
        <f t="shared" ref="EU38:EU69" si="35">FM$42*EO38+FN$42*EP38+FO$42*EQ38</f>
        <v>25.020967741935483</v>
      </c>
      <c r="EV38"/>
      <c r="FA38" s="28"/>
      <c r="FB38" s="23" t="s">
        <v>133</v>
      </c>
      <c r="FC38" s="16">
        <v>1</v>
      </c>
      <c r="FD38" s="32">
        <v>1</v>
      </c>
      <c r="FE38" s="32">
        <v>0</v>
      </c>
      <c r="FF38" s="32">
        <v>0</v>
      </c>
      <c r="FG38" s="1">
        <v>75.599999999999994</v>
      </c>
      <c r="FH38" s="60">
        <f>(FG38/(FG38+FG39))</f>
        <v>0.421875</v>
      </c>
      <c r="FI38" s="60">
        <f>FG38/(SUM(FG$5:FG$42))</f>
        <v>1.4219346587168729E-2</v>
      </c>
      <c r="FK38" s="23" t="s">
        <v>133</v>
      </c>
      <c r="FL38" s="16">
        <v>1</v>
      </c>
      <c r="FM38" s="32">
        <v>1</v>
      </c>
      <c r="FN38" s="32">
        <v>0</v>
      </c>
      <c r="FO38" s="32">
        <v>0</v>
      </c>
      <c r="FP38" s="1">
        <v>8.1</v>
      </c>
      <c r="FQ38" s="60">
        <f>(FP38/(FP38+FP39))</f>
        <v>0.40099009900990101</v>
      </c>
      <c r="FR38" s="60">
        <f>FP38/(SUM(FP$5:FP$42))</f>
        <v>1.7396907216494843E-2</v>
      </c>
      <c r="FS38"/>
      <c r="FT38">
        <f t="shared" si="18"/>
        <v>1979</v>
      </c>
      <c r="FU38">
        <f t="shared" si="19"/>
        <v>10</v>
      </c>
      <c r="FV38">
        <v>75.2</v>
      </c>
      <c r="FW38" s="1">
        <v>82.1</v>
      </c>
      <c r="FX38"/>
      <c r="FY38" s="27"/>
      <c r="FZ38" s="27" t="s">
        <v>121</v>
      </c>
      <c r="GA38" s="28">
        <v>78.2</v>
      </c>
      <c r="GB38" s="28">
        <v>78.2</v>
      </c>
      <c r="GD38" s="27"/>
      <c r="GE38" s="27" t="s">
        <v>121</v>
      </c>
      <c r="GF38" s="1">
        <v>74.599999999999994</v>
      </c>
      <c r="GG38" s="1">
        <v>74.599999999999994</v>
      </c>
    </row>
    <row r="39" spans="1:189" x14ac:dyDescent="0.2">
      <c r="A39" s="1">
        <v>1979</v>
      </c>
      <c r="B39" s="1">
        <v>10</v>
      </c>
      <c r="C39" s="33"/>
      <c r="D39" s="33"/>
      <c r="E39" s="33"/>
      <c r="F39" s="34"/>
      <c r="G39" s="35"/>
      <c r="J39" s="33"/>
      <c r="K39" s="33"/>
      <c r="L39" s="33"/>
      <c r="M39" s="34"/>
      <c r="N39" s="35"/>
      <c r="O39" s="4"/>
      <c r="P39" s="4"/>
      <c r="Q39" s="33"/>
      <c r="R39" s="33"/>
      <c r="S39" s="33"/>
      <c r="T39" s="34"/>
      <c r="U39" s="35"/>
      <c r="X39" s="33"/>
      <c r="Y39" s="33"/>
      <c r="Z39" s="33"/>
      <c r="AA39" s="34"/>
      <c r="AB39" s="35"/>
      <c r="AC39" s="4"/>
      <c r="AD39" s="4"/>
      <c r="AE39" s="33"/>
      <c r="AF39" s="33"/>
      <c r="AG39" s="33"/>
      <c r="AH39" s="34"/>
      <c r="AI39" s="35"/>
      <c r="AJ39" s="4"/>
      <c r="AK39" s="4"/>
      <c r="AL39" s="33"/>
      <c r="AM39" s="33"/>
      <c r="AN39" s="33"/>
      <c r="AO39" s="34"/>
      <c r="AP39" s="35"/>
      <c r="AQ39" s="4"/>
      <c r="AR39" s="4"/>
      <c r="AS39" s="33"/>
      <c r="AT39" s="33"/>
      <c r="AU39" s="33"/>
      <c r="AV39" s="34"/>
      <c r="AW39" s="35"/>
      <c r="AX39" s="4"/>
      <c r="AY39" s="4"/>
      <c r="AZ39" s="33"/>
      <c r="BA39" s="33"/>
      <c r="BB39" s="33"/>
      <c r="BC39" s="34"/>
      <c r="BD39" s="35"/>
      <c r="BE39" s="4"/>
      <c r="BF39" s="4"/>
      <c r="BG39" s="33"/>
      <c r="BH39" s="33"/>
      <c r="BI39" s="33"/>
      <c r="BJ39" s="34"/>
      <c r="BK39" s="35"/>
      <c r="BL39" s="4"/>
      <c r="BM39" s="4"/>
      <c r="BN39" s="25"/>
      <c r="BO39" s="25"/>
      <c r="BP39" s="34"/>
      <c r="BQ39" s="34"/>
      <c r="BR39" s="33"/>
      <c r="BS39" s="33"/>
      <c r="BT39" s="33"/>
      <c r="BU39" s="34"/>
      <c r="BV39" s="35"/>
      <c r="BW39" s="4"/>
      <c r="BX39" s="4"/>
      <c r="BY39"/>
      <c r="BZ39" s="33">
        <v>28</v>
      </c>
      <c r="CA39" s="33">
        <v>27.5</v>
      </c>
      <c r="CB39" s="33">
        <v>28.8</v>
      </c>
      <c r="CC39" s="34"/>
      <c r="CD39" s="35"/>
      <c r="CE39" s="4">
        <f t="shared" si="20"/>
        <v>27.753056234718827</v>
      </c>
      <c r="CF39" s="4">
        <f t="shared" si="21"/>
        <v>28.28125</v>
      </c>
      <c r="CG39" s="33">
        <v>33</v>
      </c>
      <c r="CH39" s="33"/>
      <c r="CI39" s="33"/>
      <c r="CJ39" s="34"/>
      <c r="CK39" s="35"/>
      <c r="CL39" s="4"/>
      <c r="CM39" s="4"/>
      <c r="CN39" s="33">
        <v>30.11</v>
      </c>
      <c r="CO39" s="33">
        <v>29</v>
      </c>
      <c r="CP39" s="33">
        <v>28</v>
      </c>
      <c r="CQ39" s="34"/>
      <c r="CR39" s="35"/>
      <c r="CS39" s="4">
        <f t="shared" si="22"/>
        <v>30.11</v>
      </c>
      <c r="CT39" s="4">
        <f t="shared" si="23"/>
        <v>28.728909090909088</v>
      </c>
      <c r="CU39" s="33">
        <v>28.13</v>
      </c>
      <c r="CV39" s="33">
        <v>29.44</v>
      </c>
      <c r="CW39" s="33">
        <v>30.14</v>
      </c>
      <c r="CX39" s="34"/>
      <c r="CY39" s="35"/>
      <c r="CZ39" s="4">
        <f t="shared" si="24"/>
        <v>28.350901960784316</v>
      </c>
      <c r="DA39" s="4">
        <f t="shared" si="25"/>
        <v>29.661837549933409</v>
      </c>
      <c r="DB39" s="33">
        <v>33.19</v>
      </c>
      <c r="DC39" s="33">
        <v>34</v>
      </c>
      <c r="DD39" s="33">
        <v>33.4</v>
      </c>
      <c r="DE39" s="34"/>
      <c r="DF39" s="35"/>
      <c r="DG39" s="4">
        <f t="shared" si="26"/>
        <v>33.19</v>
      </c>
      <c r="DH39" s="4">
        <f t="shared" si="27"/>
        <v>33.4</v>
      </c>
      <c r="DI39" s="33">
        <v>32.11</v>
      </c>
      <c r="DJ39" s="33">
        <v>31.5</v>
      </c>
      <c r="DK39" s="33">
        <v>31.9</v>
      </c>
      <c r="DL39" s="34"/>
      <c r="DM39" s="35"/>
      <c r="DN39" s="4">
        <f t="shared" si="28"/>
        <v>31.685136363636374</v>
      </c>
      <c r="DO39" s="4">
        <f t="shared" si="29"/>
        <v>31.9</v>
      </c>
      <c r="DP39" s="33">
        <v>28.75</v>
      </c>
      <c r="DQ39" s="33">
        <v>29</v>
      </c>
      <c r="DR39" s="33">
        <v>29.9</v>
      </c>
      <c r="DS39" s="34"/>
      <c r="DT39" s="35"/>
      <c r="DU39" s="4">
        <f t="shared" si="10"/>
        <v>28.794943820224727</v>
      </c>
      <c r="DV39" s="4">
        <f t="shared" si="11"/>
        <v>29.463975155279513</v>
      </c>
      <c r="DW39" s="33">
        <v>28</v>
      </c>
      <c r="DX39" s="33">
        <v>28.25</v>
      </c>
      <c r="DY39" s="33">
        <v>29.65</v>
      </c>
      <c r="DZ39" s="34"/>
      <c r="EA39" s="35"/>
      <c r="EB39" s="4">
        <f t="shared" si="30"/>
        <v>28.058139534883722</v>
      </c>
      <c r="EC39" s="4">
        <f t="shared" si="31"/>
        <v>29.138324873096437</v>
      </c>
      <c r="ED39" s="33">
        <v>26.8</v>
      </c>
      <c r="EE39" s="33">
        <v>25.9</v>
      </c>
      <c r="EF39" s="33">
        <v>26.3</v>
      </c>
      <c r="EG39" s="34"/>
      <c r="EH39" s="35"/>
      <c r="EI39" s="4">
        <f t="shared" si="32"/>
        <v>26.563687150837985</v>
      </c>
      <c r="EJ39" s="4">
        <f t="shared" si="33"/>
        <v>25.98844221105529</v>
      </c>
      <c r="EK39" s="25">
        <v>32</v>
      </c>
      <c r="EL39" s="25">
        <v>31.13</v>
      </c>
      <c r="EM39" s="34"/>
      <c r="EN39" s="36"/>
      <c r="EO39" s="33">
        <v>26</v>
      </c>
      <c r="EP39" s="33">
        <v>26.8</v>
      </c>
      <c r="EQ39" s="33">
        <v>27.5</v>
      </c>
      <c r="ER39" s="35"/>
      <c r="ES39" s="36"/>
      <c r="ET39" s="4">
        <f t="shared" si="34"/>
        <v>26.033898305084744</v>
      </c>
      <c r="EU39" s="4">
        <f t="shared" si="35"/>
        <v>27.086021505376344</v>
      </c>
      <c r="EV39"/>
      <c r="FA39" s="28"/>
      <c r="FB39" s="23"/>
      <c r="FC39" s="16">
        <v>2</v>
      </c>
      <c r="FD39" s="32">
        <v>0</v>
      </c>
      <c r="FE39" s="32">
        <v>1</v>
      </c>
      <c r="FF39" s="32">
        <v>0</v>
      </c>
      <c r="FG39" s="1">
        <v>103.6</v>
      </c>
      <c r="FH39" s="60">
        <f>(FG39/(FG38+FG39))</f>
        <v>0.578125</v>
      </c>
      <c r="FI39" s="60">
        <f>FG39/(SUM(FG$5:FG$42))</f>
        <v>1.9485771249083073E-2</v>
      </c>
      <c r="FK39" s="23"/>
      <c r="FL39" s="16">
        <v>2</v>
      </c>
      <c r="FM39" s="32">
        <v>0</v>
      </c>
      <c r="FN39" s="32">
        <v>1</v>
      </c>
      <c r="FO39" s="32">
        <v>0</v>
      </c>
      <c r="FP39" s="1">
        <v>12.1</v>
      </c>
      <c r="FQ39" s="60">
        <f>(FP39/(FP38+FP39))</f>
        <v>0.59900990099009899</v>
      </c>
      <c r="FR39" s="60">
        <f>FP39/(SUM(FP$5:FP$42))</f>
        <v>2.5987972508591063E-2</v>
      </c>
      <c r="FS39"/>
      <c r="FT39">
        <f t="shared" si="18"/>
        <v>1979</v>
      </c>
      <c r="FU39">
        <f t="shared" si="19"/>
        <v>11</v>
      </c>
      <c r="FV39">
        <v>75.900000000000006</v>
      </c>
      <c r="FW39" s="1">
        <v>82.6</v>
      </c>
      <c r="FX39"/>
      <c r="FY39" s="27"/>
      <c r="FZ39" s="27" t="s">
        <v>123</v>
      </c>
      <c r="GA39" s="28">
        <v>79.7</v>
      </c>
      <c r="GB39" s="28">
        <v>79.7</v>
      </c>
      <c r="GD39" s="27"/>
      <c r="GE39" s="27" t="s">
        <v>123</v>
      </c>
      <c r="GF39" s="1">
        <v>75.2</v>
      </c>
      <c r="GG39" s="1">
        <v>75.2</v>
      </c>
    </row>
    <row r="40" spans="1:189" x14ac:dyDescent="0.2">
      <c r="A40" s="1">
        <v>1979</v>
      </c>
      <c r="B40" s="1">
        <v>11</v>
      </c>
      <c r="C40" s="33"/>
      <c r="D40" s="33"/>
      <c r="E40" s="33"/>
      <c r="F40" s="34"/>
      <c r="G40" s="35"/>
      <c r="J40" s="33"/>
      <c r="K40" s="33"/>
      <c r="L40" s="33"/>
      <c r="M40" s="34"/>
      <c r="N40" s="35"/>
      <c r="O40" s="4"/>
      <c r="P40" s="4"/>
      <c r="Q40" s="33"/>
      <c r="R40" s="33"/>
      <c r="S40" s="33"/>
      <c r="T40" s="34"/>
      <c r="U40" s="35"/>
      <c r="X40" s="33"/>
      <c r="Y40" s="33"/>
      <c r="Z40" s="33"/>
      <c r="AA40" s="34"/>
      <c r="AB40" s="35"/>
      <c r="AC40" s="4"/>
      <c r="AD40" s="4"/>
      <c r="AE40" s="33"/>
      <c r="AF40" s="33"/>
      <c r="AG40" s="33"/>
      <c r="AH40" s="34"/>
      <c r="AI40" s="35"/>
      <c r="AJ40" s="4"/>
      <c r="AK40" s="4"/>
      <c r="AL40" s="33"/>
      <c r="AM40" s="33"/>
      <c r="AN40" s="33"/>
      <c r="AO40" s="34"/>
      <c r="AP40" s="35"/>
      <c r="AQ40" s="4"/>
      <c r="AR40" s="4"/>
      <c r="AS40" s="33"/>
      <c r="AT40" s="33"/>
      <c r="AU40" s="33"/>
      <c r="AV40" s="34"/>
      <c r="AW40" s="35"/>
      <c r="AX40" s="4"/>
      <c r="AY40" s="4"/>
      <c r="AZ40" s="33"/>
      <c r="BA40" s="33"/>
      <c r="BB40" s="33"/>
      <c r="BC40" s="34"/>
      <c r="BD40" s="35"/>
      <c r="BE40" s="4"/>
      <c r="BF40" s="4"/>
      <c r="BG40" s="33"/>
      <c r="BH40" s="33"/>
      <c r="BI40" s="33"/>
      <c r="BJ40" s="34"/>
      <c r="BK40" s="35"/>
      <c r="BL40" s="4"/>
      <c r="BM40" s="4"/>
      <c r="BN40" s="25"/>
      <c r="BO40" s="25"/>
      <c r="BP40" s="34"/>
      <c r="BQ40" s="34"/>
      <c r="BR40" s="33"/>
      <c r="BS40" s="33"/>
      <c r="BT40" s="33"/>
      <c r="BU40" s="34"/>
      <c r="BV40" s="35"/>
      <c r="BW40" s="4"/>
      <c r="BX40" s="4"/>
      <c r="BY40"/>
      <c r="BZ40" s="33">
        <v>28</v>
      </c>
      <c r="CA40" s="33">
        <v>27.5</v>
      </c>
      <c r="CB40" s="33">
        <v>28.8</v>
      </c>
      <c r="CC40" s="34"/>
      <c r="CD40" s="35"/>
      <c r="CE40" s="4">
        <f t="shared" si="20"/>
        <v>27.753056234718827</v>
      </c>
      <c r="CF40" s="4">
        <f t="shared" si="21"/>
        <v>28.28125</v>
      </c>
      <c r="CG40" s="33">
        <v>33</v>
      </c>
      <c r="CH40" s="33"/>
      <c r="CI40" s="33"/>
      <c r="CJ40" s="34"/>
      <c r="CK40" s="35"/>
      <c r="CL40" s="4"/>
      <c r="CM40" s="4"/>
      <c r="CN40" s="33">
        <v>30.11</v>
      </c>
      <c r="CO40" s="33">
        <v>29</v>
      </c>
      <c r="CP40" s="33">
        <v>28</v>
      </c>
      <c r="CQ40" s="34"/>
      <c r="CR40" s="35"/>
      <c r="CS40" s="4">
        <f t="shared" si="22"/>
        <v>30.11</v>
      </c>
      <c r="CT40" s="4">
        <f t="shared" si="23"/>
        <v>28.728909090909088</v>
      </c>
      <c r="CU40" s="33">
        <v>28.13</v>
      </c>
      <c r="CV40" s="33">
        <v>29.44</v>
      </c>
      <c r="CW40" s="33">
        <v>30.14</v>
      </c>
      <c r="CX40" s="34"/>
      <c r="CY40" s="35"/>
      <c r="CZ40" s="4">
        <f t="shared" si="24"/>
        <v>28.350901960784316</v>
      </c>
      <c r="DA40" s="4">
        <f t="shared" si="25"/>
        <v>29.661837549933409</v>
      </c>
      <c r="DB40" s="33">
        <v>33.19</v>
      </c>
      <c r="DC40" s="33">
        <v>34</v>
      </c>
      <c r="DD40" s="33">
        <v>33.4</v>
      </c>
      <c r="DE40" s="34"/>
      <c r="DF40" s="35"/>
      <c r="DG40" s="4">
        <f t="shared" si="26"/>
        <v>33.19</v>
      </c>
      <c r="DH40" s="4">
        <f t="shared" si="27"/>
        <v>33.4</v>
      </c>
      <c r="DI40" s="33">
        <v>32.11</v>
      </c>
      <c r="DJ40" s="33">
        <v>31.5</v>
      </c>
      <c r="DK40" s="33">
        <v>31.9</v>
      </c>
      <c r="DL40" s="34"/>
      <c r="DM40" s="35"/>
      <c r="DN40" s="4">
        <f t="shared" si="28"/>
        <v>31.685136363636374</v>
      </c>
      <c r="DO40" s="4">
        <f t="shared" si="29"/>
        <v>31.9</v>
      </c>
      <c r="DP40" s="33">
        <v>28.75</v>
      </c>
      <c r="DQ40" s="33">
        <v>29</v>
      </c>
      <c r="DR40" s="33">
        <v>29.9</v>
      </c>
      <c r="DS40" s="34"/>
      <c r="DT40" s="35"/>
      <c r="DU40" s="4">
        <f t="shared" si="10"/>
        <v>28.794943820224727</v>
      </c>
      <c r="DV40" s="4">
        <f t="shared" si="11"/>
        <v>29.463975155279513</v>
      </c>
      <c r="DW40" s="33">
        <v>28</v>
      </c>
      <c r="DX40" s="33">
        <v>28.25</v>
      </c>
      <c r="DY40" s="33">
        <v>29.65</v>
      </c>
      <c r="DZ40" s="34"/>
      <c r="EA40" s="35"/>
      <c r="EB40" s="4">
        <f t="shared" si="30"/>
        <v>28.058139534883722</v>
      </c>
      <c r="EC40" s="4">
        <f t="shared" si="31"/>
        <v>29.138324873096437</v>
      </c>
      <c r="ED40" s="33">
        <v>26.8</v>
      </c>
      <c r="EE40" s="33">
        <v>25.9</v>
      </c>
      <c r="EF40" s="33">
        <v>26.3</v>
      </c>
      <c r="EG40" s="34"/>
      <c r="EH40" s="35"/>
      <c r="EI40" s="4">
        <f t="shared" si="32"/>
        <v>26.563687150837985</v>
      </c>
      <c r="EJ40" s="4">
        <f t="shared" si="33"/>
        <v>25.98844221105529</v>
      </c>
      <c r="EK40" s="25">
        <v>32</v>
      </c>
      <c r="EL40" s="25">
        <v>31.13</v>
      </c>
      <c r="EM40" s="34"/>
      <c r="EN40" s="36"/>
      <c r="EO40" s="33">
        <v>26</v>
      </c>
      <c r="EP40" s="33">
        <v>26.8</v>
      </c>
      <c r="EQ40" s="33">
        <v>27.5</v>
      </c>
      <c r="ER40" s="35"/>
      <c r="ES40" s="36"/>
      <c r="ET40" s="4">
        <f t="shared" si="34"/>
        <v>26.033898305084744</v>
      </c>
      <c r="EU40" s="4">
        <f t="shared" si="35"/>
        <v>27.086021505376344</v>
      </c>
      <c r="EV40"/>
      <c r="FA40" s="28"/>
      <c r="FB40" s="23"/>
      <c r="FC40" s="16"/>
      <c r="FD40" s="32"/>
      <c r="FE40" s="32"/>
      <c r="FF40" s="32"/>
      <c r="FH40" s="60"/>
      <c r="FI40" s="60"/>
      <c r="FK40" s="23"/>
      <c r="FL40" s="16"/>
      <c r="FM40" s="32"/>
      <c r="FN40" s="32"/>
      <c r="FO40" s="32"/>
      <c r="FQ40" s="60"/>
      <c r="FR40" s="60"/>
      <c r="FS40"/>
      <c r="FT40">
        <f t="shared" si="18"/>
        <v>1979</v>
      </c>
      <c r="FU40">
        <f t="shared" si="19"/>
        <v>12</v>
      </c>
      <c r="FV40">
        <v>76.7</v>
      </c>
      <c r="FW40" s="1">
        <v>83.4</v>
      </c>
      <c r="FX40"/>
      <c r="FY40" s="27"/>
      <c r="FZ40" s="27" t="s">
        <v>124</v>
      </c>
      <c r="GA40" s="28">
        <v>80.3</v>
      </c>
      <c r="GB40" s="28">
        <v>80.3</v>
      </c>
      <c r="GD40" s="27"/>
      <c r="GE40" s="27" t="s">
        <v>124</v>
      </c>
      <c r="GF40" s="1">
        <v>75.900000000000006</v>
      </c>
      <c r="GG40" s="1">
        <v>75.900000000000006</v>
      </c>
    </row>
    <row r="41" spans="1:189" x14ac:dyDescent="0.2">
      <c r="A41" s="1">
        <v>1979</v>
      </c>
      <c r="B41" s="1">
        <v>12</v>
      </c>
      <c r="C41" s="33"/>
      <c r="D41" s="33"/>
      <c r="E41" s="33"/>
      <c r="F41" s="34"/>
      <c r="G41" s="35"/>
      <c r="J41" s="33"/>
      <c r="K41" s="33"/>
      <c r="L41" s="33"/>
      <c r="M41" s="34"/>
      <c r="N41" s="35"/>
      <c r="O41" s="4"/>
      <c r="P41" s="4"/>
      <c r="Q41" s="33"/>
      <c r="R41" s="33"/>
      <c r="S41" s="33"/>
      <c r="T41" s="34"/>
      <c r="U41" s="35"/>
      <c r="X41" s="33"/>
      <c r="Y41" s="33"/>
      <c r="Z41" s="33"/>
      <c r="AA41" s="34"/>
      <c r="AB41" s="35"/>
      <c r="AC41" s="4"/>
      <c r="AD41" s="4"/>
      <c r="AE41" s="33"/>
      <c r="AF41" s="33"/>
      <c r="AG41" s="33"/>
      <c r="AH41" s="34"/>
      <c r="AI41" s="35"/>
      <c r="AJ41" s="4"/>
      <c r="AK41" s="4"/>
      <c r="AL41" s="33"/>
      <c r="AM41" s="33"/>
      <c r="AN41" s="33"/>
      <c r="AO41" s="34"/>
      <c r="AP41" s="35"/>
      <c r="AQ41" s="4"/>
      <c r="AR41" s="4"/>
      <c r="AS41" s="33"/>
      <c r="AT41" s="33"/>
      <c r="AU41" s="33"/>
      <c r="AV41" s="34"/>
      <c r="AW41" s="35"/>
      <c r="AX41" s="4"/>
      <c r="AY41" s="4"/>
      <c r="AZ41" s="33"/>
      <c r="BA41" s="33"/>
      <c r="BB41" s="33"/>
      <c r="BC41" s="34"/>
      <c r="BD41" s="35"/>
      <c r="BE41" s="4"/>
      <c r="BF41" s="4"/>
      <c r="BG41" s="33"/>
      <c r="BH41" s="33"/>
      <c r="BI41" s="33"/>
      <c r="BJ41" s="34"/>
      <c r="BK41" s="35"/>
      <c r="BL41" s="4"/>
      <c r="BM41" s="4"/>
      <c r="BN41" s="25"/>
      <c r="BO41" s="25"/>
      <c r="BP41" s="34"/>
      <c r="BQ41" s="34"/>
      <c r="BR41" s="33"/>
      <c r="BS41" s="33"/>
      <c r="BT41" s="33"/>
      <c r="BU41" s="34"/>
      <c r="BV41" s="35"/>
      <c r="BW41" s="4"/>
      <c r="BX41" s="4"/>
      <c r="BY41"/>
      <c r="BZ41" s="33">
        <v>28</v>
      </c>
      <c r="CA41" s="33">
        <v>27.5</v>
      </c>
      <c r="CB41" s="33">
        <v>28.8</v>
      </c>
      <c r="CC41" s="34"/>
      <c r="CD41" s="35"/>
      <c r="CE41" s="4">
        <f t="shared" si="20"/>
        <v>27.753056234718827</v>
      </c>
      <c r="CF41" s="4">
        <f t="shared" si="21"/>
        <v>28.28125</v>
      </c>
      <c r="CG41" s="33">
        <v>33</v>
      </c>
      <c r="CH41" s="33"/>
      <c r="CI41" s="33"/>
      <c r="CJ41" s="34"/>
      <c r="CK41" s="35"/>
      <c r="CL41" s="4"/>
      <c r="CM41" s="4"/>
      <c r="CN41" s="33">
        <v>30.5</v>
      </c>
      <c r="CO41" s="33">
        <v>29.2</v>
      </c>
      <c r="CP41" s="33">
        <v>27</v>
      </c>
      <c r="CQ41" s="34"/>
      <c r="CR41" s="35"/>
      <c r="CS41" s="4">
        <f t="shared" si="22"/>
        <v>30.5</v>
      </c>
      <c r="CT41" s="4">
        <f t="shared" si="23"/>
        <v>28.209090909090904</v>
      </c>
      <c r="CU41" s="33">
        <v>28.51</v>
      </c>
      <c r="CV41" s="33">
        <v>29.79</v>
      </c>
      <c r="CW41" s="33">
        <v>30.4</v>
      </c>
      <c r="CX41" s="34"/>
      <c r="CY41" s="35"/>
      <c r="CZ41" s="4">
        <f t="shared" si="24"/>
        <v>28.725843137254905</v>
      </c>
      <c r="DA41" s="4">
        <f t="shared" si="25"/>
        <v>29.983315579227678</v>
      </c>
      <c r="DB41" s="33">
        <v>33.19</v>
      </c>
      <c r="DC41" s="33">
        <v>34</v>
      </c>
      <c r="DD41" s="33">
        <v>33.4</v>
      </c>
      <c r="DE41" s="34"/>
      <c r="DF41" s="35"/>
      <c r="DG41" s="4">
        <f t="shared" si="26"/>
        <v>33.19</v>
      </c>
      <c r="DH41" s="4">
        <f t="shared" si="27"/>
        <v>33.4</v>
      </c>
      <c r="DI41" s="33">
        <v>32.11</v>
      </c>
      <c r="DJ41" s="33">
        <v>31.5</v>
      </c>
      <c r="DK41" s="33">
        <v>31.9</v>
      </c>
      <c r="DL41" s="34"/>
      <c r="DM41" s="35"/>
      <c r="DN41" s="4">
        <f t="shared" si="28"/>
        <v>31.685136363636374</v>
      </c>
      <c r="DO41" s="4">
        <f t="shared" si="29"/>
        <v>31.9</v>
      </c>
      <c r="DP41" s="33">
        <v>28.75</v>
      </c>
      <c r="DQ41" s="33">
        <v>29</v>
      </c>
      <c r="DR41" s="33">
        <v>29.9</v>
      </c>
      <c r="DS41" s="34"/>
      <c r="DT41" s="35"/>
      <c r="DU41" s="4">
        <f t="shared" si="10"/>
        <v>28.794943820224727</v>
      </c>
      <c r="DV41" s="4">
        <f t="shared" si="11"/>
        <v>29.463975155279513</v>
      </c>
      <c r="DW41" s="33">
        <v>28</v>
      </c>
      <c r="DX41" s="33">
        <v>28.25</v>
      </c>
      <c r="DY41" s="33">
        <v>29.65</v>
      </c>
      <c r="DZ41" s="34"/>
      <c r="EA41" s="35"/>
      <c r="EB41" s="4">
        <f t="shared" si="30"/>
        <v>28.058139534883722</v>
      </c>
      <c r="EC41" s="4">
        <f t="shared" si="31"/>
        <v>29.138324873096437</v>
      </c>
      <c r="ED41" s="33">
        <v>26.8</v>
      </c>
      <c r="EE41" s="33">
        <v>25.9</v>
      </c>
      <c r="EF41" s="33">
        <v>26.3</v>
      </c>
      <c r="EG41" s="34"/>
      <c r="EH41" s="35"/>
      <c r="EI41" s="4">
        <f t="shared" si="32"/>
        <v>26.563687150837985</v>
      </c>
      <c r="EJ41" s="4">
        <f t="shared" si="33"/>
        <v>25.98844221105529</v>
      </c>
      <c r="EK41" s="25">
        <v>32</v>
      </c>
      <c r="EL41" s="25">
        <v>31.13</v>
      </c>
      <c r="EM41" s="34"/>
      <c r="EN41" s="36"/>
      <c r="EO41" s="33">
        <v>26</v>
      </c>
      <c r="EP41" s="33">
        <v>26.8</v>
      </c>
      <c r="EQ41" s="33">
        <v>27.5</v>
      </c>
      <c r="ER41" s="35"/>
      <c r="ES41" s="36"/>
      <c r="ET41" s="4">
        <f t="shared" si="34"/>
        <v>26.033898305084744</v>
      </c>
      <c r="EU41" s="4">
        <f t="shared" si="35"/>
        <v>27.086021505376344</v>
      </c>
      <c r="EV41"/>
      <c r="FA41" s="28"/>
      <c r="FB41" s="23" t="s">
        <v>134</v>
      </c>
      <c r="FC41" s="16">
        <v>1</v>
      </c>
      <c r="FD41" s="32">
        <v>0.97596153846153844</v>
      </c>
      <c r="FE41" s="32">
        <v>2.4038461538461536E-2</v>
      </c>
      <c r="FF41" s="32">
        <v>0</v>
      </c>
      <c r="FG41" s="1">
        <v>162.4</v>
      </c>
      <c r="FH41" s="60">
        <f>(FG41/(FG41+FG42))</f>
        <v>0.47863247863247865</v>
      </c>
      <c r="FI41" s="60">
        <f>FG41/(SUM(FG$5:FG$42))</f>
        <v>3.0545263039103199E-2</v>
      </c>
      <c r="FK41" s="23" t="s">
        <v>134</v>
      </c>
      <c r="FL41" s="16">
        <v>1</v>
      </c>
      <c r="FM41" s="32">
        <v>0.95762711864406769</v>
      </c>
      <c r="FN41" s="32">
        <v>4.2372881355932208E-2</v>
      </c>
      <c r="FO41" s="32">
        <v>0</v>
      </c>
      <c r="FP41" s="1">
        <v>11.3</v>
      </c>
      <c r="FQ41" s="60">
        <f>(FP41/(FP41+FP42))</f>
        <v>0.37171052631578949</v>
      </c>
      <c r="FR41" s="60">
        <f>FP41/(SUM(FP$5:FP$42))</f>
        <v>2.4269759450171822E-2</v>
      </c>
      <c r="FS41"/>
      <c r="FT41">
        <f t="shared" si="18"/>
        <v>1980</v>
      </c>
      <c r="FU41">
        <f t="shared" si="19"/>
        <v>1</v>
      </c>
      <c r="FV41">
        <v>77.8</v>
      </c>
      <c r="FW41" s="1">
        <v>85.2</v>
      </c>
      <c r="FX41"/>
      <c r="FY41" s="27"/>
      <c r="FZ41" s="27" t="s">
        <v>125</v>
      </c>
      <c r="GA41" s="28">
        <v>81.099999999999994</v>
      </c>
      <c r="GB41" s="28">
        <v>81.099999999999994</v>
      </c>
      <c r="GD41" s="27"/>
      <c r="GE41" s="27" t="s">
        <v>125</v>
      </c>
      <c r="GF41" s="1">
        <v>76.7</v>
      </c>
      <c r="GG41" s="1">
        <v>76.7</v>
      </c>
    </row>
    <row r="42" spans="1:189" x14ac:dyDescent="0.2">
      <c r="A42" s="1">
        <v>1980</v>
      </c>
      <c r="B42" s="1">
        <v>1</v>
      </c>
      <c r="C42" s="33"/>
      <c r="D42" s="33"/>
      <c r="E42" s="33"/>
      <c r="F42" s="34"/>
      <c r="G42" s="35"/>
      <c r="J42" s="33"/>
      <c r="K42" s="33"/>
      <c r="L42" s="33"/>
      <c r="M42" s="34"/>
      <c r="N42" s="35"/>
      <c r="O42" s="4"/>
      <c r="P42" s="4"/>
      <c r="Q42" s="33"/>
      <c r="R42" s="33"/>
      <c r="S42" s="33"/>
      <c r="T42" s="34"/>
      <c r="U42" s="35"/>
      <c r="X42" s="33"/>
      <c r="Y42" s="33"/>
      <c r="Z42" s="33"/>
      <c r="AA42" s="34"/>
      <c r="AB42" s="35"/>
      <c r="AC42" s="4"/>
      <c r="AD42" s="4"/>
      <c r="AE42" s="33"/>
      <c r="AF42" s="33"/>
      <c r="AG42" s="33"/>
      <c r="AH42" s="34"/>
      <c r="AI42" s="35"/>
      <c r="AJ42" s="4"/>
      <c r="AK42" s="4"/>
      <c r="AL42" s="33"/>
      <c r="AM42" s="33"/>
      <c r="AN42" s="33"/>
      <c r="AO42" s="34"/>
      <c r="AP42" s="35"/>
      <c r="AQ42" s="4"/>
      <c r="AR42" s="4"/>
      <c r="AS42" s="33"/>
      <c r="AT42" s="33"/>
      <c r="AU42" s="33"/>
      <c r="AV42" s="34"/>
      <c r="AW42" s="35"/>
      <c r="AX42" s="4"/>
      <c r="AY42" s="4"/>
      <c r="AZ42" s="33"/>
      <c r="BA42" s="33"/>
      <c r="BB42" s="33"/>
      <c r="BC42" s="34"/>
      <c r="BD42" s="35"/>
      <c r="BE42" s="4"/>
      <c r="BF42" s="4"/>
      <c r="BG42" s="33"/>
      <c r="BH42" s="33"/>
      <c r="BI42" s="33"/>
      <c r="BJ42" s="34"/>
      <c r="BK42" s="35"/>
      <c r="BL42" s="4"/>
      <c r="BM42" s="4"/>
      <c r="BN42" s="25"/>
      <c r="BO42" s="25"/>
      <c r="BP42" s="34"/>
      <c r="BQ42" s="34"/>
      <c r="BR42" s="33"/>
      <c r="BS42" s="33"/>
      <c r="BT42" s="33"/>
      <c r="BU42" s="34"/>
      <c r="BV42" s="35"/>
      <c r="BW42" s="4"/>
      <c r="BX42" s="4"/>
      <c r="BY42"/>
      <c r="BZ42" s="33">
        <v>28</v>
      </c>
      <c r="CA42" s="33">
        <v>27.5</v>
      </c>
      <c r="CB42" s="33">
        <v>28.8</v>
      </c>
      <c r="CC42" s="34"/>
      <c r="CD42" s="35"/>
      <c r="CE42" s="4">
        <f t="shared" si="20"/>
        <v>27.753056234718827</v>
      </c>
      <c r="CF42" s="4">
        <f t="shared" si="21"/>
        <v>28.28125</v>
      </c>
      <c r="CG42" s="33">
        <v>33</v>
      </c>
      <c r="CH42" s="33"/>
      <c r="CI42" s="33"/>
      <c r="CJ42" s="34"/>
      <c r="CK42" s="35"/>
      <c r="CL42" s="4"/>
      <c r="CM42" s="4"/>
      <c r="CN42" s="33">
        <v>30.5</v>
      </c>
      <c r="CO42" s="33">
        <v>29.2</v>
      </c>
      <c r="CP42" s="33">
        <v>27</v>
      </c>
      <c r="CQ42" s="34"/>
      <c r="CR42" s="35"/>
      <c r="CS42" s="4">
        <f t="shared" si="22"/>
        <v>30.5</v>
      </c>
      <c r="CT42" s="4">
        <f t="shared" si="23"/>
        <v>28.209090909090904</v>
      </c>
      <c r="CU42" s="33">
        <v>28.51</v>
      </c>
      <c r="CV42" s="33">
        <v>29.79</v>
      </c>
      <c r="CW42" s="33">
        <v>30.25</v>
      </c>
      <c r="CX42" s="34"/>
      <c r="CY42" s="35"/>
      <c r="CZ42" s="4">
        <f t="shared" si="24"/>
        <v>28.725843137254905</v>
      </c>
      <c r="DA42" s="4">
        <f t="shared" si="25"/>
        <v>29.935778961384806</v>
      </c>
      <c r="DB42" s="33">
        <v>33.06</v>
      </c>
      <c r="DC42" s="33">
        <v>34</v>
      </c>
      <c r="DD42" s="33">
        <v>33.4</v>
      </c>
      <c r="DE42" s="34"/>
      <c r="DF42" s="35"/>
      <c r="DG42" s="4">
        <f t="shared" si="26"/>
        <v>33.06</v>
      </c>
      <c r="DH42" s="4">
        <f t="shared" si="27"/>
        <v>33.4</v>
      </c>
      <c r="DI42" s="33">
        <v>32.11</v>
      </c>
      <c r="DJ42" s="33">
        <v>31.5</v>
      </c>
      <c r="DK42" s="33">
        <v>31.9</v>
      </c>
      <c r="DL42" s="34"/>
      <c r="DM42" s="35"/>
      <c r="DN42" s="4">
        <f t="shared" si="28"/>
        <v>31.685136363636374</v>
      </c>
      <c r="DO42" s="4">
        <f t="shared" si="29"/>
        <v>31.9</v>
      </c>
      <c r="DP42" s="33">
        <v>28.75</v>
      </c>
      <c r="DQ42" s="33">
        <v>29</v>
      </c>
      <c r="DR42" s="33">
        <v>29.9</v>
      </c>
      <c r="DS42" s="34"/>
      <c r="DT42" s="35"/>
      <c r="DU42" s="4">
        <f t="shared" si="10"/>
        <v>28.794943820224727</v>
      </c>
      <c r="DV42" s="4">
        <f t="shared" si="11"/>
        <v>29.463975155279513</v>
      </c>
      <c r="DW42" s="33">
        <v>28</v>
      </c>
      <c r="DX42" s="33">
        <v>28.25</v>
      </c>
      <c r="DY42" s="33">
        <v>29.65</v>
      </c>
      <c r="DZ42" s="34"/>
      <c r="EA42" s="35"/>
      <c r="EB42" s="4">
        <f t="shared" si="30"/>
        <v>28.058139534883722</v>
      </c>
      <c r="EC42" s="4">
        <f t="shared" si="31"/>
        <v>29.138324873096437</v>
      </c>
      <c r="ED42" s="33">
        <v>26.8</v>
      </c>
      <c r="EE42" s="33">
        <v>27</v>
      </c>
      <c r="EF42" s="33">
        <v>26.3</v>
      </c>
      <c r="EG42" s="34"/>
      <c r="EH42" s="35"/>
      <c r="EI42" s="4">
        <f t="shared" si="32"/>
        <v>26.852513966480444</v>
      </c>
      <c r="EJ42" s="4">
        <f t="shared" si="33"/>
        <v>26.84522613065328</v>
      </c>
      <c r="EK42" s="25">
        <v>32</v>
      </c>
      <c r="EL42" s="25">
        <v>31.13</v>
      </c>
      <c r="EM42" s="34"/>
      <c r="EN42" s="36"/>
      <c r="EO42" s="33">
        <v>26</v>
      </c>
      <c r="EP42" s="33">
        <v>26.8</v>
      </c>
      <c r="EQ42" s="33">
        <v>27.5</v>
      </c>
      <c r="ER42" s="35"/>
      <c r="ES42" s="36"/>
      <c r="ET42" s="4">
        <f t="shared" si="34"/>
        <v>26.033898305084744</v>
      </c>
      <c r="EU42" s="4">
        <f t="shared" si="35"/>
        <v>27.086021505376344</v>
      </c>
      <c r="EV42"/>
      <c r="FA42" s="28"/>
      <c r="FB42" s="23"/>
      <c r="FC42" s="16">
        <v>2</v>
      </c>
      <c r="FD42" s="32">
        <v>0</v>
      </c>
      <c r="FE42" s="32">
        <v>0.63736263736263721</v>
      </c>
      <c r="FF42" s="32">
        <v>0.36263736263736251</v>
      </c>
      <c r="FG42" s="1">
        <v>176.9</v>
      </c>
      <c r="FH42" s="60">
        <f>(FG42/(FG41+FG42))</f>
        <v>0.5213675213675214</v>
      </c>
      <c r="FI42" s="60">
        <f>FG42/(SUM(FG$5:FG$42))</f>
        <v>3.3272518667594557E-2</v>
      </c>
      <c r="FK42" s="23"/>
      <c r="FL42" s="16">
        <v>2</v>
      </c>
      <c r="FM42" s="32">
        <v>0</v>
      </c>
      <c r="FN42" s="32">
        <v>0.59139784946236562</v>
      </c>
      <c r="FO42" s="32">
        <v>0.40860215053763427</v>
      </c>
      <c r="FP42" s="1">
        <v>19.100000000000001</v>
      </c>
      <c r="FQ42" s="60">
        <f>(FP42/(FP41+FP42))</f>
        <v>0.62828947368421051</v>
      </c>
      <c r="FR42" s="60">
        <f>FP42/(SUM(FP$5:FP$42))</f>
        <v>4.102233676975945E-2</v>
      </c>
      <c r="FS42"/>
      <c r="FT42">
        <f t="shared" si="18"/>
        <v>1980</v>
      </c>
      <c r="FU42">
        <f t="shared" si="19"/>
        <v>2</v>
      </c>
      <c r="FV42">
        <v>78.900000000000006</v>
      </c>
      <c r="FW42" s="1">
        <v>86.9</v>
      </c>
      <c r="FX42"/>
      <c r="FY42" s="27">
        <v>1980</v>
      </c>
      <c r="FZ42" s="27" t="s">
        <v>111</v>
      </c>
      <c r="GA42" s="28">
        <v>83.4</v>
      </c>
      <c r="GB42" s="28">
        <v>83.4</v>
      </c>
      <c r="GD42" s="27">
        <v>1980</v>
      </c>
      <c r="GE42" s="27" t="s">
        <v>111</v>
      </c>
      <c r="GF42" s="1">
        <v>77.8</v>
      </c>
      <c r="GG42" s="1">
        <v>77.8</v>
      </c>
    </row>
    <row r="43" spans="1:189" x14ac:dyDescent="0.2">
      <c r="A43" s="1">
        <v>1980</v>
      </c>
      <c r="B43" s="1">
        <v>2</v>
      </c>
      <c r="C43" s="33"/>
      <c r="D43" s="33"/>
      <c r="E43" s="33"/>
      <c r="F43" s="34"/>
      <c r="G43" s="35"/>
      <c r="J43" s="33"/>
      <c r="K43" s="33"/>
      <c r="L43" s="33"/>
      <c r="M43" s="34"/>
      <c r="N43" s="35"/>
      <c r="O43" s="4"/>
      <c r="P43" s="4"/>
      <c r="Q43" s="33"/>
      <c r="R43" s="33"/>
      <c r="S43" s="33"/>
      <c r="T43" s="34"/>
      <c r="U43" s="35"/>
      <c r="X43" s="33"/>
      <c r="Y43" s="33"/>
      <c r="Z43" s="33"/>
      <c r="AA43" s="34"/>
      <c r="AB43" s="35"/>
      <c r="AC43" s="4"/>
      <c r="AD43" s="4"/>
      <c r="AE43" s="33"/>
      <c r="AF43" s="33"/>
      <c r="AG43" s="33"/>
      <c r="AH43" s="34"/>
      <c r="AI43" s="35"/>
      <c r="AJ43" s="4"/>
      <c r="AK43" s="4"/>
      <c r="AL43" s="33"/>
      <c r="AM43" s="33"/>
      <c r="AN43" s="33"/>
      <c r="AO43" s="34"/>
      <c r="AP43" s="35"/>
      <c r="AQ43" s="4"/>
      <c r="AR43" s="4"/>
      <c r="AS43" s="33"/>
      <c r="AT43" s="33"/>
      <c r="AU43" s="33"/>
      <c r="AV43" s="34"/>
      <c r="AW43" s="35"/>
      <c r="AX43" s="4"/>
      <c r="AY43" s="4"/>
      <c r="AZ43" s="33"/>
      <c r="BA43" s="33"/>
      <c r="BB43" s="33"/>
      <c r="BC43" s="34"/>
      <c r="BD43" s="35"/>
      <c r="BE43" s="4"/>
      <c r="BF43" s="4"/>
      <c r="BG43" s="33"/>
      <c r="BH43" s="33"/>
      <c r="BI43" s="33"/>
      <c r="BJ43" s="34"/>
      <c r="BK43" s="35"/>
      <c r="BL43" s="4"/>
      <c r="BM43" s="4"/>
      <c r="BN43" s="25"/>
      <c r="BO43" s="25"/>
      <c r="BP43" s="34"/>
      <c r="BQ43" s="34"/>
      <c r="BR43" s="33"/>
      <c r="BS43" s="33"/>
      <c r="BT43" s="33"/>
      <c r="BU43" s="34"/>
      <c r="BV43" s="35"/>
      <c r="BW43" s="4"/>
      <c r="BX43" s="4"/>
      <c r="BY43"/>
      <c r="BZ43" s="33">
        <v>28</v>
      </c>
      <c r="CA43" s="33">
        <v>27.5</v>
      </c>
      <c r="CB43" s="33">
        <v>28.8</v>
      </c>
      <c r="CC43" s="34"/>
      <c r="CD43" s="35"/>
      <c r="CE43" s="4">
        <f t="shared" si="20"/>
        <v>27.753056234718827</v>
      </c>
      <c r="CF43" s="4">
        <f t="shared" si="21"/>
        <v>28.28125</v>
      </c>
      <c r="CG43" s="33">
        <v>31.22</v>
      </c>
      <c r="CH43" s="33"/>
      <c r="CI43" s="33"/>
      <c r="CJ43" s="34"/>
      <c r="CK43" s="35"/>
      <c r="CL43" s="4"/>
      <c r="CM43" s="4"/>
      <c r="CN43" s="33">
        <v>30.5</v>
      </c>
      <c r="CO43" s="33">
        <v>29.2</v>
      </c>
      <c r="CP43" s="33">
        <v>27</v>
      </c>
      <c r="CQ43" s="34"/>
      <c r="CR43" s="35"/>
      <c r="CS43" s="4">
        <f t="shared" si="22"/>
        <v>30.5</v>
      </c>
      <c r="CT43" s="4">
        <f t="shared" si="23"/>
        <v>28.209090909090904</v>
      </c>
      <c r="CU43" s="33">
        <v>28.51</v>
      </c>
      <c r="CV43" s="33">
        <v>29.79</v>
      </c>
      <c r="CW43" s="33">
        <v>30.25</v>
      </c>
      <c r="CX43" s="34"/>
      <c r="CY43" s="35"/>
      <c r="CZ43" s="4">
        <f t="shared" si="24"/>
        <v>28.725843137254905</v>
      </c>
      <c r="DA43" s="4">
        <f t="shared" si="25"/>
        <v>29.935778961384806</v>
      </c>
      <c r="DB43" s="33">
        <v>31.51</v>
      </c>
      <c r="DC43" s="33">
        <v>34</v>
      </c>
      <c r="DD43" s="33">
        <v>33.4</v>
      </c>
      <c r="DE43" s="34"/>
      <c r="DF43" s="35"/>
      <c r="DG43" s="4">
        <f t="shared" si="26"/>
        <v>31.51</v>
      </c>
      <c r="DH43" s="4">
        <f t="shared" si="27"/>
        <v>33.4</v>
      </c>
      <c r="DI43" s="33">
        <v>30</v>
      </c>
      <c r="DJ43" s="33">
        <v>30.25</v>
      </c>
      <c r="DK43" s="33">
        <v>30.22</v>
      </c>
      <c r="DL43" s="34"/>
      <c r="DM43" s="35"/>
      <c r="DN43" s="4">
        <f t="shared" si="28"/>
        <v>30.224045454545461</v>
      </c>
      <c r="DO43" s="4">
        <f t="shared" si="29"/>
        <v>30.22</v>
      </c>
      <c r="DP43" s="33">
        <v>28.75</v>
      </c>
      <c r="DQ43" s="33">
        <v>29</v>
      </c>
      <c r="DR43" s="33">
        <v>29.9</v>
      </c>
      <c r="DS43" s="34"/>
      <c r="DT43" s="35"/>
      <c r="DU43" s="4">
        <f t="shared" si="10"/>
        <v>28.794943820224727</v>
      </c>
      <c r="DV43" s="4">
        <f t="shared" si="11"/>
        <v>29.463975155279513</v>
      </c>
      <c r="DW43" s="33">
        <v>27.61</v>
      </c>
      <c r="DX43" s="33">
        <v>28.25</v>
      </c>
      <c r="DY43" s="33">
        <v>29.65</v>
      </c>
      <c r="DZ43" s="34"/>
      <c r="EA43" s="35"/>
      <c r="EB43" s="4">
        <f t="shared" si="30"/>
        <v>27.758837209302328</v>
      </c>
      <c r="EC43" s="4">
        <f t="shared" si="31"/>
        <v>29.138324873096437</v>
      </c>
      <c r="ED43" s="33">
        <v>26.8</v>
      </c>
      <c r="EE43" s="33">
        <v>27</v>
      </c>
      <c r="EF43" s="33">
        <v>27.1</v>
      </c>
      <c r="EG43" s="34"/>
      <c r="EH43" s="35"/>
      <c r="EI43" s="4">
        <f t="shared" si="32"/>
        <v>26.852513966480444</v>
      </c>
      <c r="EJ43" s="4">
        <f t="shared" si="33"/>
        <v>27.022110552763834</v>
      </c>
      <c r="EK43" s="25">
        <v>32</v>
      </c>
      <c r="EL43" s="25">
        <v>31.13</v>
      </c>
      <c r="EM43" s="34"/>
      <c r="EN43" s="36"/>
      <c r="EO43" s="33">
        <v>26</v>
      </c>
      <c r="EP43" s="33">
        <v>26.8</v>
      </c>
      <c r="EQ43" s="33">
        <v>27.5</v>
      </c>
      <c r="ER43" s="35"/>
      <c r="ES43" s="36"/>
      <c r="ET43" s="4">
        <f t="shared" si="34"/>
        <v>26.033898305084744</v>
      </c>
      <c r="EU43" s="4">
        <f t="shared" si="35"/>
        <v>27.086021505376344</v>
      </c>
      <c r="EV43"/>
      <c r="FA43" s="28"/>
      <c r="FB43"/>
      <c r="FP43"/>
      <c r="FQ43"/>
      <c r="FR43"/>
      <c r="FS43"/>
      <c r="FT43">
        <f t="shared" si="18"/>
        <v>1980</v>
      </c>
      <c r="FU43">
        <f t="shared" si="19"/>
        <v>3</v>
      </c>
      <c r="FV43">
        <v>80.099999999999994</v>
      </c>
      <c r="FW43" s="1">
        <v>87.5</v>
      </c>
      <c r="FX43"/>
      <c r="FY43" s="27"/>
      <c r="FZ43" s="27" t="s">
        <v>112</v>
      </c>
      <c r="GA43" s="28">
        <v>85.1</v>
      </c>
      <c r="GB43" s="28">
        <v>85.1</v>
      </c>
      <c r="GD43" s="27"/>
      <c r="GE43" s="27" t="s">
        <v>112</v>
      </c>
      <c r="GF43" s="1">
        <v>78.900000000000006</v>
      </c>
      <c r="GG43" s="1">
        <v>78.900000000000006</v>
      </c>
    </row>
    <row r="44" spans="1:189" x14ac:dyDescent="0.2">
      <c r="A44" s="1">
        <v>1980</v>
      </c>
      <c r="B44" s="1">
        <v>3</v>
      </c>
      <c r="C44" s="33"/>
      <c r="D44" s="33"/>
      <c r="E44" s="33"/>
      <c r="F44" s="34"/>
      <c r="G44" s="35"/>
      <c r="J44" s="33"/>
      <c r="K44" s="33"/>
      <c r="L44" s="33"/>
      <c r="M44" s="34"/>
      <c r="N44" s="35"/>
      <c r="O44" s="4"/>
      <c r="P44" s="4"/>
      <c r="Q44" s="33"/>
      <c r="R44" s="33"/>
      <c r="S44" s="33"/>
      <c r="T44" s="34"/>
      <c r="U44" s="35"/>
      <c r="X44" s="33"/>
      <c r="Y44" s="33"/>
      <c r="Z44" s="33"/>
      <c r="AA44" s="34"/>
      <c r="AB44" s="35"/>
      <c r="AC44" s="4"/>
      <c r="AD44" s="4"/>
      <c r="AE44" s="33"/>
      <c r="AF44" s="33"/>
      <c r="AG44" s="33"/>
      <c r="AH44" s="34"/>
      <c r="AI44" s="35"/>
      <c r="AJ44" s="4"/>
      <c r="AK44" s="4"/>
      <c r="AL44" s="33"/>
      <c r="AM44" s="33"/>
      <c r="AN44" s="33"/>
      <c r="AO44" s="34"/>
      <c r="AP44" s="35"/>
      <c r="AQ44" s="4"/>
      <c r="AR44" s="4"/>
      <c r="AS44" s="33"/>
      <c r="AT44" s="33"/>
      <c r="AU44" s="33"/>
      <c r="AV44" s="34"/>
      <c r="AW44" s="35"/>
      <c r="AX44" s="4"/>
      <c r="AY44" s="4"/>
      <c r="AZ44" s="33"/>
      <c r="BA44" s="33"/>
      <c r="BB44" s="33"/>
      <c r="BC44" s="34"/>
      <c r="BD44" s="35"/>
      <c r="BE44" s="4"/>
      <c r="BF44" s="4"/>
      <c r="BG44" s="33"/>
      <c r="BH44" s="33"/>
      <c r="BI44" s="33"/>
      <c r="BJ44" s="34"/>
      <c r="BK44" s="35"/>
      <c r="BL44" s="4"/>
      <c r="BM44" s="4"/>
      <c r="BN44" s="25"/>
      <c r="BO44" s="25"/>
      <c r="BP44" s="34"/>
      <c r="BQ44" s="34"/>
      <c r="BR44" s="33"/>
      <c r="BS44" s="33"/>
      <c r="BT44" s="33"/>
      <c r="BU44" s="34"/>
      <c r="BV44" s="35"/>
      <c r="BW44" s="4"/>
      <c r="BX44" s="4"/>
      <c r="BY44"/>
      <c r="BZ44" s="33">
        <v>29.15</v>
      </c>
      <c r="CA44" s="33">
        <v>27.5</v>
      </c>
      <c r="CB44" s="33">
        <v>28.8</v>
      </c>
      <c r="CC44" s="34"/>
      <c r="CD44" s="35"/>
      <c r="CE44" s="4">
        <f t="shared" si="20"/>
        <v>28.335085574572126</v>
      </c>
      <c r="CF44" s="4">
        <f t="shared" si="21"/>
        <v>28.28125</v>
      </c>
      <c r="CG44" s="33">
        <v>32.5</v>
      </c>
      <c r="CH44" s="33"/>
      <c r="CI44" s="33"/>
      <c r="CJ44" s="34"/>
      <c r="CK44" s="35"/>
      <c r="CL44" s="4"/>
      <c r="CM44" s="4"/>
      <c r="CN44" s="33">
        <v>30.5</v>
      </c>
      <c r="CO44" s="33">
        <v>29.2</v>
      </c>
      <c r="CP44" s="33">
        <v>27.5</v>
      </c>
      <c r="CQ44" s="34"/>
      <c r="CR44" s="35"/>
      <c r="CS44" s="4">
        <f t="shared" si="22"/>
        <v>30.5</v>
      </c>
      <c r="CT44" s="4">
        <f t="shared" si="23"/>
        <v>28.536363636363632</v>
      </c>
      <c r="CU44" s="33">
        <v>28.8</v>
      </c>
      <c r="CV44" s="33">
        <v>29.79</v>
      </c>
      <c r="CW44" s="33">
        <v>30.5</v>
      </c>
      <c r="CX44" s="34"/>
      <c r="CY44" s="35"/>
      <c r="CZ44" s="4">
        <f t="shared" si="24"/>
        <v>28.966941176470591</v>
      </c>
      <c r="DA44" s="4">
        <f t="shared" si="25"/>
        <v>30.015006657789598</v>
      </c>
      <c r="DB44" s="33">
        <v>35</v>
      </c>
      <c r="DC44" s="33">
        <v>34</v>
      </c>
      <c r="DD44" s="33">
        <v>34.5</v>
      </c>
      <c r="DE44" s="34"/>
      <c r="DF44" s="35"/>
      <c r="DG44" s="4">
        <f t="shared" si="26"/>
        <v>35</v>
      </c>
      <c r="DH44" s="4">
        <f t="shared" si="27"/>
        <v>34.5</v>
      </c>
      <c r="DI44" s="33">
        <v>32</v>
      </c>
      <c r="DJ44" s="33">
        <v>31.5</v>
      </c>
      <c r="DK44" s="33">
        <v>33</v>
      </c>
      <c r="DL44" s="34"/>
      <c r="DM44" s="35"/>
      <c r="DN44" s="4">
        <f t="shared" si="28"/>
        <v>32.088636363636375</v>
      </c>
      <c r="DO44" s="4">
        <f t="shared" si="29"/>
        <v>33</v>
      </c>
      <c r="DP44" s="33">
        <v>29</v>
      </c>
      <c r="DQ44" s="33">
        <v>30</v>
      </c>
      <c r="DR44" s="33">
        <v>29.9</v>
      </c>
      <c r="DS44" s="34"/>
      <c r="DT44" s="35"/>
      <c r="DU44" s="4">
        <f t="shared" si="10"/>
        <v>29.179775280898884</v>
      </c>
      <c r="DV44" s="4">
        <f t="shared" si="11"/>
        <v>29.94844720496895</v>
      </c>
      <c r="DW44" s="33">
        <v>27.61</v>
      </c>
      <c r="DX44" s="33">
        <v>29</v>
      </c>
      <c r="DY44" s="33">
        <v>30</v>
      </c>
      <c r="DZ44" s="34"/>
      <c r="EA44" s="35"/>
      <c r="EB44" s="4">
        <f t="shared" si="30"/>
        <v>27.933255813953487</v>
      </c>
      <c r="EC44" s="4">
        <f t="shared" si="31"/>
        <v>29.634517766497453</v>
      </c>
      <c r="ED44" s="33">
        <v>26.8</v>
      </c>
      <c r="EE44" s="33">
        <v>27</v>
      </c>
      <c r="EF44" s="33">
        <v>27.1</v>
      </c>
      <c r="EG44" s="34"/>
      <c r="EH44" s="35"/>
      <c r="EI44" s="4">
        <f t="shared" si="32"/>
        <v>26.852513966480444</v>
      </c>
      <c r="EJ44" s="4">
        <f t="shared" si="33"/>
        <v>27.022110552763834</v>
      </c>
      <c r="EK44" s="25">
        <v>34</v>
      </c>
      <c r="EL44" s="25">
        <v>33.200000000000003</v>
      </c>
      <c r="EM44" s="34"/>
      <c r="EN44" s="36"/>
      <c r="EO44" s="33">
        <v>26</v>
      </c>
      <c r="EP44" s="33">
        <v>26.8</v>
      </c>
      <c r="EQ44" s="33">
        <v>27.5</v>
      </c>
      <c r="ER44" s="35"/>
      <c r="ES44" s="36"/>
      <c r="ET44" s="4">
        <f t="shared" si="34"/>
        <v>26.033898305084744</v>
      </c>
      <c r="EU44" s="4">
        <f t="shared" si="35"/>
        <v>27.086021505376344</v>
      </c>
      <c r="EV44"/>
      <c r="FA44" s="28"/>
      <c r="FB44"/>
      <c r="FO44"/>
      <c r="FP44"/>
      <c r="FQ44"/>
      <c r="FR44"/>
      <c r="FS44"/>
      <c r="FT44">
        <f t="shared" si="18"/>
        <v>1980</v>
      </c>
      <c r="FU44">
        <f t="shared" si="19"/>
        <v>4</v>
      </c>
      <c r="FV44">
        <v>81</v>
      </c>
      <c r="FW44" s="1">
        <v>87.8</v>
      </c>
      <c r="FX44"/>
      <c r="FY44" s="27"/>
      <c r="FZ44" s="27" t="s">
        <v>113</v>
      </c>
      <c r="GA44" s="28">
        <v>86</v>
      </c>
      <c r="GB44" s="28">
        <v>86</v>
      </c>
      <c r="GD44" s="27"/>
      <c r="GE44" s="27" t="s">
        <v>113</v>
      </c>
      <c r="GF44" s="1">
        <v>80.099999999999994</v>
      </c>
      <c r="GG44" s="1">
        <v>80.099999999999994</v>
      </c>
    </row>
    <row r="45" spans="1:189" x14ac:dyDescent="0.2">
      <c r="A45" s="1">
        <v>1980</v>
      </c>
      <c r="B45" s="1">
        <v>4</v>
      </c>
      <c r="C45" s="33"/>
      <c r="D45" s="33"/>
      <c r="E45" s="33"/>
      <c r="F45" s="34"/>
      <c r="G45" s="35"/>
      <c r="J45" s="33"/>
      <c r="K45" s="33"/>
      <c r="L45" s="33"/>
      <c r="M45" s="34"/>
      <c r="N45" s="35"/>
      <c r="O45" s="4"/>
      <c r="P45" s="4"/>
      <c r="Q45" s="33"/>
      <c r="R45" s="33"/>
      <c r="S45" s="33"/>
      <c r="T45" s="34"/>
      <c r="U45" s="35"/>
      <c r="X45" s="33"/>
      <c r="Y45" s="33"/>
      <c r="Z45" s="33"/>
      <c r="AA45" s="34"/>
      <c r="AB45" s="35"/>
      <c r="AC45" s="4"/>
      <c r="AD45" s="4"/>
      <c r="AE45" s="33"/>
      <c r="AF45" s="33"/>
      <c r="AG45" s="33"/>
      <c r="AH45" s="34"/>
      <c r="AI45" s="35"/>
      <c r="AJ45" s="4"/>
      <c r="AK45" s="4"/>
      <c r="AL45" s="33"/>
      <c r="AM45" s="33"/>
      <c r="AN45" s="33"/>
      <c r="AO45" s="34"/>
      <c r="AP45" s="35"/>
      <c r="AQ45" s="4"/>
      <c r="AR45" s="4"/>
      <c r="AS45" s="33"/>
      <c r="AT45" s="33"/>
      <c r="AU45" s="33"/>
      <c r="AV45" s="34"/>
      <c r="AW45" s="35"/>
      <c r="AX45" s="4"/>
      <c r="AY45" s="4"/>
      <c r="AZ45" s="33"/>
      <c r="BA45" s="33"/>
      <c r="BB45" s="33"/>
      <c r="BC45" s="34"/>
      <c r="BD45" s="35"/>
      <c r="BE45" s="4"/>
      <c r="BF45" s="4"/>
      <c r="BG45" s="33"/>
      <c r="BH45" s="33"/>
      <c r="BI45" s="33"/>
      <c r="BJ45" s="34"/>
      <c r="BK45" s="35"/>
      <c r="BL45" s="4"/>
      <c r="BM45" s="4"/>
      <c r="BN45" s="25"/>
      <c r="BO45" s="25"/>
      <c r="BP45" s="34"/>
      <c r="BQ45" s="34"/>
      <c r="BR45" s="33"/>
      <c r="BS45" s="33"/>
      <c r="BT45" s="33"/>
      <c r="BU45" s="34"/>
      <c r="BV45" s="35"/>
      <c r="BW45" s="4"/>
      <c r="BX45" s="4"/>
      <c r="BY45"/>
      <c r="BZ45" s="33">
        <v>29.15</v>
      </c>
      <c r="CA45" s="33">
        <v>29</v>
      </c>
      <c r="CB45" s="33">
        <v>30.18</v>
      </c>
      <c r="CC45" s="34"/>
      <c r="CD45" s="35"/>
      <c r="CE45" s="4">
        <f t="shared" si="20"/>
        <v>29.075916870415647</v>
      </c>
      <c r="CF45" s="4">
        <f t="shared" si="21"/>
        <v>29.709134615384613</v>
      </c>
      <c r="CG45" s="33">
        <v>33.75</v>
      </c>
      <c r="CH45" s="33"/>
      <c r="CI45" s="33"/>
      <c r="CJ45" s="34"/>
      <c r="CK45" s="35"/>
      <c r="CL45" s="4"/>
      <c r="CM45" s="4"/>
      <c r="CN45" s="33">
        <v>30.5</v>
      </c>
      <c r="CO45" s="33">
        <v>29.2</v>
      </c>
      <c r="CP45" s="33">
        <v>27.5</v>
      </c>
      <c r="CQ45" s="34"/>
      <c r="CR45" s="35"/>
      <c r="CS45" s="4">
        <f t="shared" si="22"/>
        <v>30.5</v>
      </c>
      <c r="CT45" s="4">
        <f t="shared" si="23"/>
        <v>28.536363636363632</v>
      </c>
      <c r="CU45" s="33">
        <v>28.8</v>
      </c>
      <c r="CV45" s="33">
        <v>29.79</v>
      </c>
      <c r="CW45" s="33">
        <v>30.5</v>
      </c>
      <c r="CX45" s="34"/>
      <c r="CY45" s="35"/>
      <c r="CZ45" s="4">
        <f t="shared" si="24"/>
        <v>28.966941176470591</v>
      </c>
      <c r="DA45" s="4">
        <f t="shared" si="25"/>
        <v>30.015006657789598</v>
      </c>
      <c r="DB45" s="33">
        <v>35</v>
      </c>
      <c r="DC45" s="33">
        <v>34</v>
      </c>
      <c r="DD45" s="33">
        <v>34.5</v>
      </c>
      <c r="DE45" s="34"/>
      <c r="DF45" s="35"/>
      <c r="DG45" s="4">
        <f t="shared" si="26"/>
        <v>35</v>
      </c>
      <c r="DH45" s="4">
        <f t="shared" si="27"/>
        <v>34.5</v>
      </c>
      <c r="DI45" s="33">
        <v>32.700000000000003</v>
      </c>
      <c r="DJ45" s="33">
        <v>32.11</v>
      </c>
      <c r="DK45" s="33">
        <v>34</v>
      </c>
      <c r="DL45" s="34"/>
      <c r="DM45" s="35"/>
      <c r="DN45" s="4">
        <f t="shared" si="28"/>
        <v>32.849318181818191</v>
      </c>
      <c r="DO45" s="4">
        <f t="shared" si="29"/>
        <v>34</v>
      </c>
      <c r="DP45" s="33">
        <v>29</v>
      </c>
      <c r="DQ45" s="33">
        <v>30</v>
      </c>
      <c r="DR45" s="33">
        <v>29.9</v>
      </c>
      <c r="DS45" s="34"/>
      <c r="DT45" s="35"/>
      <c r="DU45" s="4">
        <f t="shared" si="10"/>
        <v>29.179775280898884</v>
      </c>
      <c r="DV45" s="4">
        <f t="shared" si="11"/>
        <v>29.94844720496895</v>
      </c>
      <c r="DW45" s="33">
        <v>27.61</v>
      </c>
      <c r="DX45" s="33">
        <v>29</v>
      </c>
      <c r="DY45" s="33">
        <v>30</v>
      </c>
      <c r="DZ45" s="34"/>
      <c r="EA45" s="35"/>
      <c r="EB45" s="4">
        <f t="shared" si="30"/>
        <v>27.933255813953487</v>
      </c>
      <c r="EC45" s="4">
        <f t="shared" si="31"/>
        <v>29.634517766497453</v>
      </c>
      <c r="ED45" s="33">
        <v>27.5</v>
      </c>
      <c r="EE45" s="33">
        <v>28</v>
      </c>
      <c r="EF45" s="33">
        <v>27.1</v>
      </c>
      <c r="EG45" s="34"/>
      <c r="EH45" s="35"/>
      <c r="EI45" s="4">
        <f t="shared" si="32"/>
        <v>27.63128491620111</v>
      </c>
      <c r="EJ45" s="4">
        <f t="shared" si="33"/>
        <v>27.801005025125644</v>
      </c>
      <c r="EK45" s="25">
        <v>34</v>
      </c>
      <c r="EL45" s="25">
        <v>33.200000000000003</v>
      </c>
      <c r="EM45" s="34"/>
      <c r="EN45" s="36"/>
      <c r="EO45" s="33">
        <v>27</v>
      </c>
      <c r="EP45" s="33">
        <v>28</v>
      </c>
      <c r="EQ45" s="33">
        <v>27.5</v>
      </c>
      <c r="ER45" s="35"/>
      <c r="ES45" s="36"/>
      <c r="ET45" s="4">
        <f t="shared" si="34"/>
        <v>27.042372881355927</v>
      </c>
      <c r="EU45" s="4">
        <f t="shared" si="35"/>
        <v>27.795698924731177</v>
      </c>
      <c r="EV45"/>
      <c r="FA45" s="28"/>
      <c r="FB45"/>
      <c r="FO45"/>
      <c r="FP45"/>
      <c r="FQ45"/>
      <c r="FR45"/>
      <c r="FS45"/>
      <c r="FT45">
        <f t="shared" si="18"/>
        <v>1980</v>
      </c>
      <c r="FU45">
        <f t="shared" si="19"/>
        <v>5</v>
      </c>
      <c r="FV45">
        <v>81.8</v>
      </c>
      <c r="FW45" s="1">
        <v>88.3</v>
      </c>
      <c r="FX45"/>
      <c r="FY45" s="27"/>
      <c r="FZ45" s="27" t="s">
        <v>115</v>
      </c>
      <c r="GA45" s="28">
        <v>86.9</v>
      </c>
      <c r="GB45" s="28">
        <v>86.9</v>
      </c>
      <c r="GD45" s="27"/>
      <c r="GE45" s="27" t="s">
        <v>115</v>
      </c>
      <c r="GF45" s="1">
        <v>81</v>
      </c>
      <c r="GG45" s="1">
        <v>81</v>
      </c>
    </row>
    <row r="46" spans="1:189" x14ac:dyDescent="0.2">
      <c r="A46" s="1">
        <v>1980</v>
      </c>
      <c r="B46" s="1">
        <v>5</v>
      </c>
      <c r="C46" s="33"/>
      <c r="D46" s="33"/>
      <c r="E46" s="33"/>
      <c r="F46" s="34"/>
      <c r="G46" s="35"/>
      <c r="J46" s="33"/>
      <c r="K46" s="33"/>
      <c r="L46" s="33"/>
      <c r="M46" s="34"/>
      <c r="N46" s="35"/>
      <c r="O46" s="4"/>
      <c r="P46" s="4"/>
      <c r="Q46" s="33"/>
      <c r="R46" s="33"/>
      <c r="S46" s="33"/>
      <c r="T46" s="34"/>
      <c r="U46" s="35"/>
      <c r="X46" s="33"/>
      <c r="Y46" s="33"/>
      <c r="Z46" s="33"/>
      <c r="AA46" s="34"/>
      <c r="AB46" s="35"/>
      <c r="AC46" s="4"/>
      <c r="AD46" s="4"/>
      <c r="AE46" s="33"/>
      <c r="AF46" s="33"/>
      <c r="AG46" s="33"/>
      <c r="AH46" s="34"/>
      <c r="AI46" s="35"/>
      <c r="AJ46" s="4"/>
      <c r="AK46" s="4"/>
      <c r="AL46" s="33"/>
      <c r="AM46" s="33"/>
      <c r="AN46" s="33"/>
      <c r="AO46" s="34"/>
      <c r="AP46" s="35"/>
      <c r="AQ46" s="4"/>
      <c r="AR46" s="4"/>
      <c r="AS46" s="33"/>
      <c r="AT46" s="33"/>
      <c r="AU46" s="33"/>
      <c r="AV46" s="34"/>
      <c r="AW46" s="35"/>
      <c r="AX46" s="4"/>
      <c r="AY46" s="4"/>
      <c r="AZ46" s="33"/>
      <c r="BA46" s="33"/>
      <c r="BB46" s="33"/>
      <c r="BC46" s="34"/>
      <c r="BD46" s="35"/>
      <c r="BE46" s="4"/>
      <c r="BF46" s="4"/>
      <c r="BG46" s="33"/>
      <c r="BH46" s="33"/>
      <c r="BI46" s="33"/>
      <c r="BJ46" s="34"/>
      <c r="BK46" s="35"/>
      <c r="BL46" s="4"/>
      <c r="BM46" s="4"/>
      <c r="BN46" s="25"/>
      <c r="BO46" s="25"/>
      <c r="BP46" s="34"/>
      <c r="BQ46" s="34"/>
      <c r="BR46" s="33"/>
      <c r="BS46" s="33"/>
      <c r="BT46" s="33"/>
      <c r="BU46" s="34"/>
      <c r="BV46" s="35"/>
      <c r="BW46" s="4"/>
      <c r="BX46" s="4"/>
      <c r="BY46"/>
      <c r="BZ46" s="33">
        <v>29.15</v>
      </c>
      <c r="CA46" s="33">
        <v>29</v>
      </c>
      <c r="CB46" s="33">
        <v>30.18</v>
      </c>
      <c r="CC46" s="34"/>
      <c r="CD46" s="35"/>
      <c r="CE46" s="4">
        <f t="shared" si="20"/>
        <v>29.075916870415647</v>
      </c>
      <c r="CF46" s="4">
        <f t="shared" si="21"/>
        <v>29.709134615384613</v>
      </c>
      <c r="CG46" s="33">
        <v>33.75</v>
      </c>
      <c r="CH46" s="33"/>
      <c r="CI46" s="33"/>
      <c r="CJ46" s="34"/>
      <c r="CK46" s="35"/>
      <c r="CL46" s="4"/>
      <c r="CM46" s="4"/>
      <c r="CN46" s="33">
        <v>30.5</v>
      </c>
      <c r="CO46" s="33">
        <v>29.2</v>
      </c>
      <c r="CP46" s="33">
        <v>27.5</v>
      </c>
      <c r="CQ46" s="34"/>
      <c r="CR46" s="35"/>
      <c r="CS46" s="4">
        <f t="shared" si="22"/>
        <v>30.5</v>
      </c>
      <c r="CT46" s="4">
        <f t="shared" si="23"/>
        <v>28.536363636363632</v>
      </c>
      <c r="CU46" s="33">
        <v>28.8</v>
      </c>
      <c r="CV46" s="33">
        <v>29.79</v>
      </c>
      <c r="CW46" s="33">
        <v>30.5</v>
      </c>
      <c r="CX46" s="34"/>
      <c r="CY46" s="35"/>
      <c r="CZ46" s="4">
        <f t="shared" si="24"/>
        <v>28.966941176470591</v>
      </c>
      <c r="DA46" s="4">
        <f t="shared" si="25"/>
        <v>30.015006657789598</v>
      </c>
      <c r="DB46" s="33">
        <v>35</v>
      </c>
      <c r="DC46" s="33">
        <v>34</v>
      </c>
      <c r="DD46" s="33">
        <v>34.5</v>
      </c>
      <c r="DE46" s="34"/>
      <c r="DF46" s="35"/>
      <c r="DG46" s="4">
        <f t="shared" si="26"/>
        <v>35</v>
      </c>
      <c r="DH46" s="4">
        <f t="shared" si="27"/>
        <v>34.5</v>
      </c>
      <c r="DI46" s="33">
        <v>32.700000000000003</v>
      </c>
      <c r="DJ46" s="33">
        <v>32.11</v>
      </c>
      <c r="DK46" s="33">
        <v>34</v>
      </c>
      <c r="DL46" s="34"/>
      <c r="DM46" s="35"/>
      <c r="DN46" s="4">
        <f t="shared" si="28"/>
        <v>32.849318181818191</v>
      </c>
      <c r="DO46" s="4">
        <f t="shared" si="29"/>
        <v>34</v>
      </c>
      <c r="DP46" s="33">
        <v>29</v>
      </c>
      <c r="DQ46" s="33">
        <v>30</v>
      </c>
      <c r="DR46" s="33">
        <v>29.9</v>
      </c>
      <c r="DS46" s="34"/>
      <c r="DT46" s="35"/>
      <c r="DU46" s="4">
        <f t="shared" si="10"/>
        <v>29.179775280898884</v>
      </c>
      <c r="DV46" s="4">
        <f t="shared" si="11"/>
        <v>29.94844720496895</v>
      </c>
      <c r="DW46" s="33">
        <v>27.61</v>
      </c>
      <c r="DX46" s="33">
        <v>29</v>
      </c>
      <c r="DY46" s="33">
        <v>30</v>
      </c>
      <c r="DZ46" s="34"/>
      <c r="EA46" s="35"/>
      <c r="EB46" s="4">
        <f t="shared" si="30"/>
        <v>27.933255813953487</v>
      </c>
      <c r="EC46" s="4">
        <f t="shared" si="31"/>
        <v>29.634517766497453</v>
      </c>
      <c r="ED46" s="33">
        <v>27.5</v>
      </c>
      <c r="EE46" s="33">
        <v>28</v>
      </c>
      <c r="EF46" s="33">
        <v>27.57</v>
      </c>
      <c r="EG46" s="34"/>
      <c r="EH46" s="35"/>
      <c r="EI46" s="4">
        <f t="shared" si="32"/>
        <v>27.63128491620111</v>
      </c>
      <c r="EJ46" s="4">
        <f t="shared" si="33"/>
        <v>27.904924623115591</v>
      </c>
      <c r="EK46" s="25">
        <v>34</v>
      </c>
      <c r="EL46" s="25">
        <v>33.200000000000003</v>
      </c>
      <c r="EM46" s="34"/>
      <c r="EN46" s="36"/>
      <c r="EO46" s="33">
        <v>27</v>
      </c>
      <c r="EP46" s="33">
        <v>28</v>
      </c>
      <c r="EQ46" s="33">
        <v>27.5</v>
      </c>
      <c r="ER46" s="35"/>
      <c r="ES46" s="36"/>
      <c r="ET46" s="4">
        <f t="shared" si="34"/>
        <v>27.042372881355927</v>
      </c>
      <c r="EU46" s="4">
        <f t="shared" si="35"/>
        <v>27.795698924731177</v>
      </c>
      <c r="EV46"/>
      <c r="FA46" s="28"/>
      <c r="FB46"/>
      <c r="FO46"/>
      <c r="FP46"/>
      <c r="FQ46"/>
      <c r="FR46"/>
      <c r="FS46"/>
      <c r="FT46">
        <f t="shared" si="18"/>
        <v>1980</v>
      </c>
      <c r="FU46">
        <f t="shared" si="19"/>
        <v>6</v>
      </c>
      <c r="FV46">
        <v>82.7</v>
      </c>
      <c r="FW46" s="1">
        <v>88.7</v>
      </c>
      <c r="FX46"/>
      <c r="FY46" s="27"/>
      <c r="FZ46" s="27" t="s">
        <v>116</v>
      </c>
      <c r="GA46" s="28">
        <v>87.1</v>
      </c>
      <c r="GB46" s="28">
        <v>87.1</v>
      </c>
      <c r="GD46" s="27"/>
      <c r="GE46" s="27" t="s">
        <v>116</v>
      </c>
      <c r="GF46" s="1">
        <v>81.8</v>
      </c>
      <c r="GG46" s="1">
        <v>81.8</v>
      </c>
    </row>
    <row r="47" spans="1:189" x14ac:dyDescent="0.2">
      <c r="A47" s="1">
        <v>1980</v>
      </c>
      <c r="B47" s="1">
        <v>6</v>
      </c>
      <c r="C47" s="33"/>
      <c r="D47" s="33"/>
      <c r="E47" s="33"/>
      <c r="F47" s="34"/>
      <c r="G47" s="35"/>
      <c r="J47" s="33"/>
      <c r="K47" s="33"/>
      <c r="L47" s="33"/>
      <c r="M47" s="34"/>
      <c r="N47" s="35"/>
      <c r="O47" s="4"/>
      <c r="P47" s="4"/>
      <c r="Q47" s="33"/>
      <c r="R47" s="33"/>
      <c r="S47" s="33"/>
      <c r="T47" s="34"/>
      <c r="U47" s="35"/>
      <c r="X47" s="33"/>
      <c r="Y47" s="33"/>
      <c r="Z47" s="33"/>
      <c r="AA47" s="34"/>
      <c r="AB47" s="35"/>
      <c r="AC47" s="4"/>
      <c r="AD47" s="4"/>
      <c r="AE47" s="33"/>
      <c r="AF47" s="33"/>
      <c r="AG47" s="33"/>
      <c r="AH47" s="34"/>
      <c r="AI47" s="35"/>
      <c r="AJ47" s="4"/>
      <c r="AK47" s="4"/>
      <c r="AL47" s="33"/>
      <c r="AM47" s="33"/>
      <c r="AN47" s="33"/>
      <c r="AO47" s="34"/>
      <c r="AP47" s="35"/>
      <c r="AQ47" s="4"/>
      <c r="AR47" s="4"/>
      <c r="AS47" s="33"/>
      <c r="AT47" s="33"/>
      <c r="AU47" s="33"/>
      <c r="AV47" s="34"/>
      <c r="AW47" s="35"/>
      <c r="AX47" s="4"/>
      <c r="AY47" s="4"/>
      <c r="AZ47" s="33"/>
      <c r="BA47" s="33"/>
      <c r="BB47" s="33"/>
      <c r="BC47" s="34"/>
      <c r="BD47" s="35"/>
      <c r="BE47" s="4"/>
      <c r="BF47" s="4"/>
      <c r="BG47" s="33"/>
      <c r="BH47" s="33"/>
      <c r="BI47" s="33"/>
      <c r="BJ47" s="34"/>
      <c r="BK47" s="35"/>
      <c r="BL47" s="4"/>
      <c r="BM47" s="4"/>
      <c r="BN47" s="25"/>
      <c r="BO47" s="25"/>
      <c r="BP47" s="34"/>
      <c r="BQ47" s="34"/>
      <c r="BR47" s="33"/>
      <c r="BS47" s="33"/>
      <c r="BT47" s="33"/>
      <c r="BU47" s="34"/>
      <c r="BV47" s="35"/>
      <c r="BW47" s="4"/>
      <c r="BX47" s="4"/>
      <c r="BY47"/>
      <c r="BZ47" s="33">
        <v>28</v>
      </c>
      <c r="CA47" s="33">
        <v>29</v>
      </c>
      <c r="CB47" s="33">
        <v>30.18</v>
      </c>
      <c r="CC47" s="34"/>
      <c r="CD47" s="35"/>
      <c r="CE47" s="4">
        <f t="shared" si="20"/>
        <v>28.493887530562347</v>
      </c>
      <c r="CF47" s="4">
        <f t="shared" si="21"/>
        <v>29.709134615384613</v>
      </c>
      <c r="CG47" s="33">
        <v>35</v>
      </c>
      <c r="CH47" s="33"/>
      <c r="CI47" s="33"/>
      <c r="CJ47" s="34"/>
      <c r="CK47" s="35"/>
      <c r="CL47" s="4"/>
      <c r="CM47" s="4"/>
      <c r="CN47" s="33">
        <v>30.5</v>
      </c>
      <c r="CO47" s="33">
        <v>29.2</v>
      </c>
      <c r="CP47" s="33">
        <v>27.5</v>
      </c>
      <c r="CQ47" s="34"/>
      <c r="CR47" s="35"/>
      <c r="CS47" s="4">
        <f t="shared" si="22"/>
        <v>30.5</v>
      </c>
      <c r="CT47" s="4">
        <f t="shared" si="23"/>
        <v>28.536363636363632</v>
      </c>
      <c r="CU47" s="33">
        <v>28.8</v>
      </c>
      <c r="CV47" s="33">
        <v>29.79</v>
      </c>
      <c r="CW47" s="33">
        <v>30.5</v>
      </c>
      <c r="CX47" s="34"/>
      <c r="CY47" s="35"/>
      <c r="CZ47" s="4">
        <f t="shared" si="24"/>
        <v>28.966941176470591</v>
      </c>
      <c r="DA47" s="4">
        <f t="shared" si="25"/>
        <v>30.015006657789598</v>
      </c>
      <c r="DB47" s="33">
        <v>36</v>
      </c>
      <c r="DC47" s="33">
        <v>35</v>
      </c>
      <c r="DD47" s="33">
        <v>34.5</v>
      </c>
      <c r="DE47" s="34"/>
      <c r="DF47" s="35"/>
      <c r="DG47" s="4">
        <f t="shared" si="26"/>
        <v>36</v>
      </c>
      <c r="DH47" s="4">
        <f t="shared" si="27"/>
        <v>34.5</v>
      </c>
      <c r="DI47" s="33">
        <v>32.700000000000003</v>
      </c>
      <c r="DJ47" s="33">
        <v>32.11</v>
      </c>
      <c r="DK47" s="33">
        <v>34</v>
      </c>
      <c r="DL47" s="34"/>
      <c r="DM47" s="35"/>
      <c r="DN47" s="4">
        <f t="shared" si="28"/>
        <v>32.849318181818191</v>
      </c>
      <c r="DO47" s="4">
        <f t="shared" si="29"/>
        <v>34</v>
      </c>
      <c r="DP47" s="33">
        <v>29</v>
      </c>
      <c r="DQ47" s="33">
        <v>30</v>
      </c>
      <c r="DR47" s="33">
        <v>29.9</v>
      </c>
      <c r="DS47" s="34"/>
      <c r="DT47" s="35"/>
      <c r="DU47" s="4">
        <f t="shared" si="10"/>
        <v>29.179775280898884</v>
      </c>
      <c r="DV47" s="4">
        <f t="shared" si="11"/>
        <v>29.94844720496895</v>
      </c>
      <c r="DW47" s="33">
        <v>27.61</v>
      </c>
      <c r="DX47" s="33">
        <v>29</v>
      </c>
      <c r="DY47" s="33">
        <v>30</v>
      </c>
      <c r="DZ47" s="34"/>
      <c r="EA47" s="35"/>
      <c r="EB47" s="4">
        <f t="shared" si="30"/>
        <v>27.933255813953487</v>
      </c>
      <c r="EC47" s="4">
        <f t="shared" si="31"/>
        <v>29.634517766497453</v>
      </c>
      <c r="ED47" s="33">
        <v>27.5</v>
      </c>
      <c r="EE47" s="33">
        <v>28</v>
      </c>
      <c r="EF47" s="33">
        <v>27.57</v>
      </c>
      <c r="EG47" s="34"/>
      <c r="EH47" s="35"/>
      <c r="EI47" s="4">
        <f t="shared" si="32"/>
        <v>27.63128491620111</v>
      </c>
      <c r="EJ47" s="4">
        <f t="shared" si="33"/>
        <v>27.904924623115591</v>
      </c>
      <c r="EK47" s="25">
        <v>35</v>
      </c>
      <c r="EL47" s="25">
        <v>34.5</v>
      </c>
      <c r="EM47" s="34"/>
      <c r="EN47" s="36"/>
      <c r="EO47" s="33">
        <v>27</v>
      </c>
      <c r="EP47" s="33">
        <v>28</v>
      </c>
      <c r="EQ47" s="33">
        <v>27.5</v>
      </c>
      <c r="ER47" s="35"/>
      <c r="ES47" s="36"/>
      <c r="ET47" s="4">
        <f t="shared" si="34"/>
        <v>27.042372881355927</v>
      </c>
      <c r="EU47" s="4">
        <f t="shared" si="35"/>
        <v>27.795698924731177</v>
      </c>
      <c r="EV47"/>
      <c r="FA47" s="28"/>
      <c r="FB47"/>
      <c r="FO47"/>
      <c r="FP47"/>
      <c r="FQ47"/>
      <c r="FR47"/>
      <c r="FS47"/>
      <c r="FT47">
        <f t="shared" si="18"/>
        <v>1980</v>
      </c>
      <c r="FU47">
        <f t="shared" si="19"/>
        <v>7</v>
      </c>
      <c r="FV47">
        <v>82.7</v>
      </c>
      <c r="FW47" s="1">
        <v>90.3</v>
      </c>
      <c r="FX47"/>
      <c r="FY47" s="27"/>
      <c r="FZ47" s="27" t="s">
        <v>117</v>
      </c>
      <c r="GA47" s="28">
        <v>87.6</v>
      </c>
      <c r="GB47" s="28">
        <v>87.6</v>
      </c>
      <c r="GD47" s="27"/>
      <c r="GE47" s="27" t="s">
        <v>117</v>
      </c>
      <c r="GF47" s="1">
        <v>82.7</v>
      </c>
      <c r="GG47" s="1">
        <v>82.7</v>
      </c>
    </row>
    <row r="48" spans="1:189" x14ac:dyDescent="0.2">
      <c r="A48" s="1">
        <v>1980</v>
      </c>
      <c r="B48" s="1">
        <v>7</v>
      </c>
      <c r="C48" s="33"/>
      <c r="D48" s="33"/>
      <c r="E48" s="33"/>
      <c r="F48" s="34"/>
      <c r="G48" s="35"/>
      <c r="J48" s="33"/>
      <c r="K48" s="33"/>
      <c r="L48" s="33"/>
      <c r="M48" s="34"/>
      <c r="N48" s="35"/>
      <c r="O48" s="4"/>
      <c r="P48" s="4"/>
      <c r="Q48" s="33"/>
      <c r="R48" s="33"/>
      <c r="S48" s="33"/>
      <c r="T48" s="34"/>
      <c r="U48" s="35"/>
      <c r="X48" s="33"/>
      <c r="Y48" s="33"/>
      <c r="Z48" s="33"/>
      <c r="AA48" s="34"/>
      <c r="AB48" s="35"/>
      <c r="AC48" s="4"/>
      <c r="AD48" s="4"/>
      <c r="AE48" s="33"/>
      <c r="AF48" s="33"/>
      <c r="AG48" s="33"/>
      <c r="AH48" s="34"/>
      <c r="AI48" s="35"/>
      <c r="AJ48" s="4"/>
      <c r="AK48" s="4"/>
      <c r="AL48" s="33"/>
      <c r="AM48" s="33"/>
      <c r="AN48" s="33"/>
      <c r="AO48" s="34"/>
      <c r="AP48" s="35"/>
      <c r="AQ48" s="4"/>
      <c r="AR48" s="4"/>
      <c r="AS48" s="33"/>
      <c r="AT48" s="33"/>
      <c r="AU48" s="33"/>
      <c r="AV48" s="34"/>
      <c r="AW48" s="35"/>
      <c r="AX48" s="4"/>
      <c r="AY48" s="4"/>
      <c r="AZ48" s="33"/>
      <c r="BA48" s="33"/>
      <c r="BB48" s="33"/>
      <c r="BC48" s="34"/>
      <c r="BD48" s="35"/>
      <c r="BE48" s="4"/>
      <c r="BF48" s="4"/>
      <c r="BG48" s="33"/>
      <c r="BH48" s="33"/>
      <c r="BI48" s="33"/>
      <c r="BJ48" s="34"/>
      <c r="BK48" s="35"/>
      <c r="BL48" s="4"/>
      <c r="BM48" s="4"/>
      <c r="BN48" s="25"/>
      <c r="BO48" s="25"/>
      <c r="BP48" s="34"/>
      <c r="BQ48" s="34"/>
      <c r="BR48" s="33"/>
      <c r="BS48" s="33"/>
      <c r="BT48" s="33"/>
      <c r="BU48" s="34"/>
      <c r="BV48" s="35"/>
      <c r="BW48" s="4"/>
      <c r="BX48" s="4"/>
      <c r="BY48"/>
      <c r="BZ48" s="33">
        <v>28</v>
      </c>
      <c r="CA48" s="33">
        <v>29</v>
      </c>
      <c r="CB48" s="33">
        <v>30.18</v>
      </c>
      <c r="CC48" s="34"/>
      <c r="CD48" s="35"/>
      <c r="CE48" s="4">
        <f t="shared" si="20"/>
        <v>28.493887530562347</v>
      </c>
      <c r="CF48" s="4">
        <f t="shared" si="21"/>
        <v>29.709134615384613</v>
      </c>
      <c r="CG48" s="33">
        <v>35</v>
      </c>
      <c r="CH48" s="33"/>
      <c r="CI48" s="33"/>
      <c r="CJ48" s="34"/>
      <c r="CK48" s="35"/>
      <c r="CL48" s="4"/>
      <c r="CM48" s="4"/>
      <c r="CN48" s="33">
        <v>30.5</v>
      </c>
      <c r="CO48" s="33">
        <v>29.2</v>
      </c>
      <c r="CP48" s="33">
        <v>27.5</v>
      </c>
      <c r="CQ48" s="34"/>
      <c r="CR48" s="35"/>
      <c r="CS48" s="4">
        <f t="shared" si="22"/>
        <v>30.5</v>
      </c>
      <c r="CT48" s="4">
        <f t="shared" si="23"/>
        <v>28.536363636363632</v>
      </c>
      <c r="CU48" s="33">
        <v>28.8</v>
      </c>
      <c r="CV48" s="33">
        <v>29.79</v>
      </c>
      <c r="CW48" s="33">
        <v>30.5</v>
      </c>
      <c r="CX48" s="34"/>
      <c r="CY48" s="35"/>
      <c r="CZ48" s="4">
        <f t="shared" si="24"/>
        <v>28.966941176470591</v>
      </c>
      <c r="DA48" s="4">
        <f t="shared" si="25"/>
        <v>30.015006657789598</v>
      </c>
      <c r="DB48" s="33">
        <v>36</v>
      </c>
      <c r="DC48" s="33">
        <v>35</v>
      </c>
      <c r="DD48" s="33">
        <v>34.5</v>
      </c>
      <c r="DE48" s="34"/>
      <c r="DF48" s="35"/>
      <c r="DG48" s="4">
        <f t="shared" si="26"/>
        <v>36</v>
      </c>
      <c r="DH48" s="4">
        <f t="shared" si="27"/>
        <v>34.5</v>
      </c>
      <c r="DI48" s="33">
        <v>32.700000000000003</v>
      </c>
      <c r="DJ48" s="33">
        <v>32.11</v>
      </c>
      <c r="DK48" s="33">
        <v>34</v>
      </c>
      <c r="DL48" s="34"/>
      <c r="DM48" s="35"/>
      <c r="DN48" s="4">
        <f t="shared" si="28"/>
        <v>32.849318181818191</v>
      </c>
      <c r="DO48" s="4">
        <f t="shared" si="29"/>
        <v>34</v>
      </c>
      <c r="DP48" s="33">
        <v>29</v>
      </c>
      <c r="DQ48" s="33">
        <v>30</v>
      </c>
      <c r="DR48" s="33">
        <v>29.9</v>
      </c>
      <c r="DS48" s="34"/>
      <c r="DT48" s="35"/>
      <c r="DU48" s="4">
        <f t="shared" si="10"/>
        <v>29.179775280898884</v>
      </c>
      <c r="DV48" s="4">
        <f t="shared" si="11"/>
        <v>29.94844720496895</v>
      </c>
      <c r="DW48" s="33">
        <v>27.61</v>
      </c>
      <c r="DX48" s="33">
        <v>29</v>
      </c>
      <c r="DY48" s="33">
        <v>30</v>
      </c>
      <c r="DZ48" s="34"/>
      <c r="EA48" s="35"/>
      <c r="EB48" s="4">
        <f t="shared" si="30"/>
        <v>27.933255813953487</v>
      </c>
      <c r="EC48" s="4">
        <f t="shared" si="31"/>
        <v>29.634517766497453</v>
      </c>
      <c r="ED48" s="33">
        <v>25.8</v>
      </c>
      <c r="EE48" s="33">
        <v>27.2</v>
      </c>
      <c r="EF48" s="33">
        <v>27.57</v>
      </c>
      <c r="EG48" s="34"/>
      <c r="EH48" s="35"/>
      <c r="EI48" s="4">
        <f t="shared" si="32"/>
        <v>26.167597765363126</v>
      </c>
      <c r="EJ48" s="4">
        <f t="shared" si="33"/>
        <v>27.281809045226147</v>
      </c>
      <c r="EK48" s="25">
        <v>35</v>
      </c>
      <c r="EL48" s="25">
        <v>34.5</v>
      </c>
      <c r="EM48" s="34"/>
      <c r="EN48" s="36"/>
      <c r="EO48" s="33">
        <v>27</v>
      </c>
      <c r="EP48" s="33">
        <v>28</v>
      </c>
      <c r="EQ48" s="33">
        <v>27.5</v>
      </c>
      <c r="ER48" s="35"/>
      <c r="ES48" s="36"/>
      <c r="ET48" s="4">
        <f t="shared" si="34"/>
        <v>27.042372881355927</v>
      </c>
      <c r="EU48" s="4">
        <f t="shared" si="35"/>
        <v>27.795698924731177</v>
      </c>
      <c r="EV48"/>
      <c r="FA48" s="28"/>
      <c r="FB48"/>
      <c r="FO48"/>
      <c r="FP48"/>
      <c r="FQ48"/>
      <c r="FR48"/>
      <c r="FS48"/>
      <c r="FT48">
        <f t="shared" si="18"/>
        <v>1980</v>
      </c>
      <c r="FU48">
        <f t="shared" si="19"/>
        <v>8</v>
      </c>
      <c r="FV48">
        <v>83.3</v>
      </c>
      <c r="FW48" s="1">
        <v>91.5</v>
      </c>
      <c r="FX48"/>
      <c r="FY48" s="27"/>
      <c r="FZ48" s="27" t="s">
        <v>119</v>
      </c>
      <c r="GA48" s="28">
        <v>88.4</v>
      </c>
      <c r="GB48" s="28">
        <v>88.4</v>
      </c>
      <c r="GD48" s="27"/>
      <c r="GE48" s="27" t="s">
        <v>119</v>
      </c>
      <c r="GF48" s="1">
        <v>82.7</v>
      </c>
      <c r="GG48" s="1">
        <v>82.7</v>
      </c>
    </row>
    <row r="49" spans="1:189" x14ac:dyDescent="0.2">
      <c r="A49" s="1">
        <v>1980</v>
      </c>
      <c r="B49" s="1">
        <v>8</v>
      </c>
      <c r="C49" s="33"/>
      <c r="D49" s="33"/>
      <c r="E49" s="33"/>
      <c r="F49" s="34"/>
      <c r="G49" s="35"/>
      <c r="J49" s="33"/>
      <c r="K49" s="33"/>
      <c r="L49" s="33"/>
      <c r="M49" s="34"/>
      <c r="N49" s="35"/>
      <c r="O49" s="4"/>
      <c r="P49" s="4"/>
      <c r="Q49" s="33"/>
      <c r="R49" s="33"/>
      <c r="S49" s="33"/>
      <c r="T49" s="34"/>
      <c r="U49" s="35"/>
      <c r="X49" s="33"/>
      <c r="Y49" s="33"/>
      <c r="Z49" s="33"/>
      <c r="AA49" s="34"/>
      <c r="AB49" s="35"/>
      <c r="AC49" s="4"/>
      <c r="AD49" s="4"/>
      <c r="AE49" s="33"/>
      <c r="AF49" s="33"/>
      <c r="AG49" s="33"/>
      <c r="AH49" s="34"/>
      <c r="AI49" s="35"/>
      <c r="AJ49" s="4"/>
      <c r="AK49" s="4"/>
      <c r="AL49" s="33"/>
      <c r="AM49" s="33"/>
      <c r="AN49" s="33"/>
      <c r="AO49" s="34"/>
      <c r="AP49" s="35"/>
      <c r="AQ49" s="4"/>
      <c r="AR49" s="4"/>
      <c r="AS49" s="33"/>
      <c r="AT49" s="33"/>
      <c r="AU49" s="33"/>
      <c r="AV49" s="34"/>
      <c r="AW49" s="35"/>
      <c r="AX49" s="4"/>
      <c r="AY49" s="4"/>
      <c r="AZ49" s="33"/>
      <c r="BA49" s="33"/>
      <c r="BB49" s="33"/>
      <c r="BC49" s="34"/>
      <c r="BD49" s="35"/>
      <c r="BE49" s="4"/>
      <c r="BF49" s="4"/>
      <c r="BG49" s="33"/>
      <c r="BH49" s="33"/>
      <c r="BI49" s="33"/>
      <c r="BJ49" s="34"/>
      <c r="BK49" s="35"/>
      <c r="BL49" s="4"/>
      <c r="BM49" s="4"/>
      <c r="BN49" s="25"/>
      <c r="BO49" s="25"/>
      <c r="BP49" s="34"/>
      <c r="BQ49" s="34"/>
      <c r="BR49" s="33"/>
      <c r="BS49" s="33"/>
      <c r="BT49" s="33"/>
      <c r="BU49" s="34"/>
      <c r="BV49" s="35"/>
      <c r="BW49" s="4"/>
      <c r="BX49" s="4"/>
      <c r="BY49"/>
      <c r="BZ49" s="33">
        <v>28</v>
      </c>
      <c r="CA49" s="33">
        <v>29</v>
      </c>
      <c r="CB49" s="33">
        <v>30.18</v>
      </c>
      <c r="CC49" s="34"/>
      <c r="CD49" s="35"/>
      <c r="CE49" s="4">
        <f t="shared" si="20"/>
        <v>28.493887530562347</v>
      </c>
      <c r="CF49" s="4">
        <f t="shared" si="21"/>
        <v>29.709134615384613</v>
      </c>
      <c r="CG49" s="33">
        <v>35</v>
      </c>
      <c r="CH49" s="33"/>
      <c r="CI49" s="33"/>
      <c r="CJ49" s="34"/>
      <c r="CK49" s="35"/>
      <c r="CL49" s="4"/>
      <c r="CM49" s="4"/>
      <c r="CN49" s="33">
        <v>30.5</v>
      </c>
      <c r="CO49" s="33">
        <v>29.2</v>
      </c>
      <c r="CP49" s="33">
        <v>27.5</v>
      </c>
      <c r="CQ49" s="34"/>
      <c r="CR49" s="35"/>
      <c r="CS49" s="4">
        <f t="shared" si="22"/>
        <v>30.5</v>
      </c>
      <c r="CT49" s="4">
        <f t="shared" si="23"/>
        <v>28.536363636363632</v>
      </c>
      <c r="CU49" s="33">
        <v>28.8</v>
      </c>
      <c r="CV49" s="33">
        <v>29.79</v>
      </c>
      <c r="CW49" s="33">
        <v>30.5</v>
      </c>
      <c r="CX49" s="34"/>
      <c r="CY49" s="35"/>
      <c r="CZ49" s="4">
        <f t="shared" si="24"/>
        <v>28.966941176470591</v>
      </c>
      <c r="DA49" s="4">
        <f t="shared" si="25"/>
        <v>30.015006657789598</v>
      </c>
      <c r="DB49" s="33">
        <v>36</v>
      </c>
      <c r="DC49" s="33">
        <v>35</v>
      </c>
      <c r="DD49" s="33">
        <v>34.5</v>
      </c>
      <c r="DE49" s="34"/>
      <c r="DF49" s="35"/>
      <c r="DG49" s="4">
        <f t="shared" si="26"/>
        <v>36</v>
      </c>
      <c r="DH49" s="4">
        <f t="shared" si="27"/>
        <v>34.5</v>
      </c>
      <c r="DI49" s="33">
        <v>32.700000000000003</v>
      </c>
      <c r="DJ49" s="33">
        <v>32.11</v>
      </c>
      <c r="DK49" s="33">
        <v>34</v>
      </c>
      <c r="DL49" s="34"/>
      <c r="DM49" s="35"/>
      <c r="DN49" s="4">
        <f t="shared" si="28"/>
        <v>32.849318181818191</v>
      </c>
      <c r="DO49" s="4">
        <f t="shared" si="29"/>
        <v>34</v>
      </c>
      <c r="DP49" s="33">
        <v>29</v>
      </c>
      <c r="DQ49" s="33">
        <v>30</v>
      </c>
      <c r="DR49" s="33">
        <v>29.9</v>
      </c>
      <c r="DS49" s="34"/>
      <c r="DT49" s="35"/>
      <c r="DU49" s="4">
        <f t="shared" si="10"/>
        <v>29.179775280898884</v>
      </c>
      <c r="DV49" s="4">
        <f t="shared" si="11"/>
        <v>29.94844720496895</v>
      </c>
      <c r="DW49" s="33">
        <v>27.61</v>
      </c>
      <c r="DX49" s="33">
        <v>29</v>
      </c>
      <c r="DY49" s="33">
        <v>30</v>
      </c>
      <c r="DZ49" s="34"/>
      <c r="EA49" s="35"/>
      <c r="EB49" s="4">
        <f t="shared" si="30"/>
        <v>27.933255813953487</v>
      </c>
      <c r="EC49" s="4">
        <f t="shared" si="31"/>
        <v>29.634517766497453</v>
      </c>
      <c r="ED49" s="33">
        <v>25.8</v>
      </c>
      <c r="EE49" s="33">
        <v>27.2</v>
      </c>
      <c r="EF49" s="33">
        <v>27.57</v>
      </c>
      <c r="EG49" s="34"/>
      <c r="EH49" s="35"/>
      <c r="EI49" s="4">
        <f t="shared" si="32"/>
        <v>26.167597765363126</v>
      </c>
      <c r="EJ49" s="4">
        <f t="shared" si="33"/>
        <v>27.281809045226147</v>
      </c>
      <c r="EK49" s="25">
        <v>35</v>
      </c>
      <c r="EL49" s="25">
        <v>34.5</v>
      </c>
      <c r="EM49" s="34"/>
      <c r="EN49" s="36"/>
      <c r="EO49" s="33">
        <v>27</v>
      </c>
      <c r="EP49" s="33">
        <v>28</v>
      </c>
      <c r="EQ49" s="33">
        <v>27.5</v>
      </c>
      <c r="ER49" s="35"/>
      <c r="ES49" s="36"/>
      <c r="ET49" s="4">
        <f t="shared" si="34"/>
        <v>27.042372881355927</v>
      </c>
      <c r="EU49" s="4">
        <f t="shared" si="35"/>
        <v>27.795698924731177</v>
      </c>
      <c r="EV49"/>
      <c r="FA49" s="28"/>
      <c r="FB49"/>
      <c r="FO49"/>
      <c r="FP49"/>
      <c r="FQ49"/>
      <c r="FR49"/>
      <c r="FS49"/>
      <c r="FT49">
        <f t="shared" si="18"/>
        <v>1980</v>
      </c>
      <c r="FU49">
        <f t="shared" si="19"/>
        <v>9</v>
      </c>
      <c r="FV49">
        <v>84</v>
      </c>
      <c r="FW49" s="1">
        <v>91.7</v>
      </c>
      <c r="FX49"/>
      <c r="FY49" s="27"/>
      <c r="FZ49" s="27" t="s">
        <v>120</v>
      </c>
      <c r="GA49" s="28">
        <v>89.1</v>
      </c>
      <c r="GB49" s="28">
        <v>89.1</v>
      </c>
      <c r="GD49" s="27"/>
      <c r="GE49" s="27" t="s">
        <v>120</v>
      </c>
      <c r="GF49" s="1">
        <v>83.3</v>
      </c>
      <c r="GG49" s="1">
        <v>83.3</v>
      </c>
    </row>
    <row r="50" spans="1:189" x14ac:dyDescent="0.2">
      <c r="A50" s="1">
        <v>1980</v>
      </c>
      <c r="B50" s="1">
        <v>9</v>
      </c>
      <c r="C50" s="33"/>
      <c r="D50" s="33"/>
      <c r="E50" s="33"/>
      <c r="F50" s="34"/>
      <c r="G50" s="35"/>
      <c r="J50" s="33"/>
      <c r="K50" s="33"/>
      <c r="L50" s="33"/>
      <c r="M50" s="34"/>
      <c r="N50" s="35"/>
      <c r="O50" s="4"/>
      <c r="P50" s="4"/>
      <c r="Q50" s="33"/>
      <c r="R50" s="33"/>
      <c r="S50" s="33"/>
      <c r="T50" s="34"/>
      <c r="U50" s="35"/>
      <c r="X50" s="33"/>
      <c r="Y50" s="33"/>
      <c r="Z50" s="33"/>
      <c r="AA50" s="34"/>
      <c r="AB50" s="35"/>
      <c r="AC50" s="4"/>
      <c r="AD50" s="4"/>
      <c r="AE50" s="33"/>
      <c r="AF50" s="33"/>
      <c r="AG50" s="33"/>
      <c r="AH50" s="34"/>
      <c r="AI50" s="35"/>
      <c r="AJ50" s="4"/>
      <c r="AK50" s="4"/>
      <c r="AL50" s="33"/>
      <c r="AM50" s="33"/>
      <c r="AN50" s="33"/>
      <c r="AO50" s="34"/>
      <c r="AP50" s="35"/>
      <c r="AQ50" s="4"/>
      <c r="AR50" s="4"/>
      <c r="AS50" s="33"/>
      <c r="AT50" s="33"/>
      <c r="AU50" s="33"/>
      <c r="AV50" s="34"/>
      <c r="AW50" s="35"/>
      <c r="AX50" s="4"/>
      <c r="AY50" s="4"/>
      <c r="AZ50" s="33"/>
      <c r="BA50" s="33"/>
      <c r="BB50" s="33"/>
      <c r="BC50" s="34"/>
      <c r="BD50" s="35"/>
      <c r="BE50" s="4"/>
      <c r="BF50" s="4"/>
      <c r="BG50" s="33"/>
      <c r="BH50" s="33"/>
      <c r="BI50" s="33"/>
      <c r="BJ50" s="34"/>
      <c r="BK50" s="35"/>
      <c r="BL50" s="4"/>
      <c r="BM50" s="4"/>
      <c r="BN50" s="25"/>
      <c r="BO50" s="25"/>
      <c r="BP50" s="34"/>
      <c r="BQ50" s="34"/>
      <c r="BR50" s="33"/>
      <c r="BS50" s="33"/>
      <c r="BT50" s="33"/>
      <c r="BU50" s="34"/>
      <c r="BV50" s="35"/>
      <c r="BW50" s="4"/>
      <c r="BX50" s="4"/>
      <c r="BY50"/>
      <c r="BZ50" s="33">
        <v>28</v>
      </c>
      <c r="CA50" s="33">
        <v>29</v>
      </c>
      <c r="CB50" s="33">
        <v>30.18</v>
      </c>
      <c r="CC50" s="34"/>
      <c r="CD50" s="35"/>
      <c r="CE50" s="4">
        <f t="shared" si="20"/>
        <v>28.493887530562347</v>
      </c>
      <c r="CF50" s="4">
        <f t="shared" si="21"/>
        <v>29.709134615384613</v>
      </c>
      <c r="CG50" s="33">
        <v>35</v>
      </c>
      <c r="CH50" s="33"/>
      <c r="CI50" s="33"/>
      <c r="CJ50" s="34"/>
      <c r="CK50" s="35"/>
      <c r="CL50" s="4"/>
      <c r="CM50" s="4"/>
      <c r="CN50" s="33">
        <v>30.5</v>
      </c>
      <c r="CO50" s="33">
        <v>29.2</v>
      </c>
      <c r="CP50" s="33">
        <v>27.5</v>
      </c>
      <c r="CQ50" s="34"/>
      <c r="CR50" s="35"/>
      <c r="CS50" s="4">
        <f t="shared" si="22"/>
        <v>30.5</v>
      </c>
      <c r="CT50" s="4">
        <f t="shared" si="23"/>
        <v>28.536363636363632</v>
      </c>
      <c r="CU50" s="33">
        <v>28.8</v>
      </c>
      <c r="CV50" s="33">
        <v>29.79</v>
      </c>
      <c r="CW50" s="33">
        <v>30.5</v>
      </c>
      <c r="CX50" s="34"/>
      <c r="CY50" s="35"/>
      <c r="CZ50" s="4">
        <f t="shared" si="24"/>
        <v>28.966941176470591</v>
      </c>
      <c r="DA50" s="4">
        <f t="shared" si="25"/>
        <v>30.015006657789598</v>
      </c>
      <c r="DB50" s="33">
        <v>36</v>
      </c>
      <c r="DC50" s="33">
        <v>35</v>
      </c>
      <c r="DD50" s="33">
        <v>34.5</v>
      </c>
      <c r="DE50" s="34"/>
      <c r="DF50" s="35"/>
      <c r="DG50" s="4">
        <f t="shared" si="26"/>
        <v>36</v>
      </c>
      <c r="DH50" s="4">
        <f t="shared" si="27"/>
        <v>34.5</v>
      </c>
      <c r="DI50" s="33">
        <v>32.700000000000003</v>
      </c>
      <c r="DJ50" s="33">
        <v>32.11</v>
      </c>
      <c r="DK50" s="33">
        <v>34</v>
      </c>
      <c r="DL50" s="34"/>
      <c r="DM50" s="35"/>
      <c r="DN50" s="4">
        <f t="shared" si="28"/>
        <v>32.849318181818191</v>
      </c>
      <c r="DO50" s="4">
        <f t="shared" si="29"/>
        <v>34</v>
      </c>
      <c r="DP50" s="33">
        <v>34.5</v>
      </c>
      <c r="DQ50" s="33">
        <v>30</v>
      </c>
      <c r="DR50" s="33">
        <v>29.9</v>
      </c>
      <c r="DS50" s="34"/>
      <c r="DT50" s="35"/>
      <c r="DU50" s="4">
        <f t="shared" si="10"/>
        <v>33.691011235955067</v>
      </c>
      <c r="DV50" s="4">
        <f t="shared" si="11"/>
        <v>29.94844720496895</v>
      </c>
      <c r="DW50" s="33">
        <v>27.61</v>
      </c>
      <c r="DX50" s="33">
        <v>29</v>
      </c>
      <c r="DY50" s="33">
        <v>30</v>
      </c>
      <c r="DZ50" s="34"/>
      <c r="EA50" s="35"/>
      <c r="EB50" s="4">
        <f t="shared" si="30"/>
        <v>27.933255813953487</v>
      </c>
      <c r="EC50" s="4">
        <f t="shared" si="31"/>
        <v>29.634517766497453</v>
      </c>
      <c r="ED50" s="33">
        <v>25.8</v>
      </c>
      <c r="EE50" s="33">
        <v>27.2</v>
      </c>
      <c r="EF50" s="33">
        <v>27.57</v>
      </c>
      <c r="EG50" s="34"/>
      <c r="EH50" s="35"/>
      <c r="EI50" s="4">
        <f t="shared" si="32"/>
        <v>26.167597765363126</v>
      </c>
      <c r="EJ50" s="4">
        <f t="shared" si="33"/>
        <v>27.281809045226147</v>
      </c>
      <c r="EK50" s="25">
        <v>35</v>
      </c>
      <c r="EL50" s="25">
        <v>34.5</v>
      </c>
      <c r="EM50" s="34"/>
      <c r="EN50" s="36"/>
      <c r="EO50" s="33">
        <v>27</v>
      </c>
      <c r="EP50" s="33">
        <v>28</v>
      </c>
      <c r="EQ50" s="33">
        <v>27.5</v>
      </c>
      <c r="ER50" s="35"/>
      <c r="ES50" s="36"/>
      <c r="ET50" s="4">
        <f t="shared" si="34"/>
        <v>27.042372881355927</v>
      </c>
      <c r="EU50" s="4">
        <f t="shared" si="35"/>
        <v>27.795698924731177</v>
      </c>
      <c r="EV50"/>
      <c r="FA50" s="28"/>
      <c r="FB50"/>
      <c r="FO50"/>
      <c r="FP50"/>
      <c r="FQ50"/>
      <c r="FR50"/>
      <c r="FS50"/>
      <c r="FT50">
        <f t="shared" si="18"/>
        <v>1980</v>
      </c>
      <c r="FU50">
        <f t="shared" si="19"/>
        <v>10</v>
      </c>
      <c r="FV50">
        <v>84.8</v>
      </c>
      <c r="FW50" s="1">
        <v>92.8</v>
      </c>
      <c r="FX50"/>
      <c r="FY50" s="27"/>
      <c r="FZ50" s="27" t="s">
        <v>121</v>
      </c>
      <c r="GA50" s="28">
        <v>89.3</v>
      </c>
      <c r="GB50" s="28">
        <v>89.3</v>
      </c>
      <c r="GD50" s="27"/>
      <c r="GE50" s="27" t="s">
        <v>121</v>
      </c>
      <c r="GF50" s="1">
        <v>84</v>
      </c>
      <c r="GG50" s="1">
        <v>84</v>
      </c>
    </row>
    <row r="51" spans="1:189" x14ac:dyDescent="0.2">
      <c r="A51" s="1">
        <v>1980</v>
      </c>
      <c r="B51" s="1">
        <v>10</v>
      </c>
      <c r="C51" s="33"/>
      <c r="D51" s="33"/>
      <c r="E51" s="33"/>
      <c r="F51" s="34"/>
      <c r="G51" s="35"/>
      <c r="J51" s="33"/>
      <c r="K51" s="33"/>
      <c r="L51" s="33"/>
      <c r="M51" s="34"/>
      <c r="N51" s="35"/>
      <c r="O51" s="4"/>
      <c r="P51" s="4"/>
      <c r="Q51" s="33"/>
      <c r="R51" s="33"/>
      <c r="S51" s="33"/>
      <c r="T51" s="34"/>
      <c r="U51" s="35"/>
      <c r="X51" s="33"/>
      <c r="Y51" s="33"/>
      <c r="Z51" s="33"/>
      <c r="AA51" s="34"/>
      <c r="AB51" s="35"/>
      <c r="AC51" s="4"/>
      <c r="AD51" s="4"/>
      <c r="AE51" s="33"/>
      <c r="AF51" s="33"/>
      <c r="AG51" s="33"/>
      <c r="AH51" s="34"/>
      <c r="AI51" s="35"/>
      <c r="AJ51" s="4"/>
      <c r="AK51" s="4"/>
      <c r="AL51" s="33"/>
      <c r="AM51" s="33"/>
      <c r="AN51" s="33"/>
      <c r="AO51" s="34"/>
      <c r="AP51" s="35"/>
      <c r="AQ51" s="4"/>
      <c r="AR51" s="4"/>
      <c r="AS51" s="33"/>
      <c r="AT51" s="33"/>
      <c r="AU51" s="33"/>
      <c r="AV51" s="34"/>
      <c r="AW51" s="35"/>
      <c r="AX51" s="4"/>
      <c r="AY51" s="4"/>
      <c r="AZ51" s="33"/>
      <c r="BA51" s="33"/>
      <c r="BB51" s="33"/>
      <c r="BC51" s="34"/>
      <c r="BD51" s="35"/>
      <c r="BE51" s="4"/>
      <c r="BF51" s="4"/>
      <c r="BG51" s="33"/>
      <c r="BH51" s="33"/>
      <c r="BI51" s="33"/>
      <c r="BJ51" s="34"/>
      <c r="BK51" s="35"/>
      <c r="BL51" s="4"/>
      <c r="BM51" s="4"/>
      <c r="BN51" s="25"/>
      <c r="BO51" s="25"/>
      <c r="BP51" s="34"/>
      <c r="BQ51" s="34"/>
      <c r="BR51" s="33"/>
      <c r="BS51" s="33"/>
      <c r="BT51" s="33"/>
      <c r="BU51" s="34"/>
      <c r="BV51" s="35"/>
      <c r="BW51" s="4"/>
      <c r="BX51" s="4"/>
      <c r="BY51"/>
      <c r="BZ51" s="33">
        <v>28</v>
      </c>
      <c r="CA51" s="33">
        <v>29</v>
      </c>
      <c r="CB51" s="33">
        <v>30.18</v>
      </c>
      <c r="CC51" s="34"/>
      <c r="CD51" s="35"/>
      <c r="CE51" s="4">
        <f t="shared" si="20"/>
        <v>28.493887530562347</v>
      </c>
      <c r="CF51" s="4">
        <f t="shared" si="21"/>
        <v>29.709134615384613</v>
      </c>
      <c r="CG51" s="33">
        <v>35</v>
      </c>
      <c r="CH51" s="33"/>
      <c r="CI51" s="33"/>
      <c r="CJ51" s="34"/>
      <c r="CK51" s="35"/>
      <c r="CL51" s="4"/>
      <c r="CM51" s="4"/>
      <c r="CN51" s="33">
        <v>31</v>
      </c>
      <c r="CO51" s="33">
        <v>28</v>
      </c>
      <c r="CP51" s="33">
        <v>27</v>
      </c>
      <c r="CQ51" s="34"/>
      <c r="CR51" s="35"/>
      <c r="CS51" s="4">
        <f t="shared" si="22"/>
        <v>31</v>
      </c>
      <c r="CT51" s="4">
        <f t="shared" si="23"/>
        <v>28.381818181818176</v>
      </c>
      <c r="CU51" s="33">
        <v>28.8</v>
      </c>
      <c r="CV51" s="33">
        <v>29.79</v>
      </c>
      <c r="CW51" s="33">
        <v>30.5</v>
      </c>
      <c r="CX51" s="34"/>
      <c r="CY51" s="35"/>
      <c r="CZ51" s="4">
        <f t="shared" si="24"/>
        <v>28.966941176470591</v>
      </c>
      <c r="DA51" s="4">
        <f t="shared" si="25"/>
        <v>30.015006657789598</v>
      </c>
      <c r="DB51" s="33">
        <v>36</v>
      </c>
      <c r="DC51" s="33">
        <v>35</v>
      </c>
      <c r="DD51" s="33">
        <v>34.5</v>
      </c>
      <c r="DE51" s="34"/>
      <c r="DF51" s="35"/>
      <c r="DG51" s="4">
        <f t="shared" si="26"/>
        <v>36</v>
      </c>
      <c r="DH51" s="4">
        <f t="shared" si="27"/>
        <v>34.5</v>
      </c>
      <c r="DI51" s="33">
        <v>32.700000000000003</v>
      </c>
      <c r="DJ51" s="33">
        <v>32.11</v>
      </c>
      <c r="DK51" s="33">
        <v>34</v>
      </c>
      <c r="DL51" s="34"/>
      <c r="DM51" s="35"/>
      <c r="DN51" s="4">
        <f t="shared" si="28"/>
        <v>32.849318181818191</v>
      </c>
      <c r="DO51" s="4">
        <f t="shared" si="29"/>
        <v>34</v>
      </c>
      <c r="DP51" s="33">
        <v>33.200000000000003</v>
      </c>
      <c r="DQ51" s="33"/>
      <c r="DR51" s="33"/>
      <c r="DS51" s="34"/>
      <c r="DT51" s="35"/>
      <c r="DU51" s="4" t="s">
        <v>135</v>
      </c>
      <c r="DV51" s="4" t="s">
        <v>135</v>
      </c>
      <c r="DW51" s="33">
        <v>27.61</v>
      </c>
      <c r="DX51" s="33">
        <v>29</v>
      </c>
      <c r="DY51" s="33">
        <v>30</v>
      </c>
      <c r="DZ51" s="34"/>
      <c r="EA51" s="35"/>
      <c r="EB51" s="4">
        <f t="shared" si="30"/>
        <v>27.933255813953487</v>
      </c>
      <c r="EC51" s="4">
        <f t="shared" si="31"/>
        <v>29.634517766497453</v>
      </c>
      <c r="ED51" s="33">
        <v>26</v>
      </c>
      <c r="EE51" s="33">
        <v>27.25</v>
      </c>
      <c r="EF51" s="33">
        <v>27.75</v>
      </c>
      <c r="EG51" s="34"/>
      <c r="EH51" s="35"/>
      <c r="EI51" s="4">
        <f t="shared" si="32"/>
        <v>26.32821229050279</v>
      </c>
      <c r="EJ51" s="4">
        <f t="shared" si="33"/>
        <v>27.360552763819111</v>
      </c>
      <c r="EK51" s="25">
        <v>35</v>
      </c>
      <c r="EL51" s="25">
        <v>34.5</v>
      </c>
      <c r="EM51" s="34"/>
      <c r="EN51" s="36"/>
      <c r="EO51" s="33">
        <v>27</v>
      </c>
      <c r="EP51" s="33">
        <v>28</v>
      </c>
      <c r="EQ51" s="33">
        <v>27.5</v>
      </c>
      <c r="ER51" s="35"/>
      <c r="ES51" s="36"/>
      <c r="ET51" s="4">
        <f t="shared" si="34"/>
        <v>27.042372881355927</v>
      </c>
      <c r="EU51" s="4">
        <f t="shared" si="35"/>
        <v>27.795698924731177</v>
      </c>
      <c r="EV51"/>
      <c r="FA51" s="28"/>
      <c r="FB51"/>
      <c r="FO51"/>
      <c r="FP51"/>
      <c r="FQ51"/>
      <c r="FR51"/>
      <c r="FS51"/>
      <c r="FT51">
        <f t="shared" si="18"/>
        <v>1980</v>
      </c>
      <c r="FU51">
        <f t="shared" si="19"/>
        <v>11</v>
      </c>
      <c r="FV51">
        <v>85.5</v>
      </c>
      <c r="FW51" s="1">
        <v>93.2</v>
      </c>
      <c r="FX51"/>
      <c r="FY51" s="27"/>
      <c r="FZ51" s="27" t="s">
        <v>123</v>
      </c>
      <c r="GA51" s="28">
        <v>90.3</v>
      </c>
      <c r="GB51" s="28">
        <v>90.3</v>
      </c>
      <c r="GD51" s="27"/>
      <c r="GE51" s="27" t="s">
        <v>123</v>
      </c>
      <c r="GF51" s="1">
        <v>84.8</v>
      </c>
      <c r="GG51" s="1">
        <v>84.8</v>
      </c>
    </row>
    <row r="52" spans="1:189" x14ac:dyDescent="0.2">
      <c r="A52" s="1">
        <v>1980</v>
      </c>
      <c r="B52" s="1">
        <v>11</v>
      </c>
      <c r="C52" s="33"/>
      <c r="D52" s="33"/>
      <c r="E52" s="33"/>
      <c r="F52" s="34"/>
      <c r="G52" s="35"/>
      <c r="J52" s="33"/>
      <c r="K52" s="33"/>
      <c r="L52" s="33"/>
      <c r="M52" s="34"/>
      <c r="N52" s="35"/>
      <c r="O52" s="4"/>
      <c r="P52" s="4"/>
      <c r="Q52" s="33"/>
      <c r="R52" s="33"/>
      <c r="S52" s="33"/>
      <c r="T52" s="34"/>
      <c r="U52" s="35"/>
      <c r="X52" s="33"/>
      <c r="Y52" s="33"/>
      <c r="Z52" s="33"/>
      <c r="AA52" s="34"/>
      <c r="AB52" s="35"/>
      <c r="AC52" s="4"/>
      <c r="AD52" s="4"/>
      <c r="AE52" s="33"/>
      <c r="AF52" s="33"/>
      <c r="AG52" s="33"/>
      <c r="AH52" s="34"/>
      <c r="AI52" s="35"/>
      <c r="AJ52" s="4"/>
      <c r="AK52" s="4"/>
      <c r="AL52" s="33"/>
      <c r="AM52" s="33"/>
      <c r="AN52" s="33"/>
      <c r="AO52" s="34"/>
      <c r="AP52" s="35"/>
      <c r="AQ52" s="4"/>
      <c r="AR52" s="4"/>
      <c r="AS52" s="33"/>
      <c r="AT52" s="33"/>
      <c r="AU52" s="33"/>
      <c r="AV52" s="34"/>
      <c r="AW52" s="35"/>
      <c r="AX52" s="4"/>
      <c r="AY52" s="4"/>
      <c r="AZ52" s="33"/>
      <c r="BA52" s="33"/>
      <c r="BB52" s="33"/>
      <c r="BC52" s="34"/>
      <c r="BD52" s="35"/>
      <c r="BE52" s="4"/>
      <c r="BF52" s="4"/>
      <c r="BG52" s="33"/>
      <c r="BH52" s="33"/>
      <c r="BI52" s="33"/>
      <c r="BJ52" s="34"/>
      <c r="BK52" s="35"/>
      <c r="BL52" s="4"/>
      <c r="BM52" s="4"/>
      <c r="BN52" s="25"/>
      <c r="BO52" s="25"/>
      <c r="BP52" s="34"/>
      <c r="BQ52" s="34"/>
      <c r="BR52" s="33"/>
      <c r="BS52" s="33"/>
      <c r="BT52" s="33"/>
      <c r="BU52" s="34"/>
      <c r="BV52" s="35"/>
      <c r="BW52" s="4"/>
      <c r="BX52" s="4"/>
      <c r="BY52"/>
      <c r="BZ52" s="33">
        <v>28</v>
      </c>
      <c r="CA52" s="33">
        <v>29</v>
      </c>
      <c r="CB52" s="33">
        <v>30.18</v>
      </c>
      <c r="CC52" s="34"/>
      <c r="CD52" s="35"/>
      <c r="CE52" s="4">
        <f t="shared" si="20"/>
        <v>28.493887530562347</v>
      </c>
      <c r="CF52" s="4">
        <f t="shared" si="21"/>
        <v>29.709134615384613</v>
      </c>
      <c r="CG52" s="33">
        <v>35</v>
      </c>
      <c r="CH52" s="33"/>
      <c r="CI52" s="33"/>
      <c r="CJ52" s="34"/>
      <c r="CK52" s="35"/>
      <c r="CL52" s="4"/>
      <c r="CM52" s="4"/>
      <c r="CN52" s="33">
        <v>31</v>
      </c>
      <c r="CO52" s="33">
        <v>28</v>
      </c>
      <c r="CP52" s="33">
        <v>27</v>
      </c>
      <c r="CQ52" s="34"/>
      <c r="CR52" s="35"/>
      <c r="CS52" s="4">
        <f t="shared" si="22"/>
        <v>31</v>
      </c>
      <c r="CT52" s="4">
        <f t="shared" si="23"/>
        <v>28.381818181818176</v>
      </c>
      <c r="CU52" s="33">
        <v>28.8</v>
      </c>
      <c r="CV52" s="33">
        <v>29.79</v>
      </c>
      <c r="CW52" s="33">
        <v>30.5</v>
      </c>
      <c r="CX52" s="34"/>
      <c r="CY52" s="35"/>
      <c r="CZ52" s="4">
        <f t="shared" si="24"/>
        <v>28.966941176470591</v>
      </c>
      <c r="DA52" s="4">
        <f t="shared" si="25"/>
        <v>30.015006657789598</v>
      </c>
      <c r="DB52" s="33">
        <v>36</v>
      </c>
      <c r="DC52" s="33">
        <v>35</v>
      </c>
      <c r="DD52" s="33">
        <v>34.5</v>
      </c>
      <c r="DE52" s="34"/>
      <c r="DF52" s="35"/>
      <c r="DG52" s="4">
        <f t="shared" si="26"/>
        <v>36</v>
      </c>
      <c r="DH52" s="4">
        <f t="shared" si="27"/>
        <v>34.5</v>
      </c>
      <c r="DI52" s="33">
        <v>32.75</v>
      </c>
      <c r="DJ52" s="33">
        <v>32.25</v>
      </c>
      <c r="DK52" s="33">
        <v>34</v>
      </c>
      <c r="DL52" s="34"/>
      <c r="DM52" s="35"/>
      <c r="DN52" s="4">
        <f t="shared" si="28"/>
        <v>32.931818181818194</v>
      </c>
      <c r="DO52" s="4">
        <f t="shared" si="29"/>
        <v>34</v>
      </c>
      <c r="DP52" s="33">
        <v>29</v>
      </c>
      <c r="DQ52" s="33">
        <v>30</v>
      </c>
      <c r="DR52" s="33">
        <v>29.9</v>
      </c>
      <c r="DS52" s="34"/>
      <c r="DT52" s="35"/>
      <c r="DU52" s="4">
        <f t="shared" ref="DU52:DU83" si="36">FM$26*DP52+FN$26*DQ52+FO$26*DR52</f>
        <v>29.179775280898884</v>
      </c>
      <c r="DV52" s="4">
        <f t="shared" ref="DV52:DV83" si="37">FM$27*DP52+FN$27*DQ52+FO$27*DR52</f>
        <v>29.94844720496895</v>
      </c>
      <c r="DW52" s="33">
        <v>27.61</v>
      </c>
      <c r="DX52" s="33">
        <v>29</v>
      </c>
      <c r="DY52" s="33">
        <v>30</v>
      </c>
      <c r="DZ52" s="34"/>
      <c r="EA52" s="35"/>
      <c r="EB52" s="4">
        <f t="shared" si="30"/>
        <v>27.933255813953487</v>
      </c>
      <c r="EC52" s="4">
        <f t="shared" si="31"/>
        <v>29.634517766497453</v>
      </c>
      <c r="ED52" s="33">
        <v>26</v>
      </c>
      <c r="EE52" s="33">
        <v>27.25</v>
      </c>
      <c r="EF52" s="33">
        <v>27.75</v>
      </c>
      <c r="EG52" s="34"/>
      <c r="EH52" s="35"/>
      <c r="EI52" s="4">
        <f t="shared" si="32"/>
        <v>26.32821229050279</v>
      </c>
      <c r="EJ52" s="4">
        <f t="shared" si="33"/>
        <v>27.360552763819111</v>
      </c>
      <c r="EK52" s="25">
        <v>35</v>
      </c>
      <c r="EL52" s="25">
        <v>34.5</v>
      </c>
      <c r="EM52" s="34"/>
      <c r="EN52" s="36"/>
      <c r="EO52" s="33">
        <v>27</v>
      </c>
      <c r="EP52" s="33">
        <v>28</v>
      </c>
      <c r="EQ52" s="33">
        <v>27.5</v>
      </c>
      <c r="ER52" s="35"/>
      <c r="ES52" s="36"/>
      <c r="ET52" s="4">
        <f t="shared" si="34"/>
        <v>27.042372881355927</v>
      </c>
      <c r="EU52" s="4">
        <f t="shared" si="35"/>
        <v>27.795698924731177</v>
      </c>
      <c r="EV52"/>
      <c r="FA52" s="28"/>
      <c r="FB52"/>
      <c r="FO52"/>
      <c r="FP52"/>
      <c r="FQ52"/>
      <c r="FR52"/>
      <c r="FS52"/>
      <c r="FT52">
        <f t="shared" si="18"/>
        <v>1980</v>
      </c>
      <c r="FU52">
        <f t="shared" si="19"/>
        <v>12</v>
      </c>
      <c r="FV52">
        <v>86.3</v>
      </c>
      <c r="FW52" s="1">
        <v>93.8</v>
      </c>
      <c r="FX52"/>
      <c r="FY52" s="27"/>
      <c r="FZ52" s="27" t="s">
        <v>124</v>
      </c>
      <c r="GA52" s="28">
        <v>90.7</v>
      </c>
      <c r="GB52" s="28">
        <v>90.7</v>
      </c>
      <c r="GD52" s="27"/>
      <c r="GE52" s="27" t="s">
        <v>124</v>
      </c>
      <c r="GF52" s="1">
        <v>85.5</v>
      </c>
      <c r="GG52" s="1">
        <v>85.5</v>
      </c>
    </row>
    <row r="53" spans="1:189" x14ac:dyDescent="0.2">
      <c r="A53" s="1">
        <v>1980</v>
      </c>
      <c r="B53" s="1">
        <v>12</v>
      </c>
      <c r="C53" s="33"/>
      <c r="D53" s="33"/>
      <c r="E53" s="33"/>
      <c r="F53" s="34"/>
      <c r="G53" s="35"/>
      <c r="J53" s="33"/>
      <c r="K53" s="33"/>
      <c r="L53" s="33"/>
      <c r="M53" s="34"/>
      <c r="N53" s="35"/>
      <c r="O53" s="4"/>
      <c r="P53" s="4"/>
      <c r="Q53" s="33"/>
      <c r="R53" s="33"/>
      <c r="S53" s="33"/>
      <c r="T53" s="34"/>
      <c r="U53" s="35"/>
      <c r="X53" s="33"/>
      <c r="Y53" s="33"/>
      <c r="Z53" s="33"/>
      <c r="AA53" s="34"/>
      <c r="AB53" s="35"/>
      <c r="AC53" s="4"/>
      <c r="AD53" s="4"/>
      <c r="AE53" s="33"/>
      <c r="AF53" s="33"/>
      <c r="AG53" s="33"/>
      <c r="AH53" s="34"/>
      <c r="AI53" s="35"/>
      <c r="AJ53" s="4"/>
      <c r="AK53" s="4"/>
      <c r="AL53" s="33"/>
      <c r="AM53" s="33"/>
      <c r="AN53" s="33"/>
      <c r="AO53" s="34"/>
      <c r="AP53" s="35"/>
      <c r="AQ53" s="4"/>
      <c r="AR53" s="4"/>
      <c r="AS53" s="33"/>
      <c r="AT53" s="33"/>
      <c r="AU53" s="33"/>
      <c r="AV53" s="34"/>
      <c r="AW53" s="35"/>
      <c r="AX53" s="4"/>
      <c r="AY53" s="4"/>
      <c r="AZ53" s="33"/>
      <c r="BA53" s="33"/>
      <c r="BB53" s="33"/>
      <c r="BC53" s="34"/>
      <c r="BD53" s="35"/>
      <c r="BE53" s="4"/>
      <c r="BF53" s="4"/>
      <c r="BG53" s="33"/>
      <c r="BH53" s="33"/>
      <c r="BI53" s="33"/>
      <c r="BJ53" s="34"/>
      <c r="BK53" s="35"/>
      <c r="BL53" s="4"/>
      <c r="BM53" s="4"/>
      <c r="BN53" s="25"/>
      <c r="BO53" s="25"/>
      <c r="BP53" s="34"/>
      <c r="BQ53" s="34"/>
      <c r="BR53" s="33"/>
      <c r="BS53" s="33"/>
      <c r="BT53" s="33"/>
      <c r="BU53" s="34"/>
      <c r="BV53" s="35"/>
      <c r="BW53" s="4"/>
      <c r="BX53" s="4"/>
      <c r="BY53"/>
      <c r="BZ53" s="33">
        <v>27</v>
      </c>
      <c r="CA53" s="33">
        <v>28.5</v>
      </c>
      <c r="CB53" s="33">
        <v>30</v>
      </c>
      <c r="CC53" s="34"/>
      <c r="CD53" s="35"/>
      <c r="CE53" s="4">
        <f t="shared" si="20"/>
        <v>27.74083129584352</v>
      </c>
      <c r="CF53" s="4">
        <f t="shared" si="21"/>
        <v>29.401442307692307</v>
      </c>
      <c r="CG53" s="33">
        <v>35</v>
      </c>
      <c r="CH53" s="33"/>
      <c r="CI53" s="33"/>
      <c r="CJ53" s="34"/>
      <c r="CK53" s="35"/>
      <c r="CL53" s="4"/>
      <c r="CM53" s="4"/>
      <c r="CN53" s="33">
        <v>31</v>
      </c>
      <c r="CO53" s="33">
        <v>28</v>
      </c>
      <c r="CP53" s="33">
        <v>30</v>
      </c>
      <c r="CQ53" s="34"/>
      <c r="CR53" s="35"/>
      <c r="CS53" s="4">
        <f t="shared" si="22"/>
        <v>31</v>
      </c>
      <c r="CT53" s="4">
        <f t="shared" si="23"/>
        <v>30.345454545454544</v>
      </c>
      <c r="CU53" s="33">
        <v>29</v>
      </c>
      <c r="CV53" s="33">
        <v>29</v>
      </c>
      <c r="CW53" s="33">
        <v>30.5</v>
      </c>
      <c r="CX53" s="34"/>
      <c r="CY53" s="35"/>
      <c r="CZ53" s="4">
        <f t="shared" si="24"/>
        <v>29</v>
      </c>
      <c r="DA53" s="4">
        <f t="shared" si="25"/>
        <v>29.475366178428747</v>
      </c>
      <c r="DB53" s="33">
        <v>36</v>
      </c>
      <c r="DC53" s="33">
        <v>35</v>
      </c>
      <c r="DD53" s="33">
        <v>34.5</v>
      </c>
      <c r="DE53" s="34"/>
      <c r="DF53" s="35"/>
      <c r="DG53" s="4">
        <f t="shared" si="26"/>
        <v>36</v>
      </c>
      <c r="DH53" s="4">
        <f t="shared" si="27"/>
        <v>34.5</v>
      </c>
      <c r="DI53" s="33">
        <v>32.75</v>
      </c>
      <c r="DJ53" s="33">
        <v>32.25</v>
      </c>
      <c r="DK53" s="33">
        <v>34</v>
      </c>
      <c r="DL53" s="34"/>
      <c r="DM53" s="35"/>
      <c r="DN53" s="4">
        <f t="shared" si="28"/>
        <v>32.931818181818194</v>
      </c>
      <c r="DO53" s="4">
        <f t="shared" si="29"/>
        <v>34</v>
      </c>
      <c r="DP53" s="33">
        <v>29</v>
      </c>
      <c r="DQ53" s="33">
        <v>30</v>
      </c>
      <c r="DR53" s="33">
        <v>30</v>
      </c>
      <c r="DS53" s="34"/>
      <c r="DT53" s="35"/>
      <c r="DU53" s="4">
        <f t="shared" si="36"/>
        <v>29.179775280898884</v>
      </c>
      <c r="DV53" s="4">
        <f t="shared" si="37"/>
        <v>30.000000000000007</v>
      </c>
      <c r="DW53" s="33">
        <v>27.75</v>
      </c>
      <c r="DX53" s="33">
        <v>29</v>
      </c>
      <c r="DY53" s="33">
        <v>30</v>
      </c>
      <c r="DZ53" s="34"/>
      <c r="EA53" s="35"/>
      <c r="EB53" s="4">
        <f t="shared" si="30"/>
        <v>28.040697674418603</v>
      </c>
      <c r="EC53" s="4">
        <f t="shared" si="31"/>
        <v>29.634517766497453</v>
      </c>
      <c r="ED53" s="33">
        <v>26</v>
      </c>
      <c r="EE53" s="33">
        <v>27.25</v>
      </c>
      <c r="EF53" s="33">
        <v>27.75</v>
      </c>
      <c r="EG53" s="34"/>
      <c r="EH53" s="35"/>
      <c r="EI53" s="4">
        <f t="shared" si="32"/>
        <v>26.32821229050279</v>
      </c>
      <c r="EJ53" s="4">
        <f t="shared" si="33"/>
        <v>27.360552763819111</v>
      </c>
      <c r="EK53" s="25">
        <v>35</v>
      </c>
      <c r="EL53" s="25">
        <v>34.5</v>
      </c>
      <c r="EM53" s="34"/>
      <c r="EN53" s="36"/>
      <c r="EO53" s="33">
        <v>27</v>
      </c>
      <c r="EP53" s="33">
        <v>28</v>
      </c>
      <c r="EQ53" s="33">
        <v>27.5</v>
      </c>
      <c r="ER53" s="35"/>
      <c r="ES53" s="36"/>
      <c r="ET53" s="4">
        <f t="shared" si="34"/>
        <v>27.042372881355927</v>
      </c>
      <c r="EU53" s="4">
        <f t="shared" si="35"/>
        <v>27.795698924731177</v>
      </c>
      <c r="EV53"/>
      <c r="FA53" s="28"/>
      <c r="FB53"/>
      <c r="FO53"/>
      <c r="FP53"/>
      <c r="FQ53"/>
      <c r="FR53"/>
      <c r="FS53"/>
      <c r="FT53">
        <f t="shared" si="18"/>
        <v>1981</v>
      </c>
      <c r="FU53">
        <f t="shared" si="19"/>
        <v>1</v>
      </c>
      <c r="FV53">
        <v>87</v>
      </c>
      <c r="FW53" s="1">
        <v>95.2</v>
      </c>
      <c r="FX53"/>
      <c r="FY53" s="27"/>
      <c r="FZ53" s="27" t="s">
        <v>125</v>
      </c>
      <c r="GA53" s="28">
        <v>91.8</v>
      </c>
      <c r="GB53" s="28">
        <v>91.8</v>
      </c>
      <c r="GD53" s="27"/>
      <c r="GE53" s="27" t="s">
        <v>125</v>
      </c>
      <c r="GF53" s="1">
        <v>86.3</v>
      </c>
      <c r="GG53" s="1">
        <v>86.3</v>
      </c>
    </row>
    <row r="54" spans="1:189" x14ac:dyDescent="0.2">
      <c r="A54" s="1">
        <v>1981</v>
      </c>
      <c r="B54" s="1">
        <v>1</v>
      </c>
      <c r="C54" s="33"/>
      <c r="D54" s="33"/>
      <c r="E54" s="33"/>
      <c r="F54" s="34"/>
      <c r="G54" s="35"/>
      <c r="J54" s="33"/>
      <c r="K54" s="33"/>
      <c r="L54" s="33"/>
      <c r="M54" s="34"/>
      <c r="N54" s="35"/>
      <c r="O54" s="4"/>
      <c r="P54" s="4"/>
      <c r="Q54" s="33"/>
      <c r="R54" s="33"/>
      <c r="S54" s="33"/>
      <c r="T54" s="34"/>
      <c r="U54" s="35"/>
      <c r="X54" s="33"/>
      <c r="Y54" s="33"/>
      <c r="Z54" s="33"/>
      <c r="AA54" s="34"/>
      <c r="AB54" s="35"/>
      <c r="AC54" s="4"/>
      <c r="AD54" s="4"/>
      <c r="AE54" s="33"/>
      <c r="AF54" s="33"/>
      <c r="AG54" s="33"/>
      <c r="AH54" s="34"/>
      <c r="AI54" s="35"/>
      <c r="AJ54" s="4"/>
      <c r="AK54" s="4"/>
      <c r="AL54" s="33"/>
      <c r="AM54" s="33"/>
      <c r="AN54" s="33"/>
      <c r="AO54" s="34"/>
      <c r="AP54" s="35"/>
      <c r="AQ54" s="4"/>
      <c r="AR54" s="4"/>
      <c r="AS54" s="33"/>
      <c r="AT54" s="33"/>
      <c r="AU54" s="33"/>
      <c r="AV54" s="34"/>
      <c r="AW54" s="35"/>
      <c r="AX54" s="4"/>
      <c r="AY54" s="4"/>
      <c r="AZ54" s="33"/>
      <c r="BA54" s="33"/>
      <c r="BB54" s="33"/>
      <c r="BC54" s="34"/>
      <c r="BD54" s="35"/>
      <c r="BE54" s="4"/>
      <c r="BF54" s="4"/>
      <c r="BG54" s="33"/>
      <c r="BH54" s="33"/>
      <c r="BI54" s="33"/>
      <c r="BJ54" s="34"/>
      <c r="BK54" s="35"/>
      <c r="BL54" s="4"/>
      <c r="BM54" s="4"/>
      <c r="BN54" s="25"/>
      <c r="BO54" s="25"/>
      <c r="BP54" s="34"/>
      <c r="BQ54" s="34"/>
      <c r="BR54" s="33"/>
      <c r="BS54" s="33"/>
      <c r="BT54" s="33"/>
      <c r="BU54" s="34"/>
      <c r="BV54" s="35"/>
      <c r="BW54" s="4"/>
      <c r="BX54" s="4"/>
      <c r="BY54"/>
      <c r="BZ54" s="33">
        <v>27</v>
      </c>
      <c r="CA54" s="33">
        <v>28.5</v>
      </c>
      <c r="CB54" s="33">
        <v>30</v>
      </c>
      <c r="CC54" s="34"/>
      <c r="CD54" s="35"/>
      <c r="CE54" s="4">
        <f t="shared" si="20"/>
        <v>27.74083129584352</v>
      </c>
      <c r="CF54" s="4">
        <f t="shared" si="21"/>
        <v>29.401442307692307</v>
      </c>
      <c r="CG54" s="33">
        <v>35</v>
      </c>
      <c r="CH54" s="33"/>
      <c r="CI54" s="33"/>
      <c r="CJ54" s="34"/>
      <c r="CK54" s="35"/>
      <c r="CL54" s="4"/>
      <c r="CM54" s="4"/>
      <c r="CN54" s="33">
        <v>31</v>
      </c>
      <c r="CO54" s="33">
        <v>28</v>
      </c>
      <c r="CP54" s="33">
        <v>30</v>
      </c>
      <c r="CQ54" s="34"/>
      <c r="CR54" s="35"/>
      <c r="CS54" s="4">
        <f t="shared" si="22"/>
        <v>31</v>
      </c>
      <c r="CT54" s="4">
        <f t="shared" si="23"/>
        <v>30.345454545454544</v>
      </c>
      <c r="CU54" s="33">
        <v>29</v>
      </c>
      <c r="CV54" s="33">
        <v>29</v>
      </c>
      <c r="CW54" s="33">
        <v>30.5</v>
      </c>
      <c r="CX54" s="34"/>
      <c r="CY54" s="35"/>
      <c r="CZ54" s="4">
        <f t="shared" si="24"/>
        <v>29</v>
      </c>
      <c r="DA54" s="4">
        <f t="shared" si="25"/>
        <v>29.475366178428747</v>
      </c>
      <c r="DB54" s="33">
        <v>34.5</v>
      </c>
      <c r="DC54" s="33">
        <v>34</v>
      </c>
      <c r="DD54" s="33">
        <v>33</v>
      </c>
      <c r="DE54" s="34"/>
      <c r="DF54" s="35"/>
      <c r="DG54" s="4">
        <f t="shared" si="26"/>
        <v>34.5</v>
      </c>
      <c r="DH54" s="4">
        <f t="shared" si="27"/>
        <v>33</v>
      </c>
      <c r="DI54" s="33">
        <v>32.75</v>
      </c>
      <c r="DJ54" s="33">
        <v>32.25</v>
      </c>
      <c r="DK54" s="33">
        <v>34</v>
      </c>
      <c r="DL54" s="34"/>
      <c r="DM54" s="35"/>
      <c r="DN54" s="4">
        <f t="shared" si="28"/>
        <v>32.931818181818194</v>
      </c>
      <c r="DO54" s="4">
        <f t="shared" si="29"/>
        <v>34</v>
      </c>
      <c r="DP54" s="33">
        <v>29</v>
      </c>
      <c r="DQ54" s="33">
        <v>30</v>
      </c>
      <c r="DR54" s="33">
        <v>30</v>
      </c>
      <c r="DS54" s="34"/>
      <c r="DT54" s="35"/>
      <c r="DU54" s="4">
        <f t="shared" si="36"/>
        <v>29.179775280898884</v>
      </c>
      <c r="DV54" s="4">
        <f t="shared" si="37"/>
        <v>30.000000000000007</v>
      </c>
      <c r="DW54" s="33">
        <v>27.75</v>
      </c>
      <c r="DX54" s="33">
        <v>29</v>
      </c>
      <c r="DY54" s="33">
        <v>30</v>
      </c>
      <c r="DZ54" s="34"/>
      <c r="EA54" s="35"/>
      <c r="EB54" s="4">
        <f t="shared" si="30"/>
        <v>28.040697674418603</v>
      </c>
      <c r="EC54" s="4">
        <f t="shared" si="31"/>
        <v>29.634517766497453</v>
      </c>
      <c r="ED54" s="33">
        <v>26</v>
      </c>
      <c r="EE54" s="33">
        <v>27.25</v>
      </c>
      <c r="EF54" s="33">
        <v>27.75</v>
      </c>
      <c r="EG54" s="34"/>
      <c r="EH54" s="35"/>
      <c r="EI54" s="4">
        <f t="shared" si="32"/>
        <v>26.32821229050279</v>
      </c>
      <c r="EJ54" s="4">
        <f t="shared" si="33"/>
        <v>27.360552763819111</v>
      </c>
      <c r="EK54" s="25">
        <v>35</v>
      </c>
      <c r="EL54" s="25">
        <v>34.5</v>
      </c>
      <c r="EM54" s="34"/>
      <c r="EN54" s="36"/>
      <c r="EO54" s="33">
        <v>27</v>
      </c>
      <c r="EP54" s="33">
        <v>28</v>
      </c>
      <c r="EQ54" s="33">
        <v>27.5</v>
      </c>
      <c r="ER54" s="35"/>
      <c r="ES54" s="36"/>
      <c r="ET54" s="4">
        <f t="shared" si="34"/>
        <v>27.042372881355927</v>
      </c>
      <c r="EU54" s="4">
        <f t="shared" si="35"/>
        <v>27.795698924731177</v>
      </c>
      <c r="EV54"/>
      <c r="FA54" s="28"/>
      <c r="FB54"/>
      <c r="FO54"/>
      <c r="FP54"/>
      <c r="FQ54"/>
      <c r="FR54"/>
      <c r="FS54"/>
      <c r="FT54">
        <f t="shared" si="18"/>
        <v>1981</v>
      </c>
      <c r="FU54">
        <f t="shared" si="19"/>
        <v>2</v>
      </c>
      <c r="FV54">
        <v>87.9</v>
      </c>
      <c r="FW54" s="1">
        <v>96.1</v>
      </c>
      <c r="FX54"/>
      <c r="FY54" s="27">
        <v>1981</v>
      </c>
      <c r="FZ54" s="27" t="s">
        <v>111</v>
      </c>
      <c r="GA54" s="28">
        <v>93.3</v>
      </c>
      <c r="GB54" s="28">
        <v>93.3</v>
      </c>
      <c r="GD54" s="27">
        <v>1981</v>
      </c>
      <c r="GE54" s="27" t="s">
        <v>111</v>
      </c>
      <c r="GF54" s="1">
        <v>87</v>
      </c>
      <c r="GG54" s="1">
        <v>87</v>
      </c>
    </row>
    <row r="55" spans="1:189" x14ac:dyDescent="0.2">
      <c r="A55" s="1">
        <v>1981</v>
      </c>
      <c r="B55" s="1">
        <v>2</v>
      </c>
      <c r="C55" s="33"/>
      <c r="D55" s="33"/>
      <c r="E55" s="33"/>
      <c r="F55" s="34"/>
      <c r="G55" s="35"/>
      <c r="J55" s="33"/>
      <c r="K55" s="33"/>
      <c r="L55" s="33"/>
      <c r="M55" s="34"/>
      <c r="N55" s="35"/>
      <c r="O55" s="4"/>
      <c r="P55" s="4"/>
      <c r="Q55" s="33"/>
      <c r="R55" s="33"/>
      <c r="S55" s="33"/>
      <c r="T55" s="34"/>
      <c r="U55" s="35"/>
      <c r="X55" s="33"/>
      <c r="Y55" s="33"/>
      <c r="Z55" s="33"/>
      <c r="AA55" s="34"/>
      <c r="AB55" s="35"/>
      <c r="AC55" s="4"/>
      <c r="AD55" s="4"/>
      <c r="AE55" s="33"/>
      <c r="AF55" s="33"/>
      <c r="AG55" s="33"/>
      <c r="AH55" s="34"/>
      <c r="AI55" s="35"/>
      <c r="AJ55" s="4"/>
      <c r="AK55" s="4"/>
      <c r="AL55" s="33"/>
      <c r="AM55" s="33"/>
      <c r="AN55" s="33"/>
      <c r="AO55" s="34"/>
      <c r="AP55" s="35"/>
      <c r="AQ55" s="4"/>
      <c r="AR55" s="4"/>
      <c r="AS55" s="33"/>
      <c r="AT55" s="33"/>
      <c r="AU55" s="33"/>
      <c r="AV55" s="34"/>
      <c r="AW55" s="35"/>
      <c r="AX55" s="4"/>
      <c r="AY55" s="4"/>
      <c r="AZ55" s="33"/>
      <c r="BA55" s="33"/>
      <c r="BB55" s="33"/>
      <c r="BC55" s="34"/>
      <c r="BD55" s="35"/>
      <c r="BE55" s="4"/>
      <c r="BF55" s="4"/>
      <c r="BG55" s="33"/>
      <c r="BH55" s="33"/>
      <c r="BI55" s="33"/>
      <c r="BJ55" s="34"/>
      <c r="BK55" s="35"/>
      <c r="BL55" s="4"/>
      <c r="BM55" s="4"/>
      <c r="BN55" s="25"/>
      <c r="BO55" s="25"/>
      <c r="BP55" s="34"/>
      <c r="BQ55" s="34"/>
      <c r="BR55" s="33"/>
      <c r="BS55" s="33"/>
      <c r="BT55" s="33"/>
      <c r="BU55" s="34"/>
      <c r="BV55" s="35"/>
      <c r="BW55" s="4"/>
      <c r="BX55" s="4"/>
      <c r="BY55"/>
      <c r="BZ55" s="33">
        <v>27</v>
      </c>
      <c r="CA55" s="33">
        <v>28.5</v>
      </c>
      <c r="CB55" s="33">
        <v>30</v>
      </c>
      <c r="CC55" s="34"/>
      <c r="CD55" s="35"/>
      <c r="CE55" s="4">
        <f t="shared" si="20"/>
        <v>27.74083129584352</v>
      </c>
      <c r="CF55" s="4">
        <f t="shared" si="21"/>
        <v>29.401442307692307</v>
      </c>
      <c r="CG55" s="33">
        <v>35</v>
      </c>
      <c r="CH55" s="33"/>
      <c r="CI55" s="33"/>
      <c r="CJ55" s="34"/>
      <c r="CK55" s="35"/>
      <c r="CL55" s="4"/>
      <c r="CM55" s="4"/>
      <c r="CN55" s="33">
        <v>31</v>
      </c>
      <c r="CO55" s="33">
        <v>28</v>
      </c>
      <c r="CP55" s="33">
        <v>30</v>
      </c>
      <c r="CQ55" s="34"/>
      <c r="CR55" s="35"/>
      <c r="CS55" s="4">
        <f t="shared" si="22"/>
        <v>31</v>
      </c>
      <c r="CT55" s="4">
        <f t="shared" si="23"/>
        <v>30.345454545454544</v>
      </c>
      <c r="CU55" s="33">
        <v>29</v>
      </c>
      <c r="CV55" s="33">
        <v>29</v>
      </c>
      <c r="CW55" s="33">
        <v>30.5</v>
      </c>
      <c r="CX55" s="34"/>
      <c r="CY55" s="35"/>
      <c r="CZ55" s="4">
        <f t="shared" si="24"/>
        <v>29</v>
      </c>
      <c r="DA55" s="4">
        <f t="shared" si="25"/>
        <v>29.475366178428747</v>
      </c>
      <c r="DB55" s="33">
        <v>34.5</v>
      </c>
      <c r="DC55" s="33">
        <v>34</v>
      </c>
      <c r="DD55" s="33">
        <v>33</v>
      </c>
      <c r="DE55" s="34"/>
      <c r="DF55" s="35"/>
      <c r="DG55" s="4">
        <f t="shared" si="26"/>
        <v>34.5</v>
      </c>
      <c r="DH55" s="4">
        <f t="shared" si="27"/>
        <v>33</v>
      </c>
      <c r="DI55" s="33">
        <v>32.75</v>
      </c>
      <c r="DJ55" s="33">
        <v>32.25</v>
      </c>
      <c r="DK55" s="33">
        <v>34</v>
      </c>
      <c r="DL55" s="34"/>
      <c r="DM55" s="35"/>
      <c r="DN55" s="4">
        <f t="shared" si="28"/>
        <v>32.931818181818194</v>
      </c>
      <c r="DO55" s="4">
        <f t="shared" si="29"/>
        <v>34</v>
      </c>
      <c r="DP55" s="33">
        <v>29</v>
      </c>
      <c r="DQ55" s="33">
        <v>29</v>
      </c>
      <c r="DR55" s="33">
        <v>30</v>
      </c>
      <c r="DS55" s="34"/>
      <c r="DT55" s="35"/>
      <c r="DU55" s="4">
        <f t="shared" si="36"/>
        <v>29.000000000000007</v>
      </c>
      <c r="DV55" s="4">
        <f t="shared" si="37"/>
        <v>29.51552795031057</v>
      </c>
      <c r="DW55" s="33">
        <v>27.75</v>
      </c>
      <c r="DX55" s="33">
        <v>29</v>
      </c>
      <c r="DY55" s="33">
        <v>30</v>
      </c>
      <c r="DZ55" s="34"/>
      <c r="EA55" s="35"/>
      <c r="EB55" s="4">
        <f t="shared" si="30"/>
        <v>28.040697674418603</v>
      </c>
      <c r="EC55" s="4">
        <f t="shared" si="31"/>
        <v>29.634517766497453</v>
      </c>
      <c r="ED55" s="33">
        <v>26</v>
      </c>
      <c r="EE55" s="33">
        <v>27.25</v>
      </c>
      <c r="EF55" s="33">
        <v>27.75</v>
      </c>
      <c r="EG55" s="34"/>
      <c r="EH55" s="35"/>
      <c r="EI55" s="4">
        <f t="shared" si="32"/>
        <v>26.32821229050279</v>
      </c>
      <c r="EJ55" s="4">
        <f t="shared" si="33"/>
        <v>27.360552763819111</v>
      </c>
      <c r="EK55" s="25">
        <v>35</v>
      </c>
      <c r="EL55" s="25">
        <v>34.5</v>
      </c>
      <c r="EM55" s="34"/>
      <c r="EN55" s="36"/>
      <c r="EO55" s="33">
        <v>27</v>
      </c>
      <c r="EP55" s="33">
        <v>28</v>
      </c>
      <c r="EQ55" s="33">
        <v>27.5</v>
      </c>
      <c r="ER55" s="35"/>
      <c r="ES55" s="36"/>
      <c r="ET55" s="4">
        <f t="shared" si="34"/>
        <v>27.042372881355927</v>
      </c>
      <c r="EU55" s="4">
        <f t="shared" si="35"/>
        <v>27.795698924731177</v>
      </c>
      <c r="EV55"/>
      <c r="FA55" s="28"/>
      <c r="FB55"/>
      <c r="FO55"/>
      <c r="FP55"/>
      <c r="FQ55"/>
      <c r="FR55"/>
      <c r="FS55"/>
      <c r="FT55">
        <f t="shared" si="18"/>
        <v>1981</v>
      </c>
      <c r="FU55">
        <f t="shared" si="19"/>
        <v>3</v>
      </c>
      <c r="FV55">
        <v>88.5</v>
      </c>
      <c r="FW55" s="1">
        <v>97</v>
      </c>
      <c r="FX55"/>
      <c r="FY55" s="27"/>
      <c r="FZ55" s="27" t="s">
        <v>112</v>
      </c>
      <c r="GA55" s="28">
        <v>94.7</v>
      </c>
      <c r="GB55" s="28">
        <v>94.7</v>
      </c>
      <c r="GD55" s="27"/>
      <c r="GE55" s="27" t="s">
        <v>112</v>
      </c>
      <c r="GF55" s="1">
        <v>87.9</v>
      </c>
      <c r="GG55" s="1">
        <v>87.9</v>
      </c>
    </row>
    <row r="56" spans="1:189" x14ac:dyDescent="0.2">
      <c r="A56" s="1">
        <v>1981</v>
      </c>
      <c r="B56" s="1">
        <v>3</v>
      </c>
      <c r="C56" s="33"/>
      <c r="D56" s="33"/>
      <c r="E56" s="33"/>
      <c r="F56" s="34"/>
      <c r="G56" s="35"/>
      <c r="J56" s="33"/>
      <c r="K56" s="33"/>
      <c r="L56" s="33"/>
      <c r="M56" s="34"/>
      <c r="N56" s="35"/>
      <c r="O56" s="4"/>
      <c r="P56" s="4"/>
      <c r="Q56" s="33"/>
      <c r="R56" s="33"/>
      <c r="S56" s="33"/>
      <c r="T56" s="34"/>
      <c r="U56" s="35"/>
      <c r="X56" s="33"/>
      <c r="Y56" s="33"/>
      <c r="Z56" s="33"/>
      <c r="AA56" s="34"/>
      <c r="AB56" s="35"/>
      <c r="AC56" s="4"/>
      <c r="AD56" s="4"/>
      <c r="AE56" s="33"/>
      <c r="AF56" s="33"/>
      <c r="AG56" s="33"/>
      <c r="AH56" s="34"/>
      <c r="AI56" s="35"/>
      <c r="AJ56" s="4"/>
      <c r="AK56" s="4"/>
      <c r="AL56" s="33"/>
      <c r="AM56" s="33"/>
      <c r="AN56" s="33"/>
      <c r="AO56" s="34"/>
      <c r="AP56" s="35"/>
      <c r="AQ56" s="4"/>
      <c r="AR56" s="4"/>
      <c r="AS56" s="33"/>
      <c r="AT56" s="33"/>
      <c r="AU56" s="33"/>
      <c r="AV56" s="34"/>
      <c r="AW56" s="35"/>
      <c r="AX56" s="4"/>
      <c r="AY56" s="4"/>
      <c r="AZ56" s="33"/>
      <c r="BA56" s="33"/>
      <c r="BB56" s="33"/>
      <c r="BC56" s="34"/>
      <c r="BD56" s="35"/>
      <c r="BE56" s="4"/>
      <c r="BF56" s="4"/>
      <c r="BG56" s="33"/>
      <c r="BH56" s="33"/>
      <c r="BI56" s="33"/>
      <c r="BJ56" s="34"/>
      <c r="BK56" s="35"/>
      <c r="BL56" s="4"/>
      <c r="BM56" s="4"/>
      <c r="BN56" s="25"/>
      <c r="BO56" s="25"/>
      <c r="BP56" s="34"/>
      <c r="BQ56" s="34"/>
      <c r="BR56" s="33"/>
      <c r="BS56" s="33"/>
      <c r="BT56" s="33"/>
      <c r="BU56" s="34"/>
      <c r="BV56" s="35"/>
      <c r="BW56" s="4"/>
      <c r="BX56" s="4"/>
      <c r="BY56"/>
      <c r="BZ56" s="33">
        <v>27</v>
      </c>
      <c r="CA56" s="33">
        <v>28.5</v>
      </c>
      <c r="CB56" s="33">
        <v>30</v>
      </c>
      <c r="CC56" s="34"/>
      <c r="CD56" s="35"/>
      <c r="CE56" s="4">
        <f t="shared" si="20"/>
        <v>27.74083129584352</v>
      </c>
      <c r="CF56" s="4">
        <f t="shared" si="21"/>
        <v>29.401442307692307</v>
      </c>
      <c r="CG56" s="33">
        <v>34</v>
      </c>
      <c r="CH56" s="33"/>
      <c r="CI56" s="33"/>
      <c r="CJ56" s="34"/>
      <c r="CK56" s="35"/>
      <c r="CL56" s="4"/>
      <c r="CM56" s="4"/>
      <c r="CN56" s="33">
        <v>31</v>
      </c>
      <c r="CO56" s="33">
        <v>28</v>
      </c>
      <c r="CP56" s="33">
        <v>30</v>
      </c>
      <c r="CQ56" s="34"/>
      <c r="CR56" s="35"/>
      <c r="CS56" s="4">
        <f t="shared" si="22"/>
        <v>31</v>
      </c>
      <c r="CT56" s="4">
        <f t="shared" si="23"/>
        <v>30.345454545454544</v>
      </c>
      <c r="CU56" s="33">
        <v>29</v>
      </c>
      <c r="CV56" s="33">
        <v>29</v>
      </c>
      <c r="CW56" s="33">
        <v>30.5</v>
      </c>
      <c r="CX56" s="34"/>
      <c r="CY56" s="35"/>
      <c r="CZ56" s="4">
        <f t="shared" si="24"/>
        <v>29</v>
      </c>
      <c r="DA56" s="4">
        <f t="shared" si="25"/>
        <v>29.475366178428747</v>
      </c>
      <c r="DB56" s="33">
        <v>32</v>
      </c>
      <c r="DC56" s="33">
        <v>33</v>
      </c>
      <c r="DD56" s="33">
        <v>32</v>
      </c>
      <c r="DE56" s="34"/>
      <c r="DF56" s="35"/>
      <c r="DG56" s="4">
        <f t="shared" si="26"/>
        <v>32</v>
      </c>
      <c r="DH56" s="4">
        <f t="shared" si="27"/>
        <v>32</v>
      </c>
      <c r="DI56" s="33">
        <v>32.75</v>
      </c>
      <c r="DJ56" s="33">
        <v>32.25</v>
      </c>
      <c r="DK56" s="33">
        <v>34</v>
      </c>
      <c r="DL56" s="34"/>
      <c r="DM56" s="35"/>
      <c r="DN56" s="4">
        <f t="shared" si="28"/>
        <v>32.931818181818194</v>
      </c>
      <c r="DO56" s="4">
        <f t="shared" si="29"/>
        <v>34</v>
      </c>
      <c r="DP56" s="33">
        <v>29</v>
      </c>
      <c r="DQ56" s="33">
        <v>29</v>
      </c>
      <c r="DR56" s="33">
        <v>30</v>
      </c>
      <c r="DS56" s="34"/>
      <c r="DT56" s="35"/>
      <c r="DU56" s="4">
        <f t="shared" si="36"/>
        <v>29.000000000000007</v>
      </c>
      <c r="DV56" s="4">
        <f t="shared" si="37"/>
        <v>29.51552795031057</v>
      </c>
      <c r="DW56" s="33">
        <v>27.75</v>
      </c>
      <c r="DX56" s="33">
        <v>29</v>
      </c>
      <c r="DY56" s="33">
        <v>30</v>
      </c>
      <c r="DZ56" s="34"/>
      <c r="EA56" s="35"/>
      <c r="EB56" s="4">
        <f t="shared" si="30"/>
        <v>28.040697674418603</v>
      </c>
      <c r="EC56" s="4">
        <f t="shared" si="31"/>
        <v>29.634517766497453</v>
      </c>
      <c r="ED56" s="33">
        <v>26</v>
      </c>
      <c r="EE56" s="33">
        <v>27.25</v>
      </c>
      <c r="EF56" s="33">
        <v>27.75</v>
      </c>
      <c r="EG56" s="34"/>
      <c r="EH56" s="35"/>
      <c r="EI56" s="4">
        <f t="shared" si="32"/>
        <v>26.32821229050279</v>
      </c>
      <c r="EJ56" s="4">
        <f t="shared" si="33"/>
        <v>27.360552763819111</v>
      </c>
      <c r="EK56" s="25">
        <v>35</v>
      </c>
      <c r="EL56" s="25">
        <v>34.5</v>
      </c>
      <c r="EM56" s="34"/>
      <c r="EN56" s="36"/>
      <c r="EO56" s="33">
        <v>27</v>
      </c>
      <c r="EP56" s="33">
        <v>28</v>
      </c>
      <c r="EQ56" s="33">
        <v>27.5</v>
      </c>
      <c r="ER56" s="35"/>
      <c r="ES56" s="36"/>
      <c r="ET56" s="4">
        <f t="shared" si="34"/>
        <v>27.042372881355927</v>
      </c>
      <c r="EU56" s="4">
        <f t="shared" si="35"/>
        <v>27.795698924731177</v>
      </c>
      <c r="EV56"/>
      <c r="FA56" s="28"/>
      <c r="FB56"/>
      <c r="FO56"/>
      <c r="FP56"/>
      <c r="FQ56"/>
      <c r="FR56"/>
      <c r="FS56"/>
      <c r="FT56">
        <f t="shared" si="18"/>
        <v>1981</v>
      </c>
      <c r="FU56">
        <f t="shared" si="19"/>
        <v>4</v>
      </c>
      <c r="FV56">
        <v>89.1</v>
      </c>
      <c r="FW56" s="1">
        <v>98</v>
      </c>
      <c r="FX56"/>
      <c r="FY56" s="27"/>
      <c r="FZ56" s="27" t="s">
        <v>113</v>
      </c>
      <c r="GA56" s="28">
        <v>95.9</v>
      </c>
      <c r="GB56" s="28">
        <v>95.9</v>
      </c>
      <c r="GD56" s="27"/>
      <c r="GE56" s="27" t="s">
        <v>113</v>
      </c>
      <c r="GF56" s="1">
        <v>88.5</v>
      </c>
      <c r="GG56" s="1">
        <v>88.5</v>
      </c>
    </row>
    <row r="57" spans="1:189" x14ac:dyDescent="0.2">
      <c r="A57" s="1">
        <v>1981</v>
      </c>
      <c r="B57" s="1">
        <v>4</v>
      </c>
      <c r="C57" s="33"/>
      <c r="D57" s="33"/>
      <c r="E57" s="33"/>
      <c r="F57" s="34"/>
      <c r="G57" s="35"/>
      <c r="J57" s="33"/>
      <c r="K57" s="33"/>
      <c r="L57" s="33"/>
      <c r="M57" s="34"/>
      <c r="N57" s="35"/>
      <c r="O57" s="4"/>
      <c r="P57" s="4"/>
      <c r="Q57" s="33"/>
      <c r="R57" s="33"/>
      <c r="S57" s="33"/>
      <c r="T57" s="34"/>
      <c r="U57" s="35"/>
      <c r="X57" s="33"/>
      <c r="Y57" s="33"/>
      <c r="Z57" s="33"/>
      <c r="AA57" s="34"/>
      <c r="AB57" s="35"/>
      <c r="AC57" s="4"/>
      <c r="AD57" s="4"/>
      <c r="AE57" s="33"/>
      <c r="AF57" s="33"/>
      <c r="AG57" s="33"/>
      <c r="AH57" s="34"/>
      <c r="AI57" s="35"/>
      <c r="AJ57" s="4"/>
      <c r="AK57" s="4"/>
      <c r="AL57" s="33"/>
      <c r="AM57" s="33"/>
      <c r="AN57" s="33"/>
      <c r="AO57" s="34"/>
      <c r="AP57" s="35"/>
      <c r="AQ57" s="4"/>
      <c r="AR57" s="4"/>
      <c r="AS57" s="33"/>
      <c r="AT57" s="33"/>
      <c r="AU57" s="33"/>
      <c r="AV57" s="34"/>
      <c r="AW57" s="35"/>
      <c r="AX57" s="4"/>
      <c r="AY57" s="4"/>
      <c r="AZ57" s="33"/>
      <c r="BA57" s="33"/>
      <c r="BB57" s="33"/>
      <c r="BC57" s="34"/>
      <c r="BD57" s="35"/>
      <c r="BE57" s="4"/>
      <c r="BF57" s="4"/>
      <c r="BG57" s="33"/>
      <c r="BH57" s="33"/>
      <c r="BI57" s="33"/>
      <c r="BJ57" s="34"/>
      <c r="BK57" s="35"/>
      <c r="BL57" s="4"/>
      <c r="BM57" s="4"/>
      <c r="BN57" s="25"/>
      <c r="BO57" s="25"/>
      <c r="BP57" s="34"/>
      <c r="BQ57" s="34"/>
      <c r="BR57" s="33"/>
      <c r="BS57" s="33"/>
      <c r="BT57" s="33"/>
      <c r="BU57" s="34"/>
      <c r="BV57" s="35"/>
      <c r="BW57" s="4"/>
      <c r="BX57" s="4"/>
      <c r="BY57"/>
      <c r="BZ57" s="33">
        <v>27</v>
      </c>
      <c r="CA57" s="33">
        <v>28.5</v>
      </c>
      <c r="CB57" s="33">
        <v>30</v>
      </c>
      <c r="CC57" s="34"/>
      <c r="CD57" s="35"/>
      <c r="CE57" s="4">
        <f t="shared" si="20"/>
        <v>27.74083129584352</v>
      </c>
      <c r="CF57" s="4">
        <f t="shared" si="21"/>
        <v>29.401442307692307</v>
      </c>
      <c r="CG57" s="33">
        <v>34</v>
      </c>
      <c r="CH57" s="33"/>
      <c r="CI57" s="33"/>
      <c r="CJ57" s="34"/>
      <c r="CK57" s="35"/>
      <c r="CL57" s="4"/>
      <c r="CM57" s="4"/>
      <c r="CN57" s="33">
        <v>31</v>
      </c>
      <c r="CO57" s="33">
        <v>28</v>
      </c>
      <c r="CP57" s="33">
        <v>30</v>
      </c>
      <c r="CQ57" s="34"/>
      <c r="CR57" s="35"/>
      <c r="CS57" s="4">
        <f t="shared" si="22"/>
        <v>31</v>
      </c>
      <c r="CT57" s="4">
        <f t="shared" si="23"/>
        <v>30.345454545454544</v>
      </c>
      <c r="CU57" s="33">
        <v>29</v>
      </c>
      <c r="CV57" s="33">
        <v>29</v>
      </c>
      <c r="CW57" s="33">
        <v>30.5</v>
      </c>
      <c r="CX57" s="34"/>
      <c r="CY57" s="35"/>
      <c r="CZ57" s="4">
        <f t="shared" si="24"/>
        <v>29</v>
      </c>
      <c r="DA57" s="4">
        <f t="shared" si="25"/>
        <v>29.475366178428747</v>
      </c>
      <c r="DB57" s="33">
        <v>32</v>
      </c>
      <c r="DC57" s="33">
        <v>33</v>
      </c>
      <c r="DD57" s="33">
        <v>32</v>
      </c>
      <c r="DE57" s="34"/>
      <c r="DF57" s="35"/>
      <c r="DG57" s="4">
        <f t="shared" si="26"/>
        <v>32</v>
      </c>
      <c r="DH57" s="4">
        <f t="shared" si="27"/>
        <v>32</v>
      </c>
      <c r="DI57" s="33">
        <v>32.75</v>
      </c>
      <c r="DJ57" s="33">
        <v>32.25</v>
      </c>
      <c r="DK57" s="33">
        <v>34</v>
      </c>
      <c r="DL57" s="34"/>
      <c r="DM57" s="35"/>
      <c r="DN57" s="4">
        <f t="shared" si="28"/>
        <v>32.931818181818194</v>
      </c>
      <c r="DO57" s="4">
        <f t="shared" si="29"/>
        <v>34</v>
      </c>
      <c r="DP57" s="33">
        <v>29</v>
      </c>
      <c r="DQ57" s="33">
        <v>29</v>
      </c>
      <c r="DR57" s="33">
        <v>30</v>
      </c>
      <c r="DS57" s="34"/>
      <c r="DT57" s="35"/>
      <c r="DU57" s="4">
        <f t="shared" si="36"/>
        <v>29.000000000000007</v>
      </c>
      <c r="DV57" s="4">
        <f t="shared" si="37"/>
        <v>29.51552795031057</v>
      </c>
      <c r="DW57" s="33">
        <v>27.75</v>
      </c>
      <c r="DX57" s="33">
        <v>29</v>
      </c>
      <c r="DY57" s="33">
        <v>30</v>
      </c>
      <c r="DZ57" s="34"/>
      <c r="EA57" s="35"/>
      <c r="EB57" s="4">
        <f t="shared" si="30"/>
        <v>28.040697674418603</v>
      </c>
      <c r="EC57" s="4">
        <f t="shared" si="31"/>
        <v>29.634517766497453</v>
      </c>
      <c r="ED57" s="33">
        <v>26</v>
      </c>
      <c r="EE57" s="33">
        <v>27.25</v>
      </c>
      <c r="EF57" s="33">
        <v>27.75</v>
      </c>
      <c r="EG57" s="34"/>
      <c r="EH57" s="35"/>
      <c r="EI57" s="4">
        <f t="shared" si="32"/>
        <v>26.32821229050279</v>
      </c>
      <c r="EJ57" s="4">
        <f t="shared" si="33"/>
        <v>27.360552763819111</v>
      </c>
      <c r="EK57" s="25">
        <v>35</v>
      </c>
      <c r="EL57" s="25">
        <v>34.5</v>
      </c>
      <c r="EM57" s="34"/>
      <c r="EN57" s="36"/>
      <c r="EO57" s="33">
        <v>27</v>
      </c>
      <c r="EP57" s="33">
        <v>28</v>
      </c>
      <c r="EQ57" s="33">
        <v>27.5</v>
      </c>
      <c r="ER57" s="35"/>
      <c r="ES57" s="36"/>
      <c r="ET57" s="4">
        <f t="shared" si="34"/>
        <v>27.042372881355927</v>
      </c>
      <c r="EU57" s="4">
        <f t="shared" si="35"/>
        <v>27.795698924731177</v>
      </c>
      <c r="EV57"/>
      <c r="FA57" s="28"/>
      <c r="FB57"/>
      <c r="FO57"/>
      <c r="FP57"/>
      <c r="FQ57"/>
      <c r="FR57"/>
      <c r="FS57"/>
      <c r="FT57">
        <f t="shared" si="18"/>
        <v>1981</v>
      </c>
      <c r="FU57">
        <f t="shared" si="19"/>
        <v>5</v>
      </c>
      <c r="FV57">
        <v>89.8</v>
      </c>
      <c r="FW57" s="1">
        <v>98.3</v>
      </c>
      <c r="FX57"/>
      <c r="FY57" s="27"/>
      <c r="FZ57" s="27" t="s">
        <v>115</v>
      </c>
      <c r="GA57" s="28">
        <v>97.2</v>
      </c>
      <c r="GB57" s="28">
        <v>97.2</v>
      </c>
      <c r="GD57" s="27"/>
      <c r="GE57" s="27" t="s">
        <v>115</v>
      </c>
      <c r="GF57" s="1">
        <v>89.1</v>
      </c>
      <c r="GG57" s="1">
        <v>89.1</v>
      </c>
    </row>
    <row r="58" spans="1:189" x14ac:dyDescent="0.2">
      <c r="A58" s="1">
        <v>1981</v>
      </c>
      <c r="B58" s="1">
        <v>5</v>
      </c>
      <c r="C58" s="33"/>
      <c r="D58" s="33"/>
      <c r="E58" s="33"/>
      <c r="F58" s="34"/>
      <c r="G58" s="35"/>
      <c r="J58" s="33"/>
      <c r="K58" s="33"/>
      <c r="L58" s="33"/>
      <c r="M58" s="34"/>
      <c r="N58" s="35"/>
      <c r="O58" s="4"/>
      <c r="P58" s="4"/>
      <c r="Q58" s="33"/>
      <c r="R58" s="33"/>
      <c r="S58" s="33"/>
      <c r="T58" s="34"/>
      <c r="U58" s="35"/>
      <c r="X58" s="33"/>
      <c r="Y58" s="33"/>
      <c r="Z58" s="33"/>
      <c r="AA58" s="34"/>
      <c r="AB58" s="35"/>
      <c r="AC58" s="4"/>
      <c r="AD58" s="4"/>
      <c r="AE58" s="33"/>
      <c r="AF58" s="33"/>
      <c r="AG58" s="33"/>
      <c r="AH58" s="34"/>
      <c r="AI58" s="35"/>
      <c r="AJ58" s="4"/>
      <c r="AK58" s="4"/>
      <c r="AL58" s="33"/>
      <c r="AM58" s="33"/>
      <c r="AN58" s="33"/>
      <c r="AO58" s="34"/>
      <c r="AP58" s="35"/>
      <c r="AQ58" s="4"/>
      <c r="AR58" s="4"/>
      <c r="AS58" s="33"/>
      <c r="AT58" s="33"/>
      <c r="AU58" s="33"/>
      <c r="AV58" s="34"/>
      <c r="AW58" s="35"/>
      <c r="AX58" s="4"/>
      <c r="AY58" s="4"/>
      <c r="AZ58" s="33"/>
      <c r="BA58" s="33"/>
      <c r="BB58" s="33"/>
      <c r="BC58" s="34"/>
      <c r="BD58" s="35"/>
      <c r="BE58" s="4"/>
      <c r="BF58" s="4"/>
      <c r="BG58" s="33"/>
      <c r="BH58" s="33"/>
      <c r="BI58" s="33"/>
      <c r="BJ58" s="34"/>
      <c r="BK58" s="35"/>
      <c r="BL58" s="4"/>
      <c r="BM58" s="4"/>
      <c r="BN58" s="25"/>
      <c r="BO58" s="25"/>
      <c r="BP58" s="34"/>
      <c r="BQ58" s="34"/>
      <c r="BR58" s="33"/>
      <c r="BS58" s="33"/>
      <c r="BT58" s="33"/>
      <c r="BU58" s="34"/>
      <c r="BV58" s="35"/>
      <c r="BW58" s="4"/>
      <c r="BX58" s="4"/>
      <c r="BY58"/>
      <c r="BZ58" s="33">
        <v>27</v>
      </c>
      <c r="CA58" s="33">
        <v>28.5</v>
      </c>
      <c r="CB58" s="33">
        <v>31</v>
      </c>
      <c r="CC58" s="34"/>
      <c r="CD58" s="35"/>
      <c r="CE58" s="4">
        <f t="shared" si="20"/>
        <v>27.74083129584352</v>
      </c>
      <c r="CF58" s="4">
        <f t="shared" si="21"/>
        <v>30.002403846153847</v>
      </c>
      <c r="CG58" s="33">
        <v>34</v>
      </c>
      <c r="CH58" s="33"/>
      <c r="CI58" s="33"/>
      <c r="CJ58" s="34"/>
      <c r="CK58" s="35"/>
      <c r="CL58" s="4"/>
      <c r="CM58" s="4"/>
      <c r="CN58" s="33">
        <v>31</v>
      </c>
      <c r="CO58" s="33">
        <v>28</v>
      </c>
      <c r="CP58" s="33">
        <v>30</v>
      </c>
      <c r="CQ58" s="34"/>
      <c r="CR58" s="35"/>
      <c r="CS58" s="4">
        <f t="shared" si="22"/>
        <v>31</v>
      </c>
      <c r="CT58" s="4">
        <f t="shared" si="23"/>
        <v>30.345454545454544</v>
      </c>
      <c r="CU58" s="33">
        <v>29</v>
      </c>
      <c r="CV58" s="33">
        <v>29</v>
      </c>
      <c r="CW58" s="33">
        <v>30.5</v>
      </c>
      <c r="CX58" s="34"/>
      <c r="CY58" s="35"/>
      <c r="CZ58" s="4">
        <f t="shared" si="24"/>
        <v>29</v>
      </c>
      <c r="DA58" s="4">
        <f t="shared" si="25"/>
        <v>29.475366178428747</v>
      </c>
      <c r="DB58" s="33">
        <v>32</v>
      </c>
      <c r="DC58" s="33">
        <v>33</v>
      </c>
      <c r="DD58" s="33">
        <v>32</v>
      </c>
      <c r="DE58" s="34"/>
      <c r="DF58" s="35"/>
      <c r="DG58" s="4">
        <f t="shared" si="26"/>
        <v>32</v>
      </c>
      <c r="DH58" s="4">
        <f t="shared" si="27"/>
        <v>32</v>
      </c>
      <c r="DI58" s="33">
        <v>32.75</v>
      </c>
      <c r="DJ58" s="33">
        <v>32.25</v>
      </c>
      <c r="DK58" s="33">
        <v>34</v>
      </c>
      <c r="DL58" s="34"/>
      <c r="DM58" s="35"/>
      <c r="DN58" s="4">
        <f t="shared" si="28"/>
        <v>32.931818181818194</v>
      </c>
      <c r="DO58" s="4">
        <f t="shared" si="29"/>
        <v>34</v>
      </c>
      <c r="DP58" s="33">
        <v>29</v>
      </c>
      <c r="DQ58" s="33">
        <v>29</v>
      </c>
      <c r="DR58" s="33">
        <v>30</v>
      </c>
      <c r="DS58" s="34"/>
      <c r="DT58" s="35"/>
      <c r="DU58" s="4">
        <f t="shared" si="36"/>
        <v>29.000000000000007</v>
      </c>
      <c r="DV58" s="4">
        <f t="shared" si="37"/>
        <v>29.51552795031057</v>
      </c>
      <c r="DW58" s="33">
        <v>27.75</v>
      </c>
      <c r="DX58" s="33">
        <v>29</v>
      </c>
      <c r="DY58" s="33">
        <v>30</v>
      </c>
      <c r="DZ58" s="34"/>
      <c r="EA58" s="35"/>
      <c r="EB58" s="4">
        <f t="shared" si="30"/>
        <v>28.040697674418603</v>
      </c>
      <c r="EC58" s="4">
        <f t="shared" si="31"/>
        <v>29.634517766497453</v>
      </c>
      <c r="ED58" s="33">
        <v>26</v>
      </c>
      <c r="EE58" s="33">
        <v>27.25</v>
      </c>
      <c r="EF58" s="33">
        <v>27.75</v>
      </c>
      <c r="EG58" s="34"/>
      <c r="EH58" s="35"/>
      <c r="EI58" s="4">
        <f t="shared" si="32"/>
        <v>26.32821229050279</v>
      </c>
      <c r="EJ58" s="4">
        <f t="shared" si="33"/>
        <v>27.360552763819111</v>
      </c>
      <c r="EK58" s="25">
        <v>35</v>
      </c>
      <c r="EL58" s="25">
        <v>34.5</v>
      </c>
      <c r="EM58" s="34"/>
      <c r="EN58" s="36"/>
      <c r="EO58" s="33">
        <v>27</v>
      </c>
      <c r="EP58" s="33">
        <v>28</v>
      </c>
      <c r="EQ58" s="33">
        <v>27.5</v>
      </c>
      <c r="ER58" s="35"/>
      <c r="ES58" s="36"/>
      <c r="ET58" s="4">
        <f t="shared" si="34"/>
        <v>27.042372881355927</v>
      </c>
      <c r="EU58" s="4">
        <f t="shared" si="35"/>
        <v>27.795698924731177</v>
      </c>
      <c r="EV58"/>
      <c r="FA58" s="28"/>
      <c r="FB58"/>
      <c r="FO58"/>
      <c r="FP58"/>
      <c r="FQ58"/>
      <c r="FR58"/>
      <c r="FS58"/>
      <c r="FT58">
        <f t="shared" si="18"/>
        <v>1981</v>
      </c>
      <c r="FU58">
        <f t="shared" si="19"/>
        <v>6</v>
      </c>
      <c r="FV58">
        <v>90.6</v>
      </c>
      <c r="FW58" s="1">
        <v>98.5</v>
      </c>
      <c r="FX58"/>
      <c r="FY58" s="27"/>
      <c r="FZ58" s="27" t="s">
        <v>116</v>
      </c>
      <c r="GA58" s="28">
        <v>97.6</v>
      </c>
      <c r="GB58" s="28">
        <v>97.6</v>
      </c>
      <c r="GD58" s="27"/>
      <c r="GE58" s="27" t="s">
        <v>116</v>
      </c>
      <c r="GF58" s="1">
        <v>89.8</v>
      </c>
      <c r="GG58" s="1">
        <v>89.8</v>
      </c>
    </row>
    <row r="59" spans="1:189" x14ac:dyDescent="0.2">
      <c r="A59" s="1">
        <v>1981</v>
      </c>
      <c r="B59" s="1">
        <v>6</v>
      </c>
      <c r="C59" s="33"/>
      <c r="D59" s="33"/>
      <c r="E59" s="33"/>
      <c r="F59" s="34"/>
      <c r="G59" s="35"/>
      <c r="J59" s="33"/>
      <c r="K59" s="33"/>
      <c r="L59" s="33"/>
      <c r="M59" s="34"/>
      <c r="N59" s="35"/>
      <c r="O59" s="4"/>
      <c r="P59" s="4"/>
      <c r="Q59" s="33"/>
      <c r="R59" s="33"/>
      <c r="S59" s="33"/>
      <c r="T59" s="34"/>
      <c r="U59" s="35"/>
      <c r="X59" s="33"/>
      <c r="Y59" s="33"/>
      <c r="Z59" s="33"/>
      <c r="AA59" s="34"/>
      <c r="AB59" s="35"/>
      <c r="AC59" s="4"/>
      <c r="AD59" s="4"/>
      <c r="AE59" s="33"/>
      <c r="AF59" s="33"/>
      <c r="AG59" s="33"/>
      <c r="AH59" s="34"/>
      <c r="AI59" s="35"/>
      <c r="AJ59" s="4"/>
      <c r="AK59" s="4"/>
      <c r="AL59" s="33"/>
      <c r="AM59" s="33"/>
      <c r="AN59" s="33"/>
      <c r="AO59" s="34"/>
      <c r="AP59" s="35"/>
      <c r="AQ59" s="4"/>
      <c r="AR59" s="4"/>
      <c r="AS59" s="33"/>
      <c r="AT59" s="33"/>
      <c r="AU59" s="33"/>
      <c r="AV59" s="34"/>
      <c r="AW59" s="35"/>
      <c r="AX59" s="4"/>
      <c r="AY59" s="4"/>
      <c r="AZ59" s="33"/>
      <c r="BA59" s="33"/>
      <c r="BB59" s="33"/>
      <c r="BC59" s="34"/>
      <c r="BD59" s="35"/>
      <c r="BE59" s="4"/>
      <c r="BF59" s="4"/>
      <c r="BG59" s="33"/>
      <c r="BH59" s="33"/>
      <c r="BI59" s="33"/>
      <c r="BJ59" s="34"/>
      <c r="BK59" s="35"/>
      <c r="BL59" s="4"/>
      <c r="BM59" s="4"/>
      <c r="BN59" s="25"/>
      <c r="BO59" s="25"/>
      <c r="BP59" s="34"/>
      <c r="BQ59" s="34"/>
      <c r="BR59" s="33"/>
      <c r="BS59" s="33"/>
      <c r="BT59" s="33"/>
      <c r="BU59" s="34"/>
      <c r="BV59" s="35"/>
      <c r="BW59" s="4"/>
      <c r="BX59" s="4"/>
      <c r="BY59"/>
      <c r="BZ59" s="33">
        <v>27</v>
      </c>
      <c r="CA59" s="33">
        <v>28.5</v>
      </c>
      <c r="CB59" s="33">
        <v>31</v>
      </c>
      <c r="CC59" s="34"/>
      <c r="CD59" s="35"/>
      <c r="CE59" s="4">
        <f t="shared" si="20"/>
        <v>27.74083129584352</v>
      </c>
      <c r="CF59" s="4">
        <f t="shared" si="21"/>
        <v>30.002403846153847</v>
      </c>
      <c r="CG59" s="33">
        <v>34</v>
      </c>
      <c r="CH59" s="33"/>
      <c r="CI59" s="33"/>
      <c r="CJ59" s="34"/>
      <c r="CK59" s="35"/>
      <c r="CL59" s="4"/>
      <c r="CM59" s="4"/>
      <c r="CN59" s="33">
        <v>31</v>
      </c>
      <c r="CO59" s="33">
        <v>28</v>
      </c>
      <c r="CP59" s="33">
        <v>30</v>
      </c>
      <c r="CQ59" s="34"/>
      <c r="CR59" s="35"/>
      <c r="CS59" s="4">
        <f t="shared" si="22"/>
        <v>31</v>
      </c>
      <c r="CT59" s="4">
        <f t="shared" si="23"/>
        <v>30.345454545454544</v>
      </c>
      <c r="CU59" s="33">
        <v>27</v>
      </c>
      <c r="CV59" s="33">
        <v>29</v>
      </c>
      <c r="CW59" s="33">
        <v>28</v>
      </c>
      <c r="CX59" s="34"/>
      <c r="CY59" s="35"/>
      <c r="CZ59" s="4">
        <f t="shared" si="24"/>
        <v>27.337254901960787</v>
      </c>
      <c r="DA59" s="4">
        <f t="shared" si="25"/>
        <v>28.683089214380811</v>
      </c>
      <c r="DB59" s="33">
        <v>32</v>
      </c>
      <c r="DC59" s="33">
        <v>33</v>
      </c>
      <c r="DD59" s="33">
        <v>32</v>
      </c>
      <c r="DE59" s="34"/>
      <c r="DF59" s="35"/>
      <c r="DG59" s="4">
        <f t="shared" si="26"/>
        <v>32</v>
      </c>
      <c r="DH59" s="4">
        <f t="shared" si="27"/>
        <v>32</v>
      </c>
      <c r="DI59" s="33">
        <v>32.75</v>
      </c>
      <c r="DJ59" s="33">
        <v>32.25</v>
      </c>
      <c r="DK59" s="33">
        <v>34</v>
      </c>
      <c r="DL59" s="34"/>
      <c r="DM59" s="35"/>
      <c r="DN59" s="4">
        <f t="shared" si="28"/>
        <v>32.931818181818194</v>
      </c>
      <c r="DO59" s="4">
        <f t="shared" si="29"/>
        <v>34</v>
      </c>
      <c r="DP59" s="33">
        <v>27.5</v>
      </c>
      <c r="DQ59" s="33">
        <v>28.25</v>
      </c>
      <c r="DR59" s="33">
        <v>29.25</v>
      </c>
      <c r="DS59" s="34"/>
      <c r="DT59" s="35"/>
      <c r="DU59" s="4">
        <f t="shared" si="36"/>
        <v>27.634831460674167</v>
      </c>
      <c r="DV59" s="4">
        <f t="shared" si="37"/>
        <v>28.765527950310567</v>
      </c>
      <c r="DW59" s="33">
        <v>27.75</v>
      </c>
      <c r="DX59" s="33">
        <v>29</v>
      </c>
      <c r="DY59" s="33">
        <v>30</v>
      </c>
      <c r="DZ59" s="34"/>
      <c r="EA59" s="35"/>
      <c r="EB59" s="4">
        <f t="shared" si="30"/>
        <v>28.040697674418603</v>
      </c>
      <c r="EC59" s="4">
        <f t="shared" si="31"/>
        <v>29.634517766497453</v>
      </c>
      <c r="ED59" s="33">
        <v>26</v>
      </c>
      <c r="EE59" s="33">
        <v>27.25</v>
      </c>
      <c r="EF59" s="33">
        <v>27.75</v>
      </c>
      <c r="EG59" s="34"/>
      <c r="EH59" s="35"/>
      <c r="EI59" s="4">
        <f t="shared" si="32"/>
        <v>26.32821229050279</v>
      </c>
      <c r="EJ59" s="4">
        <f t="shared" si="33"/>
        <v>27.360552763819111</v>
      </c>
      <c r="EK59" s="25">
        <v>35</v>
      </c>
      <c r="EL59" s="25">
        <v>33</v>
      </c>
      <c r="EM59" s="34"/>
      <c r="EN59" s="36"/>
      <c r="EO59" s="33">
        <v>27</v>
      </c>
      <c r="EP59" s="33">
        <v>28</v>
      </c>
      <c r="EQ59" s="33">
        <v>27.5</v>
      </c>
      <c r="ER59" s="35"/>
      <c r="ES59" s="36"/>
      <c r="ET59" s="4">
        <f t="shared" si="34"/>
        <v>27.042372881355927</v>
      </c>
      <c r="EU59" s="4">
        <f t="shared" si="35"/>
        <v>27.795698924731177</v>
      </c>
      <c r="EV59"/>
      <c r="FA59" s="28"/>
      <c r="FB59"/>
      <c r="FO59"/>
      <c r="FP59"/>
      <c r="FQ59"/>
      <c r="FR59"/>
      <c r="FS59"/>
      <c r="FT59">
        <f t="shared" si="18"/>
        <v>1981</v>
      </c>
      <c r="FU59">
        <f t="shared" si="19"/>
        <v>7</v>
      </c>
      <c r="FV59">
        <v>91.6</v>
      </c>
      <c r="FW59" s="1">
        <v>99</v>
      </c>
      <c r="FX59"/>
      <c r="FY59" s="27"/>
      <c r="FZ59" s="27" t="s">
        <v>117</v>
      </c>
      <c r="GA59" s="28">
        <v>97.7</v>
      </c>
      <c r="GB59" s="28">
        <v>97.7</v>
      </c>
      <c r="GD59" s="27"/>
      <c r="GE59" s="27" t="s">
        <v>117</v>
      </c>
      <c r="GF59" s="1">
        <v>90.6</v>
      </c>
      <c r="GG59" s="1">
        <v>90.6</v>
      </c>
    </row>
    <row r="60" spans="1:189" x14ac:dyDescent="0.2">
      <c r="A60" s="1">
        <v>1981</v>
      </c>
      <c r="B60" s="1">
        <v>7</v>
      </c>
      <c r="C60" s="33"/>
      <c r="D60" s="33"/>
      <c r="E60" s="33"/>
      <c r="F60" s="34"/>
      <c r="G60" s="35"/>
      <c r="J60" s="33"/>
      <c r="K60" s="33"/>
      <c r="L60" s="33"/>
      <c r="M60" s="34"/>
      <c r="N60" s="35"/>
      <c r="O60" s="4"/>
      <c r="P60" s="4"/>
      <c r="Q60" s="33"/>
      <c r="R60" s="33"/>
      <c r="S60" s="33"/>
      <c r="T60" s="34"/>
      <c r="U60" s="35"/>
      <c r="X60" s="33"/>
      <c r="Y60" s="33"/>
      <c r="Z60" s="33"/>
      <c r="AA60" s="34"/>
      <c r="AB60" s="35"/>
      <c r="AC60" s="4"/>
      <c r="AD60" s="4"/>
      <c r="AE60" s="33"/>
      <c r="AF60" s="33"/>
      <c r="AG60" s="33"/>
      <c r="AH60" s="34"/>
      <c r="AI60" s="35"/>
      <c r="AJ60" s="4"/>
      <c r="AK60" s="4"/>
      <c r="AL60" s="33"/>
      <c r="AM60" s="33"/>
      <c r="AN60" s="33"/>
      <c r="AO60" s="34"/>
      <c r="AP60" s="35"/>
      <c r="AQ60" s="4"/>
      <c r="AR60" s="4"/>
      <c r="AS60" s="33"/>
      <c r="AT60" s="33"/>
      <c r="AU60" s="33"/>
      <c r="AV60" s="34"/>
      <c r="AW60" s="35"/>
      <c r="AX60" s="4"/>
      <c r="AY60" s="4"/>
      <c r="AZ60" s="33"/>
      <c r="BA60" s="33"/>
      <c r="BB60" s="33"/>
      <c r="BC60" s="34"/>
      <c r="BD60" s="35"/>
      <c r="BE60" s="4"/>
      <c r="BF60" s="4"/>
      <c r="BG60" s="33"/>
      <c r="BH60" s="33"/>
      <c r="BI60" s="33"/>
      <c r="BJ60" s="34"/>
      <c r="BK60" s="35"/>
      <c r="BL60" s="4"/>
      <c r="BM60" s="4"/>
      <c r="BN60" s="25"/>
      <c r="BO60" s="25"/>
      <c r="BP60" s="34"/>
      <c r="BQ60" s="34"/>
      <c r="BR60" s="33"/>
      <c r="BS60" s="33"/>
      <c r="BT60" s="33"/>
      <c r="BU60" s="34"/>
      <c r="BV60" s="35"/>
      <c r="BW60" s="4"/>
      <c r="BX60" s="4"/>
      <c r="BY60"/>
      <c r="BZ60" s="33">
        <v>27</v>
      </c>
      <c r="CA60" s="33">
        <v>28.5</v>
      </c>
      <c r="CB60" s="33">
        <v>31</v>
      </c>
      <c r="CC60" s="34"/>
      <c r="CD60" s="35"/>
      <c r="CE60" s="4">
        <f t="shared" si="20"/>
        <v>27.74083129584352</v>
      </c>
      <c r="CF60" s="4">
        <f t="shared" si="21"/>
        <v>30.002403846153847</v>
      </c>
      <c r="CG60" s="33">
        <v>34</v>
      </c>
      <c r="CH60" s="33"/>
      <c r="CI60" s="33"/>
      <c r="CJ60" s="34"/>
      <c r="CK60" s="35"/>
      <c r="CL60" s="4"/>
      <c r="CM60" s="4"/>
      <c r="CN60" s="33">
        <v>31</v>
      </c>
      <c r="CO60" s="33">
        <v>28</v>
      </c>
      <c r="CP60" s="33">
        <v>30</v>
      </c>
      <c r="CQ60" s="34"/>
      <c r="CR60" s="35"/>
      <c r="CS60" s="4">
        <f t="shared" si="22"/>
        <v>31</v>
      </c>
      <c r="CT60" s="4">
        <f t="shared" si="23"/>
        <v>30.345454545454544</v>
      </c>
      <c r="CU60" s="33">
        <v>27</v>
      </c>
      <c r="CV60" s="33">
        <v>30</v>
      </c>
      <c r="CW60" s="33">
        <v>31</v>
      </c>
      <c r="CX60" s="34"/>
      <c r="CY60" s="35"/>
      <c r="CZ60" s="4">
        <f t="shared" si="24"/>
        <v>27.505882352941178</v>
      </c>
      <c r="DA60" s="4">
        <f t="shared" si="25"/>
        <v>30.316910785619157</v>
      </c>
      <c r="DB60" s="33">
        <v>32</v>
      </c>
      <c r="DC60" s="33">
        <v>33</v>
      </c>
      <c r="DD60" s="33">
        <v>32</v>
      </c>
      <c r="DE60" s="34"/>
      <c r="DF60" s="35"/>
      <c r="DG60" s="4">
        <f t="shared" si="26"/>
        <v>32</v>
      </c>
      <c r="DH60" s="4">
        <f t="shared" si="27"/>
        <v>32</v>
      </c>
      <c r="DI60" s="33">
        <v>32.75</v>
      </c>
      <c r="DJ60" s="33">
        <v>32.25</v>
      </c>
      <c r="DK60" s="33">
        <v>34</v>
      </c>
      <c r="DL60" s="34"/>
      <c r="DM60" s="35"/>
      <c r="DN60" s="4">
        <f t="shared" si="28"/>
        <v>32.931818181818194</v>
      </c>
      <c r="DO60" s="4">
        <f t="shared" si="29"/>
        <v>34</v>
      </c>
      <c r="DP60" s="33">
        <v>27.5</v>
      </c>
      <c r="DQ60" s="33">
        <v>28.25</v>
      </c>
      <c r="DR60" s="33">
        <v>29.25</v>
      </c>
      <c r="DS60" s="34"/>
      <c r="DT60" s="35"/>
      <c r="DU60" s="4">
        <f t="shared" si="36"/>
        <v>27.634831460674167</v>
      </c>
      <c r="DV60" s="4">
        <f t="shared" si="37"/>
        <v>28.765527950310567</v>
      </c>
      <c r="DW60" s="33">
        <v>27.75</v>
      </c>
      <c r="DX60" s="33">
        <v>29</v>
      </c>
      <c r="DY60" s="33">
        <v>30</v>
      </c>
      <c r="DZ60" s="34"/>
      <c r="EA60" s="35"/>
      <c r="EB60" s="4">
        <f t="shared" si="30"/>
        <v>28.040697674418603</v>
      </c>
      <c r="EC60" s="4">
        <f t="shared" si="31"/>
        <v>29.634517766497453</v>
      </c>
      <c r="ED60" s="33">
        <v>31</v>
      </c>
      <c r="EE60" s="33">
        <v>30</v>
      </c>
      <c r="EF60" s="33">
        <v>29</v>
      </c>
      <c r="EG60" s="34"/>
      <c r="EH60" s="35"/>
      <c r="EI60" s="4">
        <f t="shared" si="32"/>
        <v>30.737430167597761</v>
      </c>
      <c r="EJ60" s="4">
        <f t="shared" si="33"/>
        <v>29.778894472361824</v>
      </c>
      <c r="EK60" s="25">
        <v>35</v>
      </c>
      <c r="EL60" s="25">
        <v>33</v>
      </c>
      <c r="EM60" s="34"/>
      <c r="EN60" s="36"/>
      <c r="EO60" s="33">
        <v>27</v>
      </c>
      <c r="EP60" s="33">
        <v>28</v>
      </c>
      <c r="EQ60" s="33">
        <v>27.5</v>
      </c>
      <c r="ER60" s="35"/>
      <c r="ES60" s="36"/>
      <c r="ET60" s="4">
        <f t="shared" si="34"/>
        <v>27.042372881355927</v>
      </c>
      <c r="EU60" s="4">
        <f t="shared" si="35"/>
        <v>27.795698924731177</v>
      </c>
      <c r="EV60"/>
      <c r="FA60" s="28"/>
      <c r="FB60"/>
      <c r="FO60"/>
      <c r="FP60"/>
      <c r="FQ60"/>
      <c r="FR60"/>
      <c r="FS60"/>
      <c r="FT60">
        <f t="shared" si="18"/>
        <v>1981</v>
      </c>
      <c r="FU60">
        <f t="shared" si="19"/>
        <v>8</v>
      </c>
      <c r="FV60">
        <v>92.3</v>
      </c>
      <c r="FW60" s="1">
        <v>99</v>
      </c>
      <c r="FX60"/>
      <c r="FY60" s="27"/>
      <c r="FZ60" s="27" t="s">
        <v>119</v>
      </c>
      <c r="GA60" s="28">
        <v>98.1</v>
      </c>
      <c r="GB60" s="28">
        <v>98.1</v>
      </c>
      <c r="GD60" s="27"/>
      <c r="GE60" s="27" t="s">
        <v>119</v>
      </c>
      <c r="GF60" s="1">
        <v>91.6</v>
      </c>
      <c r="GG60" s="1">
        <v>91.6</v>
      </c>
    </row>
    <row r="61" spans="1:189" x14ac:dyDescent="0.2">
      <c r="A61" s="1">
        <v>1981</v>
      </c>
      <c r="B61" s="1">
        <v>8</v>
      </c>
      <c r="C61" s="33"/>
      <c r="D61" s="33"/>
      <c r="E61" s="33"/>
      <c r="F61" s="34"/>
      <c r="G61" s="35"/>
      <c r="J61" s="33"/>
      <c r="K61" s="33"/>
      <c r="L61" s="33"/>
      <c r="M61" s="34"/>
      <c r="N61" s="35"/>
      <c r="O61" s="4"/>
      <c r="P61" s="4"/>
      <c r="Q61" s="33"/>
      <c r="R61" s="33"/>
      <c r="S61" s="33"/>
      <c r="T61" s="34"/>
      <c r="U61" s="35"/>
      <c r="X61" s="33"/>
      <c r="Y61" s="33"/>
      <c r="Z61" s="33"/>
      <c r="AA61" s="34"/>
      <c r="AB61" s="35"/>
      <c r="AC61" s="4"/>
      <c r="AD61" s="4"/>
      <c r="AE61" s="33"/>
      <c r="AF61" s="33"/>
      <c r="AG61" s="33"/>
      <c r="AH61" s="34"/>
      <c r="AI61" s="35"/>
      <c r="AJ61" s="4"/>
      <c r="AK61" s="4"/>
      <c r="AL61" s="33"/>
      <c r="AM61" s="33"/>
      <c r="AN61" s="33"/>
      <c r="AO61" s="34"/>
      <c r="AP61" s="35"/>
      <c r="AQ61" s="4"/>
      <c r="AR61" s="4"/>
      <c r="AS61" s="33"/>
      <c r="AT61" s="33"/>
      <c r="AU61" s="33"/>
      <c r="AV61" s="34"/>
      <c r="AW61" s="35"/>
      <c r="AX61" s="4"/>
      <c r="AY61" s="4"/>
      <c r="AZ61" s="33"/>
      <c r="BA61" s="33"/>
      <c r="BB61" s="33"/>
      <c r="BC61" s="34"/>
      <c r="BD61" s="35"/>
      <c r="BE61" s="4"/>
      <c r="BF61" s="4"/>
      <c r="BG61" s="33"/>
      <c r="BH61" s="33"/>
      <c r="BI61" s="33"/>
      <c r="BJ61" s="34"/>
      <c r="BK61" s="35"/>
      <c r="BL61" s="4"/>
      <c r="BM61" s="4"/>
      <c r="BN61" s="25"/>
      <c r="BO61" s="25"/>
      <c r="BP61" s="34"/>
      <c r="BQ61" s="34"/>
      <c r="BR61" s="33"/>
      <c r="BS61" s="33"/>
      <c r="BT61" s="33"/>
      <c r="BU61" s="34"/>
      <c r="BV61" s="35"/>
      <c r="BW61" s="4"/>
      <c r="BX61" s="4"/>
      <c r="BY61"/>
      <c r="BZ61" s="33">
        <v>27</v>
      </c>
      <c r="CA61" s="33">
        <v>28.5</v>
      </c>
      <c r="CB61" s="33">
        <v>31</v>
      </c>
      <c r="CC61" s="34"/>
      <c r="CD61" s="35"/>
      <c r="CE61" s="4">
        <f t="shared" si="20"/>
        <v>27.74083129584352</v>
      </c>
      <c r="CF61" s="4">
        <f t="shared" si="21"/>
        <v>30.002403846153847</v>
      </c>
      <c r="CG61" s="33">
        <v>34</v>
      </c>
      <c r="CH61" s="33"/>
      <c r="CI61" s="33"/>
      <c r="CJ61" s="34"/>
      <c r="CK61" s="35"/>
      <c r="CL61" s="4"/>
      <c r="CM61" s="4"/>
      <c r="CN61" s="33">
        <v>31</v>
      </c>
      <c r="CO61" s="33">
        <v>28</v>
      </c>
      <c r="CP61" s="33">
        <v>30</v>
      </c>
      <c r="CQ61" s="34"/>
      <c r="CR61" s="35"/>
      <c r="CS61" s="4">
        <f t="shared" si="22"/>
        <v>31</v>
      </c>
      <c r="CT61" s="4">
        <f t="shared" si="23"/>
        <v>30.345454545454544</v>
      </c>
      <c r="CU61" s="33">
        <v>25</v>
      </c>
      <c r="CV61" s="33">
        <v>28</v>
      </c>
      <c r="CW61" s="33">
        <v>31</v>
      </c>
      <c r="CX61" s="34"/>
      <c r="CY61" s="35"/>
      <c r="CZ61" s="4">
        <f t="shared" si="24"/>
        <v>25.505882352941178</v>
      </c>
      <c r="DA61" s="4">
        <f t="shared" si="25"/>
        <v>28.950732356857507</v>
      </c>
      <c r="DB61" s="33">
        <v>32</v>
      </c>
      <c r="DC61" s="33">
        <v>33</v>
      </c>
      <c r="DD61" s="33">
        <v>32</v>
      </c>
      <c r="DE61" s="34"/>
      <c r="DF61" s="35"/>
      <c r="DG61" s="4">
        <f t="shared" si="26"/>
        <v>32</v>
      </c>
      <c r="DH61" s="4">
        <f t="shared" si="27"/>
        <v>32</v>
      </c>
      <c r="DI61" s="33">
        <v>32.75</v>
      </c>
      <c r="DJ61" s="33">
        <v>32.25</v>
      </c>
      <c r="DK61" s="33">
        <v>34</v>
      </c>
      <c r="DL61" s="34"/>
      <c r="DM61" s="35"/>
      <c r="DN61" s="4">
        <f t="shared" si="28"/>
        <v>32.931818181818194</v>
      </c>
      <c r="DO61" s="4">
        <f t="shared" si="29"/>
        <v>34</v>
      </c>
      <c r="DP61" s="33">
        <v>27.5</v>
      </c>
      <c r="DQ61" s="33">
        <v>28.25</v>
      </c>
      <c r="DR61" s="33">
        <v>29.25</v>
      </c>
      <c r="DS61" s="34"/>
      <c r="DT61" s="35"/>
      <c r="DU61" s="4">
        <f t="shared" si="36"/>
        <v>27.634831460674167</v>
      </c>
      <c r="DV61" s="4">
        <f t="shared" si="37"/>
        <v>28.765527950310567</v>
      </c>
      <c r="DW61" s="33">
        <v>27.75</v>
      </c>
      <c r="DX61" s="33">
        <v>29</v>
      </c>
      <c r="DY61" s="33">
        <v>30</v>
      </c>
      <c r="DZ61" s="34"/>
      <c r="EA61" s="35"/>
      <c r="EB61" s="4">
        <f t="shared" si="30"/>
        <v>28.040697674418603</v>
      </c>
      <c r="EC61" s="4">
        <f t="shared" si="31"/>
        <v>29.634517766497453</v>
      </c>
      <c r="ED61" s="33">
        <v>31</v>
      </c>
      <c r="EE61" s="33">
        <v>30</v>
      </c>
      <c r="EF61" s="33">
        <v>29</v>
      </c>
      <c r="EG61" s="34"/>
      <c r="EH61" s="35"/>
      <c r="EI61" s="4">
        <f t="shared" si="32"/>
        <v>30.737430167597761</v>
      </c>
      <c r="EJ61" s="4">
        <f t="shared" si="33"/>
        <v>29.778894472361824</v>
      </c>
      <c r="EK61" s="25">
        <v>35</v>
      </c>
      <c r="EL61" s="25">
        <v>33</v>
      </c>
      <c r="EM61" s="34"/>
      <c r="EN61" s="36"/>
      <c r="EO61" s="33">
        <v>27</v>
      </c>
      <c r="EP61" s="33">
        <v>28</v>
      </c>
      <c r="EQ61" s="33">
        <v>28</v>
      </c>
      <c r="ER61" s="35"/>
      <c r="ES61" s="36"/>
      <c r="ET61" s="4">
        <f t="shared" si="34"/>
        <v>27.042372881355927</v>
      </c>
      <c r="EU61" s="4">
        <f t="shared" si="35"/>
        <v>27.999999999999996</v>
      </c>
      <c r="EV61"/>
      <c r="FA61" s="28"/>
      <c r="FB61"/>
      <c r="FO61"/>
      <c r="FP61"/>
      <c r="FQ61"/>
      <c r="FR61"/>
      <c r="FS61"/>
      <c r="FT61">
        <f t="shared" si="18"/>
        <v>1981</v>
      </c>
      <c r="FU61">
        <f t="shared" si="19"/>
        <v>9</v>
      </c>
      <c r="FV61">
        <v>93.2</v>
      </c>
      <c r="FW61" s="1">
        <v>98.8</v>
      </c>
      <c r="FX61"/>
      <c r="FY61" s="27"/>
      <c r="FZ61" s="27" t="s">
        <v>120</v>
      </c>
      <c r="GA61" s="28">
        <v>98.4</v>
      </c>
      <c r="GB61" s="28">
        <v>98.4</v>
      </c>
      <c r="GD61" s="27"/>
      <c r="GE61" s="27" t="s">
        <v>120</v>
      </c>
      <c r="GF61" s="1">
        <v>92.3</v>
      </c>
      <c r="GG61" s="1">
        <v>92.3</v>
      </c>
    </row>
    <row r="62" spans="1:189" x14ac:dyDescent="0.2">
      <c r="A62" s="1">
        <v>1981</v>
      </c>
      <c r="B62" s="1">
        <v>9</v>
      </c>
      <c r="C62" s="33"/>
      <c r="D62" s="33"/>
      <c r="E62" s="33"/>
      <c r="F62" s="34"/>
      <c r="G62" s="35"/>
      <c r="J62" s="33"/>
      <c r="K62" s="33"/>
      <c r="L62" s="33"/>
      <c r="M62" s="34"/>
      <c r="N62" s="35"/>
      <c r="O62" s="4"/>
      <c r="P62" s="4"/>
      <c r="Q62" s="33"/>
      <c r="R62" s="33"/>
      <c r="S62" s="33"/>
      <c r="T62" s="34"/>
      <c r="U62" s="35"/>
      <c r="X62" s="33"/>
      <c r="Y62" s="33"/>
      <c r="Z62" s="33"/>
      <c r="AA62" s="34"/>
      <c r="AB62" s="35"/>
      <c r="AC62" s="4"/>
      <c r="AD62" s="4"/>
      <c r="AE62" s="33"/>
      <c r="AF62" s="33"/>
      <c r="AG62" s="33"/>
      <c r="AH62" s="34"/>
      <c r="AI62" s="35"/>
      <c r="AJ62" s="4"/>
      <c r="AK62" s="4"/>
      <c r="AL62" s="33"/>
      <c r="AM62" s="33"/>
      <c r="AN62" s="33"/>
      <c r="AO62" s="34"/>
      <c r="AP62" s="35"/>
      <c r="AQ62" s="4"/>
      <c r="AR62" s="4"/>
      <c r="AS62" s="33"/>
      <c r="AT62" s="33"/>
      <c r="AU62" s="33"/>
      <c r="AV62" s="34"/>
      <c r="AW62" s="35"/>
      <c r="AX62" s="4"/>
      <c r="AY62" s="4"/>
      <c r="AZ62" s="33"/>
      <c r="BA62" s="33"/>
      <c r="BB62" s="33"/>
      <c r="BC62" s="34"/>
      <c r="BD62" s="35"/>
      <c r="BE62" s="4"/>
      <c r="BF62" s="4"/>
      <c r="BG62" s="33"/>
      <c r="BH62" s="33"/>
      <c r="BI62" s="33"/>
      <c r="BJ62" s="34"/>
      <c r="BK62" s="35"/>
      <c r="BL62" s="4"/>
      <c r="BM62" s="4"/>
      <c r="BN62" s="25"/>
      <c r="BO62" s="25"/>
      <c r="BP62" s="34"/>
      <c r="BQ62" s="34"/>
      <c r="BR62" s="33"/>
      <c r="BS62" s="33"/>
      <c r="BT62" s="33"/>
      <c r="BU62" s="34"/>
      <c r="BV62" s="35"/>
      <c r="BW62" s="4"/>
      <c r="BX62" s="4"/>
      <c r="BY62"/>
      <c r="BZ62" s="33">
        <v>27</v>
      </c>
      <c r="CA62" s="33">
        <v>28.5</v>
      </c>
      <c r="CB62" s="33">
        <v>31</v>
      </c>
      <c r="CC62" s="34"/>
      <c r="CD62" s="35"/>
      <c r="CE62" s="4">
        <f t="shared" si="20"/>
        <v>27.74083129584352</v>
      </c>
      <c r="CF62" s="4">
        <f t="shared" si="21"/>
        <v>30.002403846153847</v>
      </c>
      <c r="CG62" s="33">
        <v>34</v>
      </c>
      <c r="CH62" s="33"/>
      <c r="CI62" s="33"/>
      <c r="CJ62" s="34"/>
      <c r="CK62" s="35"/>
      <c r="CL62" s="4"/>
      <c r="CM62" s="4"/>
      <c r="CN62" s="33">
        <v>31</v>
      </c>
      <c r="CO62" s="33">
        <v>28</v>
      </c>
      <c r="CP62" s="33">
        <v>30</v>
      </c>
      <c r="CQ62" s="34"/>
      <c r="CR62" s="35"/>
      <c r="CS62" s="4">
        <f t="shared" si="22"/>
        <v>31</v>
      </c>
      <c r="CT62" s="4">
        <f t="shared" si="23"/>
        <v>30.345454545454544</v>
      </c>
      <c r="CU62" s="33">
        <v>25</v>
      </c>
      <c r="CV62" s="33">
        <v>28</v>
      </c>
      <c r="CW62" s="33">
        <v>31.5</v>
      </c>
      <c r="CX62" s="34"/>
      <c r="CY62" s="35"/>
      <c r="CZ62" s="4">
        <f t="shared" si="24"/>
        <v>25.505882352941178</v>
      </c>
      <c r="DA62" s="4">
        <f t="shared" si="25"/>
        <v>29.109187749667093</v>
      </c>
      <c r="DB62" s="33">
        <v>36</v>
      </c>
      <c r="DC62" s="33">
        <v>34</v>
      </c>
      <c r="DD62" s="33">
        <v>37</v>
      </c>
      <c r="DE62" s="34"/>
      <c r="DF62" s="35"/>
      <c r="DG62" s="4">
        <f t="shared" si="26"/>
        <v>36</v>
      </c>
      <c r="DH62" s="4">
        <f t="shared" si="27"/>
        <v>37</v>
      </c>
      <c r="DI62" s="33">
        <v>32.75</v>
      </c>
      <c r="DJ62" s="33">
        <v>32.25</v>
      </c>
      <c r="DK62" s="33">
        <v>34</v>
      </c>
      <c r="DL62" s="34"/>
      <c r="DM62" s="35"/>
      <c r="DN62" s="4">
        <f t="shared" si="28"/>
        <v>32.931818181818194</v>
      </c>
      <c r="DO62" s="4">
        <f t="shared" si="29"/>
        <v>34</v>
      </c>
      <c r="DP62" s="33">
        <v>27.5</v>
      </c>
      <c r="DQ62" s="33">
        <v>28.25</v>
      </c>
      <c r="DR62" s="33">
        <v>29.25</v>
      </c>
      <c r="DS62" s="34"/>
      <c r="DT62" s="35"/>
      <c r="DU62" s="4">
        <f t="shared" si="36"/>
        <v>27.634831460674167</v>
      </c>
      <c r="DV62" s="4">
        <f t="shared" si="37"/>
        <v>28.765527950310567</v>
      </c>
      <c r="DW62" s="33">
        <v>27.75</v>
      </c>
      <c r="DX62" s="33">
        <v>29</v>
      </c>
      <c r="DY62" s="33">
        <v>30</v>
      </c>
      <c r="DZ62" s="34"/>
      <c r="EA62" s="35"/>
      <c r="EB62" s="4">
        <f t="shared" si="30"/>
        <v>28.040697674418603</v>
      </c>
      <c r="EC62" s="4">
        <f t="shared" si="31"/>
        <v>29.634517766497453</v>
      </c>
      <c r="ED62" s="33">
        <v>31</v>
      </c>
      <c r="EE62" s="33">
        <v>30</v>
      </c>
      <c r="EF62" s="33">
        <v>29</v>
      </c>
      <c r="EG62" s="34"/>
      <c r="EH62" s="35"/>
      <c r="EI62" s="4">
        <f t="shared" si="32"/>
        <v>30.737430167597761</v>
      </c>
      <c r="EJ62" s="4">
        <f t="shared" si="33"/>
        <v>29.778894472361824</v>
      </c>
      <c r="EK62" s="25">
        <v>35</v>
      </c>
      <c r="EL62" s="25">
        <v>33</v>
      </c>
      <c r="EM62" s="34"/>
      <c r="EN62" s="36"/>
      <c r="EO62" s="33">
        <v>27</v>
      </c>
      <c r="EP62" s="33">
        <v>28</v>
      </c>
      <c r="EQ62" s="33">
        <v>28</v>
      </c>
      <c r="ER62" s="35"/>
      <c r="ES62" s="36"/>
      <c r="ET62" s="4">
        <f t="shared" si="34"/>
        <v>27.042372881355927</v>
      </c>
      <c r="EU62" s="4">
        <f t="shared" si="35"/>
        <v>27.999999999999996</v>
      </c>
      <c r="EV62"/>
      <c r="FA62" s="28"/>
      <c r="FB62"/>
      <c r="FO62"/>
      <c r="FP62"/>
      <c r="FQ62"/>
      <c r="FR62"/>
      <c r="FS62"/>
      <c r="FT62">
        <f t="shared" si="18"/>
        <v>1981</v>
      </c>
      <c r="FU62">
        <f t="shared" si="19"/>
        <v>10</v>
      </c>
      <c r="FV62">
        <v>93.4</v>
      </c>
      <c r="FW62" s="1">
        <v>98.9</v>
      </c>
      <c r="FX62"/>
      <c r="FY62" s="27"/>
      <c r="FZ62" s="27" t="s">
        <v>121</v>
      </c>
      <c r="GA62" s="28">
        <v>98.4</v>
      </c>
      <c r="GB62" s="28">
        <v>98.4</v>
      </c>
      <c r="GD62" s="27"/>
      <c r="GE62" s="27" t="s">
        <v>121</v>
      </c>
      <c r="GF62" s="1">
        <v>93.2</v>
      </c>
      <c r="GG62" s="1">
        <v>93.2</v>
      </c>
    </row>
    <row r="63" spans="1:189" x14ac:dyDescent="0.2">
      <c r="A63" s="1">
        <v>1981</v>
      </c>
      <c r="B63" s="1">
        <v>10</v>
      </c>
      <c r="C63" s="33"/>
      <c r="D63" s="33"/>
      <c r="E63" s="33"/>
      <c r="F63" s="34"/>
      <c r="G63" s="35"/>
      <c r="J63" s="33"/>
      <c r="K63" s="33"/>
      <c r="L63" s="33"/>
      <c r="M63" s="34"/>
      <c r="N63" s="35"/>
      <c r="O63" s="4"/>
      <c r="P63" s="4"/>
      <c r="Q63" s="33"/>
      <c r="R63" s="33"/>
      <c r="S63" s="33"/>
      <c r="T63" s="34"/>
      <c r="U63" s="35"/>
      <c r="X63" s="33"/>
      <c r="Y63" s="33"/>
      <c r="Z63" s="33"/>
      <c r="AA63" s="34"/>
      <c r="AB63" s="35"/>
      <c r="AC63" s="4"/>
      <c r="AD63" s="4"/>
      <c r="AE63" s="33"/>
      <c r="AF63" s="33"/>
      <c r="AG63" s="33"/>
      <c r="AH63" s="34"/>
      <c r="AI63" s="35"/>
      <c r="AJ63" s="4"/>
      <c r="AK63" s="4"/>
      <c r="AL63" s="33"/>
      <c r="AM63" s="33"/>
      <c r="AN63" s="33"/>
      <c r="AO63" s="34"/>
      <c r="AP63" s="35"/>
      <c r="AQ63" s="4"/>
      <c r="AR63" s="4"/>
      <c r="AS63" s="33"/>
      <c r="AT63" s="33"/>
      <c r="AU63" s="33"/>
      <c r="AV63" s="34"/>
      <c r="AW63" s="35"/>
      <c r="AX63" s="4"/>
      <c r="AY63" s="4"/>
      <c r="AZ63" s="33"/>
      <c r="BA63" s="33"/>
      <c r="BB63" s="33"/>
      <c r="BC63" s="34"/>
      <c r="BD63" s="35"/>
      <c r="BE63" s="4"/>
      <c r="BF63" s="4"/>
      <c r="BG63" s="33"/>
      <c r="BH63" s="33"/>
      <c r="BI63" s="33"/>
      <c r="BJ63" s="34"/>
      <c r="BK63" s="35"/>
      <c r="BL63" s="4"/>
      <c r="BM63" s="4"/>
      <c r="BN63" s="25"/>
      <c r="BO63" s="25"/>
      <c r="BP63" s="34"/>
      <c r="BQ63" s="34"/>
      <c r="BR63" s="33"/>
      <c r="BS63" s="33"/>
      <c r="BT63" s="33"/>
      <c r="BU63" s="34"/>
      <c r="BV63" s="35"/>
      <c r="BW63" s="4"/>
      <c r="BX63" s="4"/>
      <c r="BY63"/>
      <c r="BZ63" s="33">
        <v>27</v>
      </c>
      <c r="CA63" s="33">
        <v>28.5</v>
      </c>
      <c r="CB63" s="33">
        <v>31</v>
      </c>
      <c r="CC63" s="34"/>
      <c r="CD63" s="35"/>
      <c r="CE63" s="4">
        <f t="shared" si="20"/>
        <v>27.74083129584352</v>
      </c>
      <c r="CF63" s="4">
        <f t="shared" si="21"/>
        <v>30.002403846153847</v>
      </c>
      <c r="CG63" s="33">
        <v>34</v>
      </c>
      <c r="CH63" s="33"/>
      <c r="CI63" s="33"/>
      <c r="CJ63" s="34"/>
      <c r="CK63" s="35"/>
      <c r="CL63" s="4"/>
      <c r="CM63" s="4"/>
      <c r="CN63" s="33">
        <v>31</v>
      </c>
      <c r="CO63" s="33">
        <v>28</v>
      </c>
      <c r="CP63" s="33">
        <v>30</v>
      </c>
      <c r="CQ63" s="34"/>
      <c r="CR63" s="35"/>
      <c r="CS63" s="4">
        <f t="shared" si="22"/>
        <v>31</v>
      </c>
      <c r="CT63" s="4">
        <f t="shared" si="23"/>
        <v>30.345454545454544</v>
      </c>
      <c r="CU63" s="33">
        <v>25</v>
      </c>
      <c r="CV63" s="33">
        <v>28</v>
      </c>
      <c r="CW63" s="33">
        <v>31.5</v>
      </c>
      <c r="CX63" s="34"/>
      <c r="CY63" s="35"/>
      <c r="CZ63" s="4">
        <f t="shared" si="24"/>
        <v>25.505882352941178</v>
      </c>
      <c r="DA63" s="4">
        <f t="shared" si="25"/>
        <v>29.109187749667093</v>
      </c>
      <c r="DB63" s="33">
        <v>36</v>
      </c>
      <c r="DC63" s="33">
        <v>34</v>
      </c>
      <c r="DD63" s="33">
        <v>37</v>
      </c>
      <c r="DE63" s="34"/>
      <c r="DF63" s="35"/>
      <c r="DG63" s="4">
        <f t="shared" si="26"/>
        <v>36</v>
      </c>
      <c r="DH63" s="4">
        <f t="shared" si="27"/>
        <v>37</v>
      </c>
      <c r="DI63" s="33">
        <v>32.75</v>
      </c>
      <c r="DJ63" s="33">
        <v>32.25</v>
      </c>
      <c r="DK63" s="33">
        <v>34</v>
      </c>
      <c r="DL63" s="34"/>
      <c r="DM63" s="35"/>
      <c r="DN63" s="4">
        <f t="shared" si="28"/>
        <v>32.931818181818194</v>
      </c>
      <c r="DO63" s="4">
        <f t="shared" si="29"/>
        <v>34</v>
      </c>
      <c r="DP63" s="33">
        <v>27.5</v>
      </c>
      <c r="DQ63" s="33">
        <v>28.25</v>
      </c>
      <c r="DR63" s="33">
        <v>29.25</v>
      </c>
      <c r="DS63" s="34"/>
      <c r="DT63" s="35"/>
      <c r="DU63" s="4">
        <f t="shared" si="36"/>
        <v>27.634831460674167</v>
      </c>
      <c r="DV63" s="4">
        <f t="shared" si="37"/>
        <v>28.765527950310567</v>
      </c>
      <c r="DW63" s="33">
        <v>27.75</v>
      </c>
      <c r="DX63" s="33">
        <v>29</v>
      </c>
      <c r="DY63" s="33">
        <v>30</v>
      </c>
      <c r="DZ63" s="34"/>
      <c r="EA63" s="35"/>
      <c r="EB63" s="4">
        <f t="shared" si="30"/>
        <v>28.040697674418603</v>
      </c>
      <c r="EC63" s="4">
        <f t="shared" si="31"/>
        <v>29.634517766497453</v>
      </c>
      <c r="ED63" s="33">
        <v>31</v>
      </c>
      <c r="EE63" s="33">
        <v>30</v>
      </c>
      <c r="EF63" s="33">
        <v>29</v>
      </c>
      <c r="EG63" s="34"/>
      <c r="EH63" s="35"/>
      <c r="EI63" s="4">
        <f t="shared" si="32"/>
        <v>30.737430167597761</v>
      </c>
      <c r="EJ63" s="4">
        <f t="shared" si="33"/>
        <v>29.778894472361824</v>
      </c>
      <c r="EK63" s="25">
        <v>35</v>
      </c>
      <c r="EL63" s="25">
        <v>33</v>
      </c>
      <c r="EM63" s="34"/>
      <c r="EN63" s="36"/>
      <c r="EO63" s="33">
        <v>27</v>
      </c>
      <c r="EP63" s="33">
        <v>28</v>
      </c>
      <c r="EQ63" s="33">
        <v>28</v>
      </c>
      <c r="ER63" s="35"/>
      <c r="ES63" s="36"/>
      <c r="ET63" s="4">
        <f t="shared" si="34"/>
        <v>27.042372881355927</v>
      </c>
      <c r="EU63" s="4">
        <f t="shared" si="35"/>
        <v>27.999999999999996</v>
      </c>
      <c r="EV63"/>
      <c r="FA63" s="28"/>
      <c r="FB63"/>
      <c r="FO63"/>
      <c r="FP63"/>
      <c r="FQ63"/>
      <c r="FR63"/>
      <c r="FS63"/>
      <c r="FT63">
        <f t="shared" si="18"/>
        <v>1981</v>
      </c>
      <c r="FU63">
        <f t="shared" si="19"/>
        <v>11</v>
      </c>
      <c r="FV63">
        <v>93.7</v>
      </c>
      <c r="FW63" s="1">
        <v>98.8</v>
      </c>
      <c r="FX63"/>
      <c r="FY63" s="27"/>
      <c r="FZ63" s="27" t="s">
        <v>123</v>
      </c>
      <c r="GA63" s="28">
        <v>99</v>
      </c>
      <c r="GB63" s="28">
        <v>99</v>
      </c>
      <c r="GD63" s="27"/>
      <c r="GE63" s="27" t="s">
        <v>123</v>
      </c>
      <c r="GF63" s="1">
        <v>93.4</v>
      </c>
      <c r="GG63" s="1">
        <v>93.4</v>
      </c>
    </row>
    <row r="64" spans="1:189" x14ac:dyDescent="0.2">
      <c r="A64" s="1">
        <v>1981</v>
      </c>
      <c r="B64" s="1">
        <v>11</v>
      </c>
      <c r="C64" s="33"/>
      <c r="D64" s="33"/>
      <c r="E64" s="33"/>
      <c r="F64" s="34"/>
      <c r="G64" s="35"/>
      <c r="J64" s="33"/>
      <c r="K64" s="33"/>
      <c r="L64" s="33"/>
      <c r="M64" s="34"/>
      <c r="N64" s="35"/>
      <c r="O64" s="4"/>
      <c r="P64" s="4"/>
      <c r="Q64" s="33"/>
      <c r="R64" s="33"/>
      <c r="S64" s="33"/>
      <c r="T64" s="34"/>
      <c r="U64" s="35"/>
      <c r="X64" s="33"/>
      <c r="Y64" s="33"/>
      <c r="Z64" s="33"/>
      <c r="AA64" s="34"/>
      <c r="AB64" s="35"/>
      <c r="AC64" s="4"/>
      <c r="AD64" s="4"/>
      <c r="AE64" s="33"/>
      <c r="AF64" s="33"/>
      <c r="AG64" s="33"/>
      <c r="AH64" s="34"/>
      <c r="AI64" s="35"/>
      <c r="AJ64" s="4"/>
      <c r="AK64" s="4"/>
      <c r="AL64" s="33"/>
      <c r="AM64" s="33"/>
      <c r="AN64" s="33"/>
      <c r="AO64" s="34"/>
      <c r="AP64" s="35"/>
      <c r="AQ64" s="4"/>
      <c r="AR64" s="4"/>
      <c r="AS64" s="33"/>
      <c r="AT64" s="33"/>
      <c r="AU64" s="33"/>
      <c r="AV64" s="34"/>
      <c r="AW64" s="35"/>
      <c r="AX64" s="4"/>
      <c r="AY64" s="4"/>
      <c r="AZ64" s="33"/>
      <c r="BA64" s="33"/>
      <c r="BB64" s="33"/>
      <c r="BC64" s="34"/>
      <c r="BD64" s="35"/>
      <c r="BE64" s="4"/>
      <c r="BF64" s="4"/>
      <c r="BG64" s="33"/>
      <c r="BH64" s="33"/>
      <c r="BI64" s="33"/>
      <c r="BJ64" s="34"/>
      <c r="BK64" s="35"/>
      <c r="BL64" s="4"/>
      <c r="BM64" s="4"/>
      <c r="BN64" s="25"/>
      <c r="BO64" s="25"/>
      <c r="BP64" s="34"/>
      <c r="BQ64" s="34"/>
      <c r="BR64" s="33"/>
      <c r="BS64" s="33"/>
      <c r="BT64" s="33"/>
      <c r="BU64" s="34"/>
      <c r="BV64" s="35"/>
      <c r="BW64" s="4"/>
      <c r="BX64" s="4"/>
      <c r="BY64"/>
      <c r="BZ64" s="33">
        <v>27</v>
      </c>
      <c r="CA64" s="33">
        <v>28.5</v>
      </c>
      <c r="CB64" s="33">
        <v>31</v>
      </c>
      <c r="CC64" s="34"/>
      <c r="CD64" s="35"/>
      <c r="CE64" s="4">
        <f t="shared" si="20"/>
        <v>27.74083129584352</v>
      </c>
      <c r="CF64" s="4">
        <f t="shared" si="21"/>
        <v>30.002403846153847</v>
      </c>
      <c r="CG64" s="33">
        <v>34</v>
      </c>
      <c r="CH64" s="33"/>
      <c r="CI64" s="33"/>
      <c r="CJ64" s="34"/>
      <c r="CK64" s="35"/>
      <c r="CL64" s="4"/>
      <c r="CM64" s="4"/>
      <c r="CN64" s="33">
        <v>31</v>
      </c>
      <c r="CO64" s="33">
        <v>28</v>
      </c>
      <c r="CP64" s="33">
        <v>30</v>
      </c>
      <c r="CQ64" s="34"/>
      <c r="CR64" s="35"/>
      <c r="CS64" s="4">
        <f t="shared" si="22"/>
        <v>31</v>
      </c>
      <c r="CT64" s="4">
        <f t="shared" si="23"/>
        <v>30.345454545454544</v>
      </c>
      <c r="CU64" s="33">
        <v>25</v>
      </c>
      <c r="CV64" s="33">
        <v>28</v>
      </c>
      <c r="CW64" s="33">
        <v>31.5</v>
      </c>
      <c r="CX64" s="34"/>
      <c r="CY64" s="35"/>
      <c r="CZ64" s="4">
        <f t="shared" si="24"/>
        <v>25.505882352941178</v>
      </c>
      <c r="DA64" s="4">
        <f t="shared" si="25"/>
        <v>29.109187749667093</v>
      </c>
      <c r="DB64" s="33">
        <v>36</v>
      </c>
      <c r="DC64" s="33">
        <v>34</v>
      </c>
      <c r="DD64" s="33">
        <v>37</v>
      </c>
      <c r="DE64" s="34"/>
      <c r="DF64" s="35"/>
      <c r="DG64" s="4">
        <f t="shared" si="26"/>
        <v>36</v>
      </c>
      <c r="DH64" s="4">
        <f t="shared" si="27"/>
        <v>37</v>
      </c>
      <c r="DI64" s="33">
        <v>32.75</v>
      </c>
      <c r="DJ64" s="33">
        <v>32.25</v>
      </c>
      <c r="DK64" s="33">
        <v>34</v>
      </c>
      <c r="DL64" s="34"/>
      <c r="DM64" s="35"/>
      <c r="DN64" s="4">
        <f t="shared" si="28"/>
        <v>32.931818181818194</v>
      </c>
      <c r="DO64" s="4">
        <f t="shared" si="29"/>
        <v>34</v>
      </c>
      <c r="DP64" s="33">
        <v>28.5</v>
      </c>
      <c r="DQ64" s="33">
        <v>28.25</v>
      </c>
      <c r="DR64" s="33">
        <v>30</v>
      </c>
      <c r="DS64" s="34"/>
      <c r="DT64" s="35"/>
      <c r="DU64" s="4">
        <f t="shared" si="36"/>
        <v>28.455056179775291</v>
      </c>
      <c r="DV64" s="4">
        <f t="shared" si="37"/>
        <v>29.152173913043487</v>
      </c>
      <c r="DW64" s="33">
        <v>27.75</v>
      </c>
      <c r="DX64" s="33">
        <v>29</v>
      </c>
      <c r="DY64" s="33">
        <v>30</v>
      </c>
      <c r="DZ64" s="34"/>
      <c r="EA64" s="35"/>
      <c r="EB64" s="4">
        <f t="shared" si="30"/>
        <v>28.040697674418603</v>
      </c>
      <c r="EC64" s="4">
        <f t="shared" si="31"/>
        <v>29.634517766497453</v>
      </c>
      <c r="ED64" s="33">
        <v>31</v>
      </c>
      <c r="EE64" s="33">
        <v>30</v>
      </c>
      <c r="EF64" s="33">
        <v>29</v>
      </c>
      <c r="EG64" s="34"/>
      <c r="EH64" s="35"/>
      <c r="EI64" s="4">
        <f t="shared" si="32"/>
        <v>30.737430167597761</v>
      </c>
      <c r="EJ64" s="4">
        <f t="shared" si="33"/>
        <v>29.778894472361824</v>
      </c>
      <c r="EK64" s="25">
        <v>35</v>
      </c>
      <c r="EL64" s="25">
        <v>33</v>
      </c>
      <c r="EM64" s="34"/>
      <c r="EN64" s="36"/>
      <c r="EO64" s="33">
        <v>27</v>
      </c>
      <c r="EP64" s="33">
        <v>28</v>
      </c>
      <c r="EQ64" s="33">
        <v>28</v>
      </c>
      <c r="ER64" s="35"/>
      <c r="ES64" s="36"/>
      <c r="ET64" s="4">
        <f t="shared" si="34"/>
        <v>27.042372881355927</v>
      </c>
      <c r="EU64" s="4">
        <f t="shared" si="35"/>
        <v>27.999999999999996</v>
      </c>
      <c r="EV64"/>
      <c r="FA64" s="28"/>
      <c r="FB64"/>
      <c r="FO64"/>
      <c r="FP64"/>
      <c r="FQ64"/>
      <c r="FR64"/>
      <c r="FS64"/>
      <c r="FT64">
        <f t="shared" si="18"/>
        <v>1981</v>
      </c>
      <c r="FU64">
        <f t="shared" si="19"/>
        <v>12</v>
      </c>
      <c r="FV64">
        <v>94</v>
      </c>
      <c r="FW64" s="1">
        <v>98.8</v>
      </c>
      <c r="FX64"/>
      <c r="FY64" s="27"/>
      <c r="FZ64" s="27" t="s">
        <v>124</v>
      </c>
      <c r="GA64" s="28">
        <v>99</v>
      </c>
      <c r="GB64" s="28">
        <v>99</v>
      </c>
      <c r="GD64" s="27"/>
      <c r="GE64" s="27" t="s">
        <v>124</v>
      </c>
      <c r="GF64" s="1">
        <v>93.7</v>
      </c>
      <c r="GG64" s="1">
        <v>93.7</v>
      </c>
    </row>
    <row r="65" spans="1:189" x14ac:dyDescent="0.2">
      <c r="A65" s="1">
        <v>1981</v>
      </c>
      <c r="B65" s="1">
        <v>12</v>
      </c>
      <c r="C65" s="33"/>
      <c r="D65" s="33"/>
      <c r="E65" s="33"/>
      <c r="F65" s="34"/>
      <c r="G65" s="35"/>
      <c r="J65" s="33"/>
      <c r="K65" s="33"/>
      <c r="L65" s="33"/>
      <c r="M65" s="34"/>
      <c r="N65" s="35"/>
      <c r="O65" s="4"/>
      <c r="P65" s="4"/>
      <c r="Q65" s="33"/>
      <c r="R65" s="33"/>
      <c r="S65" s="33"/>
      <c r="T65" s="34"/>
      <c r="U65" s="35"/>
      <c r="X65" s="33"/>
      <c r="Y65" s="33"/>
      <c r="Z65" s="33"/>
      <c r="AA65" s="34"/>
      <c r="AB65" s="35"/>
      <c r="AC65" s="4"/>
      <c r="AD65" s="4"/>
      <c r="AE65" s="33"/>
      <c r="AF65" s="33"/>
      <c r="AG65" s="33"/>
      <c r="AH65" s="34"/>
      <c r="AI65" s="35"/>
      <c r="AJ65" s="4"/>
      <c r="AK65" s="4"/>
      <c r="AL65" s="33"/>
      <c r="AM65" s="33"/>
      <c r="AN65" s="33"/>
      <c r="AO65" s="34"/>
      <c r="AP65" s="35"/>
      <c r="AQ65" s="4"/>
      <c r="AR65" s="4"/>
      <c r="AS65" s="33"/>
      <c r="AT65" s="33"/>
      <c r="AU65" s="33"/>
      <c r="AV65" s="34"/>
      <c r="AW65" s="35"/>
      <c r="AX65" s="4"/>
      <c r="AY65" s="4"/>
      <c r="AZ65" s="33"/>
      <c r="BA65" s="33"/>
      <c r="BB65" s="33"/>
      <c r="BC65" s="34"/>
      <c r="BD65" s="35"/>
      <c r="BE65" s="4"/>
      <c r="BF65" s="4"/>
      <c r="BG65" s="33"/>
      <c r="BH65" s="33"/>
      <c r="BI65" s="33"/>
      <c r="BJ65" s="34"/>
      <c r="BK65" s="35"/>
      <c r="BL65" s="4"/>
      <c r="BM65" s="4"/>
      <c r="BN65" s="25"/>
      <c r="BO65" s="25"/>
      <c r="BP65" s="34"/>
      <c r="BQ65" s="34"/>
      <c r="BR65" s="33"/>
      <c r="BS65" s="33"/>
      <c r="BT65" s="33"/>
      <c r="BU65" s="34"/>
      <c r="BV65" s="35"/>
      <c r="BW65" s="4"/>
      <c r="BX65" s="4"/>
      <c r="BY65"/>
      <c r="BZ65" s="33">
        <v>27</v>
      </c>
      <c r="CA65" s="33">
        <v>28.5</v>
      </c>
      <c r="CB65" s="33">
        <v>31</v>
      </c>
      <c r="CC65" s="34"/>
      <c r="CD65" s="35"/>
      <c r="CE65" s="4">
        <f t="shared" si="20"/>
        <v>27.74083129584352</v>
      </c>
      <c r="CF65" s="4">
        <f t="shared" si="21"/>
        <v>30.002403846153847</v>
      </c>
      <c r="CG65" s="33">
        <v>34</v>
      </c>
      <c r="CH65" s="33"/>
      <c r="CI65" s="33"/>
      <c r="CJ65" s="34"/>
      <c r="CK65" s="35"/>
      <c r="CL65" s="4"/>
      <c r="CM65" s="4"/>
      <c r="CN65" s="33">
        <v>31</v>
      </c>
      <c r="CO65" s="33">
        <v>28</v>
      </c>
      <c r="CP65" s="33">
        <v>30</v>
      </c>
      <c r="CQ65" s="34"/>
      <c r="CR65" s="35"/>
      <c r="CS65" s="4">
        <f t="shared" si="22"/>
        <v>31</v>
      </c>
      <c r="CT65" s="4">
        <f t="shared" si="23"/>
        <v>30.345454545454544</v>
      </c>
      <c r="CU65" s="33">
        <v>25</v>
      </c>
      <c r="CV65" s="33">
        <v>28</v>
      </c>
      <c r="CW65" s="33">
        <v>31</v>
      </c>
      <c r="CX65" s="34"/>
      <c r="CY65" s="35"/>
      <c r="CZ65" s="4">
        <f t="shared" si="24"/>
        <v>25.505882352941178</v>
      </c>
      <c r="DA65" s="4">
        <f t="shared" si="25"/>
        <v>28.950732356857507</v>
      </c>
      <c r="DB65" s="33">
        <v>36</v>
      </c>
      <c r="DC65" s="33">
        <v>34</v>
      </c>
      <c r="DD65" s="33">
        <v>37</v>
      </c>
      <c r="DE65" s="34"/>
      <c r="DF65" s="35"/>
      <c r="DG65" s="4">
        <f t="shared" si="26"/>
        <v>36</v>
      </c>
      <c r="DH65" s="4">
        <f t="shared" si="27"/>
        <v>37</v>
      </c>
      <c r="DI65" s="33">
        <v>32.75</v>
      </c>
      <c r="DJ65" s="33">
        <v>32.25</v>
      </c>
      <c r="DK65" s="33">
        <v>34</v>
      </c>
      <c r="DL65" s="34"/>
      <c r="DM65" s="35"/>
      <c r="DN65" s="4">
        <f t="shared" si="28"/>
        <v>32.931818181818194</v>
      </c>
      <c r="DO65" s="4">
        <f t="shared" si="29"/>
        <v>34</v>
      </c>
      <c r="DP65" s="33">
        <v>28.5</v>
      </c>
      <c r="DQ65" s="33">
        <v>28.25</v>
      </c>
      <c r="DR65" s="33">
        <v>30</v>
      </c>
      <c r="DS65" s="34"/>
      <c r="DT65" s="35"/>
      <c r="DU65" s="4">
        <f t="shared" si="36"/>
        <v>28.455056179775291</v>
      </c>
      <c r="DV65" s="4">
        <f t="shared" si="37"/>
        <v>29.152173913043487</v>
      </c>
      <c r="DW65" s="33">
        <v>27.75</v>
      </c>
      <c r="DX65" s="33">
        <v>29</v>
      </c>
      <c r="DY65" s="33">
        <v>30</v>
      </c>
      <c r="DZ65" s="34"/>
      <c r="EA65" s="35"/>
      <c r="EB65" s="4">
        <f t="shared" si="30"/>
        <v>28.040697674418603</v>
      </c>
      <c r="EC65" s="4">
        <f t="shared" si="31"/>
        <v>29.634517766497453</v>
      </c>
      <c r="ED65" s="33">
        <v>31</v>
      </c>
      <c r="EE65" s="33">
        <v>30</v>
      </c>
      <c r="EF65" s="33">
        <v>29</v>
      </c>
      <c r="EG65" s="34"/>
      <c r="EH65" s="35"/>
      <c r="EI65" s="4">
        <f t="shared" si="32"/>
        <v>30.737430167597761</v>
      </c>
      <c r="EJ65" s="4">
        <f t="shared" si="33"/>
        <v>29.778894472361824</v>
      </c>
      <c r="EK65" s="25">
        <v>35</v>
      </c>
      <c r="EL65" s="25">
        <v>33</v>
      </c>
      <c r="EM65" s="34"/>
      <c r="EN65" s="36"/>
      <c r="EO65" s="33">
        <v>27</v>
      </c>
      <c r="EP65" s="33">
        <v>28</v>
      </c>
      <c r="EQ65" s="33">
        <v>28</v>
      </c>
      <c r="ER65" s="35"/>
      <c r="ES65" s="36"/>
      <c r="ET65" s="4">
        <f t="shared" si="34"/>
        <v>27.042372881355927</v>
      </c>
      <c r="EU65" s="4">
        <f t="shared" si="35"/>
        <v>27.999999999999996</v>
      </c>
      <c r="EV65"/>
      <c r="FA65" s="28"/>
      <c r="FB65"/>
      <c r="FO65"/>
      <c r="FP65"/>
      <c r="FQ65"/>
      <c r="FR65"/>
      <c r="FS65"/>
      <c r="FT65">
        <f t="shared" si="18"/>
        <v>1982</v>
      </c>
      <c r="FU65">
        <f t="shared" si="19"/>
        <v>1</v>
      </c>
      <c r="FV65">
        <v>94.3</v>
      </c>
      <c r="FW65" s="1">
        <v>99.7</v>
      </c>
      <c r="FX65"/>
      <c r="FY65" s="27"/>
      <c r="FZ65" s="27" t="s">
        <v>125</v>
      </c>
      <c r="GA65" s="28">
        <v>99.3</v>
      </c>
      <c r="GB65" s="28">
        <v>99.3</v>
      </c>
      <c r="GD65" s="27"/>
      <c r="GE65" s="27" t="s">
        <v>125</v>
      </c>
      <c r="GF65" s="1">
        <v>94</v>
      </c>
      <c r="GG65" s="1">
        <v>94</v>
      </c>
    </row>
    <row r="66" spans="1:189" x14ac:dyDescent="0.2">
      <c r="A66" s="1">
        <v>1982</v>
      </c>
      <c r="B66" s="1">
        <v>1</v>
      </c>
      <c r="C66" s="33"/>
      <c r="D66" s="33"/>
      <c r="E66" s="33"/>
      <c r="F66" s="34"/>
      <c r="G66" s="35"/>
      <c r="J66" s="33"/>
      <c r="K66" s="33"/>
      <c r="L66" s="33"/>
      <c r="M66" s="34"/>
      <c r="N66" s="35"/>
      <c r="O66" s="4"/>
      <c r="P66" s="4"/>
      <c r="Q66" s="33"/>
      <c r="R66" s="33"/>
      <c r="S66" s="33"/>
      <c r="T66" s="34"/>
      <c r="U66" s="35"/>
      <c r="X66" s="33"/>
      <c r="Y66" s="33"/>
      <c r="Z66" s="33"/>
      <c r="AA66" s="34"/>
      <c r="AB66" s="35"/>
      <c r="AC66" s="4"/>
      <c r="AD66" s="4"/>
      <c r="AE66" s="33"/>
      <c r="AF66" s="33"/>
      <c r="AG66" s="33"/>
      <c r="AH66" s="34"/>
      <c r="AI66" s="35"/>
      <c r="AJ66" s="4"/>
      <c r="AK66" s="4"/>
      <c r="AL66" s="33"/>
      <c r="AM66" s="33"/>
      <c r="AN66" s="33"/>
      <c r="AO66" s="34"/>
      <c r="AP66" s="35"/>
      <c r="AQ66" s="4"/>
      <c r="AR66" s="4"/>
      <c r="AS66" s="33"/>
      <c r="AT66" s="33"/>
      <c r="AU66" s="33"/>
      <c r="AV66" s="34"/>
      <c r="AW66" s="35"/>
      <c r="AX66" s="4"/>
      <c r="AY66" s="4"/>
      <c r="AZ66" s="33"/>
      <c r="BA66" s="33"/>
      <c r="BB66" s="33"/>
      <c r="BC66" s="34"/>
      <c r="BD66" s="35"/>
      <c r="BE66" s="4"/>
      <c r="BF66" s="4"/>
      <c r="BG66" s="33"/>
      <c r="BH66" s="33"/>
      <c r="BI66" s="33"/>
      <c r="BJ66" s="34"/>
      <c r="BK66" s="35"/>
      <c r="BL66" s="4"/>
      <c r="BM66" s="4"/>
      <c r="BN66" s="25"/>
      <c r="BO66" s="25"/>
      <c r="BP66" s="34"/>
      <c r="BQ66" s="34"/>
      <c r="BR66" s="33"/>
      <c r="BS66" s="33"/>
      <c r="BT66" s="33"/>
      <c r="BU66" s="34"/>
      <c r="BV66" s="35"/>
      <c r="BW66" s="4"/>
      <c r="BX66" s="4"/>
      <c r="BY66"/>
      <c r="BZ66" s="33">
        <v>28</v>
      </c>
      <c r="CA66" s="33">
        <v>28.5</v>
      </c>
      <c r="CB66" s="33">
        <v>31</v>
      </c>
      <c r="CC66" s="34"/>
      <c r="CD66" s="35"/>
      <c r="CE66" s="4">
        <f t="shared" si="20"/>
        <v>28.246943765281173</v>
      </c>
      <c r="CF66" s="4">
        <f t="shared" si="21"/>
        <v>30.002403846153847</v>
      </c>
      <c r="CG66" s="33">
        <v>34</v>
      </c>
      <c r="CH66" s="33"/>
      <c r="CI66" s="33"/>
      <c r="CJ66" s="34"/>
      <c r="CK66" s="35"/>
      <c r="CL66" s="4"/>
      <c r="CM66" s="4"/>
      <c r="CN66" s="33">
        <v>31</v>
      </c>
      <c r="CO66" s="33">
        <v>28</v>
      </c>
      <c r="CP66" s="33">
        <v>30</v>
      </c>
      <c r="CQ66" s="34"/>
      <c r="CR66" s="35"/>
      <c r="CS66" s="4">
        <f t="shared" si="22"/>
        <v>31</v>
      </c>
      <c r="CT66" s="4">
        <f t="shared" si="23"/>
        <v>30.345454545454544</v>
      </c>
      <c r="CU66" s="33">
        <v>26</v>
      </c>
      <c r="CV66" s="33">
        <v>28</v>
      </c>
      <c r="CW66" s="33">
        <v>32</v>
      </c>
      <c r="CX66" s="34"/>
      <c r="CY66" s="35"/>
      <c r="CZ66" s="4">
        <f t="shared" si="24"/>
        <v>26.337254901960787</v>
      </c>
      <c r="DA66" s="4">
        <f t="shared" si="25"/>
        <v>29.267643142476683</v>
      </c>
      <c r="DB66" s="33">
        <v>36</v>
      </c>
      <c r="DC66" s="33">
        <v>34</v>
      </c>
      <c r="DD66" s="33">
        <v>37</v>
      </c>
      <c r="DE66" s="34"/>
      <c r="DF66" s="35"/>
      <c r="DG66" s="4">
        <f t="shared" si="26"/>
        <v>36</v>
      </c>
      <c r="DH66" s="4">
        <f t="shared" si="27"/>
        <v>37</v>
      </c>
      <c r="DI66" s="33">
        <v>32.75</v>
      </c>
      <c r="DJ66" s="33">
        <v>32.25</v>
      </c>
      <c r="DK66" s="33">
        <v>34</v>
      </c>
      <c r="DL66" s="34"/>
      <c r="DM66" s="35"/>
      <c r="DN66" s="4">
        <f t="shared" si="28"/>
        <v>32.931818181818194</v>
      </c>
      <c r="DO66" s="4">
        <f t="shared" si="29"/>
        <v>34</v>
      </c>
      <c r="DP66" s="33">
        <v>31</v>
      </c>
      <c r="DQ66" s="33">
        <v>30</v>
      </c>
      <c r="DR66" s="33">
        <v>30</v>
      </c>
      <c r="DS66" s="34"/>
      <c r="DT66" s="35"/>
      <c r="DU66" s="4">
        <f t="shared" si="36"/>
        <v>30.820224719101134</v>
      </c>
      <c r="DV66" s="4">
        <f t="shared" si="37"/>
        <v>30.000000000000007</v>
      </c>
      <c r="DW66" s="33">
        <v>27.75</v>
      </c>
      <c r="DX66" s="33">
        <v>29</v>
      </c>
      <c r="DY66" s="33">
        <v>30</v>
      </c>
      <c r="DZ66" s="34"/>
      <c r="EA66" s="35"/>
      <c r="EB66" s="4">
        <f t="shared" si="30"/>
        <v>28.040697674418603</v>
      </c>
      <c r="EC66" s="4">
        <f t="shared" si="31"/>
        <v>29.634517766497453</v>
      </c>
      <c r="ED66" s="33">
        <v>32</v>
      </c>
      <c r="EE66" s="33">
        <v>30</v>
      </c>
      <c r="EF66" s="33">
        <v>29</v>
      </c>
      <c r="EG66" s="34"/>
      <c r="EH66" s="35"/>
      <c r="EI66" s="4">
        <f t="shared" si="32"/>
        <v>31.474860335195526</v>
      </c>
      <c r="EJ66" s="4">
        <f t="shared" si="33"/>
        <v>29.778894472361824</v>
      </c>
      <c r="EK66" s="25">
        <v>35.5</v>
      </c>
      <c r="EL66" s="25">
        <v>34</v>
      </c>
      <c r="EM66" s="34"/>
      <c r="EN66" s="36"/>
      <c r="EO66" s="33">
        <v>28.5</v>
      </c>
      <c r="EP66" s="33">
        <v>29</v>
      </c>
      <c r="EQ66" s="33">
        <v>29</v>
      </c>
      <c r="ER66" s="35"/>
      <c r="ES66" s="36"/>
      <c r="ET66" s="4">
        <f t="shared" si="34"/>
        <v>28.521186440677965</v>
      </c>
      <c r="EU66" s="4">
        <f t="shared" si="35"/>
        <v>29</v>
      </c>
      <c r="EV66"/>
      <c r="FA66" s="28"/>
      <c r="FB66"/>
      <c r="FO66"/>
      <c r="FP66"/>
      <c r="FQ66"/>
      <c r="FR66"/>
      <c r="FS66"/>
      <c r="FT66">
        <f t="shared" si="18"/>
        <v>1982</v>
      </c>
      <c r="FU66">
        <f t="shared" si="19"/>
        <v>2</v>
      </c>
      <c r="FV66">
        <v>94.6</v>
      </c>
      <c r="FW66" s="1">
        <v>99.8</v>
      </c>
      <c r="FX66"/>
      <c r="FY66" s="27">
        <v>1982</v>
      </c>
      <c r="FZ66" s="27" t="s">
        <v>111</v>
      </c>
      <c r="GA66" s="28">
        <v>99.7</v>
      </c>
      <c r="GB66" s="28">
        <v>99.7</v>
      </c>
      <c r="GD66" s="27">
        <v>1982</v>
      </c>
      <c r="GE66" s="27" t="s">
        <v>111</v>
      </c>
      <c r="GF66" s="1">
        <v>94.3</v>
      </c>
      <c r="GG66" s="1">
        <v>94.3</v>
      </c>
    </row>
    <row r="67" spans="1:189" x14ac:dyDescent="0.2">
      <c r="A67" s="1">
        <v>1982</v>
      </c>
      <c r="B67" s="1">
        <v>2</v>
      </c>
      <c r="C67" s="33"/>
      <c r="D67" s="33"/>
      <c r="E67" s="33"/>
      <c r="F67" s="34"/>
      <c r="G67" s="35"/>
      <c r="J67" s="33"/>
      <c r="K67" s="33"/>
      <c r="L67" s="33"/>
      <c r="M67" s="34"/>
      <c r="N67" s="35"/>
      <c r="O67" s="4"/>
      <c r="P67" s="4"/>
      <c r="Q67" s="33"/>
      <c r="R67" s="33"/>
      <c r="S67" s="33"/>
      <c r="T67" s="34"/>
      <c r="U67" s="35"/>
      <c r="X67" s="33"/>
      <c r="Y67" s="33"/>
      <c r="Z67" s="33"/>
      <c r="AA67" s="34"/>
      <c r="AB67" s="35"/>
      <c r="AC67" s="4"/>
      <c r="AD67" s="4"/>
      <c r="AE67" s="33"/>
      <c r="AF67" s="33"/>
      <c r="AG67" s="33"/>
      <c r="AH67" s="34"/>
      <c r="AI67" s="35"/>
      <c r="AJ67" s="4"/>
      <c r="AK67" s="4"/>
      <c r="AL67" s="33"/>
      <c r="AM67" s="33"/>
      <c r="AN67" s="33"/>
      <c r="AO67" s="34"/>
      <c r="AP67" s="35"/>
      <c r="AQ67" s="4"/>
      <c r="AR67" s="4"/>
      <c r="AS67" s="33"/>
      <c r="AT67" s="33"/>
      <c r="AU67" s="33"/>
      <c r="AV67" s="34"/>
      <c r="AW67" s="35"/>
      <c r="AX67" s="4"/>
      <c r="AY67" s="4"/>
      <c r="AZ67" s="33"/>
      <c r="BA67" s="33"/>
      <c r="BB67" s="33"/>
      <c r="BC67" s="34"/>
      <c r="BD67" s="35"/>
      <c r="BE67" s="4"/>
      <c r="BF67" s="4"/>
      <c r="BG67" s="33"/>
      <c r="BH67" s="33"/>
      <c r="BI67" s="33"/>
      <c r="BJ67" s="34"/>
      <c r="BK67" s="35"/>
      <c r="BL67" s="4"/>
      <c r="BM67" s="4"/>
      <c r="BN67" s="25"/>
      <c r="BO67" s="25"/>
      <c r="BP67" s="34"/>
      <c r="BQ67" s="34"/>
      <c r="BR67" s="33"/>
      <c r="BS67" s="33"/>
      <c r="BT67" s="33"/>
      <c r="BU67" s="34"/>
      <c r="BV67" s="35"/>
      <c r="BW67" s="4"/>
      <c r="BX67" s="4"/>
      <c r="BY67"/>
      <c r="BZ67" s="33">
        <v>28</v>
      </c>
      <c r="CA67" s="33">
        <v>28.5</v>
      </c>
      <c r="CB67" s="33">
        <v>31</v>
      </c>
      <c r="CC67" s="34"/>
      <c r="CD67" s="35"/>
      <c r="CE67" s="4">
        <f t="shared" si="20"/>
        <v>28.246943765281173</v>
      </c>
      <c r="CF67" s="4">
        <f t="shared" si="21"/>
        <v>30.002403846153847</v>
      </c>
      <c r="CG67" s="33">
        <v>34</v>
      </c>
      <c r="CH67" s="33"/>
      <c r="CI67" s="33"/>
      <c r="CJ67" s="34"/>
      <c r="CK67" s="35"/>
      <c r="CL67" s="4"/>
      <c r="CM67" s="4"/>
      <c r="CN67" s="33">
        <v>31</v>
      </c>
      <c r="CO67" s="33">
        <v>28</v>
      </c>
      <c r="CP67" s="33">
        <v>30</v>
      </c>
      <c r="CQ67" s="34"/>
      <c r="CR67" s="35"/>
      <c r="CS67" s="4">
        <f t="shared" si="22"/>
        <v>31</v>
      </c>
      <c r="CT67" s="4">
        <f t="shared" si="23"/>
        <v>30.345454545454544</v>
      </c>
      <c r="CU67" s="33">
        <v>26</v>
      </c>
      <c r="CV67" s="33">
        <v>28</v>
      </c>
      <c r="CW67" s="33">
        <v>32</v>
      </c>
      <c r="CX67" s="34"/>
      <c r="CY67" s="35"/>
      <c r="CZ67" s="4">
        <f t="shared" si="24"/>
        <v>26.337254901960787</v>
      </c>
      <c r="DA67" s="4">
        <f t="shared" si="25"/>
        <v>29.267643142476683</v>
      </c>
      <c r="DB67" s="33">
        <v>36</v>
      </c>
      <c r="DC67" s="33">
        <v>34</v>
      </c>
      <c r="DD67" s="33">
        <v>37</v>
      </c>
      <c r="DE67" s="34"/>
      <c r="DF67" s="35"/>
      <c r="DG67" s="4">
        <f t="shared" si="26"/>
        <v>36</v>
      </c>
      <c r="DH67" s="4">
        <f t="shared" si="27"/>
        <v>37</v>
      </c>
      <c r="DI67" s="33">
        <v>32.75</v>
      </c>
      <c r="DJ67" s="33">
        <v>32.25</v>
      </c>
      <c r="DK67" s="33">
        <v>34</v>
      </c>
      <c r="DL67" s="34"/>
      <c r="DM67" s="35"/>
      <c r="DN67" s="4">
        <f t="shared" si="28"/>
        <v>32.931818181818194</v>
      </c>
      <c r="DO67" s="4">
        <f t="shared" si="29"/>
        <v>34</v>
      </c>
      <c r="DP67" s="33">
        <v>31</v>
      </c>
      <c r="DQ67" s="33">
        <v>30</v>
      </c>
      <c r="DR67" s="33">
        <v>30</v>
      </c>
      <c r="DS67" s="34"/>
      <c r="DT67" s="35"/>
      <c r="DU67" s="4">
        <f t="shared" si="36"/>
        <v>30.820224719101134</v>
      </c>
      <c r="DV67" s="4">
        <f t="shared" si="37"/>
        <v>30.000000000000007</v>
      </c>
      <c r="DW67" s="33">
        <v>27.75</v>
      </c>
      <c r="DX67" s="33">
        <v>29</v>
      </c>
      <c r="DY67" s="33">
        <v>30</v>
      </c>
      <c r="DZ67" s="34"/>
      <c r="EA67" s="35"/>
      <c r="EB67" s="4">
        <f t="shared" si="30"/>
        <v>28.040697674418603</v>
      </c>
      <c r="EC67" s="4">
        <f t="shared" si="31"/>
        <v>29.634517766497453</v>
      </c>
      <c r="ED67" s="33">
        <v>32</v>
      </c>
      <c r="EE67" s="33">
        <v>30</v>
      </c>
      <c r="EF67" s="33">
        <v>29</v>
      </c>
      <c r="EG67" s="34"/>
      <c r="EH67" s="35"/>
      <c r="EI67" s="4">
        <f t="shared" si="32"/>
        <v>31.474860335195526</v>
      </c>
      <c r="EJ67" s="4">
        <f t="shared" si="33"/>
        <v>29.778894472361824</v>
      </c>
      <c r="EK67" s="25">
        <v>35.5</v>
      </c>
      <c r="EL67" s="25">
        <v>34</v>
      </c>
      <c r="EM67" s="34"/>
      <c r="EN67" s="36"/>
      <c r="EO67" s="33">
        <v>28.5</v>
      </c>
      <c r="EP67" s="33">
        <v>29</v>
      </c>
      <c r="EQ67" s="33">
        <v>29</v>
      </c>
      <c r="ER67" s="35"/>
      <c r="ES67" s="36"/>
      <c r="ET67" s="4">
        <f t="shared" si="34"/>
        <v>28.521186440677965</v>
      </c>
      <c r="EU67" s="4">
        <f t="shared" si="35"/>
        <v>29</v>
      </c>
      <c r="EV67"/>
      <c r="FA67" s="28"/>
      <c r="FB67"/>
      <c r="FO67"/>
      <c r="FP67"/>
      <c r="FQ67"/>
      <c r="FR67"/>
      <c r="FS67"/>
      <c r="FT67">
        <f t="shared" si="18"/>
        <v>1982</v>
      </c>
      <c r="FU67">
        <f t="shared" si="19"/>
        <v>3</v>
      </c>
      <c r="FV67">
        <v>94.5</v>
      </c>
      <c r="FW67" s="1">
        <v>99.6</v>
      </c>
      <c r="FX67"/>
      <c r="FY67" s="27"/>
      <c r="FZ67" s="27" t="s">
        <v>112</v>
      </c>
      <c r="GA67" s="28">
        <v>99.8</v>
      </c>
      <c r="GB67" s="28">
        <v>99.8</v>
      </c>
      <c r="GD67" s="27"/>
      <c r="GE67" s="27" t="s">
        <v>112</v>
      </c>
      <c r="GF67" s="1">
        <v>94.6</v>
      </c>
      <c r="GG67" s="1">
        <v>94.6</v>
      </c>
    </row>
    <row r="68" spans="1:189" x14ac:dyDescent="0.2">
      <c r="A68" s="1">
        <v>1982</v>
      </c>
      <c r="B68" s="1">
        <v>3</v>
      </c>
      <c r="C68" s="33"/>
      <c r="D68" s="33"/>
      <c r="E68" s="33"/>
      <c r="F68" s="34"/>
      <c r="G68" s="35"/>
      <c r="J68" s="33"/>
      <c r="K68" s="33"/>
      <c r="L68" s="33"/>
      <c r="M68" s="34"/>
      <c r="N68" s="35"/>
      <c r="O68" s="4"/>
      <c r="P68" s="4"/>
      <c r="Q68" s="33"/>
      <c r="R68" s="33"/>
      <c r="S68" s="33"/>
      <c r="T68" s="34"/>
      <c r="U68" s="35"/>
      <c r="X68" s="33"/>
      <c r="Y68" s="33"/>
      <c r="Z68" s="33"/>
      <c r="AA68" s="34"/>
      <c r="AB68" s="35"/>
      <c r="AC68" s="4"/>
      <c r="AD68" s="4"/>
      <c r="AE68" s="33"/>
      <c r="AF68" s="33"/>
      <c r="AG68" s="33"/>
      <c r="AH68" s="34"/>
      <c r="AI68" s="35"/>
      <c r="AJ68" s="4"/>
      <c r="AK68" s="4"/>
      <c r="AL68" s="33"/>
      <c r="AM68" s="33"/>
      <c r="AN68" s="33"/>
      <c r="AO68" s="34"/>
      <c r="AP68" s="35"/>
      <c r="AQ68" s="4"/>
      <c r="AR68" s="4"/>
      <c r="AS68" s="33"/>
      <c r="AT68" s="33"/>
      <c r="AU68" s="33"/>
      <c r="AV68" s="34"/>
      <c r="AW68" s="35"/>
      <c r="AX68" s="4"/>
      <c r="AY68" s="4"/>
      <c r="AZ68" s="33"/>
      <c r="BA68" s="33"/>
      <c r="BB68" s="33"/>
      <c r="BC68" s="34"/>
      <c r="BD68" s="35"/>
      <c r="BE68" s="4"/>
      <c r="BF68" s="4"/>
      <c r="BG68" s="33"/>
      <c r="BH68" s="33"/>
      <c r="BI68" s="33"/>
      <c r="BJ68" s="34"/>
      <c r="BK68" s="35"/>
      <c r="BL68" s="4"/>
      <c r="BM68" s="4"/>
      <c r="BN68" s="25"/>
      <c r="BO68" s="25"/>
      <c r="BP68" s="34"/>
      <c r="BQ68" s="34"/>
      <c r="BR68" s="33"/>
      <c r="BS68" s="33"/>
      <c r="BT68" s="33"/>
      <c r="BU68" s="34"/>
      <c r="BV68" s="35"/>
      <c r="BW68" s="4"/>
      <c r="BX68" s="4"/>
      <c r="BY68"/>
      <c r="BZ68" s="33"/>
      <c r="CA68" s="33"/>
      <c r="CB68" s="33"/>
      <c r="CC68" s="34"/>
      <c r="CD68" s="35"/>
      <c r="CE68" s="4" t="s">
        <v>135</v>
      </c>
      <c r="CF68" s="4" t="s">
        <v>135</v>
      </c>
      <c r="CG68" s="33">
        <v>34</v>
      </c>
      <c r="CH68" s="33"/>
      <c r="CI68" s="33"/>
      <c r="CJ68" s="34"/>
      <c r="CK68" s="35"/>
      <c r="CL68" s="4"/>
      <c r="CM68" s="4"/>
      <c r="CN68" s="33">
        <v>31</v>
      </c>
      <c r="CO68" s="33">
        <v>28</v>
      </c>
      <c r="CP68" s="33">
        <v>30</v>
      </c>
      <c r="CQ68" s="34"/>
      <c r="CR68" s="35"/>
      <c r="CS68" s="4">
        <f t="shared" si="22"/>
        <v>31</v>
      </c>
      <c r="CT68" s="4">
        <f t="shared" si="23"/>
        <v>30.345454545454544</v>
      </c>
      <c r="CU68" s="33">
        <v>26</v>
      </c>
      <c r="CV68" s="33">
        <v>28</v>
      </c>
      <c r="CW68" s="33">
        <v>31</v>
      </c>
      <c r="CX68" s="34"/>
      <c r="CY68" s="35"/>
      <c r="CZ68" s="4">
        <f t="shared" si="24"/>
        <v>26.337254901960787</v>
      </c>
      <c r="DA68" s="4">
        <f t="shared" si="25"/>
        <v>28.950732356857507</v>
      </c>
      <c r="DB68" s="33">
        <v>36</v>
      </c>
      <c r="DC68" s="33">
        <v>34</v>
      </c>
      <c r="DD68" s="33">
        <v>37</v>
      </c>
      <c r="DE68" s="34"/>
      <c r="DF68" s="35"/>
      <c r="DG68" s="4">
        <f t="shared" si="26"/>
        <v>36</v>
      </c>
      <c r="DH68" s="4">
        <f t="shared" si="27"/>
        <v>37</v>
      </c>
      <c r="DI68" s="33">
        <v>32.75</v>
      </c>
      <c r="DJ68" s="33">
        <v>32.25</v>
      </c>
      <c r="DK68" s="33">
        <v>34</v>
      </c>
      <c r="DL68" s="34"/>
      <c r="DM68" s="35"/>
      <c r="DN68" s="4">
        <f t="shared" si="28"/>
        <v>32.931818181818194</v>
      </c>
      <c r="DO68" s="4">
        <f t="shared" si="29"/>
        <v>34</v>
      </c>
      <c r="DP68" s="33">
        <v>32</v>
      </c>
      <c r="DQ68" s="33">
        <v>30</v>
      </c>
      <c r="DR68" s="33">
        <v>31.5</v>
      </c>
      <c r="DS68" s="34"/>
      <c r="DT68" s="35"/>
      <c r="DU68" s="4">
        <f t="shared" si="36"/>
        <v>31.640449438202257</v>
      </c>
      <c r="DV68" s="4">
        <f t="shared" si="37"/>
        <v>30.773291925465848</v>
      </c>
      <c r="DW68" s="33">
        <v>28</v>
      </c>
      <c r="DX68" s="33">
        <v>29</v>
      </c>
      <c r="DY68" s="33">
        <v>30.5</v>
      </c>
      <c r="DZ68" s="34"/>
      <c r="EA68" s="35"/>
      <c r="EB68" s="4">
        <f t="shared" si="30"/>
        <v>28.232558139534888</v>
      </c>
      <c r="EC68" s="4">
        <f t="shared" si="31"/>
        <v>29.951776649746186</v>
      </c>
      <c r="ED68" s="33">
        <v>32</v>
      </c>
      <c r="EE68" s="33">
        <v>30</v>
      </c>
      <c r="EF68" s="33">
        <v>29</v>
      </c>
      <c r="EG68" s="34"/>
      <c r="EH68" s="35"/>
      <c r="EI68" s="4">
        <f t="shared" si="32"/>
        <v>31.474860335195526</v>
      </c>
      <c r="EJ68" s="4">
        <f t="shared" si="33"/>
        <v>29.778894472361824</v>
      </c>
      <c r="EK68" s="25">
        <v>35.5</v>
      </c>
      <c r="EL68" s="25">
        <v>34</v>
      </c>
      <c r="EM68" s="34"/>
      <c r="EN68" s="36"/>
      <c r="EO68" s="33">
        <v>28.5</v>
      </c>
      <c r="EP68" s="33">
        <v>29</v>
      </c>
      <c r="EQ68" s="33">
        <v>29</v>
      </c>
      <c r="ER68" s="35"/>
      <c r="ES68" s="36"/>
      <c r="ET68" s="4">
        <f t="shared" si="34"/>
        <v>28.521186440677965</v>
      </c>
      <c r="EU68" s="4">
        <f t="shared" si="35"/>
        <v>29</v>
      </c>
      <c r="EV68"/>
      <c r="FA68" s="28"/>
      <c r="FB68"/>
      <c r="FO68"/>
      <c r="FP68"/>
      <c r="FQ68"/>
      <c r="FR68"/>
      <c r="FS68"/>
      <c r="FT68">
        <f t="shared" si="18"/>
        <v>1982</v>
      </c>
      <c r="FU68">
        <f t="shared" si="19"/>
        <v>4</v>
      </c>
      <c r="FV68">
        <v>94.9</v>
      </c>
      <c r="FW68" s="1">
        <v>99.6</v>
      </c>
      <c r="FX68"/>
      <c r="FY68" s="27"/>
      <c r="FZ68" s="27" t="s">
        <v>113</v>
      </c>
      <c r="GA68" s="28">
        <v>99.6</v>
      </c>
      <c r="GB68" s="28">
        <v>99.6</v>
      </c>
      <c r="GD68" s="27"/>
      <c r="GE68" s="27" t="s">
        <v>113</v>
      </c>
      <c r="GF68" s="1">
        <v>94.5</v>
      </c>
      <c r="GG68" s="1">
        <v>94.5</v>
      </c>
    </row>
    <row r="69" spans="1:189" x14ac:dyDescent="0.2">
      <c r="A69" s="1">
        <v>1982</v>
      </c>
      <c r="B69" s="1">
        <v>4</v>
      </c>
      <c r="C69" s="33"/>
      <c r="D69" s="33"/>
      <c r="E69" s="33"/>
      <c r="F69" s="34"/>
      <c r="G69" s="35"/>
      <c r="J69" s="33"/>
      <c r="K69" s="33"/>
      <c r="L69" s="33"/>
      <c r="M69" s="34"/>
      <c r="N69" s="35"/>
      <c r="O69" s="4"/>
      <c r="P69" s="4"/>
      <c r="Q69" s="33"/>
      <c r="R69" s="33"/>
      <c r="S69" s="33"/>
      <c r="T69" s="34"/>
      <c r="U69" s="35"/>
      <c r="X69" s="33"/>
      <c r="Y69" s="33"/>
      <c r="Z69" s="33"/>
      <c r="AA69" s="34"/>
      <c r="AB69" s="35"/>
      <c r="AC69" s="4"/>
      <c r="AD69" s="4"/>
      <c r="AE69" s="33"/>
      <c r="AF69" s="33"/>
      <c r="AG69" s="33"/>
      <c r="AH69" s="34"/>
      <c r="AI69" s="35"/>
      <c r="AJ69" s="4"/>
      <c r="AK69" s="4"/>
      <c r="AL69" s="33"/>
      <c r="AM69" s="33"/>
      <c r="AN69" s="33"/>
      <c r="AO69" s="34"/>
      <c r="AP69" s="35"/>
      <c r="AQ69" s="4"/>
      <c r="AR69" s="4"/>
      <c r="AS69" s="33"/>
      <c r="AT69" s="33"/>
      <c r="AU69" s="33"/>
      <c r="AV69" s="34"/>
      <c r="AW69" s="35"/>
      <c r="AX69" s="4"/>
      <c r="AY69" s="4"/>
      <c r="AZ69" s="33"/>
      <c r="BA69" s="33"/>
      <c r="BB69" s="33"/>
      <c r="BC69" s="34"/>
      <c r="BD69" s="35"/>
      <c r="BE69" s="4"/>
      <c r="BF69" s="4"/>
      <c r="BG69" s="33"/>
      <c r="BH69" s="33"/>
      <c r="BI69" s="33"/>
      <c r="BJ69" s="34"/>
      <c r="BK69" s="35"/>
      <c r="BL69" s="4"/>
      <c r="BM69" s="4"/>
      <c r="BN69" s="25"/>
      <c r="BO69" s="25"/>
      <c r="BP69" s="34"/>
      <c r="BQ69" s="34"/>
      <c r="BR69" s="33"/>
      <c r="BS69" s="33"/>
      <c r="BT69" s="33"/>
      <c r="BU69" s="34"/>
      <c r="BV69" s="35"/>
      <c r="BW69" s="4"/>
      <c r="BX69" s="4"/>
      <c r="BY69"/>
      <c r="BZ69" s="33">
        <v>28</v>
      </c>
      <c r="CA69" s="33">
        <v>28.5</v>
      </c>
      <c r="CB69" s="33">
        <v>31</v>
      </c>
      <c r="CC69" s="34"/>
      <c r="CD69" s="35"/>
      <c r="CE69" s="4">
        <f t="shared" ref="CE69:CE100" si="38">FM$5*BZ69+FN$5*CA69+FO$5*CB69</f>
        <v>28.246943765281173</v>
      </c>
      <c r="CF69" s="4">
        <f t="shared" ref="CF69:CF107" si="39">FM$6*BZ69+FN$6*CA69+FO$6*CB69</f>
        <v>30.002403846153847</v>
      </c>
      <c r="CG69" s="33">
        <v>34</v>
      </c>
      <c r="CH69" s="33"/>
      <c r="CI69" s="33"/>
      <c r="CJ69" s="34"/>
      <c r="CK69" s="35"/>
      <c r="CL69" s="4"/>
      <c r="CM69" s="4"/>
      <c r="CN69" s="33"/>
      <c r="CO69" s="33">
        <v>28</v>
      </c>
      <c r="CP69" s="33">
        <v>30</v>
      </c>
      <c r="CQ69" s="34"/>
      <c r="CR69" s="35"/>
      <c r="CS69" s="4" t="s">
        <v>135</v>
      </c>
      <c r="CT69" s="4" t="s">
        <v>135</v>
      </c>
      <c r="CU69" s="33">
        <v>26</v>
      </c>
      <c r="CV69" s="33">
        <v>28</v>
      </c>
      <c r="CW69" s="33">
        <v>31</v>
      </c>
      <c r="CX69" s="34"/>
      <c r="CY69" s="35"/>
      <c r="CZ69" s="4">
        <f t="shared" si="24"/>
        <v>26.337254901960787</v>
      </c>
      <c r="DA69" s="4">
        <f t="shared" si="25"/>
        <v>28.950732356857507</v>
      </c>
      <c r="DB69" s="33">
        <v>36</v>
      </c>
      <c r="DC69" s="33">
        <v>34</v>
      </c>
      <c r="DD69" s="33">
        <v>37</v>
      </c>
      <c r="DE69" s="34"/>
      <c r="DF69" s="35"/>
      <c r="DG69" s="4">
        <f t="shared" si="26"/>
        <v>36</v>
      </c>
      <c r="DH69" s="4">
        <f t="shared" si="27"/>
        <v>37</v>
      </c>
      <c r="DI69" s="33">
        <v>32.75</v>
      </c>
      <c r="DJ69" s="33">
        <v>32.25</v>
      </c>
      <c r="DK69" s="33">
        <v>34</v>
      </c>
      <c r="DL69" s="34"/>
      <c r="DM69" s="35"/>
      <c r="DN69" s="4">
        <f t="shared" si="28"/>
        <v>32.931818181818194</v>
      </c>
      <c r="DO69" s="4">
        <f t="shared" si="29"/>
        <v>34</v>
      </c>
      <c r="DP69" s="33">
        <v>35.5</v>
      </c>
      <c r="DQ69" s="33">
        <v>30</v>
      </c>
      <c r="DR69" s="33">
        <v>31.5</v>
      </c>
      <c r="DS69" s="34"/>
      <c r="DT69" s="35"/>
      <c r="DU69" s="4">
        <f t="shared" si="36"/>
        <v>34.511235955056186</v>
      </c>
      <c r="DV69" s="4">
        <f t="shared" si="37"/>
        <v>30.773291925465848</v>
      </c>
      <c r="DW69" s="33">
        <v>28</v>
      </c>
      <c r="DX69" s="33">
        <v>29</v>
      </c>
      <c r="DY69" s="33">
        <v>30.5</v>
      </c>
      <c r="DZ69" s="34"/>
      <c r="EA69" s="35"/>
      <c r="EB69" s="4">
        <f t="shared" si="30"/>
        <v>28.232558139534888</v>
      </c>
      <c r="EC69" s="4">
        <f t="shared" si="31"/>
        <v>29.951776649746186</v>
      </c>
      <c r="ED69" s="33">
        <v>32</v>
      </c>
      <c r="EE69" s="33">
        <v>30</v>
      </c>
      <c r="EF69" s="33">
        <v>29</v>
      </c>
      <c r="EG69" s="34"/>
      <c r="EH69" s="35"/>
      <c r="EI69" s="4">
        <f t="shared" si="32"/>
        <v>31.474860335195526</v>
      </c>
      <c r="EJ69" s="4">
        <f t="shared" si="33"/>
        <v>29.778894472361824</v>
      </c>
      <c r="EK69" s="25">
        <v>36.54</v>
      </c>
      <c r="EL69" s="25">
        <v>35</v>
      </c>
      <c r="EM69" s="34"/>
      <c r="EN69" s="36"/>
      <c r="EO69" s="33">
        <v>28.5</v>
      </c>
      <c r="EP69" s="33">
        <v>29</v>
      </c>
      <c r="EQ69" s="33">
        <v>29</v>
      </c>
      <c r="ER69" s="35"/>
      <c r="ES69" s="36"/>
      <c r="ET69" s="4">
        <f t="shared" si="34"/>
        <v>28.521186440677965</v>
      </c>
      <c r="EU69" s="4">
        <f t="shared" si="35"/>
        <v>29</v>
      </c>
      <c r="EV69"/>
      <c r="FA69" s="28"/>
      <c r="FB69"/>
      <c r="FO69"/>
      <c r="FP69"/>
      <c r="FQ69"/>
      <c r="FR69"/>
      <c r="FS69"/>
      <c r="FT69">
        <f t="shared" si="18"/>
        <v>1982</v>
      </c>
      <c r="FU69">
        <f t="shared" si="19"/>
        <v>5</v>
      </c>
      <c r="FV69">
        <v>95.8</v>
      </c>
      <c r="FW69" s="1">
        <v>99.8</v>
      </c>
      <c r="FX69"/>
      <c r="FY69" s="27"/>
      <c r="FZ69" s="27" t="s">
        <v>115</v>
      </c>
      <c r="GA69" s="28">
        <v>99.6</v>
      </c>
      <c r="GB69" s="28">
        <v>99.6</v>
      </c>
      <c r="GD69" s="27"/>
      <c r="GE69" s="27" t="s">
        <v>115</v>
      </c>
      <c r="GF69" s="1">
        <v>94.9</v>
      </c>
      <c r="GG69" s="1">
        <v>94.9</v>
      </c>
    </row>
    <row r="70" spans="1:189" x14ac:dyDescent="0.2">
      <c r="A70" s="1">
        <v>1982</v>
      </c>
      <c r="B70" s="1">
        <v>5</v>
      </c>
      <c r="C70" s="33"/>
      <c r="D70" s="33"/>
      <c r="E70" s="33"/>
      <c r="F70" s="34"/>
      <c r="G70" s="35"/>
      <c r="J70" s="33"/>
      <c r="K70" s="33"/>
      <c r="L70" s="33"/>
      <c r="M70" s="34"/>
      <c r="N70" s="35"/>
      <c r="O70" s="4"/>
      <c r="P70" s="4"/>
      <c r="Q70" s="33"/>
      <c r="R70" s="33"/>
      <c r="S70" s="33"/>
      <c r="T70" s="34"/>
      <c r="U70" s="35"/>
      <c r="X70" s="33"/>
      <c r="Y70" s="33"/>
      <c r="Z70" s="33"/>
      <c r="AA70" s="34"/>
      <c r="AB70" s="35"/>
      <c r="AC70" s="4"/>
      <c r="AD70" s="4"/>
      <c r="AE70" s="33"/>
      <c r="AF70" s="33"/>
      <c r="AG70" s="33"/>
      <c r="AH70" s="34"/>
      <c r="AI70" s="35"/>
      <c r="AJ70" s="4"/>
      <c r="AK70" s="4"/>
      <c r="AL70" s="33"/>
      <c r="AM70" s="33"/>
      <c r="AN70" s="33"/>
      <c r="AO70" s="34"/>
      <c r="AP70" s="35"/>
      <c r="AQ70" s="4"/>
      <c r="AR70" s="4"/>
      <c r="AS70" s="33"/>
      <c r="AT70" s="33"/>
      <c r="AU70" s="33"/>
      <c r="AV70" s="34"/>
      <c r="AW70" s="35"/>
      <c r="AX70" s="4"/>
      <c r="AY70" s="4"/>
      <c r="AZ70" s="33"/>
      <c r="BA70" s="33"/>
      <c r="BB70" s="33"/>
      <c r="BC70" s="34"/>
      <c r="BD70" s="35"/>
      <c r="BE70" s="4"/>
      <c r="BF70" s="4"/>
      <c r="BG70" s="33"/>
      <c r="BH70" s="33"/>
      <c r="BI70" s="33"/>
      <c r="BJ70" s="34"/>
      <c r="BK70" s="35"/>
      <c r="BL70" s="4"/>
      <c r="BM70" s="4"/>
      <c r="BN70" s="25"/>
      <c r="BO70" s="25"/>
      <c r="BP70" s="34"/>
      <c r="BQ70" s="34"/>
      <c r="BR70" s="33"/>
      <c r="BS70" s="33"/>
      <c r="BT70" s="33"/>
      <c r="BU70" s="34"/>
      <c r="BV70" s="35"/>
      <c r="BW70" s="4"/>
      <c r="BX70" s="4"/>
      <c r="BY70"/>
      <c r="BZ70" s="33">
        <v>30</v>
      </c>
      <c r="CA70" s="33">
        <v>30.75</v>
      </c>
      <c r="CB70" s="33">
        <v>32</v>
      </c>
      <c r="CC70" s="34"/>
      <c r="CD70" s="35"/>
      <c r="CE70" s="4">
        <f t="shared" si="38"/>
        <v>30.37041564792176</v>
      </c>
      <c r="CF70" s="4">
        <f t="shared" si="39"/>
        <v>31.501201923076923</v>
      </c>
      <c r="CG70" s="33">
        <v>34</v>
      </c>
      <c r="CH70" s="33"/>
      <c r="CI70" s="33"/>
      <c r="CJ70" s="34"/>
      <c r="CK70" s="35"/>
      <c r="CL70" s="4"/>
      <c r="CM70" s="4"/>
      <c r="CN70" s="33"/>
      <c r="CO70" s="33">
        <v>28</v>
      </c>
      <c r="CP70" s="33">
        <v>30</v>
      </c>
      <c r="CQ70" s="34"/>
      <c r="CR70" s="35"/>
      <c r="CS70" s="4" t="s">
        <v>135</v>
      </c>
      <c r="CT70" s="4" t="s">
        <v>135</v>
      </c>
      <c r="CU70" s="33">
        <v>26</v>
      </c>
      <c r="CV70" s="33">
        <v>28</v>
      </c>
      <c r="CW70" s="33">
        <v>31.5</v>
      </c>
      <c r="CX70" s="34"/>
      <c r="CY70" s="35"/>
      <c r="CZ70" s="4">
        <f t="shared" ref="CZ70:CZ101" si="40">FM$14*CU70+FN$14*CV70+FO$14*CW70</f>
        <v>26.337254901960787</v>
      </c>
      <c r="DA70" s="4">
        <f t="shared" ref="DA70:DA101" si="41">FM$15*CU70+FN$15*CV70+FO$15*CW70</f>
        <v>29.109187749667093</v>
      </c>
      <c r="DB70" s="33">
        <v>36</v>
      </c>
      <c r="DC70" s="33">
        <v>34</v>
      </c>
      <c r="DD70" s="33">
        <v>37</v>
      </c>
      <c r="DE70" s="34"/>
      <c r="DF70" s="35"/>
      <c r="DG70" s="4">
        <f t="shared" ref="DG70:DG100" si="42">DB70</f>
        <v>36</v>
      </c>
      <c r="DH70" s="4">
        <f t="shared" ref="DH70:DH100" si="43">DD70</f>
        <v>37</v>
      </c>
      <c r="DI70" s="33">
        <v>32.75</v>
      </c>
      <c r="DJ70" s="33">
        <v>32.25</v>
      </c>
      <c r="DK70" s="33">
        <v>34</v>
      </c>
      <c r="DL70" s="34"/>
      <c r="DM70" s="35"/>
      <c r="DN70" s="4">
        <f t="shared" ref="DN70:DN101" si="44">FM$23*DI70+FN$23*DJ70+FO$23*DK70</f>
        <v>32.931818181818194</v>
      </c>
      <c r="DO70" s="4">
        <f t="shared" ref="DO70:DO101" si="45">DK70</f>
        <v>34</v>
      </c>
      <c r="DP70" s="33">
        <v>35</v>
      </c>
      <c r="DQ70" s="33">
        <v>30</v>
      </c>
      <c r="DR70" s="33">
        <v>31.5</v>
      </c>
      <c r="DS70" s="34"/>
      <c r="DT70" s="35"/>
      <c r="DU70" s="4">
        <f t="shared" si="36"/>
        <v>34.101123595505626</v>
      </c>
      <c r="DV70" s="4">
        <f t="shared" si="37"/>
        <v>30.773291925465848</v>
      </c>
      <c r="DW70" s="33">
        <v>28</v>
      </c>
      <c r="DX70" s="33">
        <v>29</v>
      </c>
      <c r="DY70" s="33">
        <v>30.5</v>
      </c>
      <c r="DZ70" s="34"/>
      <c r="EA70" s="35"/>
      <c r="EB70" s="4">
        <f t="shared" ref="EB70:EB101" si="46">FM$32*DW70+FN$32*DX70+FO$32*DY70</f>
        <v>28.232558139534888</v>
      </c>
      <c r="EC70" s="4">
        <f t="shared" ref="EC70:EC101" si="47">FM$33*DW70+FN$33*DX70+FO$33*DY70</f>
        <v>29.951776649746186</v>
      </c>
      <c r="ED70" s="33">
        <v>32</v>
      </c>
      <c r="EE70" s="33">
        <v>30</v>
      </c>
      <c r="EF70" s="33">
        <v>29</v>
      </c>
      <c r="EG70" s="34"/>
      <c r="EH70" s="35"/>
      <c r="EI70" s="4">
        <f t="shared" ref="EI70:EI101" si="48">$FM$35*ED70+$FN$35*EE70+$FO$35*EF70</f>
        <v>31.474860335195526</v>
      </c>
      <c r="EJ70" s="4">
        <f t="shared" ref="EJ70:EJ101" si="49">$FM$36*ED70+$FN$36*EE70+$FO$36*EF70</f>
        <v>29.778894472361824</v>
      </c>
      <c r="EK70" s="25">
        <v>36.5</v>
      </c>
      <c r="EL70" s="25">
        <v>35</v>
      </c>
      <c r="EM70" s="34"/>
      <c r="EN70" s="36"/>
      <c r="EO70" s="33">
        <v>30</v>
      </c>
      <c r="EP70" s="33">
        <v>29.5</v>
      </c>
      <c r="EQ70" s="33">
        <v>29</v>
      </c>
      <c r="ER70" s="35"/>
      <c r="ES70" s="36"/>
      <c r="ET70" s="4">
        <f t="shared" ref="ET70:ET101" si="50">FM$41*EO70+FN$41*EP70+FO$41*EQ70</f>
        <v>29.978813559322031</v>
      </c>
      <c r="EU70" s="4">
        <f t="shared" ref="EU70:EU101" si="51">FM$42*EO70+FN$42*EP70+FO$42*EQ70</f>
        <v>29.295698924731177</v>
      </c>
      <c r="EV70"/>
      <c r="FA70" s="28"/>
      <c r="FB70"/>
      <c r="FO70"/>
      <c r="FP70"/>
      <c r="FQ70"/>
      <c r="FR70"/>
      <c r="FS70"/>
      <c r="FT70">
        <f t="shared" si="18"/>
        <v>1982</v>
      </c>
      <c r="FU70">
        <f t="shared" si="19"/>
        <v>6</v>
      </c>
      <c r="FV70">
        <v>97</v>
      </c>
      <c r="FW70" s="1">
        <v>100</v>
      </c>
      <c r="FX70"/>
      <c r="FY70" s="27"/>
      <c r="FZ70" s="27" t="s">
        <v>116</v>
      </c>
      <c r="GA70" s="28">
        <v>99.8</v>
      </c>
      <c r="GB70" s="28">
        <v>99.8</v>
      </c>
      <c r="GD70" s="27"/>
      <c r="GE70" s="27" t="s">
        <v>116</v>
      </c>
      <c r="GF70" s="1">
        <v>95.8</v>
      </c>
      <c r="GG70" s="1">
        <v>95.8</v>
      </c>
    </row>
    <row r="71" spans="1:189" x14ac:dyDescent="0.2">
      <c r="A71" s="1">
        <v>1982</v>
      </c>
      <c r="B71" s="1">
        <v>6</v>
      </c>
      <c r="C71" s="33"/>
      <c r="D71" s="33"/>
      <c r="E71" s="33"/>
      <c r="F71" s="34"/>
      <c r="G71" s="35"/>
      <c r="J71" s="33"/>
      <c r="K71" s="33"/>
      <c r="L71" s="33"/>
      <c r="M71" s="34"/>
      <c r="N71" s="35"/>
      <c r="O71" s="4"/>
      <c r="P71" s="4"/>
      <c r="Q71" s="33"/>
      <c r="R71" s="33"/>
      <c r="S71" s="33"/>
      <c r="T71" s="34"/>
      <c r="U71" s="35"/>
      <c r="X71" s="33"/>
      <c r="Y71" s="33"/>
      <c r="Z71" s="33"/>
      <c r="AA71" s="34"/>
      <c r="AB71" s="35"/>
      <c r="AC71" s="4"/>
      <c r="AD71" s="4"/>
      <c r="AE71" s="33"/>
      <c r="AF71" s="33"/>
      <c r="AG71" s="33"/>
      <c r="AH71" s="34"/>
      <c r="AI71" s="35"/>
      <c r="AJ71" s="4"/>
      <c r="AK71" s="4"/>
      <c r="AL71" s="33"/>
      <c r="AM71" s="33"/>
      <c r="AN71" s="33"/>
      <c r="AO71" s="34"/>
      <c r="AP71" s="35"/>
      <c r="AQ71" s="4"/>
      <c r="AR71" s="4"/>
      <c r="AS71" s="33"/>
      <c r="AT71" s="33"/>
      <c r="AU71" s="33"/>
      <c r="AV71" s="34"/>
      <c r="AW71" s="35"/>
      <c r="AX71" s="4"/>
      <c r="AY71" s="4"/>
      <c r="AZ71" s="33"/>
      <c r="BA71" s="33"/>
      <c r="BB71" s="33"/>
      <c r="BC71" s="34"/>
      <c r="BD71" s="35"/>
      <c r="BE71" s="4"/>
      <c r="BF71" s="4"/>
      <c r="BG71" s="33"/>
      <c r="BH71" s="33"/>
      <c r="BI71" s="33"/>
      <c r="BJ71" s="34"/>
      <c r="BK71" s="35"/>
      <c r="BL71" s="4"/>
      <c r="BM71" s="4"/>
      <c r="BN71" s="25"/>
      <c r="BO71" s="25"/>
      <c r="BP71" s="34"/>
      <c r="BQ71" s="34"/>
      <c r="BR71" s="33"/>
      <c r="BS71" s="33"/>
      <c r="BT71" s="33"/>
      <c r="BU71" s="34"/>
      <c r="BV71" s="35"/>
      <c r="BW71" s="4"/>
      <c r="BX71" s="4"/>
      <c r="BY71"/>
      <c r="BZ71" s="33">
        <v>30</v>
      </c>
      <c r="CA71" s="33">
        <v>30.75</v>
      </c>
      <c r="CB71" s="33">
        <v>32</v>
      </c>
      <c r="CC71" s="34"/>
      <c r="CD71" s="35"/>
      <c r="CE71" s="4">
        <f t="shared" si="38"/>
        <v>30.37041564792176</v>
      </c>
      <c r="CF71" s="4">
        <f t="shared" si="39"/>
        <v>31.501201923076923</v>
      </c>
      <c r="CG71" s="33">
        <v>34</v>
      </c>
      <c r="CH71" s="33"/>
      <c r="CI71" s="33"/>
      <c r="CJ71" s="34"/>
      <c r="CK71" s="35"/>
      <c r="CL71" s="4"/>
      <c r="CM71" s="4"/>
      <c r="CN71" s="33"/>
      <c r="CO71" s="33">
        <v>28</v>
      </c>
      <c r="CP71" s="33">
        <v>30</v>
      </c>
      <c r="CQ71" s="34"/>
      <c r="CR71" s="35"/>
      <c r="CS71" s="4" t="s">
        <v>135</v>
      </c>
      <c r="CT71" s="4" t="s">
        <v>135</v>
      </c>
      <c r="CU71" s="33">
        <v>26</v>
      </c>
      <c r="CV71" s="33">
        <v>28</v>
      </c>
      <c r="CW71" s="33">
        <v>31.5</v>
      </c>
      <c r="CX71" s="34"/>
      <c r="CY71" s="35"/>
      <c r="CZ71" s="4">
        <f t="shared" si="40"/>
        <v>26.337254901960787</v>
      </c>
      <c r="DA71" s="4">
        <f t="shared" si="41"/>
        <v>29.109187749667093</v>
      </c>
      <c r="DB71" s="33">
        <v>36</v>
      </c>
      <c r="DC71" s="33">
        <v>34</v>
      </c>
      <c r="DD71" s="33">
        <v>37</v>
      </c>
      <c r="DE71" s="34"/>
      <c r="DF71" s="35"/>
      <c r="DG71" s="4">
        <f t="shared" si="42"/>
        <v>36</v>
      </c>
      <c r="DH71" s="4">
        <f t="shared" si="43"/>
        <v>37</v>
      </c>
      <c r="DI71" s="33">
        <v>32.75</v>
      </c>
      <c r="DJ71" s="33">
        <v>32.25</v>
      </c>
      <c r="DK71" s="33">
        <v>32</v>
      </c>
      <c r="DL71" s="34"/>
      <c r="DM71" s="35"/>
      <c r="DN71" s="4">
        <f t="shared" si="44"/>
        <v>32.186363636363652</v>
      </c>
      <c r="DO71" s="4">
        <f t="shared" si="45"/>
        <v>32</v>
      </c>
      <c r="DP71" s="33">
        <v>35</v>
      </c>
      <c r="DQ71" s="33">
        <v>30</v>
      </c>
      <c r="DR71" s="33">
        <v>31.5</v>
      </c>
      <c r="DS71" s="34"/>
      <c r="DT71" s="35"/>
      <c r="DU71" s="4">
        <f t="shared" si="36"/>
        <v>34.101123595505626</v>
      </c>
      <c r="DV71" s="4">
        <f t="shared" si="37"/>
        <v>30.773291925465848</v>
      </c>
      <c r="DW71" s="33">
        <v>28</v>
      </c>
      <c r="DX71" s="33">
        <v>29</v>
      </c>
      <c r="DY71" s="33">
        <v>30.5</v>
      </c>
      <c r="DZ71" s="34"/>
      <c r="EA71" s="35"/>
      <c r="EB71" s="4">
        <f t="shared" si="46"/>
        <v>28.232558139534888</v>
      </c>
      <c r="EC71" s="4">
        <f t="shared" si="47"/>
        <v>29.951776649746186</v>
      </c>
      <c r="ED71" s="33">
        <v>32</v>
      </c>
      <c r="EE71" s="33">
        <v>30</v>
      </c>
      <c r="EF71" s="33">
        <v>29</v>
      </c>
      <c r="EG71" s="34"/>
      <c r="EH71" s="35"/>
      <c r="EI71" s="4">
        <f t="shared" si="48"/>
        <v>31.474860335195526</v>
      </c>
      <c r="EJ71" s="4">
        <f t="shared" si="49"/>
        <v>29.778894472361824</v>
      </c>
      <c r="EK71" s="25">
        <v>35</v>
      </c>
      <c r="EL71" s="25">
        <v>34.5</v>
      </c>
      <c r="EM71" s="34"/>
      <c r="EN71" s="36"/>
      <c r="EO71" s="33">
        <v>30</v>
      </c>
      <c r="EP71" s="33">
        <v>29.5</v>
      </c>
      <c r="EQ71" s="33">
        <v>29</v>
      </c>
      <c r="ER71" s="35"/>
      <c r="ES71" s="36"/>
      <c r="ET71" s="4">
        <f t="shared" si="50"/>
        <v>29.978813559322031</v>
      </c>
      <c r="EU71" s="4">
        <f t="shared" si="51"/>
        <v>29.295698924731177</v>
      </c>
      <c r="EV71"/>
      <c r="FA71" s="28"/>
      <c r="FB71"/>
      <c r="FO71"/>
      <c r="FP71"/>
      <c r="FQ71"/>
      <c r="FR71"/>
      <c r="FS71"/>
      <c r="FT71">
        <f t="shared" si="18"/>
        <v>1982</v>
      </c>
      <c r="FU71">
        <f t="shared" si="19"/>
        <v>7</v>
      </c>
      <c r="FV71">
        <v>97.5</v>
      </c>
      <c r="FW71" s="1">
        <v>100.4</v>
      </c>
      <c r="FX71"/>
      <c r="FY71" s="27"/>
      <c r="FZ71" s="27" t="s">
        <v>117</v>
      </c>
      <c r="GA71" s="28">
        <v>100</v>
      </c>
      <c r="GB71" s="28">
        <v>100</v>
      </c>
      <c r="GD71" s="27"/>
      <c r="GE71" s="27" t="s">
        <v>117</v>
      </c>
      <c r="GF71" s="1">
        <v>97</v>
      </c>
      <c r="GG71" s="1">
        <v>97</v>
      </c>
    </row>
    <row r="72" spans="1:189" x14ac:dyDescent="0.2">
      <c r="A72" s="1">
        <v>1982</v>
      </c>
      <c r="B72" s="1">
        <v>7</v>
      </c>
      <c r="C72" s="33"/>
      <c r="D72" s="33"/>
      <c r="E72" s="33"/>
      <c r="F72" s="34"/>
      <c r="G72" s="35"/>
      <c r="J72" s="33"/>
      <c r="K72" s="33"/>
      <c r="L72" s="33"/>
      <c r="M72" s="34"/>
      <c r="N72" s="35"/>
      <c r="O72" s="4"/>
      <c r="P72" s="4"/>
      <c r="Q72" s="33"/>
      <c r="R72" s="33"/>
      <c r="S72" s="33"/>
      <c r="T72" s="34"/>
      <c r="U72" s="35"/>
      <c r="X72" s="33"/>
      <c r="Y72" s="33"/>
      <c r="Z72" s="33"/>
      <c r="AA72" s="34"/>
      <c r="AB72" s="35"/>
      <c r="AC72" s="4"/>
      <c r="AD72" s="4"/>
      <c r="AE72" s="33"/>
      <c r="AF72" s="33"/>
      <c r="AG72" s="33"/>
      <c r="AH72" s="34"/>
      <c r="AI72" s="35"/>
      <c r="AJ72" s="4"/>
      <c r="AK72" s="4"/>
      <c r="AL72" s="33"/>
      <c r="AM72" s="33"/>
      <c r="AN72" s="33"/>
      <c r="AO72" s="34"/>
      <c r="AP72" s="35"/>
      <c r="AQ72" s="4"/>
      <c r="AR72" s="4"/>
      <c r="AS72" s="33"/>
      <c r="AT72" s="33"/>
      <c r="AU72" s="33"/>
      <c r="AV72" s="34"/>
      <c r="AW72" s="35"/>
      <c r="AX72" s="4"/>
      <c r="AY72" s="4"/>
      <c r="AZ72" s="33"/>
      <c r="BA72" s="33"/>
      <c r="BB72" s="33"/>
      <c r="BC72" s="34"/>
      <c r="BD72" s="35"/>
      <c r="BE72" s="4"/>
      <c r="BF72" s="4"/>
      <c r="BG72" s="33"/>
      <c r="BH72" s="33"/>
      <c r="BI72" s="33"/>
      <c r="BJ72" s="34"/>
      <c r="BK72" s="35"/>
      <c r="BL72" s="4"/>
      <c r="BM72" s="4"/>
      <c r="BN72" s="25"/>
      <c r="BO72" s="25"/>
      <c r="BP72" s="34"/>
      <c r="BQ72" s="34"/>
      <c r="BR72" s="33"/>
      <c r="BS72" s="33"/>
      <c r="BT72" s="33"/>
      <c r="BU72" s="34"/>
      <c r="BV72" s="35"/>
      <c r="BW72" s="4"/>
      <c r="BX72" s="4"/>
      <c r="BY72"/>
      <c r="BZ72" s="33">
        <v>30</v>
      </c>
      <c r="CA72" s="33">
        <v>30.75</v>
      </c>
      <c r="CB72" s="33">
        <v>32</v>
      </c>
      <c r="CC72" s="34"/>
      <c r="CD72" s="35"/>
      <c r="CE72" s="4">
        <f t="shared" si="38"/>
        <v>30.37041564792176</v>
      </c>
      <c r="CF72" s="4">
        <f t="shared" si="39"/>
        <v>31.501201923076923</v>
      </c>
      <c r="CG72" s="33">
        <v>34</v>
      </c>
      <c r="CH72" s="33"/>
      <c r="CI72" s="33"/>
      <c r="CJ72" s="34"/>
      <c r="CK72" s="35"/>
      <c r="CL72" s="4"/>
      <c r="CM72" s="4"/>
      <c r="CN72" s="33"/>
      <c r="CO72" s="33">
        <v>28</v>
      </c>
      <c r="CP72" s="33">
        <v>30</v>
      </c>
      <c r="CQ72" s="34"/>
      <c r="CR72" s="35"/>
      <c r="CS72" s="4" t="s">
        <v>135</v>
      </c>
      <c r="CT72" s="4" t="s">
        <v>135</v>
      </c>
      <c r="CU72" s="33">
        <v>26</v>
      </c>
      <c r="CV72" s="33">
        <v>28</v>
      </c>
      <c r="CW72" s="33">
        <v>31.5</v>
      </c>
      <c r="CX72" s="34"/>
      <c r="CY72" s="35"/>
      <c r="CZ72" s="4">
        <f t="shared" si="40"/>
        <v>26.337254901960787</v>
      </c>
      <c r="DA72" s="4">
        <f t="shared" si="41"/>
        <v>29.109187749667093</v>
      </c>
      <c r="DB72" s="33">
        <v>36</v>
      </c>
      <c r="DC72" s="33">
        <v>34</v>
      </c>
      <c r="DD72" s="33">
        <v>37</v>
      </c>
      <c r="DE72" s="34"/>
      <c r="DF72" s="35"/>
      <c r="DG72" s="4">
        <f t="shared" si="42"/>
        <v>36</v>
      </c>
      <c r="DH72" s="4">
        <f t="shared" si="43"/>
        <v>37</v>
      </c>
      <c r="DI72" s="33">
        <v>32.75</v>
      </c>
      <c r="DJ72" s="33">
        <v>32.25</v>
      </c>
      <c r="DK72" s="33">
        <v>32</v>
      </c>
      <c r="DL72" s="34"/>
      <c r="DM72" s="35"/>
      <c r="DN72" s="4">
        <f t="shared" si="44"/>
        <v>32.186363636363652</v>
      </c>
      <c r="DO72" s="4">
        <f t="shared" si="45"/>
        <v>32</v>
      </c>
      <c r="DP72" s="33">
        <v>35</v>
      </c>
      <c r="DQ72" s="33">
        <v>30</v>
      </c>
      <c r="DR72" s="33">
        <v>31.5</v>
      </c>
      <c r="DS72" s="34"/>
      <c r="DT72" s="35"/>
      <c r="DU72" s="4">
        <f t="shared" si="36"/>
        <v>34.101123595505626</v>
      </c>
      <c r="DV72" s="4">
        <f t="shared" si="37"/>
        <v>30.773291925465848</v>
      </c>
      <c r="DW72" s="33">
        <v>28</v>
      </c>
      <c r="DX72" s="33">
        <v>29</v>
      </c>
      <c r="DY72" s="33">
        <v>30.5</v>
      </c>
      <c r="DZ72" s="34"/>
      <c r="EA72" s="35"/>
      <c r="EB72" s="4">
        <f t="shared" si="46"/>
        <v>28.232558139534888</v>
      </c>
      <c r="EC72" s="4">
        <f t="shared" si="47"/>
        <v>29.951776649746186</v>
      </c>
      <c r="ED72" s="33">
        <v>32</v>
      </c>
      <c r="EE72" s="33">
        <v>30</v>
      </c>
      <c r="EF72" s="33">
        <v>29</v>
      </c>
      <c r="EG72" s="34"/>
      <c r="EH72" s="35"/>
      <c r="EI72" s="4">
        <f t="shared" si="48"/>
        <v>31.474860335195526</v>
      </c>
      <c r="EJ72" s="4">
        <f t="shared" si="49"/>
        <v>29.778894472361824</v>
      </c>
      <c r="EK72" s="25">
        <v>35</v>
      </c>
      <c r="EL72" s="25">
        <v>34.5</v>
      </c>
      <c r="EM72" s="34"/>
      <c r="EN72" s="36"/>
      <c r="EO72" s="33">
        <v>30</v>
      </c>
      <c r="EP72" s="33">
        <v>29.5</v>
      </c>
      <c r="EQ72" s="33">
        <v>29</v>
      </c>
      <c r="ER72" s="35"/>
      <c r="ES72" s="36"/>
      <c r="ET72" s="4">
        <f t="shared" si="50"/>
        <v>29.978813559322031</v>
      </c>
      <c r="EU72" s="4">
        <f t="shared" si="51"/>
        <v>29.295698924731177</v>
      </c>
      <c r="EV72"/>
      <c r="FA72" s="28"/>
      <c r="FB72"/>
      <c r="FO72"/>
      <c r="FP72"/>
      <c r="FQ72"/>
      <c r="FR72"/>
      <c r="FS72"/>
      <c r="FT72">
        <f t="shared" si="18"/>
        <v>1982</v>
      </c>
      <c r="FU72">
        <f t="shared" si="19"/>
        <v>8</v>
      </c>
      <c r="FV72">
        <v>97.7</v>
      </c>
      <c r="FW72" s="1">
        <v>100.3</v>
      </c>
      <c r="FX72"/>
      <c r="FY72" s="27"/>
      <c r="FZ72" s="27" t="s">
        <v>119</v>
      </c>
      <c r="GA72" s="28">
        <v>100.4</v>
      </c>
      <c r="GB72" s="28">
        <v>100.4</v>
      </c>
      <c r="GD72" s="27"/>
      <c r="GE72" s="27" t="s">
        <v>119</v>
      </c>
      <c r="GF72" s="1">
        <v>97.5</v>
      </c>
      <c r="GG72" s="1">
        <v>97.5</v>
      </c>
    </row>
    <row r="73" spans="1:189" x14ac:dyDescent="0.2">
      <c r="A73" s="1">
        <v>1982</v>
      </c>
      <c r="B73" s="1">
        <v>8</v>
      </c>
      <c r="C73" s="33"/>
      <c r="D73" s="33"/>
      <c r="E73" s="33"/>
      <c r="F73" s="34"/>
      <c r="G73" s="35"/>
      <c r="J73" s="33"/>
      <c r="K73" s="33"/>
      <c r="L73" s="33"/>
      <c r="M73" s="34"/>
      <c r="N73" s="35"/>
      <c r="O73" s="4"/>
      <c r="P73" s="4"/>
      <c r="Q73" s="33"/>
      <c r="R73" s="33"/>
      <c r="S73" s="33"/>
      <c r="T73" s="34"/>
      <c r="U73" s="35"/>
      <c r="X73" s="33"/>
      <c r="Y73" s="33"/>
      <c r="Z73" s="33"/>
      <c r="AA73" s="34"/>
      <c r="AB73" s="35"/>
      <c r="AC73" s="4"/>
      <c r="AD73" s="4"/>
      <c r="AE73" s="33"/>
      <c r="AF73" s="33"/>
      <c r="AG73" s="33"/>
      <c r="AH73" s="34"/>
      <c r="AI73" s="35"/>
      <c r="AJ73" s="4"/>
      <c r="AK73" s="4"/>
      <c r="AL73" s="33"/>
      <c r="AM73" s="33"/>
      <c r="AN73" s="33"/>
      <c r="AO73" s="34"/>
      <c r="AP73" s="35"/>
      <c r="AQ73" s="4"/>
      <c r="AR73" s="4"/>
      <c r="AS73" s="33"/>
      <c r="AT73" s="33"/>
      <c r="AU73" s="33"/>
      <c r="AV73" s="34"/>
      <c r="AW73" s="35"/>
      <c r="AX73" s="4"/>
      <c r="AY73" s="4"/>
      <c r="AZ73" s="33"/>
      <c r="BA73" s="33"/>
      <c r="BB73" s="33"/>
      <c r="BC73" s="34"/>
      <c r="BD73" s="35"/>
      <c r="BE73" s="4"/>
      <c r="BF73" s="4"/>
      <c r="BG73" s="33"/>
      <c r="BH73" s="33"/>
      <c r="BI73" s="33"/>
      <c r="BJ73" s="34"/>
      <c r="BK73" s="35"/>
      <c r="BL73" s="4"/>
      <c r="BM73" s="4"/>
      <c r="BN73" s="25"/>
      <c r="BO73" s="25"/>
      <c r="BP73" s="34"/>
      <c r="BQ73" s="34"/>
      <c r="BR73" s="33"/>
      <c r="BS73" s="33"/>
      <c r="BT73" s="33"/>
      <c r="BU73" s="34"/>
      <c r="BV73" s="35"/>
      <c r="BW73" s="4"/>
      <c r="BX73" s="4"/>
      <c r="BY73"/>
      <c r="BZ73" s="33">
        <v>30</v>
      </c>
      <c r="CA73" s="33">
        <v>30.75</v>
      </c>
      <c r="CB73" s="33">
        <v>32</v>
      </c>
      <c r="CC73" s="34"/>
      <c r="CD73" s="35"/>
      <c r="CE73" s="4">
        <f t="shared" si="38"/>
        <v>30.37041564792176</v>
      </c>
      <c r="CF73" s="4">
        <f t="shared" si="39"/>
        <v>31.501201923076923</v>
      </c>
      <c r="CG73" s="33">
        <v>34</v>
      </c>
      <c r="CH73" s="33"/>
      <c r="CI73" s="33"/>
      <c r="CJ73" s="34"/>
      <c r="CK73" s="35"/>
      <c r="CL73" s="4"/>
      <c r="CM73" s="4"/>
      <c r="CN73" s="33"/>
      <c r="CO73" s="33">
        <v>28</v>
      </c>
      <c r="CP73" s="33">
        <v>31.5</v>
      </c>
      <c r="CQ73" s="34"/>
      <c r="CR73" s="35"/>
      <c r="CS73" s="4" t="s">
        <v>135</v>
      </c>
      <c r="CT73" s="4" t="s">
        <v>135</v>
      </c>
      <c r="CU73" s="33">
        <v>26</v>
      </c>
      <c r="CV73" s="33">
        <v>28</v>
      </c>
      <c r="CW73" s="33">
        <v>31.5</v>
      </c>
      <c r="CX73" s="34"/>
      <c r="CY73" s="35"/>
      <c r="CZ73" s="4">
        <f t="shared" si="40"/>
        <v>26.337254901960787</v>
      </c>
      <c r="DA73" s="4">
        <f t="shared" si="41"/>
        <v>29.109187749667093</v>
      </c>
      <c r="DB73" s="33">
        <v>36</v>
      </c>
      <c r="DC73" s="33">
        <v>34</v>
      </c>
      <c r="DD73" s="33">
        <v>37</v>
      </c>
      <c r="DE73" s="34"/>
      <c r="DF73" s="35"/>
      <c r="DG73" s="4">
        <f t="shared" si="42"/>
        <v>36</v>
      </c>
      <c r="DH73" s="4">
        <f t="shared" si="43"/>
        <v>37</v>
      </c>
      <c r="DI73" s="33">
        <v>34</v>
      </c>
      <c r="DJ73" s="33">
        <v>33</v>
      </c>
      <c r="DK73" s="33">
        <v>35</v>
      </c>
      <c r="DL73" s="34"/>
      <c r="DM73" s="35"/>
      <c r="DN73" s="4">
        <f t="shared" si="44"/>
        <v>33.804545454545469</v>
      </c>
      <c r="DO73" s="4">
        <f t="shared" si="45"/>
        <v>35</v>
      </c>
      <c r="DP73" s="33">
        <v>35</v>
      </c>
      <c r="DQ73" s="33">
        <v>30</v>
      </c>
      <c r="DR73" s="33">
        <v>31.5</v>
      </c>
      <c r="DS73" s="34"/>
      <c r="DT73" s="35"/>
      <c r="DU73" s="4">
        <f t="shared" si="36"/>
        <v>34.101123595505626</v>
      </c>
      <c r="DV73" s="4">
        <f t="shared" si="37"/>
        <v>30.773291925465848</v>
      </c>
      <c r="DW73" s="33">
        <v>28</v>
      </c>
      <c r="DX73" s="33">
        <v>29</v>
      </c>
      <c r="DY73" s="33">
        <v>30.5</v>
      </c>
      <c r="DZ73" s="34"/>
      <c r="EA73" s="35"/>
      <c r="EB73" s="4">
        <f t="shared" si="46"/>
        <v>28.232558139534888</v>
      </c>
      <c r="EC73" s="4">
        <f t="shared" si="47"/>
        <v>29.951776649746186</v>
      </c>
      <c r="ED73" s="33">
        <v>32</v>
      </c>
      <c r="EE73" s="33">
        <v>30</v>
      </c>
      <c r="EF73" s="33">
        <v>29</v>
      </c>
      <c r="EG73" s="34"/>
      <c r="EH73" s="35"/>
      <c r="EI73" s="4">
        <f t="shared" si="48"/>
        <v>31.474860335195526</v>
      </c>
      <c r="EJ73" s="4">
        <f t="shared" si="49"/>
        <v>29.778894472361824</v>
      </c>
      <c r="EK73" s="25">
        <v>35</v>
      </c>
      <c r="EL73" s="25">
        <v>34.5</v>
      </c>
      <c r="EM73" s="34"/>
      <c r="EN73" s="36"/>
      <c r="EO73" s="33">
        <v>30</v>
      </c>
      <c r="EP73" s="33">
        <v>29.5</v>
      </c>
      <c r="EQ73" s="33">
        <v>29</v>
      </c>
      <c r="ER73" s="35"/>
      <c r="ES73" s="36"/>
      <c r="ET73" s="4">
        <f t="shared" si="50"/>
        <v>29.978813559322031</v>
      </c>
      <c r="EU73" s="4">
        <f t="shared" si="51"/>
        <v>29.295698924731177</v>
      </c>
      <c r="EV73"/>
      <c r="FA73" s="28"/>
      <c r="FB73"/>
      <c r="FO73"/>
      <c r="FP73"/>
      <c r="FQ73"/>
      <c r="FR73"/>
      <c r="FS73"/>
      <c r="FT73">
        <f t="shared" si="18"/>
        <v>1982</v>
      </c>
      <c r="FU73">
        <f t="shared" si="19"/>
        <v>9</v>
      </c>
      <c r="FV73">
        <v>97.9</v>
      </c>
      <c r="FW73" s="1">
        <v>100</v>
      </c>
      <c r="FX73"/>
      <c r="FY73" s="27"/>
      <c r="FZ73" s="27" t="s">
        <v>120</v>
      </c>
      <c r="GA73" s="28">
        <v>100.3</v>
      </c>
      <c r="GB73" s="28">
        <v>100.3</v>
      </c>
      <c r="GD73" s="27"/>
      <c r="GE73" s="27" t="s">
        <v>120</v>
      </c>
      <c r="GF73" s="1">
        <v>97.7</v>
      </c>
      <c r="GG73" s="1">
        <v>97.7</v>
      </c>
    </row>
    <row r="74" spans="1:189" x14ac:dyDescent="0.2">
      <c r="A74" s="1">
        <v>1982</v>
      </c>
      <c r="B74" s="1">
        <v>9</v>
      </c>
      <c r="C74" s="33"/>
      <c r="D74" s="33"/>
      <c r="E74" s="33"/>
      <c r="F74" s="34"/>
      <c r="G74" s="35"/>
      <c r="J74" s="33"/>
      <c r="K74" s="33"/>
      <c r="L74" s="33"/>
      <c r="M74" s="34"/>
      <c r="N74" s="35"/>
      <c r="O74" s="4"/>
      <c r="P74" s="4"/>
      <c r="Q74" s="33"/>
      <c r="R74" s="33"/>
      <c r="S74" s="33"/>
      <c r="T74" s="34"/>
      <c r="U74" s="35"/>
      <c r="X74" s="33"/>
      <c r="Y74" s="33"/>
      <c r="Z74" s="33"/>
      <c r="AA74" s="34"/>
      <c r="AB74" s="35"/>
      <c r="AC74" s="4"/>
      <c r="AD74" s="4"/>
      <c r="AE74" s="33"/>
      <c r="AF74" s="33"/>
      <c r="AG74" s="33"/>
      <c r="AH74" s="34"/>
      <c r="AI74" s="35"/>
      <c r="AJ74" s="4"/>
      <c r="AK74" s="4"/>
      <c r="AL74" s="33"/>
      <c r="AM74" s="33"/>
      <c r="AN74" s="33"/>
      <c r="AO74" s="34"/>
      <c r="AP74" s="35"/>
      <c r="AQ74" s="4"/>
      <c r="AR74" s="4"/>
      <c r="AS74" s="33"/>
      <c r="AT74" s="33"/>
      <c r="AU74" s="33"/>
      <c r="AV74" s="34"/>
      <c r="AW74" s="35"/>
      <c r="AX74" s="4"/>
      <c r="AY74" s="4"/>
      <c r="AZ74" s="33"/>
      <c r="BA74" s="33"/>
      <c r="BB74" s="33"/>
      <c r="BC74" s="34"/>
      <c r="BD74" s="35"/>
      <c r="BE74" s="4"/>
      <c r="BF74" s="4"/>
      <c r="BG74" s="33"/>
      <c r="BH74" s="33"/>
      <c r="BI74" s="33"/>
      <c r="BJ74" s="34"/>
      <c r="BK74" s="35"/>
      <c r="BL74" s="4"/>
      <c r="BM74" s="4"/>
      <c r="BN74" s="25"/>
      <c r="BO74" s="25"/>
      <c r="BP74" s="34"/>
      <c r="BQ74" s="34"/>
      <c r="BR74" s="33"/>
      <c r="BS74" s="33"/>
      <c r="BT74" s="33"/>
      <c r="BU74" s="34"/>
      <c r="BV74" s="35"/>
      <c r="BW74" s="4"/>
      <c r="BX74" s="4"/>
      <c r="BY74"/>
      <c r="BZ74" s="33">
        <v>30</v>
      </c>
      <c r="CA74" s="33">
        <v>30.75</v>
      </c>
      <c r="CB74" s="33">
        <v>32</v>
      </c>
      <c r="CC74" s="34"/>
      <c r="CD74" s="35"/>
      <c r="CE74" s="4">
        <f t="shared" si="38"/>
        <v>30.37041564792176</v>
      </c>
      <c r="CF74" s="4">
        <f t="shared" si="39"/>
        <v>31.501201923076923</v>
      </c>
      <c r="CG74" s="33">
        <v>34</v>
      </c>
      <c r="CH74" s="33"/>
      <c r="CI74" s="33"/>
      <c r="CJ74" s="34"/>
      <c r="CK74" s="35"/>
      <c r="CL74" s="4"/>
      <c r="CM74" s="4"/>
      <c r="CN74" s="33"/>
      <c r="CO74" s="33">
        <v>28</v>
      </c>
      <c r="CP74" s="33">
        <v>31.5</v>
      </c>
      <c r="CQ74" s="34"/>
      <c r="CR74" s="35"/>
      <c r="CS74" s="4" t="s">
        <v>135</v>
      </c>
      <c r="CT74" s="4" t="s">
        <v>135</v>
      </c>
      <c r="CU74" s="33">
        <v>26</v>
      </c>
      <c r="CV74" s="33">
        <v>28</v>
      </c>
      <c r="CW74" s="33">
        <v>31.5</v>
      </c>
      <c r="CX74" s="34"/>
      <c r="CY74" s="35"/>
      <c r="CZ74" s="4">
        <f t="shared" si="40"/>
        <v>26.337254901960787</v>
      </c>
      <c r="DA74" s="4">
        <f t="shared" si="41"/>
        <v>29.109187749667093</v>
      </c>
      <c r="DB74" s="33">
        <v>36</v>
      </c>
      <c r="DC74" s="33">
        <v>34</v>
      </c>
      <c r="DD74" s="33">
        <v>37</v>
      </c>
      <c r="DE74" s="34"/>
      <c r="DF74" s="35"/>
      <c r="DG74" s="4">
        <f t="shared" si="42"/>
        <v>36</v>
      </c>
      <c r="DH74" s="4">
        <f t="shared" si="43"/>
        <v>37</v>
      </c>
      <c r="DI74" s="33">
        <v>34</v>
      </c>
      <c r="DJ74" s="33">
        <v>33</v>
      </c>
      <c r="DK74" s="33">
        <v>35</v>
      </c>
      <c r="DL74" s="34"/>
      <c r="DM74" s="35"/>
      <c r="DN74" s="4">
        <f t="shared" si="44"/>
        <v>33.804545454545469</v>
      </c>
      <c r="DO74" s="4">
        <f t="shared" si="45"/>
        <v>35</v>
      </c>
      <c r="DP74" s="33">
        <v>35</v>
      </c>
      <c r="DQ74" s="33">
        <v>30</v>
      </c>
      <c r="DR74" s="33">
        <v>31.5</v>
      </c>
      <c r="DS74" s="34"/>
      <c r="DT74" s="35"/>
      <c r="DU74" s="4">
        <f t="shared" si="36"/>
        <v>34.101123595505626</v>
      </c>
      <c r="DV74" s="4">
        <f t="shared" si="37"/>
        <v>30.773291925465848</v>
      </c>
      <c r="DW74" s="33">
        <v>28</v>
      </c>
      <c r="DX74" s="33">
        <v>29</v>
      </c>
      <c r="DY74" s="33">
        <v>30.5</v>
      </c>
      <c r="DZ74" s="34"/>
      <c r="EA74" s="35"/>
      <c r="EB74" s="4">
        <f t="shared" si="46"/>
        <v>28.232558139534888</v>
      </c>
      <c r="EC74" s="4">
        <f t="shared" si="47"/>
        <v>29.951776649746186</v>
      </c>
      <c r="ED74" s="33">
        <v>32</v>
      </c>
      <c r="EE74" s="33">
        <v>30</v>
      </c>
      <c r="EF74" s="33">
        <v>29</v>
      </c>
      <c r="EG74" s="34"/>
      <c r="EH74" s="35"/>
      <c r="EI74" s="4">
        <f t="shared" si="48"/>
        <v>31.474860335195526</v>
      </c>
      <c r="EJ74" s="4">
        <f t="shared" si="49"/>
        <v>29.778894472361824</v>
      </c>
      <c r="EK74" s="25">
        <v>35</v>
      </c>
      <c r="EL74" s="25">
        <v>34.5</v>
      </c>
      <c r="EM74" s="34"/>
      <c r="EN74" s="36"/>
      <c r="EO74" s="33">
        <v>30</v>
      </c>
      <c r="EP74" s="33">
        <v>29.5</v>
      </c>
      <c r="EQ74" s="33">
        <v>29</v>
      </c>
      <c r="ER74" s="35"/>
      <c r="ES74" s="36"/>
      <c r="ET74" s="4">
        <f t="shared" si="50"/>
        <v>29.978813559322031</v>
      </c>
      <c r="EU74" s="4">
        <f t="shared" si="51"/>
        <v>29.295698924731177</v>
      </c>
      <c r="EV74"/>
      <c r="FA74" s="28"/>
      <c r="FB74"/>
      <c r="FO74"/>
      <c r="FP74"/>
      <c r="FQ74"/>
      <c r="FR74"/>
      <c r="FS74"/>
      <c r="FT74">
        <f t="shared" si="18"/>
        <v>1982</v>
      </c>
      <c r="FU74">
        <f t="shared" si="19"/>
        <v>10</v>
      </c>
      <c r="FV74">
        <v>98.2</v>
      </c>
      <c r="FW74" s="1">
        <v>100.2</v>
      </c>
      <c r="FX74"/>
      <c r="FY74" s="27"/>
      <c r="FZ74" s="27" t="s">
        <v>121</v>
      </c>
      <c r="GA74" s="28">
        <v>100</v>
      </c>
      <c r="GB74" s="28">
        <v>100</v>
      </c>
      <c r="GD74" s="27"/>
      <c r="GE74" s="27" t="s">
        <v>121</v>
      </c>
      <c r="GF74" s="1">
        <v>97.9</v>
      </c>
      <c r="GG74" s="1">
        <v>97.9</v>
      </c>
    </row>
    <row r="75" spans="1:189" x14ac:dyDescent="0.2">
      <c r="A75" s="1">
        <v>1982</v>
      </c>
      <c r="B75" s="1">
        <v>10</v>
      </c>
      <c r="C75" s="33"/>
      <c r="D75" s="33"/>
      <c r="E75" s="33"/>
      <c r="F75" s="34"/>
      <c r="G75" s="35"/>
      <c r="J75" s="33"/>
      <c r="K75" s="33"/>
      <c r="L75" s="33"/>
      <c r="M75" s="34"/>
      <c r="N75" s="35"/>
      <c r="O75" s="4"/>
      <c r="P75" s="4"/>
      <c r="Q75" s="33"/>
      <c r="R75" s="33"/>
      <c r="S75" s="33"/>
      <c r="T75" s="34"/>
      <c r="U75" s="35"/>
      <c r="X75" s="33"/>
      <c r="Y75" s="33"/>
      <c r="Z75" s="33"/>
      <c r="AA75" s="34"/>
      <c r="AB75" s="35"/>
      <c r="AC75" s="4"/>
      <c r="AD75" s="4"/>
      <c r="AE75" s="33"/>
      <c r="AF75" s="33"/>
      <c r="AG75" s="33"/>
      <c r="AH75" s="34"/>
      <c r="AI75" s="35"/>
      <c r="AJ75" s="4"/>
      <c r="AK75" s="4"/>
      <c r="AL75" s="33"/>
      <c r="AM75" s="33"/>
      <c r="AN75" s="33"/>
      <c r="AO75" s="34"/>
      <c r="AP75" s="35"/>
      <c r="AQ75" s="4"/>
      <c r="AR75" s="4"/>
      <c r="AS75" s="33"/>
      <c r="AT75" s="33"/>
      <c r="AU75" s="33"/>
      <c r="AV75" s="34"/>
      <c r="AW75" s="35"/>
      <c r="AX75" s="4"/>
      <c r="AY75" s="4"/>
      <c r="AZ75" s="33"/>
      <c r="BA75" s="33"/>
      <c r="BB75" s="33"/>
      <c r="BC75" s="34"/>
      <c r="BD75" s="35"/>
      <c r="BE75" s="4"/>
      <c r="BF75" s="4"/>
      <c r="BG75" s="33"/>
      <c r="BH75" s="33"/>
      <c r="BI75" s="33"/>
      <c r="BJ75" s="34"/>
      <c r="BK75" s="35"/>
      <c r="BL75" s="4"/>
      <c r="BM75" s="4"/>
      <c r="BN75" s="25"/>
      <c r="BO75" s="25"/>
      <c r="BP75" s="34"/>
      <c r="BQ75" s="34"/>
      <c r="BR75" s="33"/>
      <c r="BS75" s="33"/>
      <c r="BT75" s="33"/>
      <c r="BU75" s="34"/>
      <c r="BV75" s="35"/>
      <c r="BW75" s="4"/>
      <c r="BX75" s="4"/>
      <c r="BY75"/>
      <c r="BZ75" s="33">
        <v>30</v>
      </c>
      <c r="CA75" s="33">
        <v>30.75</v>
      </c>
      <c r="CB75" s="33">
        <v>32</v>
      </c>
      <c r="CC75" s="34"/>
      <c r="CD75" s="35"/>
      <c r="CE75" s="4">
        <f t="shared" si="38"/>
        <v>30.37041564792176</v>
      </c>
      <c r="CF75" s="4">
        <f t="shared" si="39"/>
        <v>31.501201923076923</v>
      </c>
      <c r="CG75" s="33">
        <v>34</v>
      </c>
      <c r="CH75" s="33"/>
      <c r="CI75" s="33"/>
      <c r="CJ75" s="34"/>
      <c r="CK75" s="35"/>
      <c r="CL75" s="4"/>
      <c r="CM75" s="4"/>
      <c r="CN75" s="33"/>
      <c r="CO75" s="33">
        <v>29</v>
      </c>
      <c r="CP75" s="33">
        <v>31.5</v>
      </c>
      <c r="CQ75" s="34"/>
      <c r="CR75" s="35"/>
      <c r="CS75" s="4" t="s">
        <v>135</v>
      </c>
      <c r="CT75" s="4" t="s">
        <v>135</v>
      </c>
      <c r="CU75" s="33">
        <v>26</v>
      </c>
      <c r="CV75" s="33">
        <v>28</v>
      </c>
      <c r="CW75" s="33">
        <v>31.5</v>
      </c>
      <c r="CX75" s="34"/>
      <c r="CY75" s="35"/>
      <c r="CZ75" s="4">
        <f t="shared" si="40"/>
        <v>26.337254901960787</v>
      </c>
      <c r="DA75" s="4">
        <f t="shared" si="41"/>
        <v>29.109187749667093</v>
      </c>
      <c r="DB75" s="33">
        <v>36</v>
      </c>
      <c r="DC75" s="33">
        <v>34</v>
      </c>
      <c r="DD75" s="33">
        <v>37</v>
      </c>
      <c r="DE75" s="34"/>
      <c r="DF75" s="35"/>
      <c r="DG75" s="4">
        <f t="shared" si="42"/>
        <v>36</v>
      </c>
      <c r="DH75" s="4">
        <f t="shared" si="43"/>
        <v>37</v>
      </c>
      <c r="DI75" s="33">
        <v>34</v>
      </c>
      <c r="DJ75" s="33">
        <v>33</v>
      </c>
      <c r="DK75" s="33">
        <v>35</v>
      </c>
      <c r="DL75" s="34"/>
      <c r="DM75" s="35"/>
      <c r="DN75" s="4">
        <f t="shared" si="44"/>
        <v>33.804545454545469</v>
      </c>
      <c r="DO75" s="4">
        <f t="shared" si="45"/>
        <v>35</v>
      </c>
      <c r="DP75" s="33">
        <v>35</v>
      </c>
      <c r="DQ75" s="33">
        <v>30</v>
      </c>
      <c r="DR75" s="33">
        <v>31.5</v>
      </c>
      <c r="DS75" s="34"/>
      <c r="DT75" s="35"/>
      <c r="DU75" s="4">
        <f t="shared" si="36"/>
        <v>34.101123595505626</v>
      </c>
      <c r="DV75" s="4">
        <f t="shared" si="37"/>
        <v>30.773291925465848</v>
      </c>
      <c r="DW75" s="33">
        <v>28</v>
      </c>
      <c r="DX75" s="33">
        <v>29</v>
      </c>
      <c r="DY75" s="33">
        <v>30.5</v>
      </c>
      <c r="DZ75" s="34"/>
      <c r="EA75" s="35"/>
      <c r="EB75" s="4">
        <f t="shared" si="46"/>
        <v>28.232558139534888</v>
      </c>
      <c r="EC75" s="4">
        <f t="shared" si="47"/>
        <v>29.951776649746186</v>
      </c>
      <c r="ED75" s="33">
        <v>32</v>
      </c>
      <c r="EE75" s="33">
        <v>30</v>
      </c>
      <c r="EF75" s="33">
        <v>29</v>
      </c>
      <c r="EG75" s="34"/>
      <c r="EH75" s="35"/>
      <c r="EI75" s="4">
        <f t="shared" si="48"/>
        <v>31.474860335195526</v>
      </c>
      <c r="EJ75" s="4">
        <f t="shared" si="49"/>
        <v>29.778894472361824</v>
      </c>
      <c r="EK75" s="25">
        <v>35</v>
      </c>
      <c r="EL75" s="25">
        <v>34.5</v>
      </c>
      <c r="EM75" s="34"/>
      <c r="EN75" s="36"/>
      <c r="EO75" s="33">
        <v>30</v>
      </c>
      <c r="EP75" s="33">
        <v>29.5</v>
      </c>
      <c r="EQ75" s="33">
        <v>29</v>
      </c>
      <c r="ER75" s="35"/>
      <c r="ES75" s="36"/>
      <c r="ET75" s="4">
        <f t="shared" si="50"/>
        <v>29.978813559322031</v>
      </c>
      <c r="EU75" s="4">
        <f t="shared" si="51"/>
        <v>29.295698924731177</v>
      </c>
      <c r="EV75"/>
      <c r="FA75" s="28"/>
      <c r="FB75"/>
      <c r="FO75"/>
      <c r="FP75"/>
      <c r="FQ75"/>
      <c r="FR75"/>
      <c r="FS75"/>
      <c r="FT75">
        <f t="shared" si="18"/>
        <v>1982</v>
      </c>
      <c r="FU75">
        <f t="shared" si="19"/>
        <v>11</v>
      </c>
      <c r="FV75">
        <v>98</v>
      </c>
      <c r="FW75" s="1">
        <v>100.3</v>
      </c>
      <c r="FX75"/>
      <c r="FY75" s="27"/>
      <c r="FZ75" s="27" t="s">
        <v>123</v>
      </c>
      <c r="GA75" s="28">
        <v>100.2</v>
      </c>
      <c r="GB75" s="28">
        <v>100.2</v>
      </c>
      <c r="GD75" s="27"/>
      <c r="GE75" s="27" t="s">
        <v>123</v>
      </c>
      <c r="GF75" s="1">
        <v>98.2</v>
      </c>
      <c r="GG75" s="1">
        <v>98.2</v>
      </c>
    </row>
    <row r="76" spans="1:189" x14ac:dyDescent="0.2">
      <c r="A76" s="1">
        <v>1982</v>
      </c>
      <c r="B76" s="1">
        <v>11</v>
      </c>
      <c r="C76" s="33"/>
      <c r="D76" s="33"/>
      <c r="E76" s="33"/>
      <c r="F76" s="34"/>
      <c r="G76" s="35"/>
      <c r="J76" s="33"/>
      <c r="K76" s="33"/>
      <c r="L76" s="33"/>
      <c r="M76" s="34"/>
      <c r="N76" s="35"/>
      <c r="O76" s="4"/>
      <c r="P76" s="4"/>
      <c r="Q76" s="33"/>
      <c r="R76" s="33"/>
      <c r="S76" s="33"/>
      <c r="T76" s="34"/>
      <c r="U76" s="35"/>
      <c r="X76" s="33"/>
      <c r="Y76" s="33"/>
      <c r="Z76" s="33"/>
      <c r="AA76" s="34"/>
      <c r="AB76" s="35"/>
      <c r="AC76" s="4"/>
      <c r="AD76" s="4"/>
      <c r="AE76" s="33"/>
      <c r="AF76" s="33"/>
      <c r="AG76" s="33"/>
      <c r="AH76" s="34"/>
      <c r="AI76" s="35"/>
      <c r="AJ76" s="4"/>
      <c r="AK76" s="4"/>
      <c r="AL76" s="33"/>
      <c r="AM76" s="33"/>
      <c r="AN76" s="33"/>
      <c r="AO76" s="34"/>
      <c r="AP76" s="35"/>
      <c r="AQ76" s="4"/>
      <c r="AR76" s="4"/>
      <c r="AS76" s="33"/>
      <c r="AT76" s="33"/>
      <c r="AU76" s="33"/>
      <c r="AV76" s="34"/>
      <c r="AW76" s="35"/>
      <c r="AX76" s="4"/>
      <c r="AY76" s="4"/>
      <c r="AZ76" s="33"/>
      <c r="BA76" s="33"/>
      <c r="BB76" s="33"/>
      <c r="BC76" s="34"/>
      <c r="BD76" s="35"/>
      <c r="BE76" s="4"/>
      <c r="BF76" s="4"/>
      <c r="BG76" s="33"/>
      <c r="BH76" s="33"/>
      <c r="BI76" s="33"/>
      <c r="BJ76" s="34"/>
      <c r="BK76" s="35"/>
      <c r="BL76" s="4"/>
      <c r="BM76" s="4"/>
      <c r="BN76" s="25"/>
      <c r="BO76" s="25"/>
      <c r="BP76" s="34"/>
      <c r="BQ76" s="34"/>
      <c r="BR76" s="33"/>
      <c r="BS76" s="33"/>
      <c r="BT76" s="33"/>
      <c r="BU76" s="34"/>
      <c r="BV76" s="35"/>
      <c r="BW76" s="4"/>
      <c r="BX76" s="4"/>
      <c r="BY76"/>
      <c r="BZ76" s="33">
        <v>30</v>
      </c>
      <c r="CA76" s="33">
        <v>30.75</v>
      </c>
      <c r="CB76" s="33">
        <v>32</v>
      </c>
      <c r="CC76" s="34"/>
      <c r="CD76" s="35"/>
      <c r="CE76" s="4">
        <f t="shared" si="38"/>
        <v>30.37041564792176</v>
      </c>
      <c r="CF76" s="4">
        <f t="shared" si="39"/>
        <v>31.501201923076923</v>
      </c>
      <c r="CG76" s="33">
        <v>34</v>
      </c>
      <c r="CH76" s="33"/>
      <c r="CI76" s="33"/>
      <c r="CJ76" s="34"/>
      <c r="CK76" s="35"/>
      <c r="CL76" s="4"/>
      <c r="CM76" s="4"/>
      <c r="CN76" s="33"/>
      <c r="CO76" s="33">
        <v>29</v>
      </c>
      <c r="CP76" s="33">
        <v>31.5</v>
      </c>
      <c r="CQ76" s="34"/>
      <c r="CR76" s="35"/>
      <c r="CS76" s="4" t="s">
        <v>135</v>
      </c>
      <c r="CT76" s="4" t="s">
        <v>135</v>
      </c>
      <c r="CU76" s="33">
        <v>26</v>
      </c>
      <c r="CV76" s="33">
        <v>28</v>
      </c>
      <c r="CW76" s="33">
        <v>31.5</v>
      </c>
      <c r="CX76" s="34"/>
      <c r="CY76" s="35"/>
      <c r="CZ76" s="4">
        <f t="shared" si="40"/>
        <v>26.337254901960787</v>
      </c>
      <c r="DA76" s="4">
        <f t="shared" si="41"/>
        <v>29.109187749667093</v>
      </c>
      <c r="DB76" s="33">
        <v>36</v>
      </c>
      <c r="DC76" s="33">
        <v>34</v>
      </c>
      <c r="DD76" s="33">
        <v>37</v>
      </c>
      <c r="DE76" s="34"/>
      <c r="DF76" s="35"/>
      <c r="DG76" s="4">
        <f t="shared" si="42"/>
        <v>36</v>
      </c>
      <c r="DH76" s="4">
        <f t="shared" si="43"/>
        <v>37</v>
      </c>
      <c r="DI76" s="33">
        <v>34</v>
      </c>
      <c r="DJ76" s="33">
        <v>33</v>
      </c>
      <c r="DK76" s="33">
        <v>35</v>
      </c>
      <c r="DL76" s="34"/>
      <c r="DM76" s="35"/>
      <c r="DN76" s="4">
        <f t="shared" si="44"/>
        <v>33.804545454545469</v>
      </c>
      <c r="DO76" s="4">
        <f t="shared" si="45"/>
        <v>35</v>
      </c>
      <c r="DP76" s="33">
        <v>35</v>
      </c>
      <c r="DQ76" s="33">
        <v>30</v>
      </c>
      <c r="DR76" s="33">
        <v>31.5</v>
      </c>
      <c r="DS76" s="34"/>
      <c r="DT76" s="35"/>
      <c r="DU76" s="4">
        <f t="shared" si="36"/>
        <v>34.101123595505626</v>
      </c>
      <c r="DV76" s="4">
        <f t="shared" si="37"/>
        <v>30.773291925465848</v>
      </c>
      <c r="DW76" s="33">
        <v>28</v>
      </c>
      <c r="DX76" s="33">
        <v>29</v>
      </c>
      <c r="DY76" s="33">
        <v>30.5</v>
      </c>
      <c r="DZ76" s="34"/>
      <c r="EA76" s="35"/>
      <c r="EB76" s="4">
        <f t="shared" si="46"/>
        <v>28.232558139534888</v>
      </c>
      <c r="EC76" s="4">
        <f t="shared" si="47"/>
        <v>29.951776649746186</v>
      </c>
      <c r="ED76" s="33">
        <v>32</v>
      </c>
      <c r="EE76" s="33">
        <v>30</v>
      </c>
      <c r="EF76" s="33">
        <v>29</v>
      </c>
      <c r="EG76" s="34"/>
      <c r="EH76" s="35"/>
      <c r="EI76" s="4">
        <f t="shared" si="48"/>
        <v>31.474860335195526</v>
      </c>
      <c r="EJ76" s="4">
        <f t="shared" si="49"/>
        <v>29.778894472361824</v>
      </c>
      <c r="EK76" s="25">
        <v>35</v>
      </c>
      <c r="EL76" s="25">
        <v>34.5</v>
      </c>
      <c r="EM76" s="34"/>
      <c r="EN76" s="36"/>
      <c r="EO76" s="33">
        <v>30</v>
      </c>
      <c r="EP76" s="33">
        <v>29.5</v>
      </c>
      <c r="EQ76" s="33">
        <v>29</v>
      </c>
      <c r="ER76" s="35"/>
      <c r="ES76" s="36"/>
      <c r="ET76" s="4">
        <f t="shared" si="50"/>
        <v>29.978813559322031</v>
      </c>
      <c r="EU76" s="4">
        <f t="shared" si="51"/>
        <v>29.295698924731177</v>
      </c>
      <c r="EV76"/>
      <c r="FA76" s="28"/>
      <c r="FB76"/>
      <c r="FO76"/>
      <c r="FP76"/>
      <c r="FQ76"/>
      <c r="FR76"/>
      <c r="FS76"/>
      <c r="FT76">
        <f t="shared" si="18"/>
        <v>1982</v>
      </c>
      <c r="FU76">
        <f t="shared" si="19"/>
        <v>12</v>
      </c>
      <c r="FV76">
        <v>97.6</v>
      </c>
      <c r="FW76" s="1">
        <v>100.5</v>
      </c>
      <c r="FX76"/>
      <c r="FY76" s="27"/>
      <c r="FZ76" s="27" t="s">
        <v>124</v>
      </c>
      <c r="GA76" s="28">
        <v>100.3</v>
      </c>
      <c r="GB76" s="28">
        <v>100.3</v>
      </c>
      <c r="GD76" s="27"/>
      <c r="GE76" s="27" t="s">
        <v>124</v>
      </c>
      <c r="GF76" s="1">
        <v>98</v>
      </c>
      <c r="GG76" s="1">
        <v>98</v>
      </c>
    </row>
    <row r="77" spans="1:189" x14ac:dyDescent="0.2">
      <c r="A77" s="1">
        <v>1982</v>
      </c>
      <c r="B77" s="1">
        <v>12</v>
      </c>
      <c r="C77" s="33"/>
      <c r="D77" s="33"/>
      <c r="E77" s="33"/>
      <c r="F77" s="34"/>
      <c r="G77" s="35"/>
      <c r="J77" s="33"/>
      <c r="K77" s="33"/>
      <c r="L77" s="33"/>
      <c r="M77" s="34"/>
      <c r="N77" s="35"/>
      <c r="O77" s="4"/>
      <c r="P77" s="4"/>
      <c r="Q77" s="33"/>
      <c r="R77" s="33"/>
      <c r="S77" s="33"/>
      <c r="T77" s="34"/>
      <c r="U77" s="35"/>
      <c r="X77" s="33"/>
      <c r="Y77" s="33"/>
      <c r="Z77" s="33"/>
      <c r="AA77" s="34"/>
      <c r="AB77" s="35"/>
      <c r="AC77" s="4"/>
      <c r="AD77" s="4"/>
      <c r="AE77" s="33"/>
      <c r="AF77" s="33"/>
      <c r="AG77" s="33"/>
      <c r="AH77" s="34"/>
      <c r="AI77" s="35"/>
      <c r="AJ77" s="4"/>
      <c r="AK77" s="4"/>
      <c r="AL77" s="33"/>
      <c r="AM77" s="33"/>
      <c r="AN77" s="33"/>
      <c r="AO77" s="34"/>
      <c r="AP77" s="35"/>
      <c r="AQ77" s="4"/>
      <c r="AR77" s="4"/>
      <c r="AS77" s="33"/>
      <c r="AT77" s="33"/>
      <c r="AU77" s="33"/>
      <c r="AV77" s="34"/>
      <c r="AW77" s="35"/>
      <c r="AX77" s="4"/>
      <c r="AY77" s="4"/>
      <c r="AZ77" s="33"/>
      <c r="BA77" s="33"/>
      <c r="BB77" s="33"/>
      <c r="BC77" s="34"/>
      <c r="BD77" s="35"/>
      <c r="BE77" s="4"/>
      <c r="BF77" s="4"/>
      <c r="BG77" s="33"/>
      <c r="BH77" s="33"/>
      <c r="BI77" s="33"/>
      <c r="BJ77" s="34"/>
      <c r="BK77" s="35"/>
      <c r="BL77" s="4"/>
      <c r="BM77" s="4"/>
      <c r="BN77" s="25"/>
      <c r="BO77" s="25"/>
      <c r="BP77" s="34"/>
      <c r="BQ77" s="34"/>
      <c r="BR77" s="33"/>
      <c r="BS77" s="33"/>
      <c r="BT77" s="33"/>
      <c r="BU77" s="34"/>
      <c r="BV77" s="35"/>
      <c r="BW77" s="4"/>
      <c r="BX77" s="4"/>
      <c r="BY77"/>
      <c r="BZ77" s="33">
        <v>30</v>
      </c>
      <c r="CA77" s="33">
        <v>30.75</v>
      </c>
      <c r="CB77" s="33">
        <v>32</v>
      </c>
      <c r="CC77" s="34"/>
      <c r="CD77" s="35"/>
      <c r="CE77" s="4">
        <f t="shared" si="38"/>
        <v>30.37041564792176</v>
      </c>
      <c r="CF77" s="4">
        <f t="shared" si="39"/>
        <v>31.501201923076923</v>
      </c>
      <c r="CG77" s="33">
        <v>34</v>
      </c>
      <c r="CH77" s="33"/>
      <c r="CI77" s="33"/>
      <c r="CJ77" s="34"/>
      <c r="CK77" s="35"/>
      <c r="CL77" s="4"/>
      <c r="CM77" s="4"/>
      <c r="CN77" s="33">
        <v>31.5</v>
      </c>
      <c r="CO77" s="33">
        <v>30</v>
      </c>
      <c r="CP77" s="33">
        <v>32.5</v>
      </c>
      <c r="CQ77" s="34"/>
      <c r="CR77" s="35"/>
      <c r="CS77" s="4">
        <f t="shared" ref="CS77:CS108" si="52">FM$11*CN77+FO$11*CP77</f>
        <v>31.5</v>
      </c>
      <c r="CT77" s="4">
        <f t="shared" ref="CT77:CT108" si="53">FM$12*CN77+FO$12*CP77</f>
        <v>32.154545454545456</v>
      </c>
      <c r="CU77" s="33">
        <v>26</v>
      </c>
      <c r="CV77" s="33">
        <v>28</v>
      </c>
      <c r="CW77" s="33">
        <v>30.5</v>
      </c>
      <c r="CX77" s="34"/>
      <c r="CY77" s="35"/>
      <c r="CZ77" s="4">
        <f t="shared" si="40"/>
        <v>26.337254901960787</v>
      </c>
      <c r="DA77" s="4">
        <f t="shared" si="41"/>
        <v>28.792276964047922</v>
      </c>
      <c r="DB77" s="33">
        <v>36</v>
      </c>
      <c r="DC77" s="33">
        <v>34</v>
      </c>
      <c r="DD77" s="33">
        <v>37</v>
      </c>
      <c r="DE77" s="34"/>
      <c r="DF77" s="35"/>
      <c r="DG77" s="4">
        <f t="shared" si="42"/>
        <v>36</v>
      </c>
      <c r="DH77" s="4">
        <f t="shared" si="43"/>
        <v>37</v>
      </c>
      <c r="DI77" s="33">
        <v>34</v>
      </c>
      <c r="DJ77" s="33">
        <v>33</v>
      </c>
      <c r="DK77" s="33">
        <v>35</v>
      </c>
      <c r="DL77" s="34"/>
      <c r="DM77" s="35"/>
      <c r="DN77" s="4">
        <f t="shared" si="44"/>
        <v>33.804545454545469</v>
      </c>
      <c r="DO77" s="4">
        <f t="shared" si="45"/>
        <v>35</v>
      </c>
      <c r="DP77" s="33">
        <v>35</v>
      </c>
      <c r="DQ77" s="33">
        <v>30</v>
      </c>
      <c r="DR77" s="33">
        <v>31.5</v>
      </c>
      <c r="DS77" s="34"/>
      <c r="DT77" s="35"/>
      <c r="DU77" s="4">
        <f t="shared" si="36"/>
        <v>34.101123595505626</v>
      </c>
      <c r="DV77" s="4">
        <f t="shared" si="37"/>
        <v>30.773291925465848</v>
      </c>
      <c r="DW77" s="33">
        <v>28</v>
      </c>
      <c r="DX77" s="33">
        <v>29</v>
      </c>
      <c r="DY77" s="33">
        <v>30.5</v>
      </c>
      <c r="DZ77" s="34"/>
      <c r="EA77" s="35"/>
      <c r="EB77" s="4">
        <f t="shared" si="46"/>
        <v>28.232558139534888</v>
      </c>
      <c r="EC77" s="4">
        <f t="shared" si="47"/>
        <v>29.951776649746186</v>
      </c>
      <c r="ED77" s="33">
        <v>33</v>
      </c>
      <c r="EE77" s="33">
        <v>30</v>
      </c>
      <c r="EF77" s="33">
        <v>29</v>
      </c>
      <c r="EG77" s="34"/>
      <c r="EH77" s="35"/>
      <c r="EI77" s="4">
        <f t="shared" si="48"/>
        <v>32.212290502793294</v>
      </c>
      <c r="EJ77" s="4">
        <f t="shared" si="49"/>
        <v>29.778894472361824</v>
      </c>
      <c r="EK77" s="25">
        <v>35</v>
      </c>
      <c r="EL77" s="25">
        <v>34.5</v>
      </c>
      <c r="EM77" s="34"/>
      <c r="EN77" s="36"/>
      <c r="EO77" s="33">
        <v>30</v>
      </c>
      <c r="EP77" s="33">
        <v>29.5</v>
      </c>
      <c r="EQ77" s="33">
        <v>29</v>
      </c>
      <c r="ER77" s="35"/>
      <c r="ES77" s="36"/>
      <c r="ET77" s="4">
        <f t="shared" si="50"/>
        <v>29.978813559322031</v>
      </c>
      <c r="EU77" s="4">
        <f t="shared" si="51"/>
        <v>29.295698924731177</v>
      </c>
      <c r="EV77"/>
      <c r="FA77" s="28"/>
      <c r="FB77"/>
      <c r="FO77"/>
      <c r="FP77"/>
      <c r="FQ77"/>
      <c r="FR77"/>
      <c r="FS77"/>
      <c r="FT77">
        <f t="shared" si="18"/>
        <v>1983</v>
      </c>
      <c r="FU77">
        <f t="shared" si="19"/>
        <v>1</v>
      </c>
      <c r="FV77">
        <v>97.8</v>
      </c>
      <c r="FW77" s="1">
        <v>100.2</v>
      </c>
      <c r="FX77"/>
      <c r="FY77" s="27"/>
      <c r="FZ77" s="27" t="s">
        <v>125</v>
      </c>
      <c r="GA77" s="28">
        <v>100.5</v>
      </c>
      <c r="GB77" s="28">
        <v>100.5</v>
      </c>
      <c r="GD77" s="27"/>
      <c r="GE77" s="27" t="s">
        <v>125</v>
      </c>
      <c r="GF77" s="1">
        <v>97.6</v>
      </c>
      <c r="GG77" s="1">
        <v>97.6</v>
      </c>
    </row>
    <row r="78" spans="1:189" x14ac:dyDescent="0.2">
      <c r="A78" s="1">
        <v>1983</v>
      </c>
      <c r="B78" s="1">
        <v>1</v>
      </c>
      <c r="C78" s="33"/>
      <c r="D78" s="33"/>
      <c r="E78" s="33"/>
      <c r="F78" s="34"/>
      <c r="G78" s="35"/>
      <c r="J78" s="33"/>
      <c r="K78" s="33"/>
      <c r="L78" s="33"/>
      <c r="M78" s="34"/>
      <c r="N78" s="35"/>
      <c r="O78" s="4"/>
      <c r="P78" s="4"/>
      <c r="Q78" s="33"/>
      <c r="R78" s="33"/>
      <c r="S78" s="33"/>
      <c r="T78" s="34"/>
      <c r="U78" s="35"/>
      <c r="X78" s="33"/>
      <c r="Y78" s="33"/>
      <c r="Z78" s="33"/>
      <c r="AA78" s="34"/>
      <c r="AB78" s="35"/>
      <c r="AC78" s="4"/>
      <c r="AD78" s="4"/>
      <c r="AE78" s="33"/>
      <c r="AF78" s="33"/>
      <c r="AG78" s="33"/>
      <c r="AH78" s="34"/>
      <c r="AI78" s="35"/>
      <c r="AJ78" s="4"/>
      <c r="AK78" s="4"/>
      <c r="AL78" s="33"/>
      <c r="AM78" s="33"/>
      <c r="AN78" s="33"/>
      <c r="AO78" s="34"/>
      <c r="AP78" s="35"/>
      <c r="AQ78" s="4"/>
      <c r="AR78" s="4"/>
      <c r="AS78" s="33"/>
      <c r="AT78" s="33"/>
      <c r="AU78" s="33"/>
      <c r="AV78" s="34"/>
      <c r="AW78" s="35"/>
      <c r="AX78" s="4"/>
      <c r="AY78" s="4"/>
      <c r="AZ78" s="33"/>
      <c r="BA78" s="33"/>
      <c r="BB78" s="33"/>
      <c r="BC78" s="34"/>
      <c r="BD78" s="35"/>
      <c r="BE78" s="4"/>
      <c r="BF78" s="4"/>
      <c r="BG78" s="33"/>
      <c r="BH78" s="33"/>
      <c r="BI78" s="33"/>
      <c r="BJ78" s="34"/>
      <c r="BK78" s="35"/>
      <c r="BL78" s="4"/>
      <c r="BM78" s="4"/>
      <c r="BN78" s="25"/>
      <c r="BO78" s="25"/>
      <c r="BP78" s="34"/>
      <c r="BQ78" s="34"/>
      <c r="BR78" s="33"/>
      <c r="BS78" s="33"/>
      <c r="BT78" s="33"/>
      <c r="BU78" s="34"/>
      <c r="BV78" s="35"/>
      <c r="BW78" s="4"/>
      <c r="BX78" s="4"/>
      <c r="BY78"/>
      <c r="BZ78" s="33">
        <v>30</v>
      </c>
      <c r="CA78" s="33">
        <v>30.75</v>
      </c>
      <c r="CB78" s="33">
        <v>32</v>
      </c>
      <c r="CC78" s="34"/>
      <c r="CD78" s="35"/>
      <c r="CE78" s="4">
        <f t="shared" si="38"/>
        <v>30.37041564792176</v>
      </c>
      <c r="CF78" s="4">
        <f t="shared" si="39"/>
        <v>31.501201923076923</v>
      </c>
      <c r="CG78" s="33">
        <v>34</v>
      </c>
      <c r="CH78" s="33"/>
      <c r="CI78" s="33"/>
      <c r="CJ78" s="34"/>
      <c r="CK78" s="35"/>
      <c r="CL78" s="4"/>
      <c r="CM78" s="4"/>
      <c r="CN78" s="33">
        <v>31.5</v>
      </c>
      <c r="CO78" s="33">
        <v>30</v>
      </c>
      <c r="CP78" s="33">
        <v>32.5</v>
      </c>
      <c r="CQ78" s="34"/>
      <c r="CR78" s="35"/>
      <c r="CS78" s="4">
        <f t="shared" si="52"/>
        <v>31.5</v>
      </c>
      <c r="CT78" s="4">
        <f t="shared" si="53"/>
        <v>32.154545454545456</v>
      </c>
      <c r="CU78" s="33">
        <v>26</v>
      </c>
      <c r="CV78" s="33">
        <v>28</v>
      </c>
      <c r="CW78" s="33">
        <v>30.5</v>
      </c>
      <c r="CX78" s="34"/>
      <c r="CY78" s="35"/>
      <c r="CZ78" s="4">
        <f t="shared" si="40"/>
        <v>26.337254901960787</v>
      </c>
      <c r="DA78" s="4">
        <f t="shared" si="41"/>
        <v>28.792276964047922</v>
      </c>
      <c r="DB78" s="33">
        <v>34</v>
      </c>
      <c r="DC78" s="33">
        <v>33</v>
      </c>
      <c r="DD78" s="33">
        <v>34</v>
      </c>
      <c r="DE78" s="34"/>
      <c r="DF78" s="35"/>
      <c r="DG78" s="4">
        <f t="shared" si="42"/>
        <v>34</v>
      </c>
      <c r="DH78" s="4">
        <f t="shared" si="43"/>
        <v>34</v>
      </c>
      <c r="DI78" s="33">
        <v>34</v>
      </c>
      <c r="DJ78" s="33">
        <v>33</v>
      </c>
      <c r="DK78" s="33">
        <v>35</v>
      </c>
      <c r="DL78" s="34"/>
      <c r="DM78" s="35"/>
      <c r="DN78" s="4">
        <f t="shared" si="44"/>
        <v>33.804545454545469</v>
      </c>
      <c r="DO78" s="4">
        <f t="shared" si="45"/>
        <v>35</v>
      </c>
      <c r="DP78" s="33">
        <v>35</v>
      </c>
      <c r="DQ78" s="33">
        <v>30</v>
      </c>
      <c r="DR78" s="33">
        <v>31.5</v>
      </c>
      <c r="DS78" s="34"/>
      <c r="DT78" s="35"/>
      <c r="DU78" s="4">
        <f t="shared" si="36"/>
        <v>34.101123595505626</v>
      </c>
      <c r="DV78" s="4">
        <f t="shared" si="37"/>
        <v>30.773291925465848</v>
      </c>
      <c r="DW78" s="33">
        <v>28</v>
      </c>
      <c r="DX78" s="33">
        <v>29</v>
      </c>
      <c r="DY78" s="33">
        <v>30.5</v>
      </c>
      <c r="DZ78" s="34"/>
      <c r="EA78" s="35"/>
      <c r="EB78" s="4">
        <f t="shared" si="46"/>
        <v>28.232558139534888</v>
      </c>
      <c r="EC78" s="4">
        <f t="shared" si="47"/>
        <v>29.951776649746186</v>
      </c>
      <c r="ED78" s="33">
        <v>33</v>
      </c>
      <c r="EE78" s="33">
        <v>30</v>
      </c>
      <c r="EF78" s="33">
        <v>29</v>
      </c>
      <c r="EG78" s="34"/>
      <c r="EH78" s="35"/>
      <c r="EI78" s="4">
        <f t="shared" si="48"/>
        <v>32.212290502793294</v>
      </c>
      <c r="EJ78" s="4">
        <f t="shared" si="49"/>
        <v>29.778894472361824</v>
      </c>
      <c r="EK78" s="25">
        <v>35</v>
      </c>
      <c r="EL78" s="25">
        <v>34.5</v>
      </c>
      <c r="EM78" s="34"/>
      <c r="EN78" s="36"/>
      <c r="EO78" s="33">
        <v>30</v>
      </c>
      <c r="EP78" s="33">
        <v>29.5</v>
      </c>
      <c r="EQ78" s="33">
        <v>29</v>
      </c>
      <c r="ER78" s="35"/>
      <c r="ES78" s="36"/>
      <c r="ET78" s="4">
        <f t="shared" si="50"/>
        <v>29.978813559322031</v>
      </c>
      <c r="EU78" s="4">
        <f t="shared" si="51"/>
        <v>29.295698924731177</v>
      </c>
      <c r="EV78"/>
      <c r="FA78" s="28"/>
      <c r="FB78"/>
      <c r="FO78"/>
      <c r="FP78"/>
      <c r="FQ78"/>
      <c r="FR78"/>
      <c r="FS78"/>
      <c r="FT78">
        <f t="shared" si="18"/>
        <v>1983</v>
      </c>
      <c r="FU78">
        <f t="shared" si="19"/>
        <v>2</v>
      </c>
      <c r="FV78">
        <v>97.9</v>
      </c>
      <c r="FW78" s="1">
        <v>100.5</v>
      </c>
      <c r="FX78"/>
      <c r="FY78" s="27">
        <v>1983</v>
      </c>
      <c r="FZ78" s="27" t="s">
        <v>111</v>
      </c>
      <c r="GA78" s="28">
        <v>100.2</v>
      </c>
      <c r="GB78" s="28">
        <v>100.2</v>
      </c>
      <c r="GD78" s="27">
        <v>1983</v>
      </c>
      <c r="GE78" s="27" t="s">
        <v>111</v>
      </c>
      <c r="GF78" s="1">
        <v>97.8</v>
      </c>
      <c r="GG78" s="1">
        <v>97.8</v>
      </c>
    </row>
    <row r="79" spans="1:189" x14ac:dyDescent="0.2">
      <c r="A79" s="1">
        <v>1983</v>
      </c>
      <c r="B79" s="1">
        <v>2</v>
      </c>
      <c r="C79" s="33"/>
      <c r="D79" s="33"/>
      <c r="E79" s="33"/>
      <c r="F79" s="34"/>
      <c r="G79" s="35"/>
      <c r="J79" s="33"/>
      <c r="K79" s="33"/>
      <c r="L79" s="33"/>
      <c r="M79" s="34"/>
      <c r="N79" s="35"/>
      <c r="O79" s="4"/>
      <c r="P79" s="4"/>
      <c r="Q79" s="33"/>
      <c r="R79" s="33"/>
      <c r="S79" s="33"/>
      <c r="T79" s="34"/>
      <c r="U79" s="35"/>
      <c r="X79" s="33"/>
      <c r="Y79" s="33"/>
      <c r="Z79" s="33"/>
      <c r="AA79" s="34"/>
      <c r="AB79" s="35"/>
      <c r="AC79" s="4"/>
      <c r="AD79" s="4"/>
      <c r="AE79" s="33"/>
      <c r="AF79" s="33"/>
      <c r="AG79" s="33"/>
      <c r="AH79" s="34"/>
      <c r="AI79" s="35"/>
      <c r="AJ79" s="4"/>
      <c r="AK79" s="4"/>
      <c r="AL79" s="33"/>
      <c r="AM79" s="33"/>
      <c r="AN79" s="33"/>
      <c r="AO79" s="34"/>
      <c r="AP79" s="35"/>
      <c r="AQ79" s="4"/>
      <c r="AR79" s="4"/>
      <c r="AS79" s="33"/>
      <c r="AT79" s="33"/>
      <c r="AU79" s="33"/>
      <c r="AV79" s="34"/>
      <c r="AW79" s="35"/>
      <c r="AX79" s="4"/>
      <c r="AY79" s="4"/>
      <c r="AZ79" s="33"/>
      <c r="BA79" s="33"/>
      <c r="BB79" s="33"/>
      <c r="BC79" s="34"/>
      <c r="BD79" s="35"/>
      <c r="BE79" s="4"/>
      <c r="BF79" s="4"/>
      <c r="BG79" s="33"/>
      <c r="BH79" s="33"/>
      <c r="BI79" s="33"/>
      <c r="BJ79" s="34"/>
      <c r="BK79" s="35"/>
      <c r="BL79" s="4"/>
      <c r="BM79" s="4"/>
      <c r="BN79" s="25"/>
      <c r="BO79" s="25"/>
      <c r="BP79" s="34"/>
      <c r="BQ79" s="34"/>
      <c r="BR79" s="33"/>
      <c r="BS79" s="33"/>
      <c r="BT79" s="33"/>
      <c r="BU79" s="34"/>
      <c r="BV79" s="35"/>
      <c r="BW79" s="4"/>
      <c r="BX79" s="4"/>
      <c r="BY79"/>
      <c r="BZ79" s="33">
        <v>30</v>
      </c>
      <c r="CA79" s="33">
        <v>30.75</v>
      </c>
      <c r="CB79" s="33">
        <v>32</v>
      </c>
      <c r="CC79" s="34"/>
      <c r="CD79" s="35"/>
      <c r="CE79" s="4">
        <f t="shared" si="38"/>
        <v>30.37041564792176</v>
      </c>
      <c r="CF79" s="4">
        <f t="shared" si="39"/>
        <v>31.501201923076923</v>
      </c>
      <c r="CG79" s="33">
        <v>34</v>
      </c>
      <c r="CH79" s="33"/>
      <c r="CI79" s="33"/>
      <c r="CJ79" s="34"/>
      <c r="CK79" s="35"/>
      <c r="CL79" s="4"/>
      <c r="CM79" s="4"/>
      <c r="CN79" s="33">
        <v>31.5</v>
      </c>
      <c r="CO79" s="33">
        <v>30</v>
      </c>
      <c r="CP79" s="33">
        <v>32.5</v>
      </c>
      <c r="CQ79" s="34"/>
      <c r="CR79" s="35"/>
      <c r="CS79" s="4">
        <f t="shared" si="52"/>
        <v>31.5</v>
      </c>
      <c r="CT79" s="4">
        <f t="shared" si="53"/>
        <v>32.154545454545456</v>
      </c>
      <c r="CU79" s="33">
        <v>26</v>
      </c>
      <c r="CV79" s="33">
        <v>28</v>
      </c>
      <c r="CW79" s="33">
        <v>30.5</v>
      </c>
      <c r="CX79" s="34"/>
      <c r="CY79" s="35"/>
      <c r="CZ79" s="4">
        <f t="shared" si="40"/>
        <v>26.337254901960787</v>
      </c>
      <c r="DA79" s="4">
        <f t="shared" si="41"/>
        <v>28.792276964047922</v>
      </c>
      <c r="DB79" s="33">
        <v>34</v>
      </c>
      <c r="DC79" s="33">
        <v>33</v>
      </c>
      <c r="DD79" s="33">
        <v>34</v>
      </c>
      <c r="DE79" s="34"/>
      <c r="DF79" s="35"/>
      <c r="DG79" s="4">
        <f t="shared" si="42"/>
        <v>34</v>
      </c>
      <c r="DH79" s="4">
        <f t="shared" si="43"/>
        <v>34</v>
      </c>
      <c r="DI79" s="33">
        <v>34</v>
      </c>
      <c r="DJ79" s="33">
        <v>33</v>
      </c>
      <c r="DK79" s="33">
        <v>35</v>
      </c>
      <c r="DL79" s="34"/>
      <c r="DM79" s="35"/>
      <c r="DN79" s="4">
        <f t="shared" si="44"/>
        <v>33.804545454545469</v>
      </c>
      <c r="DO79" s="4">
        <f t="shared" si="45"/>
        <v>35</v>
      </c>
      <c r="DP79" s="33">
        <v>35</v>
      </c>
      <c r="DQ79" s="33">
        <v>30</v>
      </c>
      <c r="DR79" s="33">
        <v>31.5</v>
      </c>
      <c r="DS79" s="34"/>
      <c r="DT79" s="35"/>
      <c r="DU79" s="4">
        <f t="shared" si="36"/>
        <v>34.101123595505626</v>
      </c>
      <c r="DV79" s="4">
        <f t="shared" si="37"/>
        <v>30.773291925465848</v>
      </c>
      <c r="DW79" s="33">
        <v>28</v>
      </c>
      <c r="DX79" s="33">
        <v>29</v>
      </c>
      <c r="DY79" s="33">
        <v>30.5</v>
      </c>
      <c r="DZ79" s="34"/>
      <c r="EA79" s="35"/>
      <c r="EB79" s="4">
        <f t="shared" si="46"/>
        <v>28.232558139534888</v>
      </c>
      <c r="EC79" s="4">
        <f t="shared" si="47"/>
        <v>29.951776649746186</v>
      </c>
      <c r="ED79" s="33">
        <v>33</v>
      </c>
      <c r="EE79" s="33">
        <v>30</v>
      </c>
      <c r="EF79" s="33">
        <v>29</v>
      </c>
      <c r="EG79" s="34"/>
      <c r="EH79" s="35"/>
      <c r="EI79" s="4">
        <f t="shared" si="48"/>
        <v>32.212290502793294</v>
      </c>
      <c r="EJ79" s="4">
        <f t="shared" si="49"/>
        <v>29.778894472361824</v>
      </c>
      <c r="EK79" s="25">
        <v>35</v>
      </c>
      <c r="EL79" s="25">
        <v>34.5</v>
      </c>
      <c r="EM79" s="34"/>
      <c r="EN79" s="36"/>
      <c r="EO79" s="33">
        <v>30</v>
      </c>
      <c r="EP79" s="33">
        <v>29.5</v>
      </c>
      <c r="EQ79" s="33">
        <v>29</v>
      </c>
      <c r="ER79" s="35"/>
      <c r="ES79" s="36"/>
      <c r="ET79" s="4">
        <f t="shared" si="50"/>
        <v>29.978813559322031</v>
      </c>
      <c r="EU79" s="4">
        <f t="shared" si="51"/>
        <v>29.295698924731177</v>
      </c>
      <c r="EV79"/>
      <c r="FA79" s="28"/>
      <c r="FB79"/>
      <c r="FO79"/>
      <c r="FP79"/>
      <c r="FQ79"/>
      <c r="FR79"/>
      <c r="FS79"/>
      <c r="FT79">
        <f t="shared" si="18"/>
        <v>1983</v>
      </c>
      <c r="FU79">
        <f t="shared" si="19"/>
        <v>3</v>
      </c>
      <c r="FV79">
        <v>97.9</v>
      </c>
      <c r="FW79" s="1">
        <v>100.4</v>
      </c>
      <c r="FX79"/>
      <c r="FY79" s="27"/>
      <c r="FZ79" s="27" t="s">
        <v>112</v>
      </c>
      <c r="GA79" s="28">
        <v>100.5</v>
      </c>
      <c r="GB79" s="28">
        <v>100.5</v>
      </c>
      <c r="GD79" s="27"/>
      <c r="GE79" s="27" t="s">
        <v>112</v>
      </c>
      <c r="GF79" s="1">
        <v>97.9</v>
      </c>
      <c r="GG79" s="1">
        <v>97.9</v>
      </c>
    </row>
    <row r="80" spans="1:189" x14ac:dyDescent="0.2">
      <c r="A80" s="1">
        <v>1983</v>
      </c>
      <c r="B80" s="1">
        <v>3</v>
      </c>
      <c r="C80" s="33"/>
      <c r="D80" s="33"/>
      <c r="E80" s="33"/>
      <c r="F80" s="34"/>
      <c r="G80" s="35"/>
      <c r="J80" s="33"/>
      <c r="K80" s="33"/>
      <c r="L80" s="33"/>
      <c r="M80" s="34"/>
      <c r="N80" s="35"/>
      <c r="O80" s="4"/>
      <c r="P80" s="4"/>
      <c r="Q80" s="33"/>
      <c r="R80" s="33"/>
      <c r="S80" s="33"/>
      <c r="T80" s="34"/>
      <c r="U80" s="35"/>
      <c r="X80" s="33"/>
      <c r="Y80" s="33"/>
      <c r="Z80" s="33"/>
      <c r="AA80" s="34"/>
      <c r="AB80" s="35"/>
      <c r="AC80" s="4"/>
      <c r="AD80" s="4"/>
      <c r="AE80" s="33"/>
      <c r="AF80" s="33"/>
      <c r="AG80" s="33"/>
      <c r="AH80" s="34"/>
      <c r="AI80" s="35"/>
      <c r="AJ80" s="4"/>
      <c r="AK80" s="4"/>
      <c r="AL80" s="33"/>
      <c r="AM80" s="33"/>
      <c r="AN80" s="33"/>
      <c r="AO80" s="34"/>
      <c r="AP80" s="35"/>
      <c r="AQ80" s="4"/>
      <c r="AR80" s="4"/>
      <c r="AS80" s="33"/>
      <c r="AT80" s="33"/>
      <c r="AU80" s="33"/>
      <c r="AV80" s="34"/>
      <c r="AW80" s="35"/>
      <c r="AX80" s="4"/>
      <c r="AY80" s="4"/>
      <c r="AZ80" s="33"/>
      <c r="BA80" s="33"/>
      <c r="BB80" s="33"/>
      <c r="BC80" s="34"/>
      <c r="BD80" s="35"/>
      <c r="BE80" s="4"/>
      <c r="BF80" s="4"/>
      <c r="BG80" s="33"/>
      <c r="BH80" s="33"/>
      <c r="BI80" s="33"/>
      <c r="BJ80" s="34"/>
      <c r="BK80" s="35"/>
      <c r="BL80" s="4"/>
      <c r="BM80" s="4"/>
      <c r="BN80" s="25"/>
      <c r="BO80" s="25"/>
      <c r="BP80" s="34"/>
      <c r="BQ80" s="34"/>
      <c r="BR80" s="33"/>
      <c r="BS80" s="33"/>
      <c r="BT80" s="33"/>
      <c r="BU80" s="34"/>
      <c r="BV80" s="35"/>
      <c r="BW80" s="4"/>
      <c r="BX80" s="4"/>
      <c r="BY80"/>
      <c r="BZ80" s="33">
        <v>30</v>
      </c>
      <c r="CA80" s="33">
        <v>30.75</v>
      </c>
      <c r="CB80" s="33">
        <v>31</v>
      </c>
      <c r="CC80" s="34"/>
      <c r="CD80" s="35"/>
      <c r="CE80" s="4">
        <f t="shared" si="38"/>
        <v>30.37041564792176</v>
      </c>
      <c r="CF80" s="4">
        <f t="shared" si="39"/>
        <v>30.900240384615383</v>
      </c>
      <c r="CG80" s="33">
        <v>34</v>
      </c>
      <c r="CH80" s="33"/>
      <c r="CI80" s="33"/>
      <c r="CJ80" s="34"/>
      <c r="CK80" s="35"/>
      <c r="CL80" s="4"/>
      <c r="CM80" s="4"/>
      <c r="CN80" s="33">
        <v>31.5</v>
      </c>
      <c r="CO80" s="33">
        <v>30</v>
      </c>
      <c r="CP80" s="33">
        <v>32.5</v>
      </c>
      <c r="CQ80" s="34"/>
      <c r="CR80" s="35"/>
      <c r="CS80" s="4">
        <f t="shared" si="52"/>
        <v>31.5</v>
      </c>
      <c r="CT80" s="4">
        <f t="shared" si="53"/>
        <v>32.154545454545456</v>
      </c>
      <c r="CU80" s="33">
        <v>26</v>
      </c>
      <c r="CV80" s="33">
        <v>29</v>
      </c>
      <c r="CW80" s="33">
        <v>31</v>
      </c>
      <c r="CX80" s="34"/>
      <c r="CY80" s="35"/>
      <c r="CZ80" s="4">
        <f t="shared" si="40"/>
        <v>26.505882352941178</v>
      </c>
      <c r="DA80" s="4">
        <f t="shared" si="41"/>
        <v>29.633821571238332</v>
      </c>
      <c r="DB80" s="33">
        <v>35.5</v>
      </c>
      <c r="DC80" s="33">
        <v>33.5</v>
      </c>
      <c r="DD80" s="33">
        <v>34.5</v>
      </c>
      <c r="DE80" s="34"/>
      <c r="DF80" s="35"/>
      <c r="DG80" s="4">
        <f t="shared" si="42"/>
        <v>35.5</v>
      </c>
      <c r="DH80" s="4">
        <f t="shared" si="43"/>
        <v>34.5</v>
      </c>
      <c r="DI80" s="33">
        <v>34</v>
      </c>
      <c r="DJ80" s="33">
        <v>33</v>
      </c>
      <c r="DK80" s="33">
        <v>35</v>
      </c>
      <c r="DL80" s="34"/>
      <c r="DM80" s="35"/>
      <c r="DN80" s="4">
        <f t="shared" si="44"/>
        <v>33.804545454545469</v>
      </c>
      <c r="DO80" s="4">
        <f t="shared" si="45"/>
        <v>35</v>
      </c>
      <c r="DP80" s="33">
        <v>35</v>
      </c>
      <c r="DQ80" s="33">
        <v>30</v>
      </c>
      <c r="DR80" s="33">
        <v>31.5</v>
      </c>
      <c r="DS80" s="34"/>
      <c r="DT80" s="35"/>
      <c r="DU80" s="4">
        <f t="shared" si="36"/>
        <v>34.101123595505626</v>
      </c>
      <c r="DV80" s="4">
        <f t="shared" si="37"/>
        <v>30.773291925465848</v>
      </c>
      <c r="DW80" s="33">
        <v>28</v>
      </c>
      <c r="DX80" s="33">
        <v>29</v>
      </c>
      <c r="DY80" s="33">
        <v>30.5</v>
      </c>
      <c r="DZ80" s="34"/>
      <c r="EA80" s="35"/>
      <c r="EB80" s="4">
        <f t="shared" si="46"/>
        <v>28.232558139534888</v>
      </c>
      <c r="EC80" s="4">
        <f t="shared" si="47"/>
        <v>29.951776649746186</v>
      </c>
      <c r="ED80" s="33">
        <v>33</v>
      </c>
      <c r="EE80" s="33">
        <v>30</v>
      </c>
      <c r="EF80" s="33">
        <v>29</v>
      </c>
      <c r="EG80" s="34"/>
      <c r="EH80" s="35"/>
      <c r="EI80" s="4">
        <f t="shared" si="48"/>
        <v>32.212290502793294</v>
      </c>
      <c r="EJ80" s="4">
        <f t="shared" si="49"/>
        <v>29.778894472361824</v>
      </c>
      <c r="EK80" s="25">
        <v>35</v>
      </c>
      <c r="EL80" s="25">
        <v>34.5</v>
      </c>
      <c r="EM80" s="34"/>
      <c r="EN80" s="36"/>
      <c r="EO80" s="33">
        <v>30</v>
      </c>
      <c r="EP80" s="33">
        <v>29.5</v>
      </c>
      <c r="EQ80" s="33">
        <v>29</v>
      </c>
      <c r="ER80" s="35"/>
      <c r="ES80" s="36"/>
      <c r="ET80" s="4">
        <f t="shared" si="50"/>
        <v>29.978813559322031</v>
      </c>
      <c r="EU80" s="4">
        <f t="shared" si="51"/>
        <v>29.295698924731177</v>
      </c>
      <c r="EV80"/>
      <c r="FA80" s="28"/>
      <c r="FB80"/>
      <c r="FO80"/>
      <c r="FP80"/>
      <c r="FQ80"/>
      <c r="FR80"/>
      <c r="FS80"/>
      <c r="FT80">
        <f t="shared" si="18"/>
        <v>1983</v>
      </c>
      <c r="FU80">
        <f t="shared" si="19"/>
        <v>4</v>
      </c>
      <c r="FV80">
        <v>98.6</v>
      </c>
      <c r="FW80" s="1">
        <v>100.4</v>
      </c>
      <c r="FX80"/>
      <c r="FY80" s="27"/>
      <c r="FZ80" s="27" t="s">
        <v>113</v>
      </c>
      <c r="GA80" s="28">
        <v>100.4</v>
      </c>
      <c r="GB80" s="28">
        <v>100.4</v>
      </c>
      <c r="GD80" s="27"/>
      <c r="GE80" s="27" t="s">
        <v>113</v>
      </c>
      <c r="GF80" s="1">
        <v>97.9</v>
      </c>
      <c r="GG80" s="1">
        <v>97.9</v>
      </c>
    </row>
    <row r="81" spans="1:189" x14ac:dyDescent="0.2">
      <c r="A81" s="1">
        <v>1983</v>
      </c>
      <c r="B81" s="1">
        <v>4</v>
      </c>
      <c r="C81" s="33"/>
      <c r="D81" s="33"/>
      <c r="E81" s="33"/>
      <c r="F81" s="34"/>
      <c r="G81" s="35"/>
      <c r="J81" s="33"/>
      <c r="K81" s="33"/>
      <c r="L81" s="33"/>
      <c r="M81" s="34"/>
      <c r="N81" s="35"/>
      <c r="O81" s="4"/>
      <c r="P81" s="4"/>
      <c r="Q81" s="33"/>
      <c r="R81" s="33"/>
      <c r="S81" s="33"/>
      <c r="T81" s="34"/>
      <c r="U81" s="35"/>
      <c r="X81" s="33"/>
      <c r="Y81" s="33"/>
      <c r="Z81" s="33"/>
      <c r="AA81" s="34"/>
      <c r="AB81" s="35"/>
      <c r="AC81" s="4"/>
      <c r="AD81" s="4"/>
      <c r="AE81" s="33"/>
      <c r="AF81" s="33"/>
      <c r="AG81" s="33"/>
      <c r="AH81" s="34"/>
      <c r="AI81" s="35"/>
      <c r="AJ81" s="4"/>
      <c r="AK81" s="4"/>
      <c r="AL81" s="33"/>
      <c r="AM81" s="33"/>
      <c r="AN81" s="33"/>
      <c r="AO81" s="34"/>
      <c r="AP81" s="35"/>
      <c r="AQ81" s="4"/>
      <c r="AR81" s="4"/>
      <c r="AS81" s="33"/>
      <c r="AT81" s="33"/>
      <c r="AU81" s="33"/>
      <c r="AV81" s="34"/>
      <c r="AW81" s="35"/>
      <c r="AX81" s="4"/>
      <c r="AY81" s="4"/>
      <c r="AZ81" s="33"/>
      <c r="BA81" s="33"/>
      <c r="BB81" s="33"/>
      <c r="BC81" s="34"/>
      <c r="BD81" s="35"/>
      <c r="BE81" s="4"/>
      <c r="BF81" s="4"/>
      <c r="BG81" s="33"/>
      <c r="BH81" s="33"/>
      <c r="BI81" s="33"/>
      <c r="BJ81" s="34"/>
      <c r="BK81" s="35"/>
      <c r="BL81" s="4"/>
      <c r="BM81" s="4"/>
      <c r="BN81" s="25"/>
      <c r="BO81" s="25"/>
      <c r="BP81" s="34"/>
      <c r="BQ81" s="34"/>
      <c r="BR81" s="33"/>
      <c r="BS81" s="33"/>
      <c r="BT81" s="33"/>
      <c r="BU81" s="34"/>
      <c r="BV81" s="35"/>
      <c r="BW81" s="4"/>
      <c r="BX81" s="4"/>
      <c r="BY81"/>
      <c r="BZ81" s="33">
        <v>30</v>
      </c>
      <c r="CA81" s="33">
        <v>30.75</v>
      </c>
      <c r="CB81" s="33">
        <v>31</v>
      </c>
      <c r="CC81" s="34"/>
      <c r="CD81" s="35"/>
      <c r="CE81" s="4">
        <f t="shared" si="38"/>
        <v>30.37041564792176</v>
      </c>
      <c r="CF81" s="4">
        <f t="shared" si="39"/>
        <v>30.900240384615383</v>
      </c>
      <c r="CG81" s="33">
        <v>34</v>
      </c>
      <c r="CH81" s="33"/>
      <c r="CI81" s="33"/>
      <c r="CJ81" s="34"/>
      <c r="CK81" s="35"/>
      <c r="CL81" s="4"/>
      <c r="CM81" s="4"/>
      <c r="CN81" s="33">
        <v>33.5</v>
      </c>
      <c r="CO81" s="33">
        <v>30</v>
      </c>
      <c r="CP81" s="33">
        <v>32.5</v>
      </c>
      <c r="CQ81" s="34"/>
      <c r="CR81" s="35"/>
      <c r="CS81" s="4">
        <f t="shared" si="52"/>
        <v>33.5</v>
      </c>
      <c r="CT81" s="4">
        <f t="shared" si="53"/>
        <v>32.845454545454544</v>
      </c>
      <c r="CU81" s="33">
        <v>26</v>
      </c>
      <c r="CV81" s="33">
        <v>29</v>
      </c>
      <c r="CW81" s="33">
        <v>31</v>
      </c>
      <c r="CX81" s="34"/>
      <c r="CY81" s="35"/>
      <c r="CZ81" s="4">
        <f t="shared" si="40"/>
        <v>26.505882352941178</v>
      </c>
      <c r="DA81" s="4">
        <f t="shared" si="41"/>
        <v>29.633821571238332</v>
      </c>
      <c r="DB81" s="33">
        <v>35.5</v>
      </c>
      <c r="DC81" s="33">
        <v>33.5</v>
      </c>
      <c r="DD81" s="33">
        <v>34.5</v>
      </c>
      <c r="DE81" s="34"/>
      <c r="DF81" s="35"/>
      <c r="DG81" s="4">
        <f t="shared" si="42"/>
        <v>35.5</v>
      </c>
      <c r="DH81" s="4">
        <f t="shared" si="43"/>
        <v>34.5</v>
      </c>
      <c r="DI81" s="33">
        <v>34</v>
      </c>
      <c r="DJ81" s="33">
        <v>33</v>
      </c>
      <c r="DK81" s="33">
        <v>35</v>
      </c>
      <c r="DL81" s="34"/>
      <c r="DM81" s="35"/>
      <c r="DN81" s="4">
        <f t="shared" si="44"/>
        <v>33.804545454545469</v>
      </c>
      <c r="DO81" s="4">
        <f t="shared" si="45"/>
        <v>35</v>
      </c>
      <c r="DP81" s="33">
        <v>35</v>
      </c>
      <c r="DQ81" s="33">
        <v>30</v>
      </c>
      <c r="DR81" s="33">
        <v>31.5</v>
      </c>
      <c r="DS81" s="34"/>
      <c r="DT81" s="35"/>
      <c r="DU81" s="4">
        <f t="shared" si="36"/>
        <v>34.101123595505626</v>
      </c>
      <c r="DV81" s="4">
        <f t="shared" si="37"/>
        <v>30.773291925465848</v>
      </c>
      <c r="DW81" s="33">
        <v>28</v>
      </c>
      <c r="DX81" s="33">
        <v>42.5</v>
      </c>
      <c r="DY81" s="33">
        <v>30.5</v>
      </c>
      <c r="DZ81" s="34"/>
      <c r="EA81" s="35"/>
      <c r="EB81" s="4">
        <f t="shared" si="46"/>
        <v>31.372093023255815</v>
      </c>
      <c r="EC81" s="4">
        <f t="shared" si="47"/>
        <v>34.885786802030452</v>
      </c>
      <c r="ED81" s="33">
        <v>34</v>
      </c>
      <c r="EE81" s="33">
        <v>30</v>
      </c>
      <c r="EF81" s="33">
        <v>29</v>
      </c>
      <c r="EG81" s="34"/>
      <c r="EH81" s="35"/>
      <c r="EI81" s="4">
        <f t="shared" si="48"/>
        <v>32.949720670391059</v>
      </c>
      <c r="EJ81" s="4">
        <f t="shared" si="49"/>
        <v>29.778894472361824</v>
      </c>
      <c r="EK81" s="25">
        <v>35</v>
      </c>
      <c r="EL81" s="25">
        <v>34.5</v>
      </c>
      <c r="EM81" s="34"/>
      <c r="EN81" s="36"/>
      <c r="EO81" s="33">
        <v>30</v>
      </c>
      <c r="EP81" s="33">
        <v>29.5</v>
      </c>
      <c r="EQ81" s="33">
        <v>29</v>
      </c>
      <c r="ER81" s="35"/>
      <c r="ES81" s="36"/>
      <c r="ET81" s="4">
        <f t="shared" si="50"/>
        <v>29.978813559322031</v>
      </c>
      <c r="EU81" s="4">
        <f t="shared" si="51"/>
        <v>29.295698924731177</v>
      </c>
      <c r="EV81"/>
      <c r="FA81" s="28"/>
      <c r="FB81"/>
      <c r="FO81"/>
      <c r="FP81"/>
      <c r="FQ81"/>
      <c r="FR81"/>
      <c r="FS81"/>
      <c r="FT81">
        <f t="shared" si="18"/>
        <v>1983</v>
      </c>
      <c r="FU81">
        <f t="shared" si="19"/>
        <v>5</v>
      </c>
      <c r="FV81">
        <v>99.2</v>
      </c>
      <c r="FW81" s="1">
        <v>100.8</v>
      </c>
      <c r="FX81"/>
      <c r="FY81" s="27"/>
      <c r="FZ81" s="27" t="s">
        <v>115</v>
      </c>
      <c r="GA81" s="28">
        <v>100.4</v>
      </c>
      <c r="GB81" s="28">
        <v>100.4</v>
      </c>
      <c r="GD81" s="27"/>
      <c r="GE81" s="27" t="s">
        <v>115</v>
      </c>
      <c r="GF81" s="1">
        <v>98.6</v>
      </c>
      <c r="GG81" s="1">
        <v>98.6</v>
      </c>
    </row>
    <row r="82" spans="1:189" x14ac:dyDescent="0.2">
      <c r="A82" s="1">
        <v>1983</v>
      </c>
      <c r="B82" s="1">
        <v>5</v>
      </c>
      <c r="C82" s="33"/>
      <c r="D82" s="33"/>
      <c r="E82" s="33"/>
      <c r="F82" s="34"/>
      <c r="G82" s="35"/>
      <c r="J82" s="33"/>
      <c r="K82" s="33"/>
      <c r="L82" s="33"/>
      <c r="M82" s="34"/>
      <c r="N82" s="35"/>
      <c r="O82" s="4"/>
      <c r="P82" s="4"/>
      <c r="Q82" s="33"/>
      <c r="R82" s="33"/>
      <c r="S82" s="33"/>
      <c r="T82" s="34"/>
      <c r="U82" s="35"/>
      <c r="X82" s="33"/>
      <c r="Y82" s="33"/>
      <c r="Z82" s="33"/>
      <c r="AA82" s="34"/>
      <c r="AB82" s="35"/>
      <c r="AC82" s="4"/>
      <c r="AD82" s="4"/>
      <c r="AE82" s="33"/>
      <c r="AF82" s="33"/>
      <c r="AG82" s="33"/>
      <c r="AH82" s="34"/>
      <c r="AI82" s="35"/>
      <c r="AJ82" s="4"/>
      <c r="AK82" s="4"/>
      <c r="AL82" s="33"/>
      <c r="AM82" s="33"/>
      <c r="AN82" s="33"/>
      <c r="AO82" s="34"/>
      <c r="AP82" s="35"/>
      <c r="AQ82" s="4"/>
      <c r="AR82" s="4"/>
      <c r="AS82" s="33"/>
      <c r="AT82" s="33"/>
      <c r="AU82" s="33"/>
      <c r="AV82" s="34"/>
      <c r="AW82" s="35"/>
      <c r="AX82" s="4"/>
      <c r="AY82" s="4"/>
      <c r="AZ82" s="33"/>
      <c r="BA82" s="33"/>
      <c r="BB82" s="33"/>
      <c r="BC82" s="34"/>
      <c r="BD82" s="35"/>
      <c r="BE82" s="4"/>
      <c r="BF82" s="4"/>
      <c r="BG82" s="33"/>
      <c r="BH82" s="33"/>
      <c r="BI82" s="33"/>
      <c r="BJ82" s="34"/>
      <c r="BK82" s="35"/>
      <c r="BL82" s="4"/>
      <c r="BM82" s="4"/>
      <c r="BN82" s="25"/>
      <c r="BO82" s="25"/>
      <c r="BP82" s="34"/>
      <c r="BQ82" s="34"/>
      <c r="BR82" s="33"/>
      <c r="BS82" s="33"/>
      <c r="BT82" s="33"/>
      <c r="BU82" s="34"/>
      <c r="BV82" s="35"/>
      <c r="BW82" s="4"/>
      <c r="BX82" s="4"/>
      <c r="BY82"/>
      <c r="BZ82" s="33">
        <v>30</v>
      </c>
      <c r="CA82" s="33">
        <v>30.75</v>
      </c>
      <c r="CB82" s="33">
        <v>31</v>
      </c>
      <c r="CC82" s="34"/>
      <c r="CD82" s="35"/>
      <c r="CE82" s="4">
        <f t="shared" si="38"/>
        <v>30.37041564792176</v>
      </c>
      <c r="CF82" s="4">
        <f t="shared" si="39"/>
        <v>30.900240384615383</v>
      </c>
      <c r="CG82" s="33">
        <v>34</v>
      </c>
      <c r="CH82" s="33"/>
      <c r="CI82" s="33"/>
      <c r="CJ82" s="34"/>
      <c r="CK82" s="35"/>
      <c r="CL82" s="4"/>
      <c r="CM82" s="4"/>
      <c r="CN82" s="33">
        <v>33.5</v>
      </c>
      <c r="CO82" s="33">
        <v>30</v>
      </c>
      <c r="CP82" s="33">
        <v>32.5</v>
      </c>
      <c r="CQ82" s="34"/>
      <c r="CR82" s="35"/>
      <c r="CS82" s="4">
        <f t="shared" si="52"/>
        <v>33.5</v>
      </c>
      <c r="CT82" s="4">
        <f t="shared" si="53"/>
        <v>32.845454545454544</v>
      </c>
      <c r="CU82" s="33">
        <v>26</v>
      </c>
      <c r="CV82" s="33">
        <v>29</v>
      </c>
      <c r="CW82" s="33">
        <v>31</v>
      </c>
      <c r="CX82" s="34"/>
      <c r="CY82" s="35"/>
      <c r="CZ82" s="4">
        <f t="shared" si="40"/>
        <v>26.505882352941178</v>
      </c>
      <c r="DA82" s="4">
        <f t="shared" si="41"/>
        <v>29.633821571238332</v>
      </c>
      <c r="DB82" s="33">
        <v>35.5</v>
      </c>
      <c r="DC82" s="33">
        <v>33.5</v>
      </c>
      <c r="DD82" s="33">
        <v>34.5</v>
      </c>
      <c r="DE82" s="34"/>
      <c r="DF82" s="35"/>
      <c r="DG82" s="4">
        <f t="shared" si="42"/>
        <v>35.5</v>
      </c>
      <c r="DH82" s="4">
        <f t="shared" si="43"/>
        <v>34.5</v>
      </c>
      <c r="DI82" s="33">
        <v>34</v>
      </c>
      <c r="DJ82" s="33">
        <v>33</v>
      </c>
      <c r="DK82" s="33">
        <v>35</v>
      </c>
      <c r="DL82" s="34"/>
      <c r="DM82" s="35"/>
      <c r="DN82" s="4">
        <f t="shared" si="44"/>
        <v>33.804545454545469</v>
      </c>
      <c r="DO82" s="4">
        <f t="shared" si="45"/>
        <v>35</v>
      </c>
      <c r="DP82" s="33">
        <v>36</v>
      </c>
      <c r="DQ82" s="33">
        <v>30</v>
      </c>
      <c r="DR82" s="33">
        <v>31.5</v>
      </c>
      <c r="DS82" s="34"/>
      <c r="DT82" s="35"/>
      <c r="DU82" s="4">
        <f t="shared" si="36"/>
        <v>34.921348314606753</v>
      </c>
      <c r="DV82" s="4">
        <f t="shared" si="37"/>
        <v>30.773291925465848</v>
      </c>
      <c r="DW82" s="33">
        <v>28</v>
      </c>
      <c r="DX82" s="33">
        <v>29</v>
      </c>
      <c r="DY82" s="33">
        <v>30.5</v>
      </c>
      <c r="DZ82" s="34"/>
      <c r="EA82" s="35"/>
      <c r="EB82" s="4">
        <f t="shared" si="46"/>
        <v>28.232558139534888</v>
      </c>
      <c r="EC82" s="4">
        <f t="shared" si="47"/>
        <v>29.951776649746186</v>
      </c>
      <c r="ED82" s="33">
        <v>34</v>
      </c>
      <c r="EE82" s="33">
        <v>30</v>
      </c>
      <c r="EF82" s="33">
        <v>29</v>
      </c>
      <c r="EG82" s="34"/>
      <c r="EH82" s="35"/>
      <c r="EI82" s="4">
        <f t="shared" si="48"/>
        <v>32.949720670391059</v>
      </c>
      <c r="EJ82" s="4">
        <f t="shared" si="49"/>
        <v>29.778894472361824</v>
      </c>
      <c r="EK82" s="25">
        <v>35</v>
      </c>
      <c r="EL82" s="25">
        <v>34.5</v>
      </c>
      <c r="EM82" s="34"/>
      <c r="EN82" s="36"/>
      <c r="EO82" s="33">
        <v>30</v>
      </c>
      <c r="EP82" s="33">
        <v>29.5</v>
      </c>
      <c r="EQ82" s="33">
        <v>29</v>
      </c>
      <c r="ER82" s="35"/>
      <c r="ES82" s="36"/>
      <c r="ET82" s="4">
        <f t="shared" si="50"/>
        <v>29.978813559322031</v>
      </c>
      <c r="EU82" s="4">
        <f t="shared" si="51"/>
        <v>29.295698924731177</v>
      </c>
      <c r="EV82"/>
      <c r="FA82" s="28"/>
      <c r="FB82"/>
      <c r="FO82"/>
      <c r="FP82"/>
      <c r="FQ82"/>
      <c r="FR82"/>
      <c r="FS82"/>
      <c r="FT82">
        <f t="shared" ref="FT82:FT145" si="54">FT70+1</f>
        <v>1983</v>
      </c>
      <c r="FU82">
        <f t="shared" ref="FU82:FU145" si="55">FU70</f>
        <v>6</v>
      </c>
      <c r="FV82">
        <v>99.5</v>
      </c>
      <c r="FW82" s="1">
        <v>101</v>
      </c>
      <c r="FX82"/>
      <c r="FY82" s="27"/>
      <c r="FZ82" s="27" t="s">
        <v>116</v>
      </c>
      <c r="GA82" s="28">
        <v>100.8</v>
      </c>
      <c r="GB82" s="28">
        <v>100.8</v>
      </c>
      <c r="GD82" s="27"/>
      <c r="GE82" s="27" t="s">
        <v>116</v>
      </c>
      <c r="GF82" s="1">
        <v>99.2</v>
      </c>
      <c r="GG82" s="1">
        <v>99.2</v>
      </c>
    </row>
    <row r="83" spans="1:189" x14ac:dyDescent="0.2">
      <c r="A83" s="1">
        <v>1983</v>
      </c>
      <c r="B83" s="1">
        <v>6</v>
      </c>
      <c r="C83" s="33"/>
      <c r="D83" s="33"/>
      <c r="E83" s="33"/>
      <c r="F83" s="34"/>
      <c r="G83" s="35"/>
      <c r="J83" s="33"/>
      <c r="K83" s="33"/>
      <c r="L83" s="33"/>
      <c r="M83" s="34"/>
      <c r="N83" s="35"/>
      <c r="O83" s="4"/>
      <c r="P83" s="4"/>
      <c r="Q83" s="33"/>
      <c r="R83" s="33"/>
      <c r="S83" s="33"/>
      <c r="T83" s="34"/>
      <c r="U83" s="35"/>
      <c r="X83" s="33"/>
      <c r="Y83" s="33"/>
      <c r="Z83" s="33"/>
      <c r="AA83" s="34"/>
      <c r="AB83" s="35"/>
      <c r="AC83" s="4"/>
      <c r="AD83" s="4"/>
      <c r="AE83" s="33"/>
      <c r="AF83" s="33"/>
      <c r="AG83" s="33"/>
      <c r="AH83" s="34"/>
      <c r="AI83" s="35"/>
      <c r="AJ83" s="4"/>
      <c r="AK83" s="4"/>
      <c r="AL83" s="33"/>
      <c r="AM83" s="33"/>
      <c r="AN83" s="33"/>
      <c r="AO83" s="34"/>
      <c r="AP83" s="35"/>
      <c r="AQ83" s="4"/>
      <c r="AR83" s="4"/>
      <c r="AS83" s="33"/>
      <c r="AT83" s="33"/>
      <c r="AU83" s="33"/>
      <c r="AV83" s="34"/>
      <c r="AW83" s="35"/>
      <c r="AX83" s="4"/>
      <c r="AY83" s="4"/>
      <c r="AZ83" s="33"/>
      <c r="BA83" s="33"/>
      <c r="BB83" s="33"/>
      <c r="BC83" s="34"/>
      <c r="BD83" s="35"/>
      <c r="BE83" s="4"/>
      <c r="BF83" s="4"/>
      <c r="BG83" s="33"/>
      <c r="BH83" s="33"/>
      <c r="BI83" s="33"/>
      <c r="BJ83" s="34"/>
      <c r="BK83" s="35"/>
      <c r="BL83" s="4"/>
      <c r="BM83" s="4"/>
      <c r="BN83" s="25"/>
      <c r="BO83" s="25"/>
      <c r="BP83" s="34"/>
      <c r="BQ83" s="34"/>
      <c r="BR83" s="33"/>
      <c r="BS83" s="33"/>
      <c r="BT83" s="33"/>
      <c r="BU83" s="34"/>
      <c r="BV83" s="35"/>
      <c r="BW83" s="4"/>
      <c r="BX83" s="4"/>
      <c r="BY83"/>
      <c r="BZ83" s="33">
        <v>30</v>
      </c>
      <c r="CA83" s="33">
        <v>30.75</v>
      </c>
      <c r="CB83" s="33">
        <v>31</v>
      </c>
      <c r="CC83" s="34"/>
      <c r="CD83" s="35"/>
      <c r="CE83" s="4">
        <f t="shared" si="38"/>
        <v>30.37041564792176</v>
      </c>
      <c r="CF83" s="4">
        <f t="shared" si="39"/>
        <v>30.900240384615383</v>
      </c>
      <c r="CG83" s="33">
        <v>34</v>
      </c>
      <c r="CH83" s="33"/>
      <c r="CI83" s="33"/>
      <c r="CJ83" s="34"/>
      <c r="CK83" s="35"/>
      <c r="CL83" s="4"/>
      <c r="CM83" s="4"/>
      <c r="CN83" s="33">
        <v>33.5</v>
      </c>
      <c r="CO83" s="33">
        <v>30</v>
      </c>
      <c r="CP83" s="33">
        <v>32.5</v>
      </c>
      <c r="CQ83" s="34"/>
      <c r="CR83" s="35"/>
      <c r="CS83" s="4">
        <f t="shared" si="52"/>
        <v>33.5</v>
      </c>
      <c r="CT83" s="4">
        <f t="shared" si="53"/>
        <v>32.845454545454544</v>
      </c>
      <c r="CU83" s="33">
        <v>26</v>
      </c>
      <c r="CV83" s="33">
        <v>29</v>
      </c>
      <c r="CW83" s="33">
        <v>32</v>
      </c>
      <c r="CX83" s="34"/>
      <c r="CY83" s="35"/>
      <c r="CZ83" s="4">
        <f t="shared" si="40"/>
        <v>26.505882352941178</v>
      </c>
      <c r="DA83" s="4">
        <f t="shared" si="41"/>
        <v>29.950732356857507</v>
      </c>
      <c r="DB83" s="33">
        <v>35.5</v>
      </c>
      <c r="DC83" s="33">
        <v>33.5</v>
      </c>
      <c r="DD83" s="33">
        <v>34.5</v>
      </c>
      <c r="DE83" s="34"/>
      <c r="DF83" s="35"/>
      <c r="DG83" s="4">
        <f t="shared" si="42"/>
        <v>35.5</v>
      </c>
      <c r="DH83" s="4">
        <f t="shared" si="43"/>
        <v>34.5</v>
      </c>
      <c r="DI83" s="33">
        <v>34</v>
      </c>
      <c r="DJ83" s="33">
        <v>33</v>
      </c>
      <c r="DK83" s="33">
        <v>36</v>
      </c>
      <c r="DL83" s="34"/>
      <c r="DM83" s="35"/>
      <c r="DN83" s="4">
        <f t="shared" si="44"/>
        <v>34.177272727272737</v>
      </c>
      <c r="DO83" s="4">
        <f t="shared" si="45"/>
        <v>36</v>
      </c>
      <c r="DP83" s="33">
        <v>36</v>
      </c>
      <c r="DQ83" s="33">
        <v>30</v>
      </c>
      <c r="DR83" s="33">
        <v>31.5</v>
      </c>
      <c r="DS83" s="34"/>
      <c r="DT83" s="35"/>
      <c r="DU83" s="4">
        <f t="shared" si="36"/>
        <v>34.921348314606753</v>
      </c>
      <c r="DV83" s="4">
        <f t="shared" si="37"/>
        <v>30.773291925465848</v>
      </c>
      <c r="DW83" s="33">
        <v>28</v>
      </c>
      <c r="DX83" s="33">
        <v>29</v>
      </c>
      <c r="DY83" s="33">
        <v>30.5</v>
      </c>
      <c r="DZ83" s="34"/>
      <c r="EA83" s="35"/>
      <c r="EB83" s="4">
        <f t="shared" si="46"/>
        <v>28.232558139534888</v>
      </c>
      <c r="EC83" s="4">
        <f t="shared" si="47"/>
        <v>29.951776649746186</v>
      </c>
      <c r="ED83" s="33">
        <v>34</v>
      </c>
      <c r="EE83" s="33">
        <v>30</v>
      </c>
      <c r="EF83" s="33">
        <v>29</v>
      </c>
      <c r="EG83" s="34"/>
      <c r="EH83" s="35"/>
      <c r="EI83" s="4">
        <f t="shared" si="48"/>
        <v>32.949720670391059</v>
      </c>
      <c r="EJ83" s="4">
        <f t="shared" si="49"/>
        <v>29.778894472361824</v>
      </c>
      <c r="EK83" s="25">
        <v>35</v>
      </c>
      <c r="EL83" s="25">
        <v>34.5</v>
      </c>
      <c r="EM83" s="34"/>
      <c r="EN83" s="36"/>
      <c r="EO83" s="33">
        <v>30</v>
      </c>
      <c r="EP83" s="33">
        <v>29.5</v>
      </c>
      <c r="EQ83" s="33">
        <v>29</v>
      </c>
      <c r="ER83" s="35"/>
      <c r="ES83" s="36"/>
      <c r="ET83" s="4">
        <f t="shared" si="50"/>
        <v>29.978813559322031</v>
      </c>
      <c r="EU83" s="4">
        <f t="shared" si="51"/>
        <v>29.295698924731177</v>
      </c>
      <c r="EV83"/>
      <c r="FA83" s="28"/>
      <c r="FB83"/>
      <c r="FO83"/>
      <c r="FP83"/>
      <c r="FQ83"/>
      <c r="FR83"/>
      <c r="FS83"/>
      <c r="FT83">
        <f t="shared" si="54"/>
        <v>1983</v>
      </c>
      <c r="FU83">
        <f t="shared" si="55"/>
        <v>7</v>
      </c>
      <c r="FV83">
        <v>99.9</v>
      </c>
      <c r="FW83" s="1">
        <v>101.3</v>
      </c>
      <c r="FX83"/>
      <c r="FY83" s="27"/>
      <c r="FZ83" s="27" t="s">
        <v>117</v>
      </c>
      <c r="GA83" s="28">
        <v>101</v>
      </c>
      <c r="GB83" s="28">
        <v>101</v>
      </c>
      <c r="GD83" s="27"/>
      <c r="GE83" s="27" t="s">
        <v>117</v>
      </c>
      <c r="GF83" s="1">
        <v>99.5</v>
      </c>
      <c r="GG83" s="1">
        <v>99.5</v>
      </c>
    </row>
    <row r="84" spans="1:189" x14ac:dyDescent="0.2">
      <c r="A84" s="1">
        <v>1983</v>
      </c>
      <c r="B84" s="1">
        <v>7</v>
      </c>
      <c r="C84" s="33"/>
      <c r="D84" s="33"/>
      <c r="E84" s="33"/>
      <c r="F84" s="34"/>
      <c r="G84" s="35"/>
      <c r="J84" s="33"/>
      <c r="K84" s="33"/>
      <c r="L84" s="33"/>
      <c r="M84" s="34"/>
      <c r="N84" s="35"/>
      <c r="O84" s="4"/>
      <c r="P84" s="4"/>
      <c r="Q84" s="33"/>
      <c r="R84" s="33"/>
      <c r="S84" s="33"/>
      <c r="T84" s="34"/>
      <c r="U84" s="35"/>
      <c r="X84" s="33"/>
      <c r="Y84" s="33"/>
      <c r="Z84" s="33"/>
      <c r="AA84" s="34"/>
      <c r="AB84" s="35"/>
      <c r="AC84" s="4"/>
      <c r="AD84" s="4"/>
      <c r="AE84" s="33"/>
      <c r="AF84" s="33"/>
      <c r="AG84" s="33"/>
      <c r="AH84" s="34"/>
      <c r="AI84" s="35"/>
      <c r="AJ84" s="4"/>
      <c r="AK84" s="4"/>
      <c r="AL84" s="33"/>
      <c r="AM84" s="33"/>
      <c r="AN84" s="33"/>
      <c r="AO84" s="34"/>
      <c r="AP84" s="35"/>
      <c r="AQ84" s="4"/>
      <c r="AR84" s="4"/>
      <c r="AS84" s="33"/>
      <c r="AT84" s="33"/>
      <c r="AU84" s="33"/>
      <c r="AV84" s="34"/>
      <c r="AW84" s="35"/>
      <c r="AX84" s="4"/>
      <c r="AY84" s="4"/>
      <c r="AZ84" s="33"/>
      <c r="BA84" s="33"/>
      <c r="BB84" s="33"/>
      <c r="BC84" s="34"/>
      <c r="BD84" s="35"/>
      <c r="BE84" s="4"/>
      <c r="BF84" s="4"/>
      <c r="BG84" s="33"/>
      <c r="BH84" s="33"/>
      <c r="BI84" s="33"/>
      <c r="BJ84" s="34"/>
      <c r="BK84" s="35"/>
      <c r="BL84" s="4"/>
      <c r="BM84" s="4"/>
      <c r="BN84" s="25"/>
      <c r="BO84" s="25"/>
      <c r="BP84" s="34"/>
      <c r="BQ84" s="34"/>
      <c r="BR84" s="33"/>
      <c r="BS84" s="33"/>
      <c r="BT84" s="33"/>
      <c r="BU84" s="34"/>
      <c r="BV84" s="35"/>
      <c r="BW84" s="4"/>
      <c r="BX84" s="4"/>
      <c r="BY84"/>
      <c r="BZ84" s="33">
        <v>30</v>
      </c>
      <c r="CA84" s="33">
        <v>30.75</v>
      </c>
      <c r="CB84" s="33">
        <v>31</v>
      </c>
      <c r="CC84" s="34"/>
      <c r="CD84" s="35"/>
      <c r="CE84" s="4">
        <f t="shared" si="38"/>
        <v>30.37041564792176</v>
      </c>
      <c r="CF84" s="4">
        <f t="shared" si="39"/>
        <v>30.900240384615383</v>
      </c>
      <c r="CG84" s="33">
        <v>34</v>
      </c>
      <c r="CH84" s="33"/>
      <c r="CI84" s="33"/>
      <c r="CJ84" s="34"/>
      <c r="CK84" s="35"/>
      <c r="CL84" s="4"/>
      <c r="CM84" s="4"/>
      <c r="CN84" s="33">
        <v>33.5</v>
      </c>
      <c r="CO84" s="33">
        <v>30</v>
      </c>
      <c r="CP84" s="33">
        <v>32.5</v>
      </c>
      <c r="CQ84" s="34"/>
      <c r="CR84" s="35"/>
      <c r="CS84" s="4">
        <f t="shared" si="52"/>
        <v>33.5</v>
      </c>
      <c r="CT84" s="4">
        <f t="shared" si="53"/>
        <v>32.845454545454544</v>
      </c>
      <c r="CU84" s="33">
        <v>26</v>
      </c>
      <c r="CV84" s="33">
        <v>29</v>
      </c>
      <c r="CW84" s="33">
        <v>32</v>
      </c>
      <c r="CX84" s="34"/>
      <c r="CY84" s="35"/>
      <c r="CZ84" s="4">
        <f t="shared" si="40"/>
        <v>26.505882352941178</v>
      </c>
      <c r="DA84" s="4">
        <f t="shared" si="41"/>
        <v>29.950732356857507</v>
      </c>
      <c r="DB84" s="33">
        <v>35.5</v>
      </c>
      <c r="DC84" s="33">
        <v>33.5</v>
      </c>
      <c r="DD84" s="33">
        <v>34.5</v>
      </c>
      <c r="DE84" s="34"/>
      <c r="DF84" s="35"/>
      <c r="DG84" s="4">
        <f t="shared" si="42"/>
        <v>35.5</v>
      </c>
      <c r="DH84" s="4">
        <f t="shared" si="43"/>
        <v>34.5</v>
      </c>
      <c r="DI84" s="33">
        <v>34</v>
      </c>
      <c r="DJ84" s="33">
        <v>33</v>
      </c>
      <c r="DK84" s="33">
        <v>36</v>
      </c>
      <c r="DL84" s="34"/>
      <c r="DM84" s="35"/>
      <c r="DN84" s="4">
        <f t="shared" si="44"/>
        <v>34.177272727272737</v>
      </c>
      <c r="DO84" s="4">
        <f t="shared" si="45"/>
        <v>36</v>
      </c>
      <c r="DP84" s="33">
        <v>36</v>
      </c>
      <c r="DQ84" s="33">
        <v>30</v>
      </c>
      <c r="DR84" s="33">
        <v>31.5</v>
      </c>
      <c r="DS84" s="34"/>
      <c r="DT84" s="35"/>
      <c r="DU84" s="4">
        <f t="shared" ref="DU84:DU115" si="56">FM$26*DP84+FN$26*DQ84+FO$26*DR84</f>
        <v>34.921348314606753</v>
      </c>
      <c r="DV84" s="4">
        <f t="shared" ref="DV84:DV109" si="57">FM$27*DP84+FN$27*DQ84+FO$27*DR84</f>
        <v>30.773291925465848</v>
      </c>
      <c r="DW84" s="33">
        <v>28</v>
      </c>
      <c r="DX84" s="33">
        <v>29</v>
      </c>
      <c r="DY84" s="33">
        <v>30.5</v>
      </c>
      <c r="DZ84" s="34"/>
      <c r="EA84" s="35"/>
      <c r="EB84" s="4">
        <f t="shared" si="46"/>
        <v>28.232558139534888</v>
      </c>
      <c r="EC84" s="4">
        <f t="shared" si="47"/>
        <v>29.951776649746186</v>
      </c>
      <c r="ED84" s="33">
        <v>34</v>
      </c>
      <c r="EE84" s="33">
        <v>30</v>
      </c>
      <c r="EF84" s="33">
        <v>29</v>
      </c>
      <c r="EG84" s="34"/>
      <c r="EH84" s="35"/>
      <c r="EI84" s="4">
        <f t="shared" si="48"/>
        <v>32.949720670391059</v>
      </c>
      <c r="EJ84" s="4">
        <f t="shared" si="49"/>
        <v>29.778894472361824</v>
      </c>
      <c r="EK84" s="25">
        <v>35</v>
      </c>
      <c r="EL84" s="25">
        <v>34.5</v>
      </c>
      <c r="EM84" s="34"/>
      <c r="EN84" s="36"/>
      <c r="EO84" s="33">
        <v>30</v>
      </c>
      <c r="EP84" s="33">
        <v>29.5</v>
      </c>
      <c r="EQ84" s="33">
        <v>29</v>
      </c>
      <c r="ER84" s="35"/>
      <c r="ES84" s="36"/>
      <c r="ET84" s="4">
        <f t="shared" si="50"/>
        <v>29.978813559322031</v>
      </c>
      <c r="EU84" s="4">
        <f t="shared" si="51"/>
        <v>29.295698924731177</v>
      </c>
      <c r="EV84"/>
      <c r="FA84" s="28"/>
      <c r="FB84"/>
      <c r="FO84"/>
      <c r="FP84"/>
      <c r="FQ84"/>
      <c r="FR84"/>
      <c r="FS84"/>
      <c r="FT84">
        <f t="shared" si="54"/>
        <v>1983</v>
      </c>
      <c r="FU84">
        <f t="shared" si="55"/>
        <v>8</v>
      </c>
      <c r="FV84">
        <v>100.2</v>
      </c>
      <c r="FW84" s="1">
        <v>101.8</v>
      </c>
      <c r="FX84"/>
      <c r="FY84" s="27"/>
      <c r="FZ84" s="27" t="s">
        <v>119</v>
      </c>
      <c r="GA84" s="28">
        <v>101.3</v>
      </c>
      <c r="GB84" s="28">
        <v>101.3</v>
      </c>
      <c r="GD84" s="27"/>
      <c r="GE84" s="27" t="s">
        <v>119</v>
      </c>
      <c r="GF84" s="1">
        <v>99.9</v>
      </c>
      <c r="GG84" s="1">
        <v>99.9</v>
      </c>
    </row>
    <row r="85" spans="1:189" x14ac:dyDescent="0.2">
      <c r="A85" s="1">
        <v>1983</v>
      </c>
      <c r="B85" s="1">
        <v>8</v>
      </c>
      <c r="C85" s="33"/>
      <c r="D85" s="33"/>
      <c r="E85" s="33"/>
      <c r="F85" s="34"/>
      <c r="G85" s="35"/>
      <c r="J85" s="33"/>
      <c r="K85" s="33"/>
      <c r="L85" s="33"/>
      <c r="M85" s="34"/>
      <c r="N85" s="35"/>
      <c r="O85" s="4"/>
      <c r="P85" s="4"/>
      <c r="Q85" s="33"/>
      <c r="R85" s="33"/>
      <c r="S85" s="33"/>
      <c r="T85" s="34"/>
      <c r="U85" s="35"/>
      <c r="X85" s="33"/>
      <c r="Y85" s="33"/>
      <c r="Z85" s="33"/>
      <c r="AA85" s="34"/>
      <c r="AB85" s="35"/>
      <c r="AC85" s="4"/>
      <c r="AD85" s="4"/>
      <c r="AE85" s="33"/>
      <c r="AF85" s="33"/>
      <c r="AG85" s="33"/>
      <c r="AH85" s="34"/>
      <c r="AI85" s="35"/>
      <c r="AJ85" s="4"/>
      <c r="AK85" s="4"/>
      <c r="AL85" s="33"/>
      <c r="AM85" s="33"/>
      <c r="AN85" s="33"/>
      <c r="AO85" s="34"/>
      <c r="AP85" s="35"/>
      <c r="AQ85" s="4"/>
      <c r="AR85" s="4"/>
      <c r="AS85" s="33"/>
      <c r="AT85" s="33"/>
      <c r="AU85" s="33"/>
      <c r="AV85" s="34"/>
      <c r="AW85" s="35"/>
      <c r="AX85" s="4"/>
      <c r="AY85" s="4"/>
      <c r="AZ85" s="33"/>
      <c r="BA85" s="33"/>
      <c r="BB85" s="33"/>
      <c r="BC85" s="34"/>
      <c r="BD85" s="35"/>
      <c r="BE85" s="4"/>
      <c r="BF85" s="4"/>
      <c r="BG85" s="33"/>
      <c r="BH85" s="33"/>
      <c r="BI85" s="33"/>
      <c r="BJ85" s="34"/>
      <c r="BK85" s="35"/>
      <c r="BL85" s="4"/>
      <c r="BM85" s="4"/>
      <c r="BN85" s="25"/>
      <c r="BO85" s="25"/>
      <c r="BP85" s="34"/>
      <c r="BQ85" s="34"/>
      <c r="BR85" s="33"/>
      <c r="BS85" s="33"/>
      <c r="BT85" s="33"/>
      <c r="BU85" s="34"/>
      <c r="BV85" s="35"/>
      <c r="BW85" s="4"/>
      <c r="BX85" s="4"/>
      <c r="BY85"/>
      <c r="BZ85" s="33">
        <v>30</v>
      </c>
      <c r="CA85" s="33">
        <v>30.75</v>
      </c>
      <c r="CB85" s="33">
        <v>31</v>
      </c>
      <c r="CC85" s="34"/>
      <c r="CD85" s="35"/>
      <c r="CE85" s="4">
        <f t="shared" si="38"/>
        <v>30.37041564792176</v>
      </c>
      <c r="CF85" s="4">
        <f t="shared" si="39"/>
        <v>30.900240384615383</v>
      </c>
      <c r="CG85" s="33">
        <v>34</v>
      </c>
      <c r="CH85" s="33"/>
      <c r="CI85" s="33"/>
      <c r="CJ85" s="34"/>
      <c r="CK85" s="35"/>
      <c r="CL85" s="4"/>
      <c r="CM85" s="4"/>
      <c r="CN85" s="33">
        <v>33.5</v>
      </c>
      <c r="CO85" s="33">
        <v>30</v>
      </c>
      <c r="CP85" s="33">
        <v>32.5</v>
      </c>
      <c r="CQ85" s="34"/>
      <c r="CR85" s="35"/>
      <c r="CS85" s="4">
        <f t="shared" si="52"/>
        <v>33.5</v>
      </c>
      <c r="CT85" s="4">
        <f t="shared" si="53"/>
        <v>32.845454545454544</v>
      </c>
      <c r="CU85" s="33">
        <v>26</v>
      </c>
      <c r="CV85" s="33">
        <v>29</v>
      </c>
      <c r="CW85" s="33">
        <v>32</v>
      </c>
      <c r="CX85" s="34"/>
      <c r="CY85" s="35"/>
      <c r="CZ85" s="4">
        <f t="shared" si="40"/>
        <v>26.505882352941178</v>
      </c>
      <c r="DA85" s="4">
        <f t="shared" si="41"/>
        <v>29.950732356857507</v>
      </c>
      <c r="DB85" s="33">
        <v>35.5</v>
      </c>
      <c r="DC85" s="33">
        <v>33.5</v>
      </c>
      <c r="DD85" s="33">
        <v>34.5</v>
      </c>
      <c r="DE85" s="34"/>
      <c r="DF85" s="35"/>
      <c r="DG85" s="4">
        <f t="shared" si="42"/>
        <v>35.5</v>
      </c>
      <c r="DH85" s="4">
        <f t="shared" si="43"/>
        <v>34.5</v>
      </c>
      <c r="DI85" s="33">
        <v>34</v>
      </c>
      <c r="DJ85" s="33">
        <v>33</v>
      </c>
      <c r="DK85" s="33">
        <v>36</v>
      </c>
      <c r="DL85" s="34"/>
      <c r="DM85" s="35"/>
      <c r="DN85" s="4">
        <f t="shared" si="44"/>
        <v>34.177272727272737</v>
      </c>
      <c r="DO85" s="4">
        <f t="shared" si="45"/>
        <v>36</v>
      </c>
      <c r="DP85" s="33">
        <v>36</v>
      </c>
      <c r="DQ85" s="33">
        <v>30</v>
      </c>
      <c r="DR85" s="33">
        <v>31.5</v>
      </c>
      <c r="DS85" s="34"/>
      <c r="DT85" s="35"/>
      <c r="DU85" s="4">
        <f t="shared" si="56"/>
        <v>34.921348314606753</v>
      </c>
      <c r="DV85" s="4">
        <f t="shared" si="57"/>
        <v>30.773291925465848</v>
      </c>
      <c r="DW85" s="33">
        <v>28</v>
      </c>
      <c r="DX85" s="33">
        <v>29</v>
      </c>
      <c r="DY85" s="33">
        <v>30.5</v>
      </c>
      <c r="DZ85" s="34"/>
      <c r="EA85" s="35"/>
      <c r="EB85" s="4">
        <f t="shared" si="46"/>
        <v>28.232558139534888</v>
      </c>
      <c r="EC85" s="4">
        <f t="shared" si="47"/>
        <v>29.951776649746186</v>
      </c>
      <c r="ED85" s="33">
        <v>34</v>
      </c>
      <c r="EE85" s="33">
        <v>30</v>
      </c>
      <c r="EF85" s="33">
        <v>29</v>
      </c>
      <c r="EG85" s="34"/>
      <c r="EH85" s="35"/>
      <c r="EI85" s="4">
        <f t="shared" si="48"/>
        <v>32.949720670391059</v>
      </c>
      <c r="EJ85" s="4">
        <f t="shared" si="49"/>
        <v>29.778894472361824</v>
      </c>
      <c r="EK85" s="25">
        <v>35</v>
      </c>
      <c r="EL85" s="25">
        <v>34.5</v>
      </c>
      <c r="EM85" s="34"/>
      <c r="EN85" s="36"/>
      <c r="EO85" s="33">
        <v>30</v>
      </c>
      <c r="EP85" s="33">
        <v>29.5</v>
      </c>
      <c r="EQ85" s="33">
        <v>29</v>
      </c>
      <c r="ER85" s="35"/>
      <c r="ES85" s="36"/>
      <c r="ET85" s="4">
        <f t="shared" si="50"/>
        <v>29.978813559322031</v>
      </c>
      <c r="EU85" s="4">
        <f t="shared" si="51"/>
        <v>29.295698924731177</v>
      </c>
      <c r="EV85"/>
      <c r="FA85" s="28"/>
      <c r="FB85"/>
      <c r="FO85"/>
      <c r="FP85"/>
      <c r="FQ85"/>
      <c r="FR85"/>
      <c r="FS85"/>
      <c r="FT85">
        <f t="shared" si="54"/>
        <v>1983</v>
      </c>
      <c r="FU85">
        <f t="shared" si="55"/>
        <v>9</v>
      </c>
      <c r="FV85">
        <v>100.7</v>
      </c>
      <c r="FW85" s="1">
        <v>102</v>
      </c>
      <c r="FX85"/>
      <c r="FY85" s="27"/>
      <c r="FZ85" s="27" t="s">
        <v>120</v>
      </c>
      <c r="GA85" s="28">
        <v>101.8</v>
      </c>
      <c r="GB85" s="28">
        <v>101.8</v>
      </c>
      <c r="GD85" s="27"/>
      <c r="GE85" s="27" t="s">
        <v>120</v>
      </c>
      <c r="GF85" s="1">
        <v>100.2</v>
      </c>
      <c r="GG85" s="1">
        <v>100.2</v>
      </c>
    </row>
    <row r="86" spans="1:189" x14ac:dyDescent="0.2">
      <c r="A86" s="1">
        <v>1983</v>
      </c>
      <c r="B86" s="1">
        <v>9</v>
      </c>
      <c r="C86" s="33"/>
      <c r="D86" s="33"/>
      <c r="E86" s="33"/>
      <c r="F86" s="34"/>
      <c r="G86" s="35"/>
      <c r="J86" s="33"/>
      <c r="K86" s="33"/>
      <c r="L86" s="33"/>
      <c r="M86" s="34"/>
      <c r="N86" s="35"/>
      <c r="O86" s="4"/>
      <c r="P86" s="4"/>
      <c r="Q86" s="33"/>
      <c r="R86" s="33"/>
      <c r="S86" s="33"/>
      <c r="T86" s="34"/>
      <c r="U86" s="35"/>
      <c r="X86" s="33"/>
      <c r="Y86" s="33"/>
      <c r="Z86" s="33"/>
      <c r="AA86" s="34"/>
      <c r="AB86" s="35"/>
      <c r="AC86" s="4"/>
      <c r="AD86" s="4"/>
      <c r="AE86" s="33"/>
      <c r="AF86" s="33"/>
      <c r="AG86" s="33"/>
      <c r="AH86" s="34"/>
      <c r="AI86" s="35"/>
      <c r="AJ86" s="4"/>
      <c r="AK86" s="4"/>
      <c r="AL86" s="33"/>
      <c r="AM86" s="33"/>
      <c r="AN86" s="33"/>
      <c r="AO86" s="34"/>
      <c r="AP86" s="35"/>
      <c r="AQ86" s="4"/>
      <c r="AR86" s="4"/>
      <c r="AS86" s="33"/>
      <c r="AT86" s="33"/>
      <c r="AU86" s="33"/>
      <c r="AV86" s="34"/>
      <c r="AW86" s="35"/>
      <c r="AX86" s="4"/>
      <c r="AY86" s="4"/>
      <c r="AZ86" s="33"/>
      <c r="BA86" s="33"/>
      <c r="BB86" s="33"/>
      <c r="BC86" s="34"/>
      <c r="BD86" s="35"/>
      <c r="BE86" s="4"/>
      <c r="BF86" s="4"/>
      <c r="BG86" s="33"/>
      <c r="BH86" s="33"/>
      <c r="BI86" s="33"/>
      <c r="BJ86" s="34"/>
      <c r="BK86" s="35"/>
      <c r="BL86" s="4"/>
      <c r="BM86" s="4"/>
      <c r="BN86" s="25"/>
      <c r="BO86" s="25"/>
      <c r="BP86" s="34"/>
      <c r="BQ86" s="34"/>
      <c r="BR86" s="33"/>
      <c r="BS86" s="33"/>
      <c r="BT86" s="33"/>
      <c r="BU86" s="34"/>
      <c r="BV86" s="35"/>
      <c r="BW86" s="4"/>
      <c r="BX86" s="4"/>
      <c r="BY86"/>
      <c r="BZ86" s="33">
        <v>30</v>
      </c>
      <c r="CA86" s="33">
        <v>30.75</v>
      </c>
      <c r="CB86" s="33">
        <v>31</v>
      </c>
      <c r="CC86" s="34"/>
      <c r="CD86" s="35"/>
      <c r="CE86" s="4">
        <f t="shared" si="38"/>
        <v>30.37041564792176</v>
      </c>
      <c r="CF86" s="4">
        <f t="shared" si="39"/>
        <v>30.900240384615383</v>
      </c>
      <c r="CG86" s="33">
        <v>34</v>
      </c>
      <c r="CH86" s="33"/>
      <c r="CI86" s="33"/>
      <c r="CJ86" s="34"/>
      <c r="CK86" s="35"/>
      <c r="CL86" s="4"/>
      <c r="CM86" s="4"/>
      <c r="CN86" s="33">
        <v>33.5</v>
      </c>
      <c r="CO86" s="33">
        <v>30</v>
      </c>
      <c r="CP86" s="33">
        <v>32.5</v>
      </c>
      <c r="CQ86" s="34"/>
      <c r="CR86" s="35"/>
      <c r="CS86" s="4">
        <f t="shared" si="52"/>
        <v>33.5</v>
      </c>
      <c r="CT86" s="4">
        <f t="shared" si="53"/>
        <v>32.845454545454544</v>
      </c>
      <c r="CU86" s="33">
        <v>26</v>
      </c>
      <c r="CV86" s="33">
        <v>29</v>
      </c>
      <c r="CW86" s="33">
        <v>31</v>
      </c>
      <c r="CX86" s="34"/>
      <c r="CY86" s="35"/>
      <c r="CZ86" s="4">
        <f t="shared" si="40"/>
        <v>26.505882352941178</v>
      </c>
      <c r="DA86" s="4">
        <f t="shared" si="41"/>
        <v>29.633821571238332</v>
      </c>
      <c r="DB86" s="33">
        <v>35.5</v>
      </c>
      <c r="DC86" s="33">
        <v>33.5</v>
      </c>
      <c r="DD86" s="33">
        <v>34.5</v>
      </c>
      <c r="DE86" s="34"/>
      <c r="DF86" s="35"/>
      <c r="DG86" s="4">
        <f t="shared" si="42"/>
        <v>35.5</v>
      </c>
      <c r="DH86" s="4">
        <f t="shared" si="43"/>
        <v>34.5</v>
      </c>
      <c r="DI86" s="33">
        <v>34</v>
      </c>
      <c r="DJ86" s="33">
        <v>33</v>
      </c>
      <c r="DK86" s="33">
        <v>36</v>
      </c>
      <c r="DL86" s="34"/>
      <c r="DM86" s="35"/>
      <c r="DN86" s="4">
        <f t="shared" si="44"/>
        <v>34.177272727272737</v>
      </c>
      <c r="DO86" s="4">
        <f t="shared" si="45"/>
        <v>36</v>
      </c>
      <c r="DP86" s="33">
        <v>36</v>
      </c>
      <c r="DQ86" s="33">
        <v>30</v>
      </c>
      <c r="DR86" s="33">
        <v>31.5</v>
      </c>
      <c r="DS86" s="34"/>
      <c r="DT86" s="35"/>
      <c r="DU86" s="4">
        <f t="shared" si="56"/>
        <v>34.921348314606753</v>
      </c>
      <c r="DV86" s="4">
        <f t="shared" si="57"/>
        <v>30.773291925465848</v>
      </c>
      <c r="DW86" s="33">
        <v>28</v>
      </c>
      <c r="DX86" s="33">
        <v>29</v>
      </c>
      <c r="DY86" s="33">
        <v>30.5</v>
      </c>
      <c r="DZ86" s="34"/>
      <c r="EA86" s="35"/>
      <c r="EB86" s="4">
        <f t="shared" si="46"/>
        <v>28.232558139534888</v>
      </c>
      <c r="EC86" s="4">
        <f t="shared" si="47"/>
        <v>29.951776649746186</v>
      </c>
      <c r="ED86" s="33">
        <v>34</v>
      </c>
      <c r="EE86" s="33">
        <v>30</v>
      </c>
      <c r="EF86" s="33">
        <v>29</v>
      </c>
      <c r="EG86" s="34"/>
      <c r="EH86" s="35"/>
      <c r="EI86" s="4">
        <f t="shared" si="48"/>
        <v>32.949720670391059</v>
      </c>
      <c r="EJ86" s="4">
        <f t="shared" si="49"/>
        <v>29.778894472361824</v>
      </c>
      <c r="EK86" s="25">
        <v>35</v>
      </c>
      <c r="EL86" s="25">
        <v>34.5</v>
      </c>
      <c r="EM86" s="34"/>
      <c r="EN86" s="36"/>
      <c r="EO86" s="33">
        <v>30</v>
      </c>
      <c r="EP86" s="33">
        <v>29.5</v>
      </c>
      <c r="EQ86" s="33">
        <v>29</v>
      </c>
      <c r="ER86" s="35"/>
      <c r="ES86" s="36"/>
      <c r="ET86" s="4">
        <f t="shared" si="50"/>
        <v>29.978813559322031</v>
      </c>
      <c r="EU86" s="4">
        <f t="shared" si="51"/>
        <v>29.295698924731177</v>
      </c>
      <c r="EV86"/>
      <c r="FA86" s="28"/>
      <c r="FB86"/>
      <c r="FO86"/>
      <c r="FP86"/>
      <c r="FQ86"/>
      <c r="FR86"/>
      <c r="FS86"/>
      <c r="FT86">
        <f t="shared" si="54"/>
        <v>1983</v>
      </c>
      <c r="FU86">
        <f t="shared" si="55"/>
        <v>10</v>
      </c>
      <c r="FV86">
        <v>101</v>
      </c>
      <c r="FW86" s="1">
        <v>102.2</v>
      </c>
      <c r="FX86"/>
      <c r="FY86" s="27"/>
      <c r="FZ86" s="27" t="s">
        <v>121</v>
      </c>
      <c r="GA86" s="28">
        <v>102</v>
      </c>
      <c r="GB86" s="28">
        <v>102</v>
      </c>
      <c r="GD86" s="27"/>
      <c r="GE86" s="27" t="s">
        <v>121</v>
      </c>
      <c r="GF86" s="1">
        <v>100.7</v>
      </c>
      <c r="GG86" s="1">
        <v>100.7</v>
      </c>
    </row>
    <row r="87" spans="1:189" x14ac:dyDescent="0.2">
      <c r="A87" s="1">
        <v>1983</v>
      </c>
      <c r="B87" s="1">
        <v>10</v>
      </c>
      <c r="C87" s="33"/>
      <c r="D87" s="33"/>
      <c r="E87" s="33"/>
      <c r="F87" s="34"/>
      <c r="G87" s="35"/>
      <c r="J87" s="33"/>
      <c r="K87" s="33"/>
      <c r="L87" s="33"/>
      <c r="M87" s="34"/>
      <c r="N87" s="35"/>
      <c r="O87" s="4"/>
      <c r="P87" s="4"/>
      <c r="Q87" s="33"/>
      <c r="R87" s="33"/>
      <c r="S87" s="33"/>
      <c r="T87" s="34"/>
      <c r="U87" s="35"/>
      <c r="X87" s="33"/>
      <c r="Y87" s="33"/>
      <c r="Z87" s="33"/>
      <c r="AA87" s="34"/>
      <c r="AB87" s="35"/>
      <c r="AC87" s="4"/>
      <c r="AD87" s="4"/>
      <c r="AE87" s="33"/>
      <c r="AF87" s="33"/>
      <c r="AG87" s="33"/>
      <c r="AH87" s="34"/>
      <c r="AI87" s="35"/>
      <c r="AJ87" s="4"/>
      <c r="AK87" s="4"/>
      <c r="AL87" s="33"/>
      <c r="AM87" s="33"/>
      <c r="AN87" s="33"/>
      <c r="AO87" s="34"/>
      <c r="AP87" s="35"/>
      <c r="AQ87" s="4"/>
      <c r="AR87" s="4"/>
      <c r="AS87" s="33"/>
      <c r="AT87" s="33"/>
      <c r="AU87" s="33"/>
      <c r="AV87" s="34"/>
      <c r="AW87" s="35"/>
      <c r="AX87" s="4"/>
      <c r="AY87" s="4"/>
      <c r="AZ87" s="33"/>
      <c r="BA87" s="33"/>
      <c r="BB87" s="33"/>
      <c r="BC87" s="34"/>
      <c r="BD87" s="35"/>
      <c r="BE87" s="4"/>
      <c r="BF87" s="4"/>
      <c r="BG87" s="33"/>
      <c r="BH87" s="33"/>
      <c r="BI87" s="33"/>
      <c r="BJ87" s="34"/>
      <c r="BK87" s="35"/>
      <c r="BL87" s="4"/>
      <c r="BM87" s="4"/>
      <c r="BN87" s="25"/>
      <c r="BO87" s="25"/>
      <c r="BP87" s="34"/>
      <c r="BQ87" s="34"/>
      <c r="BR87" s="33"/>
      <c r="BS87" s="33"/>
      <c r="BT87" s="33"/>
      <c r="BU87" s="34"/>
      <c r="BV87" s="35"/>
      <c r="BW87" s="4"/>
      <c r="BX87" s="4"/>
      <c r="BY87"/>
      <c r="BZ87" s="33">
        <v>30</v>
      </c>
      <c r="CA87" s="33">
        <v>30.75</v>
      </c>
      <c r="CB87" s="33">
        <v>31</v>
      </c>
      <c r="CC87" s="34"/>
      <c r="CD87" s="35"/>
      <c r="CE87" s="4">
        <f t="shared" si="38"/>
        <v>30.37041564792176</v>
      </c>
      <c r="CF87" s="4">
        <f t="shared" si="39"/>
        <v>30.900240384615383</v>
      </c>
      <c r="CG87" s="33">
        <v>34</v>
      </c>
      <c r="CH87" s="33"/>
      <c r="CI87" s="33"/>
      <c r="CJ87" s="34"/>
      <c r="CK87" s="35"/>
      <c r="CL87" s="4"/>
      <c r="CM87" s="4"/>
      <c r="CN87" s="33">
        <v>33.5</v>
      </c>
      <c r="CO87" s="33">
        <v>30</v>
      </c>
      <c r="CP87" s="33">
        <v>32.5</v>
      </c>
      <c r="CQ87" s="34"/>
      <c r="CR87" s="35"/>
      <c r="CS87" s="4">
        <f t="shared" si="52"/>
        <v>33.5</v>
      </c>
      <c r="CT87" s="4">
        <f t="shared" si="53"/>
        <v>32.845454545454544</v>
      </c>
      <c r="CU87" s="33">
        <v>26.5</v>
      </c>
      <c r="CV87" s="33">
        <v>30.25</v>
      </c>
      <c r="CW87" s="33">
        <v>32</v>
      </c>
      <c r="CX87" s="34"/>
      <c r="CY87" s="35"/>
      <c r="CZ87" s="4">
        <f t="shared" si="40"/>
        <v>27.132352941176471</v>
      </c>
      <c r="DA87" s="4">
        <f t="shared" si="41"/>
        <v>30.80459387483354</v>
      </c>
      <c r="DB87" s="33">
        <v>35.5</v>
      </c>
      <c r="DC87" s="33">
        <v>33.5</v>
      </c>
      <c r="DD87" s="33">
        <v>34.5</v>
      </c>
      <c r="DE87" s="34"/>
      <c r="DF87" s="35"/>
      <c r="DG87" s="4">
        <f t="shared" si="42"/>
        <v>35.5</v>
      </c>
      <c r="DH87" s="4">
        <f t="shared" si="43"/>
        <v>34.5</v>
      </c>
      <c r="DI87" s="33">
        <v>36</v>
      </c>
      <c r="DJ87" s="33">
        <v>33.5</v>
      </c>
      <c r="DK87" s="33">
        <v>36.5</v>
      </c>
      <c r="DL87" s="34"/>
      <c r="DM87" s="35"/>
      <c r="DN87" s="4">
        <f t="shared" si="44"/>
        <v>34.765909090909105</v>
      </c>
      <c r="DO87" s="4">
        <f t="shared" si="45"/>
        <v>36.5</v>
      </c>
      <c r="DP87" s="33">
        <v>36</v>
      </c>
      <c r="DQ87" s="33">
        <v>30</v>
      </c>
      <c r="DR87" s="33">
        <v>31.5</v>
      </c>
      <c r="DS87" s="34"/>
      <c r="DT87" s="35"/>
      <c r="DU87" s="4">
        <f t="shared" si="56"/>
        <v>34.921348314606753</v>
      </c>
      <c r="DV87" s="4">
        <f t="shared" si="57"/>
        <v>30.773291925465848</v>
      </c>
      <c r="DW87" s="33">
        <v>28</v>
      </c>
      <c r="DX87" s="33">
        <v>29</v>
      </c>
      <c r="DY87" s="33">
        <v>30.5</v>
      </c>
      <c r="DZ87" s="34"/>
      <c r="EA87" s="35"/>
      <c r="EB87" s="4">
        <f t="shared" si="46"/>
        <v>28.232558139534888</v>
      </c>
      <c r="EC87" s="4">
        <f t="shared" si="47"/>
        <v>29.951776649746186</v>
      </c>
      <c r="ED87" s="33">
        <v>34</v>
      </c>
      <c r="EE87" s="33">
        <v>30</v>
      </c>
      <c r="EF87" s="33">
        <v>29</v>
      </c>
      <c r="EG87" s="34"/>
      <c r="EH87" s="35"/>
      <c r="EI87" s="4">
        <f t="shared" si="48"/>
        <v>32.949720670391059</v>
      </c>
      <c r="EJ87" s="4">
        <f t="shared" si="49"/>
        <v>29.778894472361824</v>
      </c>
      <c r="EK87" s="25">
        <v>35</v>
      </c>
      <c r="EL87" s="25">
        <v>34.5</v>
      </c>
      <c r="EM87" s="34"/>
      <c r="EN87" s="36"/>
      <c r="EO87" s="33">
        <v>30</v>
      </c>
      <c r="EP87" s="33">
        <v>29.5</v>
      </c>
      <c r="EQ87" s="33">
        <v>29</v>
      </c>
      <c r="ER87" s="35"/>
      <c r="ES87" s="36"/>
      <c r="ET87" s="4">
        <f t="shared" si="50"/>
        <v>29.978813559322031</v>
      </c>
      <c r="EU87" s="4">
        <f t="shared" si="51"/>
        <v>29.295698924731177</v>
      </c>
      <c r="EV87"/>
      <c r="FA87" s="28"/>
      <c r="FB87"/>
      <c r="FO87"/>
      <c r="FP87"/>
      <c r="FQ87"/>
      <c r="FR87"/>
      <c r="FS87"/>
      <c r="FT87">
        <f t="shared" si="54"/>
        <v>1983</v>
      </c>
      <c r="FU87">
        <f t="shared" si="55"/>
        <v>11</v>
      </c>
      <c r="FV87">
        <v>101.2</v>
      </c>
      <c r="FW87" s="1">
        <v>102.1</v>
      </c>
      <c r="FX87"/>
      <c r="FY87" s="27"/>
      <c r="FZ87" s="27" t="s">
        <v>123</v>
      </c>
      <c r="GA87" s="28">
        <v>102.2</v>
      </c>
      <c r="GB87" s="28">
        <v>102.2</v>
      </c>
      <c r="GD87" s="27"/>
      <c r="GE87" s="27" t="s">
        <v>123</v>
      </c>
      <c r="GF87" s="1">
        <v>101</v>
      </c>
      <c r="GG87" s="1">
        <v>101</v>
      </c>
    </row>
    <row r="88" spans="1:189" x14ac:dyDescent="0.2">
      <c r="A88" s="1">
        <v>1983</v>
      </c>
      <c r="B88" s="1">
        <v>11</v>
      </c>
      <c r="C88" s="33"/>
      <c r="D88" s="33"/>
      <c r="E88" s="33"/>
      <c r="F88" s="34"/>
      <c r="G88" s="35"/>
      <c r="J88" s="33"/>
      <c r="K88" s="33"/>
      <c r="L88" s="33"/>
      <c r="M88" s="34"/>
      <c r="N88" s="35"/>
      <c r="O88" s="4"/>
      <c r="P88" s="4"/>
      <c r="Q88" s="33"/>
      <c r="R88" s="33"/>
      <c r="S88" s="33"/>
      <c r="T88" s="34"/>
      <c r="U88" s="35"/>
      <c r="X88" s="33"/>
      <c r="Y88" s="33"/>
      <c r="Z88" s="33"/>
      <c r="AA88" s="34"/>
      <c r="AB88" s="35"/>
      <c r="AC88" s="4"/>
      <c r="AD88" s="4"/>
      <c r="AE88" s="33"/>
      <c r="AF88" s="33"/>
      <c r="AG88" s="33"/>
      <c r="AH88" s="34"/>
      <c r="AI88" s="35"/>
      <c r="AJ88" s="4"/>
      <c r="AK88" s="4"/>
      <c r="AL88" s="33"/>
      <c r="AM88" s="33"/>
      <c r="AN88" s="33"/>
      <c r="AO88" s="34"/>
      <c r="AP88" s="35"/>
      <c r="AQ88" s="4"/>
      <c r="AR88" s="4"/>
      <c r="AS88" s="33"/>
      <c r="AT88" s="33"/>
      <c r="AU88" s="33"/>
      <c r="AV88" s="34"/>
      <c r="AW88" s="35"/>
      <c r="AX88" s="4"/>
      <c r="AY88" s="4"/>
      <c r="AZ88" s="33"/>
      <c r="BA88" s="33"/>
      <c r="BB88" s="33"/>
      <c r="BC88" s="34"/>
      <c r="BD88" s="35"/>
      <c r="BE88" s="4"/>
      <c r="BF88" s="4"/>
      <c r="BG88" s="33"/>
      <c r="BH88" s="33"/>
      <c r="BI88" s="33"/>
      <c r="BJ88" s="34"/>
      <c r="BK88" s="35"/>
      <c r="BL88" s="4"/>
      <c r="BM88" s="4"/>
      <c r="BN88" s="25"/>
      <c r="BO88" s="25"/>
      <c r="BP88" s="34"/>
      <c r="BQ88" s="34"/>
      <c r="BR88" s="33"/>
      <c r="BS88" s="33"/>
      <c r="BT88" s="33"/>
      <c r="BU88" s="34"/>
      <c r="BV88" s="35"/>
      <c r="BW88" s="4"/>
      <c r="BX88" s="4"/>
      <c r="BY88"/>
      <c r="BZ88" s="33">
        <v>30</v>
      </c>
      <c r="CA88" s="33">
        <v>30.75</v>
      </c>
      <c r="CB88" s="33">
        <v>31</v>
      </c>
      <c r="CC88" s="34"/>
      <c r="CD88" s="35"/>
      <c r="CE88" s="4">
        <f t="shared" si="38"/>
        <v>30.37041564792176</v>
      </c>
      <c r="CF88" s="4">
        <f t="shared" si="39"/>
        <v>30.900240384615383</v>
      </c>
      <c r="CG88" s="33">
        <v>35.5</v>
      </c>
      <c r="CH88" s="33"/>
      <c r="CI88" s="33"/>
      <c r="CJ88" s="34"/>
      <c r="CK88" s="35"/>
      <c r="CL88" s="4"/>
      <c r="CM88" s="4"/>
      <c r="CN88" s="33">
        <v>33.5</v>
      </c>
      <c r="CO88" s="33">
        <v>30</v>
      </c>
      <c r="CP88" s="33">
        <v>32.5</v>
      </c>
      <c r="CQ88" s="34"/>
      <c r="CR88" s="35"/>
      <c r="CS88" s="4">
        <f t="shared" si="52"/>
        <v>33.5</v>
      </c>
      <c r="CT88" s="4">
        <f t="shared" si="53"/>
        <v>32.845454545454544</v>
      </c>
      <c r="CU88" s="33">
        <v>26.5</v>
      </c>
      <c r="CV88" s="33">
        <v>30.25</v>
      </c>
      <c r="CW88" s="33">
        <v>32</v>
      </c>
      <c r="CX88" s="34"/>
      <c r="CY88" s="35"/>
      <c r="CZ88" s="4">
        <f t="shared" si="40"/>
        <v>27.132352941176471</v>
      </c>
      <c r="DA88" s="4">
        <f t="shared" si="41"/>
        <v>30.80459387483354</v>
      </c>
      <c r="DB88" s="33">
        <v>36.5</v>
      </c>
      <c r="DC88" s="33">
        <v>34.5</v>
      </c>
      <c r="DD88" s="33">
        <v>37.5</v>
      </c>
      <c r="DE88" s="34"/>
      <c r="DF88" s="35"/>
      <c r="DG88" s="4">
        <f t="shared" si="42"/>
        <v>36.5</v>
      </c>
      <c r="DH88" s="4">
        <f t="shared" si="43"/>
        <v>37.5</v>
      </c>
      <c r="DI88" s="33">
        <v>36</v>
      </c>
      <c r="DJ88" s="33">
        <v>33.5</v>
      </c>
      <c r="DK88" s="33">
        <v>36.5</v>
      </c>
      <c r="DL88" s="34"/>
      <c r="DM88" s="35"/>
      <c r="DN88" s="4">
        <f t="shared" si="44"/>
        <v>34.765909090909105</v>
      </c>
      <c r="DO88" s="4">
        <f t="shared" si="45"/>
        <v>36.5</v>
      </c>
      <c r="DP88" s="33">
        <v>36</v>
      </c>
      <c r="DQ88" s="33">
        <v>30</v>
      </c>
      <c r="DR88" s="33">
        <v>31.5</v>
      </c>
      <c r="DS88" s="34"/>
      <c r="DT88" s="35"/>
      <c r="DU88" s="4">
        <f t="shared" si="56"/>
        <v>34.921348314606753</v>
      </c>
      <c r="DV88" s="4">
        <f t="shared" si="57"/>
        <v>30.773291925465848</v>
      </c>
      <c r="DW88" s="33">
        <v>28</v>
      </c>
      <c r="DX88" s="33">
        <v>29</v>
      </c>
      <c r="DY88" s="33">
        <v>30.5</v>
      </c>
      <c r="DZ88" s="34"/>
      <c r="EA88" s="35"/>
      <c r="EB88" s="4">
        <f t="shared" si="46"/>
        <v>28.232558139534888</v>
      </c>
      <c r="EC88" s="4">
        <f t="shared" si="47"/>
        <v>29.951776649746186</v>
      </c>
      <c r="ED88" s="33">
        <v>34</v>
      </c>
      <c r="EE88" s="33">
        <v>30</v>
      </c>
      <c r="EF88" s="33">
        <v>29</v>
      </c>
      <c r="EG88" s="34"/>
      <c r="EH88" s="35"/>
      <c r="EI88" s="4">
        <f t="shared" si="48"/>
        <v>32.949720670391059</v>
      </c>
      <c r="EJ88" s="4">
        <f t="shared" si="49"/>
        <v>29.778894472361824</v>
      </c>
      <c r="EK88" s="25">
        <v>35</v>
      </c>
      <c r="EL88" s="25">
        <v>34.5</v>
      </c>
      <c r="EM88" s="34"/>
      <c r="EN88" s="36"/>
      <c r="EO88" s="33">
        <v>30</v>
      </c>
      <c r="EP88" s="33">
        <v>29.5</v>
      </c>
      <c r="EQ88" s="33">
        <v>29</v>
      </c>
      <c r="ER88" s="35"/>
      <c r="ES88" s="36"/>
      <c r="ET88" s="4">
        <f t="shared" si="50"/>
        <v>29.978813559322031</v>
      </c>
      <c r="EU88" s="4">
        <f t="shared" si="51"/>
        <v>29.295698924731177</v>
      </c>
      <c r="EV88"/>
      <c r="FA88" s="28"/>
      <c r="FB88"/>
      <c r="FO88"/>
      <c r="FP88"/>
      <c r="FQ88"/>
      <c r="FR88"/>
      <c r="FS88"/>
      <c r="FT88">
        <f t="shared" si="54"/>
        <v>1983</v>
      </c>
      <c r="FU88">
        <f t="shared" si="55"/>
        <v>12</v>
      </c>
      <c r="FV88">
        <v>101.3</v>
      </c>
      <c r="FW88" s="1">
        <v>102.3</v>
      </c>
      <c r="FX88"/>
      <c r="FY88" s="27"/>
      <c r="FZ88" s="27" t="s">
        <v>124</v>
      </c>
      <c r="GA88" s="28">
        <v>102.1</v>
      </c>
      <c r="GB88" s="28">
        <v>102.1</v>
      </c>
      <c r="GD88" s="27"/>
      <c r="GE88" s="27" t="s">
        <v>124</v>
      </c>
      <c r="GF88" s="1">
        <v>101.2</v>
      </c>
      <c r="GG88" s="1">
        <v>101.2</v>
      </c>
    </row>
    <row r="89" spans="1:189" x14ac:dyDescent="0.2">
      <c r="A89" s="1">
        <v>1983</v>
      </c>
      <c r="B89" s="1">
        <v>12</v>
      </c>
      <c r="C89" s="33"/>
      <c r="D89" s="33"/>
      <c r="E89" s="33"/>
      <c r="F89" s="34"/>
      <c r="G89" s="35"/>
      <c r="J89" s="33"/>
      <c r="K89" s="33"/>
      <c r="L89" s="33"/>
      <c r="M89" s="34"/>
      <c r="N89" s="35"/>
      <c r="O89" s="4"/>
      <c r="P89" s="4"/>
      <c r="Q89" s="33"/>
      <c r="R89" s="33"/>
      <c r="S89" s="33"/>
      <c r="T89" s="34"/>
      <c r="U89" s="35"/>
      <c r="X89" s="33"/>
      <c r="Y89" s="33"/>
      <c r="Z89" s="33"/>
      <c r="AA89" s="34"/>
      <c r="AB89" s="35"/>
      <c r="AC89" s="4"/>
      <c r="AD89" s="4"/>
      <c r="AE89" s="33"/>
      <c r="AF89" s="33"/>
      <c r="AG89" s="33"/>
      <c r="AH89" s="34"/>
      <c r="AI89" s="35"/>
      <c r="AJ89" s="4"/>
      <c r="AK89" s="4"/>
      <c r="AL89" s="33"/>
      <c r="AM89" s="33"/>
      <c r="AN89" s="33"/>
      <c r="AO89" s="34"/>
      <c r="AP89" s="35"/>
      <c r="AQ89" s="4"/>
      <c r="AR89" s="4"/>
      <c r="AS89" s="33"/>
      <c r="AT89" s="33"/>
      <c r="AU89" s="33"/>
      <c r="AV89" s="34"/>
      <c r="AW89" s="35"/>
      <c r="AX89" s="4"/>
      <c r="AY89" s="4"/>
      <c r="AZ89" s="33"/>
      <c r="BA89" s="33"/>
      <c r="BB89" s="33"/>
      <c r="BC89" s="34"/>
      <c r="BD89" s="35"/>
      <c r="BE89" s="4"/>
      <c r="BF89" s="4"/>
      <c r="BG89" s="33"/>
      <c r="BH89" s="33"/>
      <c r="BI89" s="33"/>
      <c r="BJ89" s="34"/>
      <c r="BK89" s="35"/>
      <c r="BL89" s="4"/>
      <c r="BM89" s="4"/>
      <c r="BN89" s="25"/>
      <c r="BO89" s="25"/>
      <c r="BP89" s="34"/>
      <c r="BQ89" s="34"/>
      <c r="BR89" s="33"/>
      <c r="BS89" s="33"/>
      <c r="BT89" s="33"/>
      <c r="BU89" s="34"/>
      <c r="BV89" s="35"/>
      <c r="BW89" s="4"/>
      <c r="BX89" s="4"/>
      <c r="BY89"/>
      <c r="BZ89" s="33">
        <v>30</v>
      </c>
      <c r="CA89" s="33">
        <v>30.75</v>
      </c>
      <c r="CB89" s="33">
        <v>31</v>
      </c>
      <c r="CC89" s="34"/>
      <c r="CD89" s="35"/>
      <c r="CE89" s="4">
        <f t="shared" si="38"/>
        <v>30.37041564792176</v>
      </c>
      <c r="CF89" s="4">
        <f t="shared" si="39"/>
        <v>30.900240384615383</v>
      </c>
      <c r="CG89" s="33">
        <v>35.5</v>
      </c>
      <c r="CH89" s="33"/>
      <c r="CI89" s="33"/>
      <c r="CJ89" s="34"/>
      <c r="CK89" s="35"/>
      <c r="CL89" s="4"/>
      <c r="CM89" s="4"/>
      <c r="CN89" s="33">
        <v>33.5</v>
      </c>
      <c r="CO89" s="33">
        <v>30</v>
      </c>
      <c r="CP89" s="33">
        <v>32.5</v>
      </c>
      <c r="CQ89" s="34"/>
      <c r="CR89" s="35"/>
      <c r="CS89" s="4">
        <f t="shared" si="52"/>
        <v>33.5</v>
      </c>
      <c r="CT89" s="4">
        <f t="shared" si="53"/>
        <v>32.845454545454544</v>
      </c>
      <c r="CU89" s="33">
        <v>26.5</v>
      </c>
      <c r="CV89" s="33">
        <v>30.25</v>
      </c>
      <c r="CW89" s="33">
        <v>33</v>
      </c>
      <c r="CX89" s="34"/>
      <c r="CY89" s="35"/>
      <c r="CZ89" s="4">
        <f t="shared" si="40"/>
        <v>27.132352941176471</v>
      </c>
      <c r="DA89" s="4">
        <f t="shared" si="41"/>
        <v>31.121504660452715</v>
      </c>
      <c r="DB89" s="33">
        <v>36.5</v>
      </c>
      <c r="DC89" s="33">
        <v>34.5</v>
      </c>
      <c r="DD89" s="33">
        <v>37.5</v>
      </c>
      <c r="DE89" s="34"/>
      <c r="DF89" s="35"/>
      <c r="DG89" s="4">
        <f t="shared" si="42"/>
        <v>36.5</v>
      </c>
      <c r="DH89" s="4">
        <f t="shared" si="43"/>
        <v>37.5</v>
      </c>
      <c r="DI89" s="33">
        <v>36</v>
      </c>
      <c r="DJ89" s="33">
        <v>33.5</v>
      </c>
      <c r="DK89" s="33">
        <v>36.5</v>
      </c>
      <c r="DL89" s="34"/>
      <c r="DM89" s="35"/>
      <c r="DN89" s="4">
        <f t="shared" si="44"/>
        <v>34.765909090909105</v>
      </c>
      <c r="DO89" s="4">
        <f t="shared" si="45"/>
        <v>36.5</v>
      </c>
      <c r="DP89" s="33">
        <v>36</v>
      </c>
      <c r="DQ89" s="33">
        <v>30</v>
      </c>
      <c r="DR89" s="33">
        <v>31.5</v>
      </c>
      <c r="DS89" s="34"/>
      <c r="DT89" s="35"/>
      <c r="DU89" s="4">
        <f t="shared" si="56"/>
        <v>34.921348314606753</v>
      </c>
      <c r="DV89" s="4">
        <f t="shared" si="57"/>
        <v>30.773291925465848</v>
      </c>
      <c r="DW89" s="33">
        <v>28</v>
      </c>
      <c r="DX89" s="33">
        <v>29</v>
      </c>
      <c r="DY89" s="33">
        <v>30.5</v>
      </c>
      <c r="DZ89" s="34"/>
      <c r="EA89" s="35"/>
      <c r="EB89" s="4">
        <f t="shared" si="46"/>
        <v>28.232558139534888</v>
      </c>
      <c r="EC89" s="4">
        <f t="shared" si="47"/>
        <v>29.951776649746186</v>
      </c>
      <c r="ED89" s="33">
        <v>34</v>
      </c>
      <c r="EE89" s="33">
        <v>30</v>
      </c>
      <c r="EF89" s="33">
        <v>29</v>
      </c>
      <c r="EG89" s="34"/>
      <c r="EH89" s="35"/>
      <c r="EI89" s="4">
        <f t="shared" si="48"/>
        <v>32.949720670391059</v>
      </c>
      <c r="EJ89" s="4">
        <f t="shared" si="49"/>
        <v>29.778894472361824</v>
      </c>
      <c r="EK89" s="25">
        <v>35</v>
      </c>
      <c r="EL89" s="25">
        <v>34.5</v>
      </c>
      <c r="EM89" s="34"/>
      <c r="EN89" s="36"/>
      <c r="EO89" s="33">
        <v>30</v>
      </c>
      <c r="EP89" s="33">
        <v>29.5</v>
      </c>
      <c r="EQ89" s="33">
        <v>29</v>
      </c>
      <c r="ER89" s="35"/>
      <c r="ES89" s="36"/>
      <c r="ET89" s="4">
        <f t="shared" si="50"/>
        <v>29.978813559322031</v>
      </c>
      <c r="EU89" s="4">
        <f t="shared" si="51"/>
        <v>29.295698924731177</v>
      </c>
      <c r="EV89"/>
      <c r="FA89" s="28"/>
      <c r="FB89"/>
      <c r="FO89"/>
      <c r="FP89"/>
      <c r="FQ89"/>
      <c r="FR89"/>
      <c r="FS89"/>
      <c r="FT89">
        <f t="shared" si="54"/>
        <v>1984</v>
      </c>
      <c r="FU89">
        <f t="shared" si="55"/>
        <v>1</v>
      </c>
      <c r="FV89">
        <v>101.9</v>
      </c>
      <c r="FW89" s="1">
        <v>102.9</v>
      </c>
      <c r="FX89"/>
      <c r="FY89" s="27"/>
      <c r="FZ89" s="27" t="s">
        <v>125</v>
      </c>
      <c r="GA89" s="28">
        <v>102.3</v>
      </c>
      <c r="GB89" s="28">
        <v>102.3</v>
      </c>
      <c r="GD89" s="27"/>
      <c r="GE89" s="27" t="s">
        <v>125</v>
      </c>
      <c r="GF89" s="1">
        <v>101.3</v>
      </c>
      <c r="GG89" s="1">
        <v>101.3</v>
      </c>
    </row>
    <row r="90" spans="1:189" x14ac:dyDescent="0.2">
      <c r="A90" s="1">
        <v>1984</v>
      </c>
      <c r="B90" s="1">
        <v>1</v>
      </c>
      <c r="C90" s="33"/>
      <c r="D90" s="33"/>
      <c r="E90" s="33"/>
      <c r="F90" s="34"/>
      <c r="G90" s="35"/>
      <c r="J90" s="33"/>
      <c r="K90" s="33"/>
      <c r="L90" s="33"/>
      <c r="M90" s="34"/>
      <c r="N90" s="35"/>
      <c r="O90" s="4"/>
      <c r="P90" s="4"/>
      <c r="Q90" s="33"/>
      <c r="R90" s="33"/>
      <c r="S90" s="33"/>
      <c r="T90" s="34"/>
      <c r="U90" s="35"/>
      <c r="X90" s="33"/>
      <c r="Y90" s="33"/>
      <c r="Z90" s="33"/>
      <c r="AA90" s="34"/>
      <c r="AB90" s="35"/>
      <c r="AC90" s="4"/>
      <c r="AD90" s="4"/>
      <c r="AE90" s="33"/>
      <c r="AF90" s="33"/>
      <c r="AG90" s="33"/>
      <c r="AH90" s="34"/>
      <c r="AI90" s="35"/>
      <c r="AJ90" s="4"/>
      <c r="AK90" s="4"/>
      <c r="AL90" s="33"/>
      <c r="AM90" s="33"/>
      <c r="AN90" s="33"/>
      <c r="AO90" s="34"/>
      <c r="AP90" s="35"/>
      <c r="AQ90" s="4"/>
      <c r="AR90" s="4"/>
      <c r="AS90" s="33"/>
      <c r="AT90" s="33"/>
      <c r="AU90" s="33"/>
      <c r="AV90" s="34"/>
      <c r="AW90" s="35"/>
      <c r="AX90" s="4"/>
      <c r="AY90" s="4"/>
      <c r="AZ90" s="33"/>
      <c r="BA90" s="33"/>
      <c r="BB90" s="33"/>
      <c r="BC90" s="34"/>
      <c r="BD90" s="35"/>
      <c r="BE90" s="4"/>
      <c r="BF90" s="4"/>
      <c r="BG90" s="33"/>
      <c r="BH90" s="33"/>
      <c r="BI90" s="33"/>
      <c r="BJ90" s="34"/>
      <c r="BK90" s="35"/>
      <c r="BL90" s="4"/>
      <c r="BM90" s="4"/>
      <c r="BN90" s="25"/>
      <c r="BO90" s="25"/>
      <c r="BP90" s="34"/>
      <c r="BQ90" s="34"/>
      <c r="BR90" s="33"/>
      <c r="BS90" s="33"/>
      <c r="BT90" s="33"/>
      <c r="BU90" s="34"/>
      <c r="BV90" s="35"/>
      <c r="BW90" s="4"/>
      <c r="BX90" s="4"/>
      <c r="BY90"/>
      <c r="BZ90" s="33">
        <v>30</v>
      </c>
      <c r="CA90" s="33">
        <v>30.75</v>
      </c>
      <c r="CB90" s="33">
        <v>31</v>
      </c>
      <c r="CC90" s="34"/>
      <c r="CD90" s="35"/>
      <c r="CE90" s="4">
        <f t="shared" si="38"/>
        <v>30.37041564792176</v>
      </c>
      <c r="CF90" s="4">
        <f t="shared" si="39"/>
        <v>30.900240384615383</v>
      </c>
      <c r="CG90" s="33">
        <v>35.5</v>
      </c>
      <c r="CH90" s="33"/>
      <c r="CI90" s="33"/>
      <c r="CJ90" s="34"/>
      <c r="CK90" s="35"/>
      <c r="CL90" s="4"/>
      <c r="CM90" s="4"/>
      <c r="CN90" s="33">
        <v>33.5</v>
      </c>
      <c r="CO90" s="33">
        <v>30</v>
      </c>
      <c r="CP90" s="33">
        <v>32.5</v>
      </c>
      <c r="CQ90" s="34"/>
      <c r="CR90" s="35"/>
      <c r="CS90" s="4">
        <f t="shared" si="52"/>
        <v>33.5</v>
      </c>
      <c r="CT90" s="4">
        <f t="shared" si="53"/>
        <v>32.845454545454544</v>
      </c>
      <c r="CU90" s="33">
        <v>26.5</v>
      </c>
      <c r="CV90" s="33">
        <v>30.25</v>
      </c>
      <c r="CW90" s="33">
        <v>33</v>
      </c>
      <c r="CX90" s="34"/>
      <c r="CY90" s="35"/>
      <c r="CZ90" s="4">
        <f t="shared" si="40"/>
        <v>27.132352941176471</v>
      </c>
      <c r="DA90" s="4">
        <f t="shared" si="41"/>
        <v>31.121504660452715</v>
      </c>
      <c r="DB90" s="33">
        <v>36.5</v>
      </c>
      <c r="DC90" s="33">
        <v>34.5</v>
      </c>
      <c r="DD90" s="33">
        <v>37.5</v>
      </c>
      <c r="DE90" s="34"/>
      <c r="DF90" s="35"/>
      <c r="DG90" s="4">
        <f t="shared" si="42"/>
        <v>36.5</v>
      </c>
      <c r="DH90" s="4">
        <f t="shared" si="43"/>
        <v>37.5</v>
      </c>
      <c r="DI90" s="33">
        <v>36</v>
      </c>
      <c r="DJ90" s="33">
        <v>33.5</v>
      </c>
      <c r="DK90" s="33">
        <v>36.5</v>
      </c>
      <c r="DL90" s="34"/>
      <c r="DM90" s="35"/>
      <c r="DN90" s="4">
        <f t="shared" si="44"/>
        <v>34.765909090909105</v>
      </c>
      <c r="DO90" s="4">
        <f t="shared" si="45"/>
        <v>36.5</v>
      </c>
      <c r="DP90" s="33">
        <v>36</v>
      </c>
      <c r="DQ90" s="33">
        <v>30</v>
      </c>
      <c r="DR90" s="33">
        <v>31.5</v>
      </c>
      <c r="DS90" s="34"/>
      <c r="DT90" s="35"/>
      <c r="DU90" s="4">
        <f t="shared" si="56"/>
        <v>34.921348314606753</v>
      </c>
      <c r="DV90" s="4">
        <f t="shared" si="57"/>
        <v>30.773291925465848</v>
      </c>
      <c r="DW90" s="33">
        <v>28</v>
      </c>
      <c r="DX90" s="33">
        <v>29</v>
      </c>
      <c r="DY90" s="33">
        <v>30.5</v>
      </c>
      <c r="DZ90" s="34"/>
      <c r="EA90" s="35"/>
      <c r="EB90" s="4">
        <f t="shared" si="46"/>
        <v>28.232558139534888</v>
      </c>
      <c r="EC90" s="4">
        <f t="shared" si="47"/>
        <v>29.951776649746186</v>
      </c>
      <c r="ED90" s="33">
        <v>34</v>
      </c>
      <c r="EE90" s="33">
        <v>30</v>
      </c>
      <c r="EF90" s="33">
        <v>29</v>
      </c>
      <c r="EG90" s="34"/>
      <c r="EH90" s="35"/>
      <c r="EI90" s="4">
        <f t="shared" si="48"/>
        <v>32.949720670391059</v>
      </c>
      <c r="EJ90" s="4">
        <f t="shared" si="49"/>
        <v>29.778894472361824</v>
      </c>
      <c r="EK90" s="25">
        <v>35</v>
      </c>
      <c r="EL90" s="25">
        <v>34.5</v>
      </c>
      <c r="EM90" s="34"/>
      <c r="EN90" s="36"/>
      <c r="EO90" s="33">
        <v>30</v>
      </c>
      <c r="EP90" s="33">
        <v>29.5</v>
      </c>
      <c r="EQ90" s="33">
        <v>29</v>
      </c>
      <c r="ER90" s="35"/>
      <c r="ES90" s="36"/>
      <c r="ET90" s="4">
        <f t="shared" si="50"/>
        <v>29.978813559322031</v>
      </c>
      <c r="EU90" s="4">
        <f t="shared" si="51"/>
        <v>29.295698924731177</v>
      </c>
      <c r="EV90"/>
      <c r="FA90" s="28"/>
      <c r="FB90"/>
      <c r="FO90"/>
      <c r="FP90"/>
      <c r="FQ90"/>
      <c r="FR90"/>
      <c r="FS90"/>
      <c r="FT90">
        <f t="shared" si="54"/>
        <v>1984</v>
      </c>
      <c r="FU90">
        <f t="shared" si="55"/>
        <v>2</v>
      </c>
      <c r="FV90" s="1">
        <v>102.4</v>
      </c>
      <c r="FW90" s="1">
        <v>103.2</v>
      </c>
      <c r="FX90"/>
      <c r="FY90" s="27">
        <v>1984</v>
      </c>
      <c r="FZ90" s="27" t="str">
        <f t="shared" ref="FZ90:FZ137" si="58">+FZ78</f>
        <v>Jan</v>
      </c>
      <c r="GA90" s="28">
        <v>102.9</v>
      </c>
      <c r="GB90" s="28">
        <v>102.9</v>
      </c>
      <c r="GD90" s="27">
        <v>1984</v>
      </c>
      <c r="GE90" s="27" t="str">
        <f t="shared" ref="GE90:GE137" si="59">+GE78</f>
        <v>Jan</v>
      </c>
      <c r="GF90" s="1">
        <v>101.9</v>
      </c>
      <c r="GG90" s="1">
        <v>101.9</v>
      </c>
    </row>
    <row r="91" spans="1:189" x14ac:dyDescent="0.2">
      <c r="A91" s="1">
        <v>1984</v>
      </c>
      <c r="B91" s="1">
        <v>2</v>
      </c>
      <c r="C91" s="33"/>
      <c r="D91" s="33"/>
      <c r="E91" s="33"/>
      <c r="F91" s="34"/>
      <c r="G91" s="35"/>
      <c r="J91" s="33"/>
      <c r="K91" s="33"/>
      <c r="L91" s="33"/>
      <c r="M91" s="34"/>
      <c r="N91" s="35"/>
      <c r="O91" s="4"/>
      <c r="P91" s="4"/>
      <c r="Q91" s="33"/>
      <c r="R91" s="33"/>
      <c r="S91" s="33"/>
      <c r="T91" s="34"/>
      <c r="U91" s="35"/>
      <c r="X91" s="33"/>
      <c r="Y91" s="33"/>
      <c r="Z91" s="33"/>
      <c r="AA91" s="34"/>
      <c r="AB91" s="35"/>
      <c r="AC91" s="4"/>
      <c r="AD91" s="4"/>
      <c r="AE91" s="33"/>
      <c r="AF91" s="33"/>
      <c r="AG91" s="33"/>
      <c r="AH91" s="34"/>
      <c r="AI91" s="35"/>
      <c r="AJ91" s="4"/>
      <c r="AK91" s="4"/>
      <c r="AL91" s="33"/>
      <c r="AM91" s="33"/>
      <c r="AN91" s="33"/>
      <c r="AO91" s="34"/>
      <c r="AP91" s="35"/>
      <c r="AQ91" s="4"/>
      <c r="AR91" s="4"/>
      <c r="AS91" s="33"/>
      <c r="AT91" s="33"/>
      <c r="AU91" s="33"/>
      <c r="AV91" s="34"/>
      <c r="AW91" s="35"/>
      <c r="AX91" s="4"/>
      <c r="AY91" s="4"/>
      <c r="AZ91" s="33"/>
      <c r="BA91" s="33"/>
      <c r="BB91" s="33"/>
      <c r="BC91" s="34"/>
      <c r="BD91" s="35"/>
      <c r="BE91" s="4"/>
      <c r="BF91" s="4"/>
      <c r="BG91" s="33"/>
      <c r="BH91" s="33"/>
      <c r="BI91" s="33"/>
      <c r="BJ91" s="34"/>
      <c r="BK91" s="35"/>
      <c r="BL91" s="4"/>
      <c r="BM91" s="4"/>
      <c r="BN91" s="25"/>
      <c r="BO91" s="25"/>
      <c r="BP91" s="34"/>
      <c r="BQ91" s="34"/>
      <c r="BR91" s="33"/>
      <c r="BS91" s="33"/>
      <c r="BT91" s="33"/>
      <c r="BU91" s="34"/>
      <c r="BV91" s="35"/>
      <c r="BW91" s="4"/>
      <c r="BX91" s="4"/>
      <c r="BY91"/>
      <c r="BZ91" s="33">
        <v>30</v>
      </c>
      <c r="CA91" s="33">
        <v>30.75</v>
      </c>
      <c r="CB91" s="33">
        <v>31</v>
      </c>
      <c r="CC91" s="34"/>
      <c r="CD91" s="35"/>
      <c r="CE91" s="4">
        <f t="shared" si="38"/>
        <v>30.37041564792176</v>
      </c>
      <c r="CF91" s="4">
        <f t="shared" si="39"/>
        <v>30.900240384615383</v>
      </c>
      <c r="CG91" s="33">
        <v>35.5</v>
      </c>
      <c r="CH91" s="33"/>
      <c r="CI91" s="33"/>
      <c r="CJ91" s="34"/>
      <c r="CK91" s="35"/>
      <c r="CL91" s="4"/>
      <c r="CM91" s="4"/>
      <c r="CN91" s="33">
        <v>33.5</v>
      </c>
      <c r="CO91" s="33">
        <v>30</v>
      </c>
      <c r="CP91" s="33">
        <v>32.5</v>
      </c>
      <c r="CQ91" s="34"/>
      <c r="CR91" s="35"/>
      <c r="CS91" s="4">
        <f t="shared" si="52"/>
        <v>33.5</v>
      </c>
      <c r="CT91" s="4">
        <f t="shared" si="53"/>
        <v>32.845454545454544</v>
      </c>
      <c r="CU91" s="33">
        <v>29.5</v>
      </c>
      <c r="CV91" s="33">
        <v>30.25</v>
      </c>
      <c r="CW91" s="33">
        <v>34</v>
      </c>
      <c r="CX91" s="34"/>
      <c r="CY91" s="35"/>
      <c r="CZ91" s="4">
        <f t="shared" si="40"/>
        <v>29.626470588235296</v>
      </c>
      <c r="DA91" s="4">
        <f t="shared" si="41"/>
        <v>31.438415446071886</v>
      </c>
      <c r="DB91" s="33">
        <v>36.5</v>
      </c>
      <c r="DC91" s="33">
        <v>34.5</v>
      </c>
      <c r="DD91" s="33">
        <v>37.5</v>
      </c>
      <c r="DE91" s="34"/>
      <c r="DF91" s="35"/>
      <c r="DG91" s="4">
        <f t="shared" si="42"/>
        <v>36.5</v>
      </c>
      <c r="DH91" s="4">
        <f t="shared" si="43"/>
        <v>37.5</v>
      </c>
      <c r="DI91" s="33">
        <v>36</v>
      </c>
      <c r="DJ91" s="33">
        <v>33.5</v>
      </c>
      <c r="DK91" s="33">
        <v>36.5</v>
      </c>
      <c r="DL91" s="34"/>
      <c r="DM91" s="35"/>
      <c r="DN91" s="4">
        <f t="shared" si="44"/>
        <v>34.765909090909105</v>
      </c>
      <c r="DO91" s="4">
        <f t="shared" si="45"/>
        <v>36.5</v>
      </c>
      <c r="DP91" s="33">
        <v>36</v>
      </c>
      <c r="DQ91" s="33">
        <v>30</v>
      </c>
      <c r="DR91" s="33">
        <v>31.5</v>
      </c>
      <c r="DS91" s="34"/>
      <c r="DT91" s="35"/>
      <c r="DU91" s="4">
        <f t="shared" si="56"/>
        <v>34.921348314606753</v>
      </c>
      <c r="DV91" s="4">
        <f t="shared" si="57"/>
        <v>30.773291925465848</v>
      </c>
      <c r="DW91" s="33">
        <v>28</v>
      </c>
      <c r="DX91" s="33">
        <v>29</v>
      </c>
      <c r="DY91" s="33">
        <v>30.5</v>
      </c>
      <c r="DZ91" s="34"/>
      <c r="EA91" s="35"/>
      <c r="EB91" s="4">
        <f t="shared" si="46"/>
        <v>28.232558139534888</v>
      </c>
      <c r="EC91" s="4">
        <f t="shared" si="47"/>
        <v>29.951776649746186</v>
      </c>
      <c r="ED91" s="33">
        <v>36</v>
      </c>
      <c r="EE91" s="33">
        <v>30</v>
      </c>
      <c r="EF91" s="33">
        <v>29</v>
      </c>
      <c r="EG91" s="34"/>
      <c r="EH91" s="35"/>
      <c r="EI91" s="4">
        <f t="shared" si="48"/>
        <v>34.424581005586589</v>
      </c>
      <c r="EJ91" s="4">
        <f t="shared" si="49"/>
        <v>29.778894472361824</v>
      </c>
      <c r="EK91" s="25">
        <v>35</v>
      </c>
      <c r="EL91" s="25">
        <v>34.5</v>
      </c>
      <c r="EM91" s="34"/>
      <c r="EN91" s="36"/>
      <c r="EO91" s="33">
        <v>30</v>
      </c>
      <c r="EP91" s="33">
        <v>29.5</v>
      </c>
      <c r="EQ91" s="33">
        <v>29</v>
      </c>
      <c r="ER91" s="35"/>
      <c r="ES91" s="36"/>
      <c r="ET91" s="4">
        <f t="shared" si="50"/>
        <v>29.978813559322031</v>
      </c>
      <c r="EU91" s="4">
        <f t="shared" si="51"/>
        <v>29.295698924731177</v>
      </c>
      <c r="EV91"/>
      <c r="FA91" s="28"/>
      <c r="FB91"/>
      <c r="FO91"/>
      <c r="FP91"/>
      <c r="FQ91"/>
      <c r="FR91"/>
      <c r="FS91"/>
      <c r="FT91">
        <f t="shared" si="54"/>
        <v>1984</v>
      </c>
      <c r="FU91">
        <f t="shared" si="55"/>
        <v>3</v>
      </c>
      <c r="FV91" s="1">
        <v>102.6</v>
      </c>
      <c r="FW91" s="1">
        <v>103.9</v>
      </c>
      <c r="FX91"/>
      <c r="FY91" s="27"/>
      <c r="FZ91" s="27" t="str">
        <f t="shared" si="58"/>
        <v>Feb</v>
      </c>
      <c r="GA91" s="28">
        <v>103.2</v>
      </c>
      <c r="GB91" s="28">
        <v>103.2</v>
      </c>
      <c r="GD91" s="27"/>
      <c r="GE91" s="27" t="str">
        <f t="shared" si="59"/>
        <v>Feb</v>
      </c>
      <c r="GF91" s="1">
        <v>102.4</v>
      </c>
      <c r="GG91" s="1">
        <v>102.4</v>
      </c>
    </row>
    <row r="92" spans="1:189" x14ac:dyDescent="0.2">
      <c r="A92" s="1">
        <v>1984</v>
      </c>
      <c r="B92" s="1">
        <v>3</v>
      </c>
      <c r="C92" s="33"/>
      <c r="D92" s="33"/>
      <c r="E92" s="33"/>
      <c r="F92" s="34"/>
      <c r="G92" s="35"/>
      <c r="J92" s="33"/>
      <c r="K92" s="33"/>
      <c r="L92" s="33"/>
      <c r="M92" s="34"/>
      <c r="N92" s="35"/>
      <c r="O92" s="4"/>
      <c r="P92" s="4"/>
      <c r="Q92" s="33"/>
      <c r="R92" s="33"/>
      <c r="S92" s="33"/>
      <c r="T92" s="34"/>
      <c r="U92" s="35"/>
      <c r="X92" s="33"/>
      <c r="Y92" s="33"/>
      <c r="Z92" s="33"/>
      <c r="AA92" s="34"/>
      <c r="AB92" s="35"/>
      <c r="AC92" s="4"/>
      <c r="AD92" s="4"/>
      <c r="AE92" s="33"/>
      <c r="AF92" s="33"/>
      <c r="AG92" s="33"/>
      <c r="AH92" s="34"/>
      <c r="AI92" s="35"/>
      <c r="AJ92" s="4"/>
      <c r="AK92" s="4"/>
      <c r="AL92" s="33"/>
      <c r="AM92" s="33"/>
      <c r="AN92" s="33"/>
      <c r="AO92" s="34"/>
      <c r="AP92" s="35"/>
      <c r="AQ92" s="4"/>
      <c r="AR92" s="4"/>
      <c r="AS92" s="33"/>
      <c r="AT92" s="33"/>
      <c r="AU92" s="33"/>
      <c r="AV92" s="34"/>
      <c r="AW92" s="35"/>
      <c r="AX92" s="4"/>
      <c r="AY92" s="4"/>
      <c r="AZ92" s="33"/>
      <c r="BA92" s="33"/>
      <c r="BB92" s="33"/>
      <c r="BC92" s="34"/>
      <c r="BD92" s="35"/>
      <c r="BE92" s="4"/>
      <c r="BF92" s="4"/>
      <c r="BG92" s="33"/>
      <c r="BH92" s="33"/>
      <c r="BI92" s="33"/>
      <c r="BJ92" s="34"/>
      <c r="BK92" s="35"/>
      <c r="BL92" s="4"/>
      <c r="BM92" s="4"/>
      <c r="BN92" s="25"/>
      <c r="BO92" s="25"/>
      <c r="BP92" s="34"/>
      <c r="BQ92" s="34"/>
      <c r="BR92" s="33"/>
      <c r="BS92" s="33"/>
      <c r="BT92" s="33"/>
      <c r="BU92" s="34"/>
      <c r="BV92" s="35"/>
      <c r="BW92" s="4"/>
      <c r="BX92" s="4"/>
      <c r="BY92"/>
      <c r="BZ92" s="33">
        <v>30</v>
      </c>
      <c r="CA92" s="33">
        <v>30.75</v>
      </c>
      <c r="CB92" s="33">
        <v>31</v>
      </c>
      <c r="CC92" s="34"/>
      <c r="CD92" s="35"/>
      <c r="CE92" s="4">
        <f t="shared" si="38"/>
        <v>30.37041564792176</v>
      </c>
      <c r="CF92" s="4">
        <f t="shared" si="39"/>
        <v>30.900240384615383</v>
      </c>
      <c r="CG92" s="33">
        <v>35.5</v>
      </c>
      <c r="CH92" s="33"/>
      <c r="CI92" s="33"/>
      <c r="CJ92" s="34"/>
      <c r="CK92" s="35"/>
      <c r="CL92" s="4"/>
      <c r="CM92" s="4"/>
      <c r="CN92" s="33">
        <v>33.5</v>
      </c>
      <c r="CO92" s="33">
        <v>30</v>
      </c>
      <c r="CP92" s="33">
        <v>32.5</v>
      </c>
      <c r="CQ92" s="34"/>
      <c r="CR92" s="35"/>
      <c r="CS92" s="4">
        <f t="shared" si="52"/>
        <v>33.5</v>
      </c>
      <c r="CT92" s="4">
        <f t="shared" si="53"/>
        <v>32.845454545454544</v>
      </c>
      <c r="CU92" s="33">
        <v>29.5</v>
      </c>
      <c r="CV92" s="33">
        <v>31.25</v>
      </c>
      <c r="CW92" s="33">
        <v>34</v>
      </c>
      <c r="CX92" s="34"/>
      <c r="CY92" s="35"/>
      <c r="CZ92" s="4">
        <f t="shared" si="40"/>
        <v>29.795098039215688</v>
      </c>
      <c r="DA92" s="4">
        <f t="shared" si="41"/>
        <v>32.121504660452715</v>
      </c>
      <c r="DB92" s="33">
        <v>36.5</v>
      </c>
      <c r="DC92" s="33">
        <v>34.5</v>
      </c>
      <c r="DD92" s="33">
        <v>37.5</v>
      </c>
      <c r="DE92" s="34"/>
      <c r="DF92" s="35"/>
      <c r="DG92" s="4">
        <f t="shared" si="42"/>
        <v>36.5</v>
      </c>
      <c r="DH92" s="4">
        <f t="shared" si="43"/>
        <v>37.5</v>
      </c>
      <c r="DI92" s="33">
        <v>36</v>
      </c>
      <c r="DJ92" s="33">
        <v>33.5</v>
      </c>
      <c r="DK92" s="33">
        <v>36.5</v>
      </c>
      <c r="DL92" s="34"/>
      <c r="DM92" s="35"/>
      <c r="DN92" s="4">
        <f t="shared" si="44"/>
        <v>34.765909090909105</v>
      </c>
      <c r="DO92" s="4">
        <f t="shared" si="45"/>
        <v>36.5</v>
      </c>
      <c r="DP92" s="33">
        <v>36</v>
      </c>
      <c r="DQ92" s="33">
        <v>30</v>
      </c>
      <c r="DR92" s="33">
        <v>31.5</v>
      </c>
      <c r="DS92" s="34"/>
      <c r="DT92" s="35"/>
      <c r="DU92" s="4">
        <f t="shared" si="56"/>
        <v>34.921348314606753</v>
      </c>
      <c r="DV92" s="4">
        <f t="shared" si="57"/>
        <v>30.773291925465848</v>
      </c>
      <c r="DW92" s="33">
        <v>28</v>
      </c>
      <c r="DX92" s="33">
        <v>29</v>
      </c>
      <c r="DY92" s="33">
        <v>30.5</v>
      </c>
      <c r="DZ92" s="34"/>
      <c r="EA92" s="35"/>
      <c r="EB92" s="4">
        <f t="shared" si="46"/>
        <v>28.232558139534888</v>
      </c>
      <c r="EC92" s="4">
        <f t="shared" si="47"/>
        <v>29.951776649746186</v>
      </c>
      <c r="ED92" s="33">
        <v>36</v>
      </c>
      <c r="EE92" s="33">
        <v>30</v>
      </c>
      <c r="EF92" s="33">
        <v>29</v>
      </c>
      <c r="EG92" s="34"/>
      <c r="EH92" s="35"/>
      <c r="EI92" s="4">
        <f t="shared" si="48"/>
        <v>34.424581005586589</v>
      </c>
      <c r="EJ92" s="4">
        <f t="shared" si="49"/>
        <v>29.778894472361824</v>
      </c>
      <c r="EK92" s="25">
        <v>35</v>
      </c>
      <c r="EL92" s="25">
        <v>34.5</v>
      </c>
      <c r="EM92" s="34"/>
      <c r="EN92" s="36"/>
      <c r="EO92" s="33">
        <v>30</v>
      </c>
      <c r="EP92" s="33">
        <v>29.5</v>
      </c>
      <c r="EQ92" s="33">
        <v>29</v>
      </c>
      <c r="ER92" s="35"/>
      <c r="ES92" s="36"/>
      <c r="ET92" s="4">
        <f t="shared" si="50"/>
        <v>29.978813559322031</v>
      </c>
      <c r="EU92" s="4">
        <f t="shared" si="51"/>
        <v>29.295698924731177</v>
      </c>
      <c r="EV92"/>
      <c r="FA92" s="28"/>
      <c r="FB92"/>
      <c r="FO92"/>
      <c r="FP92"/>
      <c r="FQ92"/>
      <c r="FR92"/>
      <c r="FS92"/>
      <c r="FT92">
        <f t="shared" si="54"/>
        <v>1984</v>
      </c>
      <c r="FU92">
        <f t="shared" si="55"/>
        <v>4</v>
      </c>
      <c r="FV92" s="1">
        <v>103.1</v>
      </c>
      <c r="FW92" s="1">
        <v>104</v>
      </c>
      <c r="FX92"/>
      <c r="FY92" s="27"/>
      <c r="FZ92" s="27" t="str">
        <f t="shared" si="58"/>
        <v>Mar</v>
      </c>
      <c r="GA92" s="28">
        <v>103.9</v>
      </c>
      <c r="GB92" s="28">
        <v>103.9</v>
      </c>
      <c r="GD92" s="27"/>
      <c r="GE92" s="27" t="str">
        <f t="shared" si="59"/>
        <v>Mar</v>
      </c>
      <c r="GF92" s="1">
        <v>102.6</v>
      </c>
      <c r="GG92" s="1">
        <v>102.6</v>
      </c>
    </row>
    <row r="93" spans="1:189" x14ac:dyDescent="0.2">
      <c r="A93" s="1">
        <v>1984</v>
      </c>
      <c r="B93" s="1">
        <v>4</v>
      </c>
      <c r="C93" s="33"/>
      <c r="D93" s="33"/>
      <c r="E93" s="33"/>
      <c r="F93" s="34"/>
      <c r="G93" s="35"/>
      <c r="J93" s="33"/>
      <c r="K93" s="33"/>
      <c r="L93" s="33"/>
      <c r="M93" s="34"/>
      <c r="N93" s="35"/>
      <c r="O93" s="4"/>
      <c r="P93" s="4"/>
      <c r="Q93" s="33"/>
      <c r="R93" s="33"/>
      <c r="S93" s="33"/>
      <c r="T93" s="34"/>
      <c r="U93" s="35"/>
      <c r="X93" s="33"/>
      <c r="Y93" s="33"/>
      <c r="Z93" s="33"/>
      <c r="AA93" s="34"/>
      <c r="AB93" s="35"/>
      <c r="AC93" s="4"/>
      <c r="AD93" s="4"/>
      <c r="AE93" s="33"/>
      <c r="AF93" s="33"/>
      <c r="AG93" s="33"/>
      <c r="AH93" s="34"/>
      <c r="AI93" s="35"/>
      <c r="AJ93" s="4"/>
      <c r="AK93" s="4"/>
      <c r="AL93" s="33"/>
      <c r="AM93" s="33"/>
      <c r="AN93" s="33"/>
      <c r="AO93" s="34"/>
      <c r="AP93" s="35"/>
      <c r="AQ93" s="4"/>
      <c r="AR93" s="4"/>
      <c r="AS93" s="33"/>
      <c r="AT93" s="33"/>
      <c r="AU93" s="33"/>
      <c r="AV93" s="34"/>
      <c r="AW93" s="35"/>
      <c r="AX93" s="4"/>
      <c r="AY93" s="4"/>
      <c r="AZ93" s="33"/>
      <c r="BA93" s="33"/>
      <c r="BB93" s="33"/>
      <c r="BC93" s="34"/>
      <c r="BD93" s="35"/>
      <c r="BE93" s="4"/>
      <c r="BF93" s="4"/>
      <c r="BG93" s="33"/>
      <c r="BH93" s="33"/>
      <c r="BI93" s="33"/>
      <c r="BJ93" s="34"/>
      <c r="BK93" s="35"/>
      <c r="BL93" s="4"/>
      <c r="BM93" s="4"/>
      <c r="BN93" s="25"/>
      <c r="BO93" s="25"/>
      <c r="BP93" s="34"/>
      <c r="BQ93" s="34"/>
      <c r="BR93" s="33"/>
      <c r="BS93" s="33"/>
      <c r="BT93" s="33"/>
      <c r="BU93" s="34"/>
      <c r="BV93" s="35"/>
      <c r="BW93" s="4"/>
      <c r="BX93" s="4"/>
      <c r="BY93"/>
      <c r="BZ93" s="33">
        <v>30</v>
      </c>
      <c r="CA93" s="33">
        <v>30.75</v>
      </c>
      <c r="CB93" s="33">
        <v>31</v>
      </c>
      <c r="CC93" s="34"/>
      <c r="CD93" s="35"/>
      <c r="CE93" s="4">
        <f t="shared" si="38"/>
        <v>30.37041564792176</v>
      </c>
      <c r="CF93" s="4">
        <f t="shared" si="39"/>
        <v>30.900240384615383</v>
      </c>
      <c r="CG93" s="33">
        <v>35.5</v>
      </c>
      <c r="CH93" s="33"/>
      <c r="CI93" s="33"/>
      <c r="CJ93" s="34"/>
      <c r="CK93" s="35"/>
      <c r="CL93" s="4"/>
      <c r="CM93" s="4"/>
      <c r="CN93" s="33">
        <v>33.5</v>
      </c>
      <c r="CO93" s="33">
        <v>30</v>
      </c>
      <c r="CP93" s="33">
        <v>32.5</v>
      </c>
      <c r="CQ93" s="34"/>
      <c r="CR93" s="35"/>
      <c r="CS93" s="4">
        <f t="shared" si="52"/>
        <v>33.5</v>
      </c>
      <c r="CT93" s="4">
        <f t="shared" si="53"/>
        <v>32.845454545454544</v>
      </c>
      <c r="CU93" s="33">
        <v>29.5</v>
      </c>
      <c r="CV93" s="33">
        <v>31.25</v>
      </c>
      <c r="CW93" s="33">
        <v>34</v>
      </c>
      <c r="CX93" s="34"/>
      <c r="CY93" s="35"/>
      <c r="CZ93" s="4">
        <f t="shared" si="40"/>
        <v>29.795098039215688</v>
      </c>
      <c r="DA93" s="4">
        <f t="shared" si="41"/>
        <v>32.121504660452715</v>
      </c>
      <c r="DB93" s="33">
        <v>36.5</v>
      </c>
      <c r="DC93" s="33">
        <v>34.5</v>
      </c>
      <c r="DD93" s="33">
        <v>37.5</v>
      </c>
      <c r="DE93" s="34"/>
      <c r="DF93" s="35"/>
      <c r="DG93" s="4">
        <f t="shared" si="42"/>
        <v>36.5</v>
      </c>
      <c r="DH93" s="4">
        <f t="shared" si="43"/>
        <v>37.5</v>
      </c>
      <c r="DI93" s="33">
        <v>36</v>
      </c>
      <c r="DJ93" s="33">
        <v>33.5</v>
      </c>
      <c r="DK93" s="33">
        <v>36.5</v>
      </c>
      <c r="DL93" s="34"/>
      <c r="DM93" s="35"/>
      <c r="DN93" s="4">
        <f t="shared" si="44"/>
        <v>34.765909090909105</v>
      </c>
      <c r="DO93" s="4">
        <f t="shared" si="45"/>
        <v>36.5</v>
      </c>
      <c r="DP93" s="33">
        <v>36</v>
      </c>
      <c r="DQ93" s="33">
        <v>30</v>
      </c>
      <c r="DR93" s="33">
        <v>31.5</v>
      </c>
      <c r="DS93" s="34"/>
      <c r="DT93" s="35"/>
      <c r="DU93" s="4">
        <f t="shared" si="56"/>
        <v>34.921348314606753</v>
      </c>
      <c r="DV93" s="4">
        <f t="shared" si="57"/>
        <v>30.773291925465848</v>
      </c>
      <c r="DW93" s="33">
        <v>28</v>
      </c>
      <c r="DX93" s="33">
        <v>29</v>
      </c>
      <c r="DY93" s="33">
        <v>30.5</v>
      </c>
      <c r="DZ93" s="34"/>
      <c r="EA93" s="35"/>
      <c r="EB93" s="4">
        <f t="shared" si="46"/>
        <v>28.232558139534888</v>
      </c>
      <c r="EC93" s="4">
        <f t="shared" si="47"/>
        <v>29.951776649746186</v>
      </c>
      <c r="ED93" s="33">
        <v>36.5</v>
      </c>
      <c r="EE93" s="33">
        <v>32</v>
      </c>
      <c r="EF93" s="33">
        <v>31</v>
      </c>
      <c r="EG93" s="34"/>
      <c r="EH93" s="35"/>
      <c r="EI93" s="4">
        <f t="shared" si="48"/>
        <v>35.318435754189942</v>
      </c>
      <c r="EJ93" s="4">
        <f t="shared" si="49"/>
        <v>31.778894472361827</v>
      </c>
      <c r="EK93" s="25">
        <v>35</v>
      </c>
      <c r="EL93" s="25">
        <v>34.5</v>
      </c>
      <c r="EM93" s="34"/>
      <c r="EN93" s="36"/>
      <c r="EO93" s="33">
        <v>30</v>
      </c>
      <c r="EP93" s="33">
        <v>29.5</v>
      </c>
      <c r="EQ93" s="33">
        <v>29</v>
      </c>
      <c r="ER93" s="35"/>
      <c r="ES93" s="36"/>
      <c r="ET93" s="4">
        <f t="shared" si="50"/>
        <v>29.978813559322031</v>
      </c>
      <c r="EU93" s="4">
        <f t="shared" si="51"/>
        <v>29.295698924731177</v>
      </c>
      <c r="EV93"/>
      <c r="FA93" s="28"/>
      <c r="FB93"/>
      <c r="FO93"/>
      <c r="FP93"/>
      <c r="FQ93"/>
      <c r="FR93"/>
      <c r="FS93"/>
      <c r="FT93">
        <f t="shared" si="54"/>
        <v>1984</v>
      </c>
      <c r="FU93">
        <f t="shared" si="55"/>
        <v>5</v>
      </c>
      <c r="FV93" s="1">
        <v>103.4</v>
      </c>
      <c r="FW93" s="1">
        <v>104.1</v>
      </c>
      <c r="FX93"/>
      <c r="FY93" s="27"/>
      <c r="FZ93" s="27" t="str">
        <f t="shared" si="58"/>
        <v>Apr</v>
      </c>
      <c r="GA93" s="28">
        <v>104</v>
      </c>
      <c r="GB93" s="28">
        <v>104</v>
      </c>
      <c r="GD93" s="27"/>
      <c r="GE93" s="27" t="str">
        <f t="shared" si="59"/>
        <v>Apr</v>
      </c>
      <c r="GF93" s="1">
        <v>103.1</v>
      </c>
      <c r="GG93" s="1">
        <v>103.1</v>
      </c>
    </row>
    <row r="94" spans="1:189" x14ac:dyDescent="0.2">
      <c r="A94" s="1">
        <v>1984</v>
      </c>
      <c r="B94" s="1">
        <v>5</v>
      </c>
      <c r="C94" s="33"/>
      <c r="D94" s="33"/>
      <c r="E94" s="33"/>
      <c r="F94" s="34"/>
      <c r="G94" s="35"/>
      <c r="J94" s="33"/>
      <c r="K94" s="33"/>
      <c r="L94" s="33"/>
      <c r="M94" s="34"/>
      <c r="N94" s="35"/>
      <c r="O94" s="4"/>
      <c r="P94" s="4"/>
      <c r="Q94" s="33"/>
      <c r="R94" s="33"/>
      <c r="S94" s="33"/>
      <c r="T94" s="34"/>
      <c r="U94" s="35"/>
      <c r="X94" s="33"/>
      <c r="Y94" s="33"/>
      <c r="Z94" s="33"/>
      <c r="AA94" s="34"/>
      <c r="AB94" s="35"/>
      <c r="AC94" s="4"/>
      <c r="AD94" s="4"/>
      <c r="AE94" s="33"/>
      <c r="AF94" s="33"/>
      <c r="AG94" s="33"/>
      <c r="AH94" s="34"/>
      <c r="AI94" s="35"/>
      <c r="AJ94" s="4"/>
      <c r="AK94" s="4"/>
      <c r="AL94" s="33"/>
      <c r="AM94" s="33"/>
      <c r="AN94" s="33"/>
      <c r="AO94" s="34"/>
      <c r="AP94" s="35"/>
      <c r="AQ94" s="4"/>
      <c r="AR94" s="4"/>
      <c r="AS94" s="33"/>
      <c r="AT94" s="33"/>
      <c r="AU94" s="33"/>
      <c r="AV94" s="34"/>
      <c r="AW94" s="35"/>
      <c r="AX94" s="4"/>
      <c r="AY94" s="4"/>
      <c r="AZ94" s="33"/>
      <c r="BA94" s="33"/>
      <c r="BB94" s="33"/>
      <c r="BC94" s="34"/>
      <c r="BD94" s="35"/>
      <c r="BE94" s="4"/>
      <c r="BF94" s="4"/>
      <c r="BG94" s="33"/>
      <c r="BH94" s="33"/>
      <c r="BI94" s="33"/>
      <c r="BJ94" s="34"/>
      <c r="BK94" s="35"/>
      <c r="BL94" s="4"/>
      <c r="BM94" s="4"/>
      <c r="BN94" s="25"/>
      <c r="BO94" s="25"/>
      <c r="BP94" s="34"/>
      <c r="BQ94" s="34"/>
      <c r="BR94" s="33"/>
      <c r="BS94" s="33"/>
      <c r="BT94" s="33"/>
      <c r="BU94" s="34"/>
      <c r="BV94" s="35"/>
      <c r="BW94" s="4"/>
      <c r="BX94" s="4"/>
      <c r="BY94"/>
      <c r="BZ94" s="33">
        <v>30</v>
      </c>
      <c r="CA94" s="33">
        <v>30.75</v>
      </c>
      <c r="CB94" s="33">
        <v>31</v>
      </c>
      <c r="CC94" s="34"/>
      <c r="CD94" s="35"/>
      <c r="CE94" s="4">
        <f t="shared" si="38"/>
        <v>30.37041564792176</v>
      </c>
      <c r="CF94" s="4">
        <f t="shared" si="39"/>
        <v>30.900240384615383</v>
      </c>
      <c r="CG94" s="33">
        <v>35.5</v>
      </c>
      <c r="CH94" s="33"/>
      <c r="CI94" s="33"/>
      <c r="CJ94" s="34"/>
      <c r="CK94" s="35"/>
      <c r="CL94" s="4"/>
      <c r="CM94" s="4"/>
      <c r="CN94" s="33">
        <v>33.5</v>
      </c>
      <c r="CO94" s="33">
        <v>30</v>
      </c>
      <c r="CP94" s="33">
        <v>32.5</v>
      </c>
      <c r="CQ94" s="34"/>
      <c r="CR94" s="35"/>
      <c r="CS94" s="4">
        <f t="shared" si="52"/>
        <v>33.5</v>
      </c>
      <c r="CT94" s="4">
        <f t="shared" si="53"/>
        <v>32.845454545454544</v>
      </c>
      <c r="CU94" s="33">
        <v>29.5</v>
      </c>
      <c r="CV94" s="33">
        <v>31.25</v>
      </c>
      <c r="CW94" s="33">
        <v>34</v>
      </c>
      <c r="CX94" s="34"/>
      <c r="CY94" s="35"/>
      <c r="CZ94" s="4">
        <f t="shared" si="40"/>
        <v>29.795098039215688</v>
      </c>
      <c r="DA94" s="4">
        <f t="shared" si="41"/>
        <v>32.121504660452715</v>
      </c>
      <c r="DB94" s="33">
        <v>36.5</v>
      </c>
      <c r="DC94" s="33">
        <v>34.5</v>
      </c>
      <c r="DD94" s="33">
        <v>37.5</v>
      </c>
      <c r="DE94" s="34"/>
      <c r="DF94" s="35"/>
      <c r="DG94" s="4">
        <f t="shared" si="42"/>
        <v>36.5</v>
      </c>
      <c r="DH94" s="4">
        <f t="shared" si="43"/>
        <v>37.5</v>
      </c>
      <c r="DI94" s="33">
        <v>36</v>
      </c>
      <c r="DJ94" s="33">
        <v>33.5</v>
      </c>
      <c r="DK94" s="33">
        <v>36.5</v>
      </c>
      <c r="DL94" s="34"/>
      <c r="DM94" s="35"/>
      <c r="DN94" s="4">
        <f t="shared" si="44"/>
        <v>34.765909090909105</v>
      </c>
      <c r="DO94" s="4">
        <f t="shared" si="45"/>
        <v>36.5</v>
      </c>
      <c r="DP94" s="33">
        <v>36</v>
      </c>
      <c r="DQ94" s="33">
        <v>30</v>
      </c>
      <c r="DR94" s="33">
        <v>31.5</v>
      </c>
      <c r="DS94" s="34"/>
      <c r="DT94" s="35"/>
      <c r="DU94" s="4">
        <f t="shared" si="56"/>
        <v>34.921348314606753</v>
      </c>
      <c r="DV94" s="4">
        <f t="shared" si="57"/>
        <v>30.773291925465848</v>
      </c>
      <c r="DW94" s="33">
        <v>28</v>
      </c>
      <c r="DX94" s="33">
        <v>29</v>
      </c>
      <c r="DY94" s="33">
        <v>30.5</v>
      </c>
      <c r="DZ94" s="34"/>
      <c r="EA94" s="35"/>
      <c r="EB94" s="4">
        <f t="shared" si="46"/>
        <v>28.232558139534888</v>
      </c>
      <c r="EC94" s="4">
        <f t="shared" si="47"/>
        <v>29.951776649746186</v>
      </c>
      <c r="ED94" s="33">
        <v>36.5</v>
      </c>
      <c r="EE94" s="33">
        <v>32</v>
      </c>
      <c r="EF94" s="33">
        <v>31</v>
      </c>
      <c r="EG94" s="34"/>
      <c r="EH94" s="35"/>
      <c r="EI94" s="4">
        <f t="shared" si="48"/>
        <v>35.318435754189942</v>
      </c>
      <c r="EJ94" s="4">
        <f t="shared" si="49"/>
        <v>31.778894472361827</v>
      </c>
      <c r="EK94" s="25">
        <v>35</v>
      </c>
      <c r="EL94" s="25">
        <v>34.5</v>
      </c>
      <c r="EM94" s="34"/>
      <c r="EN94" s="36"/>
      <c r="EO94" s="33">
        <v>31</v>
      </c>
      <c r="EP94" s="33">
        <v>30.5</v>
      </c>
      <c r="EQ94" s="33">
        <v>29</v>
      </c>
      <c r="ER94" s="35"/>
      <c r="ES94" s="36"/>
      <c r="ET94" s="4">
        <f t="shared" si="50"/>
        <v>30.978813559322028</v>
      </c>
      <c r="EU94" s="4">
        <f t="shared" si="51"/>
        <v>29.887096774193544</v>
      </c>
      <c r="EV94"/>
      <c r="FA94" s="28"/>
      <c r="FB94"/>
      <c r="FO94"/>
      <c r="FP94"/>
      <c r="FQ94"/>
      <c r="FR94"/>
      <c r="FS94"/>
      <c r="FT94">
        <f t="shared" si="54"/>
        <v>1984</v>
      </c>
      <c r="FU94">
        <f t="shared" si="55"/>
        <v>6</v>
      </c>
      <c r="FV94" s="1">
        <v>103.7</v>
      </c>
      <c r="FW94" s="1">
        <v>104</v>
      </c>
      <c r="FX94"/>
      <c r="FY94" s="27"/>
      <c r="FZ94" s="27" t="str">
        <f t="shared" si="58"/>
        <v>May</v>
      </c>
      <c r="GA94" s="28">
        <v>104.1</v>
      </c>
      <c r="GB94" s="28">
        <v>104.1</v>
      </c>
      <c r="GD94" s="27"/>
      <c r="GE94" s="27" t="str">
        <f t="shared" si="59"/>
        <v>May</v>
      </c>
      <c r="GF94" s="1">
        <v>103.4</v>
      </c>
      <c r="GG94" s="1">
        <v>103.4</v>
      </c>
    </row>
    <row r="95" spans="1:189" x14ac:dyDescent="0.2">
      <c r="A95" s="1">
        <v>1984</v>
      </c>
      <c r="B95" s="1">
        <v>6</v>
      </c>
      <c r="C95" s="33"/>
      <c r="D95" s="33"/>
      <c r="E95" s="33"/>
      <c r="F95" s="34"/>
      <c r="G95" s="35"/>
      <c r="J95" s="33"/>
      <c r="K95" s="33"/>
      <c r="L95" s="33"/>
      <c r="M95" s="34"/>
      <c r="N95" s="35"/>
      <c r="O95" s="4"/>
      <c r="P95" s="4"/>
      <c r="Q95" s="33"/>
      <c r="R95" s="33"/>
      <c r="S95" s="33"/>
      <c r="T95" s="34"/>
      <c r="U95" s="35"/>
      <c r="X95" s="33"/>
      <c r="Y95" s="33"/>
      <c r="Z95" s="33"/>
      <c r="AA95" s="34"/>
      <c r="AB95" s="35"/>
      <c r="AC95" s="4"/>
      <c r="AD95" s="4"/>
      <c r="AE95" s="33"/>
      <c r="AF95" s="33"/>
      <c r="AG95" s="33"/>
      <c r="AH95" s="34"/>
      <c r="AI95" s="35"/>
      <c r="AJ95" s="4"/>
      <c r="AK95" s="4"/>
      <c r="AL95" s="33"/>
      <c r="AM95" s="33"/>
      <c r="AN95" s="33"/>
      <c r="AO95" s="34"/>
      <c r="AP95" s="35"/>
      <c r="AQ95" s="4"/>
      <c r="AR95" s="4"/>
      <c r="AS95" s="33"/>
      <c r="AT95" s="33"/>
      <c r="AU95" s="33"/>
      <c r="AV95" s="34"/>
      <c r="AW95" s="35"/>
      <c r="AX95" s="4"/>
      <c r="AY95" s="4"/>
      <c r="AZ95" s="33"/>
      <c r="BA95" s="33"/>
      <c r="BB95" s="33"/>
      <c r="BC95" s="34"/>
      <c r="BD95" s="35"/>
      <c r="BE95" s="4"/>
      <c r="BF95" s="4"/>
      <c r="BG95" s="33"/>
      <c r="BH95" s="33"/>
      <c r="BI95" s="33"/>
      <c r="BJ95" s="34"/>
      <c r="BK95" s="35"/>
      <c r="BL95" s="4"/>
      <c r="BM95" s="4"/>
      <c r="BN95" s="25"/>
      <c r="BO95" s="25"/>
      <c r="BP95" s="34"/>
      <c r="BQ95" s="34"/>
      <c r="BR95" s="33"/>
      <c r="BS95" s="33"/>
      <c r="BT95" s="33"/>
      <c r="BU95" s="34"/>
      <c r="BV95" s="35"/>
      <c r="BW95" s="4"/>
      <c r="BX95" s="4"/>
      <c r="BY95"/>
      <c r="BZ95" s="33">
        <v>30</v>
      </c>
      <c r="CA95" s="33">
        <v>30.75</v>
      </c>
      <c r="CB95" s="33">
        <v>31</v>
      </c>
      <c r="CC95" s="34"/>
      <c r="CD95" s="35"/>
      <c r="CE95" s="4">
        <f t="shared" si="38"/>
        <v>30.37041564792176</v>
      </c>
      <c r="CF95" s="4">
        <f t="shared" si="39"/>
        <v>30.900240384615383</v>
      </c>
      <c r="CG95" s="33">
        <v>35.5</v>
      </c>
      <c r="CH95" s="33"/>
      <c r="CI95" s="33"/>
      <c r="CJ95" s="34"/>
      <c r="CK95" s="35"/>
      <c r="CL95" s="4"/>
      <c r="CM95" s="4"/>
      <c r="CN95" s="33">
        <v>33.5</v>
      </c>
      <c r="CO95" s="33">
        <v>30</v>
      </c>
      <c r="CP95" s="33">
        <v>32.5</v>
      </c>
      <c r="CQ95" s="34"/>
      <c r="CR95" s="35"/>
      <c r="CS95" s="4">
        <f t="shared" si="52"/>
        <v>33.5</v>
      </c>
      <c r="CT95" s="4">
        <f t="shared" si="53"/>
        <v>32.845454545454544</v>
      </c>
      <c r="CU95" s="33">
        <v>29.5</v>
      </c>
      <c r="CV95" s="33">
        <v>31.25</v>
      </c>
      <c r="CW95" s="33">
        <v>34</v>
      </c>
      <c r="CX95" s="34"/>
      <c r="CY95" s="35"/>
      <c r="CZ95" s="4">
        <f t="shared" si="40"/>
        <v>29.795098039215688</v>
      </c>
      <c r="DA95" s="4">
        <f t="shared" si="41"/>
        <v>32.121504660452715</v>
      </c>
      <c r="DB95" s="33">
        <v>36.5</v>
      </c>
      <c r="DC95" s="33">
        <v>34.5</v>
      </c>
      <c r="DD95" s="33">
        <v>37.5</v>
      </c>
      <c r="DE95" s="34"/>
      <c r="DF95" s="35"/>
      <c r="DG95" s="4">
        <f t="shared" si="42"/>
        <v>36.5</v>
      </c>
      <c r="DH95" s="4">
        <f t="shared" si="43"/>
        <v>37.5</v>
      </c>
      <c r="DI95" s="33">
        <v>36</v>
      </c>
      <c r="DJ95" s="33">
        <v>33.5</v>
      </c>
      <c r="DK95" s="33">
        <v>36.5</v>
      </c>
      <c r="DL95" s="34"/>
      <c r="DM95" s="35"/>
      <c r="DN95" s="4">
        <f t="shared" si="44"/>
        <v>34.765909090909105</v>
      </c>
      <c r="DO95" s="4">
        <f t="shared" si="45"/>
        <v>36.5</v>
      </c>
      <c r="DP95" s="33">
        <v>36</v>
      </c>
      <c r="DQ95" s="33">
        <v>30</v>
      </c>
      <c r="DR95" s="33">
        <v>31.5</v>
      </c>
      <c r="DS95" s="34"/>
      <c r="DT95" s="35"/>
      <c r="DU95" s="4">
        <f t="shared" si="56"/>
        <v>34.921348314606753</v>
      </c>
      <c r="DV95" s="4">
        <f t="shared" si="57"/>
        <v>30.773291925465848</v>
      </c>
      <c r="DW95" s="33">
        <v>28</v>
      </c>
      <c r="DX95" s="33">
        <v>29</v>
      </c>
      <c r="DY95" s="33">
        <v>30.5</v>
      </c>
      <c r="DZ95" s="34"/>
      <c r="EA95" s="35"/>
      <c r="EB95" s="4">
        <f t="shared" si="46"/>
        <v>28.232558139534888</v>
      </c>
      <c r="EC95" s="4">
        <f t="shared" si="47"/>
        <v>29.951776649746186</v>
      </c>
      <c r="ED95" s="33">
        <v>36.5</v>
      </c>
      <c r="EE95" s="33">
        <v>32</v>
      </c>
      <c r="EF95" s="33">
        <v>31</v>
      </c>
      <c r="EG95" s="34"/>
      <c r="EH95" s="35"/>
      <c r="EI95" s="4">
        <f t="shared" si="48"/>
        <v>35.318435754189942</v>
      </c>
      <c r="EJ95" s="4">
        <f t="shared" si="49"/>
        <v>31.778894472361827</v>
      </c>
      <c r="EK95" s="25">
        <v>35</v>
      </c>
      <c r="EL95" s="25">
        <v>34.5</v>
      </c>
      <c r="EM95" s="34"/>
      <c r="EN95" s="36"/>
      <c r="EO95" s="33">
        <v>31</v>
      </c>
      <c r="EP95" s="33">
        <v>30.5</v>
      </c>
      <c r="EQ95" s="33">
        <v>29</v>
      </c>
      <c r="ER95" s="35"/>
      <c r="ES95" s="36"/>
      <c r="ET95" s="4">
        <f t="shared" si="50"/>
        <v>30.978813559322028</v>
      </c>
      <c r="EU95" s="4">
        <f t="shared" si="51"/>
        <v>29.887096774193544</v>
      </c>
      <c r="EV95"/>
      <c r="FA95" s="28"/>
      <c r="FB95"/>
      <c r="FO95"/>
      <c r="FP95"/>
      <c r="FQ95"/>
      <c r="FR95"/>
      <c r="FS95"/>
      <c r="FT95">
        <f t="shared" si="54"/>
        <v>1984</v>
      </c>
      <c r="FU95">
        <f t="shared" si="55"/>
        <v>7</v>
      </c>
      <c r="FV95" s="1">
        <v>104.1</v>
      </c>
      <c r="FW95" s="1">
        <v>104.2</v>
      </c>
      <c r="FX95"/>
      <c r="FY95" s="27"/>
      <c r="FZ95" s="27" t="str">
        <f t="shared" si="58"/>
        <v>Jun</v>
      </c>
      <c r="GA95" s="28">
        <v>104</v>
      </c>
      <c r="GB95" s="28">
        <v>104</v>
      </c>
      <c r="GD95" s="27"/>
      <c r="GE95" s="27" t="str">
        <f t="shared" si="59"/>
        <v>Jun</v>
      </c>
      <c r="GF95" s="1">
        <v>103.7</v>
      </c>
      <c r="GG95" s="1">
        <v>103.7</v>
      </c>
    </row>
    <row r="96" spans="1:189" x14ac:dyDescent="0.2">
      <c r="A96" s="1">
        <v>1984</v>
      </c>
      <c r="B96" s="1">
        <v>7</v>
      </c>
      <c r="C96" s="33"/>
      <c r="D96" s="33"/>
      <c r="E96" s="33"/>
      <c r="F96" s="34"/>
      <c r="G96" s="35"/>
      <c r="J96" s="33"/>
      <c r="K96" s="33"/>
      <c r="L96" s="33"/>
      <c r="M96" s="34"/>
      <c r="N96" s="35"/>
      <c r="O96" s="4"/>
      <c r="P96" s="4"/>
      <c r="Q96" s="33"/>
      <c r="R96" s="33"/>
      <c r="S96" s="33"/>
      <c r="T96" s="34"/>
      <c r="U96" s="35"/>
      <c r="X96" s="33"/>
      <c r="Y96" s="33"/>
      <c r="Z96" s="33"/>
      <c r="AA96" s="34"/>
      <c r="AB96" s="35"/>
      <c r="AC96" s="4"/>
      <c r="AD96" s="4"/>
      <c r="AE96" s="33"/>
      <c r="AF96" s="33"/>
      <c r="AG96" s="33"/>
      <c r="AH96" s="34"/>
      <c r="AI96" s="35"/>
      <c r="AJ96" s="4"/>
      <c r="AK96" s="4"/>
      <c r="AL96" s="33"/>
      <c r="AM96" s="33"/>
      <c r="AN96" s="33"/>
      <c r="AO96" s="34"/>
      <c r="AP96" s="35"/>
      <c r="AQ96" s="4"/>
      <c r="AR96" s="4"/>
      <c r="AS96" s="33"/>
      <c r="AT96" s="33"/>
      <c r="AU96" s="33"/>
      <c r="AV96" s="34"/>
      <c r="AW96" s="35"/>
      <c r="AX96" s="4"/>
      <c r="AY96" s="4"/>
      <c r="AZ96" s="33"/>
      <c r="BA96" s="33"/>
      <c r="BB96" s="33"/>
      <c r="BC96" s="34"/>
      <c r="BD96" s="35"/>
      <c r="BE96" s="4"/>
      <c r="BF96" s="4"/>
      <c r="BG96" s="33"/>
      <c r="BH96" s="33"/>
      <c r="BI96" s="33"/>
      <c r="BJ96" s="34"/>
      <c r="BK96" s="35"/>
      <c r="BL96" s="4"/>
      <c r="BM96" s="4"/>
      <c r="BN96" s="25"/>
      <c r="BO96" s="25"/>
      <c r="BP96" s="34"/>
      <c r="BQ96" s="34"/>
      <c r="BR96" s="33"/>
      <c r="BS96" s="33"/>
      <c r="BT96" s="33"/>
      <c r="BU96" s="34"/>
      <c r="BV96" s="35"/>
      <c r="BW96" s="4"/>
      <c r="BX96" s="4"/>
      <c r="BY96"/>
      <c r="BZ96" s="33">
        <v>30</v>
      </c>
      <c r="CA96" s="33">
        <v>30.75</v>
      </c>
      <c r="CB96" s="33">
        <v>31</v>
      </c>
      <c r="CC96" s="34"/>
      <c r="CD96" s="35"/>
      <c r="CE96" s="4">
        <f t="shared" si="38"/>
        <v>30.37041564792176</v>
      </c>
      <c r="CF96" s="4">
        <f t="shared" si="39"/>
        <v>30.900240384615383</v>
      </c>
      <c r="CG96" s="33">
        <v>35.5</v>
      </c>
      <c r="CH96" s="33"/>
      <c r="CI96" s="33"/>
      <c r="CJ96" s="34"/>
      <c r="CK96" s="35"/>
      <c r="CL96" s="4"/>
      <c r="CM96" s="4"/>
      <c r="CN96" s="33">
        <v>33.5</v>
      </c>
      <c r="CO96" s="33">
        <v>30</v>
      </c>
      <c r="CP96" s="33">
        <v>32.5</v>
      </c>
      <c r="CQ96" s="34"/>
      <c r="CR96" s="35"/>
      <c r="CS96" s="4">
        <f t="shared" si="52"/>
        <v>33.5</v>
      </c>
      <c r="CT96" s="4">
        <f t="shared" si="53"/>
        <v>32.845454545454544</v>
      </c>
      <c r="CU96" s="33">
        <v>29.5</v>
      </c>
      <c r="CV96" s="33">
        <v>31.25</v>
      </c>
      <c r="CW96" s="33">
        <v>34</v>
      </c>
      <c r="CX96" s="34"/>
      <c r="CY96" s="35"/>
      <c r="CZ96" s="4">
        <f t="shared" si="40"/>
        <v>29.795098039215688</v>
      </c>
      <c r="DA96" s="4">
        <f t="shared" si="41"/>
        <v>32.121504660452715</v>
      </c>
      <c r="DB96" s="33">
        <v>36.5</v>
      </c>
      <c r="DC96" s="33">
        <v>34.5</v>
      </c>
      <c r="DD96" s="33">
        <v>37.5</v>
      </c>
      <c r="DE96" s="34"/>
      <c r="DF96" s="35"/>
      <c r="DG96" s="4">
        <f t="shared" si="42"/>
        <v>36.5</v>
      </c>
      <c r="DH96" s="4">
        <f t="shared" si="43"/>
        <v>37.5</v>
      </c>
      <c r="DI96" s="33">
        <v>36</v>
      </c>
      <c r="DJ96" s="33">
        <v>33.5</v>
      </c>
      <c r="DK96" s="33">
        <v>36.5</v>
      </c>
      <c r="DL96" s="34"/>
      <c r="DM96" s="35"/>
      <c r="DN96" s="4">
        <f t="shared" si="44"/>
        <v>34.765909090909105</v>
      </c>
      <c r="DO96" s="4">
        <f t="shared" si="45"/>
        <v>36.5</v>
      </c>
      <c r="DP96" s="33">
        <v>36</v>
      </c>
      <c r="DQ96" s="33">
        <v>30</v>
      </c>
      <c r="DR96" s="33">
        <v>31.5</v>
      </c>
      <c r="DS96" s="34"/>
      <c r="DT96" s="35"/>
      <c r="DU96" s="4">
        <f t="shared" si="56"/>
        <v>34.921348314606753</v>
      </c>
      <c r="DV96" s="4">
        <f t="shared" si="57"/>
        <v>30.773291925465848</v>
      </c>
      <c r="DW96" s="33">
        <v>28</v>
      </c>
      <c r="DX96" s="33">
        <v>29</v>
      </c>
      <c r="DY96" s="33">
        <v>30.5</v>
      </c>
      <c r="DZ96" s="34"/>
      <c r="EA96" s="35"/>
      <c r="EB96" s="4">
        <f t="shared" si="46"/>
        <v>28.232558139534888</v>
      </c>
      <c r="EC96" s="4">
        <f t="shared" si="47"/>
        <v>29.951776649746186</v>
      </c>
      <c r="ED96" s="33">
        <v>36.5</v>
      </c>
      <c r="EE96" s="33">
        <v>32</v>
      </c>
      <c r="EF96" s="33">
        <v>31</v>
      </c>
      <c r="EG96" s="34"/>
      <c r="EH96" s="35"/>
      <c r="EI96" s="4">
        <f t="shared" si="48"/>
        <v>35.318435754189942</v>
      </c>
      <c r="EJ96" s="4">
        <f t="shared" si="49"/>
        <v>31.778894472361827</v>
      </c>
      <c r="EK96" s="25">
        <v>35</v>
      </c>
      <c r="EL96" s="25">
        <v>34.5</v>
      </c>
      <c r="EM96" s="34"/>
      <c r="EN96" s="36"/>
      <c r="EO96" s="33">
        <v>31</v>
      </c>
      <c r="EP96" s="33">
        <v>30.5</v>
      </c>
      <c r="EQ96" s="33">
        <v>29</v>
      </c>
      <c r="ER96" s="35"/>
      <c r="ES96" s="36"/>
      <c r="ET96" s="4">
        <f t="shared" si="50"/>
        <v>30.978813559322028</v>
      </c>
      <c r="EU96" s="4">
        <f t="shared" si="51"/>
        <v>29.887096774193544</v>
      </c>
      <c r="EV96"/>
      <c r="FA96" s="28"/>
      <c r="FB96"/>
      <c r="FO96"/>
      <c r="FP96"/>
      <c r="FQ96"/>
      <c r="FR96"/>
      <c r="FS96"/>
      <c r="FT96">
        <f t="shared" si="54"/>
        <v>1984</v>
      </c>
      <c r="FU96">
        <f t="shared" si="55"/>
        <v>8</v>
      </c>
      <c r="FV96" s="1">
        <v>104.5</v>
      </c>
      <c r="FW96" s="1">
        <v>103.8</v>
      </c>
      <c r="FX96"/>
      <c r="FY96" s="27"/>
      <c r="FZ96" s="27" t="str">
        <f t="shared" si="58"/>
        <v>Jul</v>
      </c>
      <c r="GA96" s="28">
        <v>104.2</v>
      </c>
      <c r="GB96" s="28">
        <v>104.2</v>
      </c>
      <c r="GD96" s="27"/>
      <c r="GE96" s="27" t="str">
        <f t="shared" si="59"/>
        <v>Jul</v>
      </c>
      <c r="GF96" s="1">
        <v>104.1</v>
      </c>
      <c r="GG96" s="1">
        <v>104.1</v>
      </c>
    </row>
    <row r="97" spans="1:189" x14ac:dyDescent="0.2">
      <c r="A97" s="1">
        <v>1984</v>
      </c>
      <c r="B97" s="1">
        <v>8</v>
      </c>
      <c r="C97" s="33"/>
      <c r="D97" s="33"/>
      <c r="E97" s="33"/>
      <c r="F97" s="34"/>
      <c r="G97" s="35"/>
      <c r="J97" s="33"/>
      <c r="K97" s="33"/>
      <c r="L97" s="33"/>
      <c r="M97" s="34"/>
      <c r="N97" s="35"/>
      <c r="O97" s="4"/>
      <c r="P97" s="4"/>
      <c r="Q97" s="33"/>
      <c r="R97" s="33"/>
      <c r="S97" s="33"/>
      <c r="T97" s="34"/>
      <c r="U97" s="35"/>
      <c r="X97" s="33"/>
      <c r="Y97" s="33"/>
      <c r="Z97" s="33"/>
      <c r="AA97" s="34"/>
      <c r="AB97" s="35"/>
      <c r="AC97" s="4"/>
      <c r="AD97" s="4"/>
      <c r="AE97" s="33"/>
      <c r="AF97" s="33"/>
      <c r="AG97" s="33"/>
      <c r="AH97" s="34"/>
      <c r="AI97" s="35"/>
      <c r="AJ97" s="4"/>
      <c r="AK97" s="4"/>
      <c r="AL97" s="33"/>
      <c r="AM97" s="33"/>
      <c r="AN97" s="33"/>
      <c r="AO97" s="34"/>
      <c r="AP97" s="35"/>
      <c r="AQ97" s="4"/>
      <c r="AR97" s="4"/>
      <c r="AS97" s="33"/>
      <c r="AT97" s="33"/>
      <c r="AU97" s="33"/>
      <c r="AV97" s="34"/>
      <c r="AW97" s="35"/>
      <c r="AX97" s="4"/>
      <c r="AY97" s="4"/>
      <c r="AZ97" s="33"/>
      <c r="BA97" s="33"/>
      <c r="BB97" s="33"/>
      <c r="BC97" s="34"/>
      <c r="BD97" s="35"/>
      <c r="BE97" s="4"/>
      <c r="BF97" s="4"/>
      <c r="BG97" s="33"/>
      <c r="BH97" s="33"/>
      <c r="BI97" s="33"/>
      <c r="BJ97" s="34"/>
      <c r="BK97" s="35"/>
      <c r="BL97" s="4"/>
      <c r="BM97" s="4"/>
      <c r="BN97" s="25"/>
      <c r="BO97" s="25"/>
      <c r="BP97" s="34"/>
      <c r="BQ97" s="34"/>
      <c r="BR97" s="33"/>
      <c r="BS97" s="33"/>
      <c r="BT97" s="33"/>
      <c r="BU97" s="34"/>
      <c r="BV97" s="35"/>
      <c r="BW97" s="4"/>
      <c r="BX97" s="4"/>
      <c r="BY97"/>
      <c r="BZ97" s="33">
        <v>30</v>
      </c>
      <c r="CA97" s="33">
        <v>30.75</v>
      </c>
      <c r="CB97" s="33">
        <v>31</v>
      </c>
      <c r="CC97" s="34"/>
      <c r="CD97" s="35"/>
      <c r="CE97" s="4">
        <f t="shared" si="38"/>
        <v>30.37041564792176</v>
      </c>
      <c r="CF97" s="4">
        <f t="shared" si="39"/>
        <v>30.900240384615383</v>
      </c>
      <c r="CG97" s="33">
        <v>34.5</v>
      </c>
      <c r="CH97" s="33"/>
      <c r="CI97" s="33"/>
      <c r="CJ97" s="34"/>
      <c r="CK97" s="35"/>
      <c r="CL97" s="4"/>
      <c r="CM97" s="4"/>
      <c r="CN97" s="33">
        <v>33.5</v>
      </c>
      <c r="CO97" s="33">
        <v>30</v>
      </c>
      <c r="CP97" s="33">
        <v>32.5</v>
      </c>
      <c r="CQ97" s="34"/>
      <c r="CR97" s="35"/>
      <c r="CS97" s="4">
        <f t="shared" si="52"/>
        <v>33.5</v>
      </c>
      <c r="CT97" s="4">
        <f t="shared" si="53"/>
        <v>32.845454545454544</v>
      </c>
      <c r="CU97" s="33">
        <v>29.5</v>
      </c>
      <c r="CV97" s="33">
        <v>31.25</v>
      </c>
      <c r="CW97" s="33">
        <v>34</v>
      </c>
      <c r="CX97" s="34"/>
      <c r="CY97" s="35"/>
      <c r="CZ97" s="4">
        <f t="shared" si="40"/>
        <v>29.795098039215688</v>
      </c>
      <c r="DA97" s="4">
        <f t="shared" si="41"/>
        <v>32.121504660452715</v>
      </c>
      <c r="DB97" s="33">
        <v>36.5</v>
      </c>
      <c r="DC97" s="33">
        <v>34.5</v>
      </c>
      <c r="DD97" s="33">
        <v>37.5</v>
      </c>
      <c r="DE97" s="34"/>
      <c r="DF97" s="35"/>
      <c r="DG97" s="4">
        <f t="shared" si="42"/>
        <v>36.5</v>
      </c>
      <c r="DH97" s="4">
        <f t="shared" si="43"/>
        <v>37.5</v>
      </c>
      <c r="DI97" s="33">
        <v>36</v>
      </c>
      <c r="DJ97" s="33">
        <v>33.5</v>
      </c>
      <c r="DK97" s="33">
        <v>36.5</v>
      </c>
      <c r="DL97" s="34"/>
      <c r="DM97" s="35"/>
      <c r="DN97" s="4">
        <f t="shared" si="44"/>
        <v>34.765909090909105</v>
      </c>
      <c r="DO97" s="4">
        <f t="shared" si="45"/>
        <v>36.5</v>
      </c>
      <c r="DP97" s="33">
        <v>36</v>
      </c>
      <c r="DQ97" s="33">
        <v>30</v>
      </c>
      <c r="DR97" s="33">
        <v>31.5</v>
      </c>
      <c r="DS97" s="34"/>
      <c r="DT97" s="35"/>
      <c r="DU97" s="4">
        <f t="shared" si="56"/>
        <v>34.921348314606753</v>
      </c>
      <c r="DV97" s="4">
        <f t="shared" si="57"/>
        <v>30.773291925465848</v>
      </c>
      <c r="DW97" s="33">
        <v>28</v>
      </c>
      <c r="DX97" s="33">
        <v>29</v>
      </c>
      <c r="DY97" s="33">
        <v>30.5</v>
      </c>
      <c r="DZ97" s="34"/>
      <c r="EA97" s="35"/>
      <c r="EB97" s="4">
        <f t="shared" si="46"/>
        <v>28.232558139534888</v>
      </c>
      <c r="EC97" s="4">
        <f t="shared" si="47"/>
        <v>29.951776649746186</v>
      </c>
      <c r="ED97" s="33">
        <v>36.5</v>
      </c>
      <c r="EE97" s="33">
        <v>32</v>
      </c>
      <c r="EF97" s="33">
        <v>31</v>
      </c>
      <c r="EG97" s="34"/>
      <c r="EH97" s="35"/>
      <c r="EI97" s="4">
        <f t="shared" si="48"/>
        <v>35.318435754189942</v>
      </c>
      <c r="EJ97" s="4">
        <f t="shared" si="49"/>
        <v>31.778894472361827</v>
      </c>
      <c r="EK97" s="25">
        <v>35</v>
      </c>
      <c r="EL97" s="25">
        <v>34.5</v>
      </c>
      <c r="EM97" s="34"/>
      <c r="EN97" s="36"/>
      <c r="EO97" s="33">
        <v>31</v>
      </c>
      <c r="EP97" s="33">
        <v>30.5</v>
      </c>
      <c r="EQ97" s="33">
        <v>29</v>
      </c>
      <c r="ER97" s="35"/>
      <c r="ES97" s="36"/>
      <c r="ET97" s="4">
        <f t="shared" si="50"/>
        <v>30.978813559322028</v>
      </c>
      <c r="EU97" s="4">
        <f t="shared" si="51"/>
        <v>29.887096774193544</v>
      </c>
      <c r="EV97"/>
      <c r="FA97" s="28"/>
      <c r="FB97"/>
      <c r="FO97"/>
      <c r="FP97"/>
      <c r="FQ97"/>
      <c r="FR97"/>
      <c r="FS97"/>
      <c r="FT97">
        <f t="shared" si="54"/>
        <v>1984</v>
      </c>
      <c r="FU97">
        <f t="shared" si="55"/>
        <v>9</v>
      </c>
      <c r="FV97" s="1">
        <v>105</v>
      </c>
      <c r="FW97" s="1">
        <v>103.4</v>
      </c>
      <c r="FX97"/>
      <c r="FY97" s="27"/>
      <c r="FZ97" s="27" t="str">
        <f t="shared" si="58"/>
        <v>Aug</v>
      </c>
      <c r="GA97" s="28">
        <v>103.8</v>
      </c>
      <c r="GB97" s="28">
        <v>103.8</v>
      </c>
      <c r="GD97" s="27"/>
      <c r="GE97" s="27" t="str">
        <f t="shared" si="59"/>
        <v>Aug</v>
      </c>
      <c r="GF97" s="1">
        <v>104.5</v>
      </c>
      <c r="GG97" s="1">
        <v>104.5</v>
      </c>
    </row>
    <row r="98" spans="1:189" x14ac:dyDescent="0.2">
      <c r="A98" s="1">
        <v>1984</v>
      </c>
      <c r="B98" s="1">
        <v>9</v>
      </c>
      <c r="C98" s="33"/>
      <c r="D98" s="33"/>
      <c r="E98" s="33"/>
      <c r="F98" s="34"/>
      <c r="G98" s="35"/>
      <c r="J98" s="33"/>
      <c r="K98" s="33"/>
      <c r="L98" s="33"/>
      <c r="M98" s="34"/>
      <c r="N98" s="35"/>
      <c r="O98" s="4"/>
      <c r="P98" s="4"/>
      <c r="Q98" s="33"/>
      <c r="R98" s="33"/>
      <c r="S98" s="33"/>
      <c r="T98" s="34"/>
      <c r="U98" s="35"/>
      <c r="X98" s="33"/>
      <c r="Y98" s="33"/>
      <c r="Z98" s="33"/>
      <c r="AA98" s="34"/>
      <c r="AB98" s="35"/>
      <c r="AC98" s="4"/>
      <c r="AD98" s="4"/>
      <c r="AE98" s="33"/>
      <c r="AF98" s="33"/>
      <c r="AG98" s="33"/>
      <c r="AH98" s="34"/>
      <c r="AI98" s="35"/>
      <c r="AJ98" s="4"/>
      <c r="AK98" s="4"/>
      <c r="AL98" s="33"/>
      <c r="AM98" s="33"/>
      <c r="AN98" s="33"/>
      <c r="AO98" s="34"/>
      <c r="AP98" s="35"/>
      <c r="AQ98" s="4"/>
      <c r="AR98" s="4"/>
      <c r="AS98" s="33"/>
      <c r="AT98" s="33"/>
      <c r="AU98" s="33"/>
      <c r="AV98" s="34"/>
      <c r="AW98" s="35"/>
      <c r="AX98" s="4"/>
      <c r="AY98" s="4"/>
      <c r="AZ98" s="33"/>
      <c r="BA98" s="33"/>
      <c r="BB98" s="33"/>
      <c r="BC98" s="34"/>
      <c r="BD98" s="35"/>
      <c r="BE98" s="4"/>
      <c r="BF98" s="4"/>
      <c r="BG98" s="33"/>
      <c r="BH98" s="33"/>
      <c r="BI98" s="33"/>
      <c r="BJ98" s="34"/>
      <c r="BK98" s="35"/>
      <c r="BL98" s="4"/>
      <c r="BM98" s="4"/>
      <c r="BN98" s="25"/>
      <c r="BO98" s="25"/>
      <c r="BP98" s="34"/>
      <c r="BQ98" s="34"/>
      <c r="BR98" s="33"/>
      <c r="BS98" s="33"/>
      <c r="BT98" s="33"/>
      <c r="BU98" s="34"/>
      <c r="BV98" s="35"/>
      <c r="BW98" s="4"/>
      <c r="BX98" s="4"/>
      <c r="BY98"/>
      <c r="BZ98" s="33">
        <v>30</v>
      </c>
      <c r="CA98" s="33">
        <v>30.75</v>
      </c>
      <c r="CB98" s="33">
        <v>32.5</v>
      </c>
      <c r="CC98" s="34"/>
      <c r="CD98" s="35"/>
      <c r="CE98" s="4">
        <f t="shared" si="38"/>
        <v>30.37041564792176</v>
      </c>
      <c r="CF98" s="4">
        <f t="shared" si="39"/>
        <v>31.801682692307693</v>
      </c>
      <c r="CG98" s="33">
        <v>34.5</v>
      </c>
      <c r="CH98" s="33"/>
      <c r="CI98" s="33"/>
      <c r="CJ98" s="34"/>
      <c r="CK98" s="35"/>
      <c r="CL98" s="4"/>
      <c r="CM98" s="4"/>
      <c r="CN98" s="33">
        <v>33.5</v>
      </c>
      <c r="CO98" s="33">
        <v>30</v>
      </c>
      <c r="CP98" s="33">
        <v>32.5</v>
      </c>
      <c r="CQ98" s="34"/>
      <c r="CR98" s="35"/>
      <c r="CS98" s="4">
        <f t="shared" si="52"/>
        <v>33.5</v>
      </c>
      <c r="CT98" s="4">
        <f t="shared" si="53"/>
        <v>32.845454545454544</v>
      </c>
      <c r="CU98" s="33">
        <v>30</v>
      </c>
      <c r="CV98" s="33">
        <v>32.25</v>
      </c>
      <c r="CW98" s="33">
        <v>34</v>
      </c>
      <c r="CX98" s="34"/>
      <c r="CY98" s="35"/>
      <c r="CZ98" s="4">
        <f t="shared" si="40"/>
        <v>30.379411764705882</v>
      </c>
      <c r="DA98" s="4">
        <f t="shared" si="41"/>
        <v>32.804593874833536</v>
      </c>
      <c r="DB98" s="33">
        <v>36.5</v>
      </c>
      <c r="DC98" s="33">
        <v>34.5</v>
      </c>
      <c r="DD98" s="33">
        <v>37.5</v>
      </c>
      <c r="DE98" s="34"/>
      <c r="DF98" s="35"/>
      <c r="DG98" s="4">
        <f t="shared" si="42"/>
        <v>36.5</v>
      </c>
      <c r="DH98" s="4">
        <f t="shared" si="43"/>
        <v>37.5</v>
      </c>
      <c r="DI98" s="33">
        <v>36</v>
      </c>
      <c r="DJ98" s="33">
        <v>33.5</v>
      </c>
      <c r="DK98" s="33">
        <v>36.5</v>
      </c>
      <c r="DL98" s="34"/>
      <c r="DM98" s="35"/>
      <c r="DN98" s="4">
        <f t="shared" si="44"/>
        <v>34.765909090909105</v>
      </c>
      <c r="DO98" s="4">
        <f t="shared" si="45"/>
        <v>36.5</v>
      </c>
      <c r="DP98" s="33">
        <v>36</v>
      </c>
      <c r="DQ98" s="33">
        <v>30</v>
      </c>
      <c r="DR98" s="33">
        <v>31.5</v>
      </c>
      <c r="DS98" s="34"/>
      <c r="DT98" s="35"/>
      <c r="DU98" s="4">
        <f t="shared" si="56"/>
        <v>34.921348314606753</v>
      </c>
      <c r="DV98" s="4">
        <f t="shared" si="57"/>
        <v>30.773291925465848</v>
      </c>
      <c r="DW98" s="33">
        <v>28.5</v>
      </c>
      <c r="DX98" s="33">
        <v>29.5</v>
      </c>
      <c r="DY98" s="33">
        <v>31.5</v>
      </c>
      <c r="DZ98" s="34"/>
      <c r="EA98" s="35"/>
      <c r="EB98" s="4">
        <f t="shared" si="46"/>
        <v>28.732558139534884</v>
      </c>
      <c r="EC98" s="4">
        <f t="shared" si="47"/>
        <v>30.76903553299492</v>
      </c>
      <c r="ED98" s="33">
        <v>36.5</v>
      </c>
      <c r="EE98" s="33">
        <v>32</v>
      </c>
      <c r="EF98" s="33">
        <v>31</v>
      </c>
      <c r="EG98" s="34"/>
      <c r="EH98" s="35"/>
      <c r="EI98" s="4">
        <f t="shared" si="48"/>
        <v>35.318435754189942</v>
      </c>
      <c r="EJ98" s="4">
        <f t="shared" si="49"/>
        <v>31.778894472361827</v>
      </c>
      <c r="EK98" s="25">
        <v>35</v>
      </c>
      <c r="EL98" s="25">
        <v>34.5</v>
      </c>
      <c r="EM98" s="34"/>
      <c r="EN98" s="36"/>
      <c r="EO98" s="33">
        <v>31</v>
      </c>
      <c r="EP98" s="33">
        <v>30.5</v>
      </c>
      <c r="EQ98" s="33">
        <v>29</v>
      </c>
      <c r="ER98" s="35"/>
      <c r="ES98" s="36"/>
      <c r="ET98" s="4">
        <f t="shared" si="50"/>
        <v>30.978813559322028</v>
      </c>
      <c r="EU98" s="4">
        <f t="shared" si="51"/>
        <v>29.887096774193544</v>
      </c>
      <c r="EV98"/>
      <c r="FA98" s="28"/>
      <c r="FB98"/>
      <c r="FO98"/>
      <c r="FP98"/>
      <c r="FQ98"/>
      <c r="FR98"/>
      <c r="FS98"/>
      <c r="FT98">
        <f t="shared" si="54"/>
        <v>1984</v>
      </c>
      <c r="FU98">
        <f t="shared" si="55"/>
        <v>10</v>
      </c>
      <c r="FV98" s="1">
        <v>105.3</v>
      </c>
      <c r="FW98" s="1">
        <v>103.4</v>
      </c>
      <c r="FX98"/>
      <c r="FY98" s="27"/>
      <c r="FZ98" s="27" t="str">
        <f t="shared" si="58"/>
        <v>Sep</v>
      </c>
      <c r="GA98" s="28">
        <v>103.4</v>
      </c>
      <c r="GB98" s="28">
        <v>103.4</v>
      </c>
      <c r="GD98" s="27"/>
      <c r="GE98" s="27" t="str">
        <f t="shared" si="59"/>
        <v>Sep</v>
      </c>
      <c r="GF98" s="1">
        <v>105</v>
      </c>
      <c r="GG98" s="1">
        <v>105</v>
      </c>
    </row>
    <row r="99" spans="1:189" x14ac:dyDescent="0.2">
      <c r="A99" s="1">
        <v>1984</v>
      </c>
      <c r="B99" s="1">
        <v>10</v>
      </c>
      <c r="C99" s="33"/>
      <c r="D99" s="33"/>
      <c r="E99" s="33"/>
      <c r="F99" s="34"/>
      <c r="G99" s="35"/>
      <c r="J99" s="33"/>
      <c r="K99" s="33"/>
      <c r="L99" s="33"/>
      <c r="M99" s="34"/>
      <c r="N99" s="35"/>
      <c r="O99" s="4"/>
      <c r="P99" s="4"/>
      <c r="Q99" s="33"/>
      <c r="R99" s="33"/>
      <c r="S99" s="33"/>
      <c r="T99" s="34"/>
      <c r="U99" s="35"/>
      <c r="X99" s="33"/>
      <c r="Y99" s="33"/>
      <c r="Z99" s="33"/>
      <c r="AA99" s="34"/>
      <c r="AB99" s="35"/>
      <c r="AC99" s="4"/>
      <c r="AD99" s="4"/>
      <c r="AE99" s="33"/>
      <c r="AF99" s="33"/>
      <c r="AG99" s="33"/>
      <c r="AH99" s="34"/>
      <c r="AI99" s="35"/>
      <c r="AJ99" s="4"/>
      <c r="AK99" s="4"/>
      <c r="AL99" s="33"/>
      <c r="AM99" s="33"/>
      <c r="AN99" s="33"/>
      <c r="AO99" s="34"/>
      <c r="AP99" s="35"/>
      <c r="AQ99" s="4"/>
      <c r="AR99" s="4"/>
      <c r="AS99" s="33"/>
      <c r="AT99" s="33"/>
      <c r="AU99" s="33"/>
      <c r="AV99" s="34"/>
      <c r="AW99" s="35"/>
      <c r="AX99" s="4"/>
      <c r="AY99" s="4"/>
      <c r="AZ99" s="33"/>
      <c r="BA99" s="33"/>
      <c r="BB99" s="33"/>
      <c r="BC99" s="34"/>
      <c r="BD99" s="35"/>
      <c r="BE99" s="4"/>
      <c r="BF99" s="4"/>
      <c r="BG99" s="33"/>
      <c r="BH99" s="33"/>
      <c r="BI99" s="33"/>
      <c r="BJ99" s="34"/>
      <c r="BK99" s="35"/>
      <c r="BL99" s="4"/>
      <c r="BM99" s="4"/>
      <c r="BN99" s="25"/>
      <c r="BO99" s="25"/>
      <c r="BP99" s="34"/>
      <c r="BQ99" s="34"/>
      <c r="BR99" s="33"/>
      <c r="BS99" s="33"/>
      <c r="BT99" s="33"/>
      <c r="BU99" s="34"/>
      <c r="BV99" s="35"/>
      <c r="BW99" s="4"/>
      <c r="BX99" s="4"/>
      <c r="BY99"/>
      <c r="BZ99" s="33">
        <v>30</v>
      </c>
      <c r="CA99" s="33">
        <v>30.75</v>
      </c>
      <c r="CB99" s="33">
        <v>32.5</v>
      </c>
      <c r="CC99" s="34"/>
      <c r="CD99" s="35"/>
      <c r="CE99" s="4">
        <f t="shared" si="38"/>
        <v>30.37041564792176</v>
      </c>
      <c r="CF99" s="4">
        <f t="shared" si="39"/>
        <v>31.801682692307693</v>
      </c>
      <c r="CG99" s="33">
        <v>34.5</v>
      </c>
      <c r="CH99" s="33"/>
      <c r="CI99" s="33"/>
      <c r="CJ99" s="34"/>
      <c r="CK99" s="35"/>
      <c r="CL99" s="4"/>
      <c r="CM99" s="4"/>
      <c r="CN99" s="33">
        <v>33.5</v>
      </c>
      <c r="CO99" s="33">
        <v>30</v>
      </c>
      <c r="CP99" s="33">
        <v>32.5</v>
      </c>
      <c r="CQ99" s="34"/>
      <c r="CR99" s="35"/>
      <c r="CS99" s="4">
        <f t="shared" si="52"/>
        <v>33.5</v>
      </c>
      <c r="CT99" s="4">
        <f t="shared" si="53"/>
        <v>32.845454545454544</v>
      </c>
      <c r="CU99" s="33">
        <v>30</v>
      </c>
      <c r="CV99" s="33">
        <v>32.25</v>
      </c>
      <c r="CW99" s="33">
        <v>34</v>
      </c>
      <c r="CX99" s="34"/>
      <c r="CY99" s="35"/>
      <c r="CZ99" s="4">
        <f t="shared" si="40"/>
        <v>30.379411764705882</v>
      </c>
      <c r="DA99" s="4">
        <f t="shared" si="41"/>
        <v>32.804593874833536</v>
      </c>
      <c r="DB99" s="33">
        <v>36.5</v>
      </c>
      <c r="DC99" s="33">
        <v>34.5</v>
      </c>
      <c r="DD99" s="33">
        <v>37.5</v>
      </c>
      <c r="DE99" s="34"/>
      <c r="DF99" s="35"/>
      <c r="DG99" s="4">
        <f t="shared" si="42"/>
        <v>36.5</v>
      </c>
      <c r="DH99" s="4">
        <f t="shared" si="43"/>
        <v>37.5</v>
      </c>
      <c r="DI99" s="33">
        <v>36</v>
      </c>
      <c r="DJ99" s="33">
        <v>33.5</v>
      </c>
      <c r="DK99" s="33">
        <v>36.5</v>
      </c>
      <c r="DL99" s="34"/>
      <c r="DM99" s="35"/>
      <c r="DN99" s="4">
        <f t="shared" si="44"/>
        <v>34.765909090909105</v>
      </c>
      <c r="DO99" s="4">
        <f t="shared" si="45"/>
        <v>36.5</v>
      </c>
      <c r="DP99" s="33">
        <v>36</v>
      </c>
      <c r="DQ99" s="33">
        <v>30</v>
      </c>
      <c r="DR99" s="33">
        <v>31.5</v>
      </c>
      <c r="DS99" s="34"/>
      <c r="DT99" s="35"/>
      <c r="DU99" s="4">
        <f t="shared" si="56"/>
        <v>34.921348314606753</v>
      </c>
      <c r="DV99" s="4">
        <f t="shared" si="57"/>
        <v>30.773291925465848</v>
      </c>
      <c r="DW99" s="33">
        <v>28.5</v>
      </c>
      <c r="DX99" s="33">
        <v>29.5</v>
      </c>
      <c r="DY99" s="33">
        <v>31.5</v>
      </c>
      <c r="DZ99" s="34"/>
      <c r="EA99" s="35"/>
      <c r="EB99" s="4">
        <f t="shared" si="46"/>
        <v>28.732558139534884</v>
      </c>
      <c r="EC99" s="4">
        <f t="shared" si="47"/>
        <v>30.76903553299492</v>
      </c>
      <c r="ED99" s="33">
        <v>37</v>
      </c>
      <c r="EE99" s="33">
        <v>32</v>
      </c>
      <c r="EF99" s="33">
        <v>31</v>
      </c>
      <c r="EG99" s="34"/>
      <c r="EH99" s="35"/>
      <c r="EI99" s="4">
        <f t="shared" si="48"/>
        <v>35.687150837988824</v>
      </c>
      <c r="EJ99" s="4">
        <f t="shared" si="49"/>
        <v>31.778894472361827</v>
      </c>
      <c r="EK99" s="25">
        <v>35</v>
      </c>
      <c r="EL99" s="25">
        <v>34.5</v>
      </c>
      <c r="EM99" s="34"/>
      <c r="EN99" s="36"/>
      <c r="EO99" s="33">
        <v>31</v>
      </c>
      <c r="EP99" s="33">
        <v>30.5</v>
      </c>
      <c r="EQ99" s="33">
        <v>29</v>
      </c>
      <c r="ER99" s="35"/>
      <c r="ES99" s="36"/>
      <c r="ET99" s="4">
        <f t="shared" si="50"/>
        <v>30.978813559322028</v>
      </c>
      <c r="EU99" s="4">
        <f t="shared" si="51"/>
        <v>29.887096774193544</v>
      </c>
      <c r="EV99"/>
      <c r="FA99" s="28"/>
      <c r="FB99"/>
      <c r="FO99"/>
      <c r="FP99"/>
      <c r="FQ99"/>
      <c r="FR99"/>
      <c r="FS99"/>
      <c r="FT99">
        <f t="shared" si="54"/>
        <v>1984</v>
      </c>
      <c r="FU99">
        <f t="shared" si="55"/>
        <v>11</v>
      </c>
      <c r="FV99" s="1">
        <v>105.3</v>
      </c>
      <c r="FW99" s="1">
        <v>103.7</v>
      </c>
      <c r="FX99"/>
      <c r="FY99" s="27"/>
      <c r="FZ99" s="27" t="str">
        <f t="shared" si="58"/>
        <v>Oct</v>
      </c>
      <c r="GA99" s="28">
        <v>103.4</v>
      </c>
      <c r="GB99" s="28">
        <v>103.4</v>
      </c>
      <c r="GD99" s="27"/>
      <c r="GE99" s="27" t="str">
        <f t="shared" si="59"/>
        <v>Oct</v>
      </c>
      <c r="GF99" s="1">
        <v>105.3</v>
      </c>
      <c r="GG99" s="1">
        <v>105.3</v>
      </c>
    </row>
    <row r="100" spans="1:189" x14ac:dyDescent="0.2">
      <c r="A100" s="1">
        <v>1984</v>
      </c>
      <c r="B100" s="1">
        <v>11</v>
      </c>
      <c r="C100" s="33"/>
      <c r="D100" s="33"/>
      <c r="E100" s="33"/>
      <c r="F100" s="34"/>
      <c r="G100" s="35"/>
      <c r="J100" s="33"/>
      <c r="K100" s="33"/>
      <c r="L100" s="33"/>
      <c r="M100" s="34"/>
      <c r="N100" s="35"/>
      <c r="O100" s="4"/>
      <c r="P100" s="4"/>
      <c r="Q100" s="33"/>
      <c r="R100" s="33"/>
      <c r="S100" s="33"/>
      <c r="T100" s="34"/>
      <c r="U100" s="35"/>
      <c r="X100" s="33"/>
      <c r="Y100" s="33"/>
      <c r="Z100" s="33"/>
      <c r="AA100" s="34"/>
      <c r="AB100" s="35"/>
      <c r="AC100" s="4"/>
      <c r="AD100" s="4"/>
      <c r="AE100" s="33"/>
      <c r="AF100" s="33"/>
      <c r="AG100" s="33"/>
      <c r="AH100" s="34"/>
      <c r="AI100" s="35"/>
      <c r="AJ100" s="4"/>
      <c r="AK100" s="4"/>
      <c r="AL100" s="33"/>
      <c r="AM100" s="33"/>
      <c r="AN100" s="33"/>
      <c r="AO100" s="34"/>
      <c r="AP100" s="35"/>
      <c r="AQ100" s="4"/>
      <c r="AR100" s="4"/>
      <c r="AS100" s="33"/>
      <c r="AT100" s="33"/>
      <c r="AU100" s="33"/>
      <c r="AV100" s="34"/>
      <c r="AW100" s="35"/>
      <c r="AX100" s="4"/>
      <c r="AY100" s="4"/>
      <c r="AZ100" s="33"/>
      <c r="BA100" s="33"/>
      <c r="BB100" s="33"/>
      <c r="BC100" s="34"/>
      <c r="BD100" s="35"/>
      <c r="BE100" s="4"/>
      <c r="BF100" s="4"/>
      <c r="BG100" s="33"/>
      <c r="BH100" s="33"/>
      <c r="BI100" s="33"/>
      <c r="BJ100" s="34"/>
      <c r="BK100" s="35"/>
      <c r="BL100" s="4"/>
      <c r="BM100" s="4"/>
      <c r="BN100" s="25"/>
      <c r="BO100" s="25"/>
      <c r="BP100" s="34"/>
      <c r="BQ100" s="34"/>
      <c r="BR100" s="33"/>
      <c r="BS100" s="33"/>
      <c r="BT100" s="33"/>
      <c r="BU100" s="34"/>
      <c r="BV100" s="35"/>
      <c r="BW100" s="4"/>
      <c r="BX100" s="4"/>
      <c r="BY100"/>
      <c r="BZ100" s="33">
        <v>30</v>
      </c>
      <c r="CA100" s="33">
        <v>30.75</v>
      </c>
      <c r="CB100" s="33">
        <v>32.5</v>
      </c>
      <c r="CC100" s="34"/>
      <c r="CD100" s="35"/>
      <c r="CE100" s="4">
        <f t="shared" si="38"/>
        <v>30.37041564792176</v>
      </c>
      <c r="CF100" s="4">
        <f t="shared" si="39"/>
        <v>31.801682692307693</v>
      </c>
      <c r="CG100" s="33">
        <v>34.5</v>
      </c>
      <c r="CH100" s="33"/>
      <c r="CI100" s="33"/>
      <c r="CJ100" s="34"/>
      <c r="CK100" s="35"/>
      <c r="CL100" s="4"/>
      <c r="CM100" s="4"/>
      <c r="CN100" s="33">
        <v>33.5</v>
      </c>
      <c r="CO100" s="33">
        <v>30</v>
      </c>
      <c r="CP100" s="33">
        <v>32.5</v>
      </c>
      <c r="CQ100" s="34"/>
      <c r="CR100" s="35"/>
      <c r="CS100" s="4">
        <f t="shared" si="52"/>
        <v>33.5</v>
      </c>
      <c r="CT100" s="4">
        <f t="shared" si="53"/>
        <v>32.845454545454544</v>
      </c>
      <c r="CU100" s="33">
        <v>30</v>
      </c>
      <c r="CV100" s="33">
        <v>32.25</v>
      </c>
      <c r="CW100" s="33">
        <v>34</v>
      </c>
      <c r="CX100" s="34"/>
      <c r="CY100" s="35"/>
      <c r="CZ100" s="4">
        <f t="shared" si="40"/>
        <v>30.379411764705882</v>
      </c>
      <c r="DA100" s="4">
        <f t="shared" si="41"/>
        <v>32.804593874833536</v>
      </c>
      <c r="DB100" s="33">
        <v>36.5</v>
      </c>
      <c r="DC100" s="33">
        <v>34.5</v>
      </c>
      <c r="DD100" s="33">
        <v>37.5</v>
      </c>
      <c r="DE100" s="34"/>
      <c r="DF100" s="35"/>
      <c r="DG100" s="4">
        <f t="shared" si="42"/>
        <v>36.5</v>
      </c>
      <c r="DH100" s="4">
        <f t="shared" si="43"/>
        <v>37.5</v>
      </c>
      <c r="DI100" s="33">
        <v>36</v>
      </c>
      <c r="DJ100" s="33">
        <v>33.5</v>
      </c>
      <c r="DK100" s="33">
        <v>36.5</v>
      </c>
      <c r="DL100" s="34"/>
      <c r="DM100" s="35"/>
      <c r="DN100" s="4">
        <f t="shared" si="44"/>
        <v>34.765909090909105</v>
      </c>
      <c r="DO100" s="4">
        <f t="shared" si="45"/>
        <v>36.5</v>
      </c>
      <c r="DP100" s="33">
        <v>36</v>
      </c>
      <c r="DQ100" s="33">
        <v>30</v>
      </c>
      <c r="DR100" s="33">
        <v>31.5</v>
      </c>
      <c r="DS100" s="34"/>
      <c r="DT100" s="35"/>
      <c r="DU100" s="4">
        <f t="shared" si="56"/>
        <v>34.921348314606753</v>
      </c>
      <c r="DV100" s="4">
        <f t="shared" si="57"/>
        <v>30.773291925465848</v>
      </c>
      <c r="DW100" s="33">
        <v>28.5</v>
      </c>
      <c r="DX100" s="33">
        <v>29.5</v>
      </c>
      <c r="DY100" s="33">
        <v>31.5</v>
      </c>
      <c r="DZ100" s="34"/>
      <c r="EA100" s="35"/>
      <c r="EB100" s="4">
        <f t="shared" si="46"/>
        <v>28.732558139534884</v>
      </c>
      <c r="EC100" s="4">
        <f t="shared" si="47"/>
        <v>30.76903553299492</v>
      </c>
      <c r="ED100" s="33">
        <v>37</v>
      </c>
      <c r="EE100" s="33">
        <v>32</v>
      </c>
      <c r="EF100" s="33">
        <v>31</v>
      </c>
      <c r="EG100" s="34"/>
      <c r="EH100" s="35"/>
      <c r="EI100" s="4">
        <f t="shared" si="48"/>
        <v>35.687150837988824</v>
      </c>
      <c r="EJ100" s="4">
        <f t="shared" si="49"/>
        <v>31.778894472361827</v>
      </c>
      <c r="EK100" s="25">
        <v>35</v>
      </c>
      <c r="EL100" s="25">
        <v>34.5</v>
      </c>
      <c r="EM100" s="34"/>
      <c r="EN100" s="36"/>
      <c r="EO100" s="33">
        <v>31</v>
      </c>
      <c r="EP100" s="33">
        <v>30.5</v>
      </c>
      <c r="EQ100" s="33">
        <v>29</v>
      </c>
      <c r="ER100" s="35"/>
      <c r="ES100" s="36"/>
      <c r="ET100" s="4">
        <f t="shared" si="50"/>
        <v>30.978813559322028</v>
      </c>
      <c r="EU100" s="4">
        <f t="shared" si="51"/>
        <v>29.887096774193544</v>
      </c>
      <c r="EV100"/>
      <c r="FA100" s="28"/>
      <c r="FB100"/>
      <c r="FO100"/>
      <c r="FP100"/>
      <c r="FQ100"/>
      <c r="FR100"/>
      <c r="FS100"/>
      <c r="FT100">
        <f t="shared" si="54"/>
        <v>1984</v>
      </c>
      <c r="FU100">
        <f t="shared" si="55"/>
        <v>12</v>
      </c>
      <c r="FV100" s="1">
        <v>105.3</v>
      </c>
      <c r="FW100" s="1">
        <v>103.5</v>
      </c>
      <c r="FX100"/>
      <c r="FY100" s="27"/>
      <c r="FZ100" s="27" t="str">
        <f t="shared" si="58"/>
        <v>Nov</v>
      </c>
      <c r="GA100" s="28">
        <v>103.7</v>
      </c>
      <c r="GB100" s="28">
        <v>103.7</v>
      </c>
      <c r="GD100" s="27"/>
      <c r="GE100" s="27" t="str">
        <f t="shared" si="59"/>
        <v>Nov</v>
      </c>
      <c r="GF100" s="1">
        <v>105.3</v>
      </c>
      <c r="GG100" s="1">
        <v>105.3</v>
      </c>
    </row>
    <row r="101" spans="1:189" x14ac:dyDescent="0.2">
      <c r="A101" s="1">
        <v>1984</v>
      </c>
      <c r="B101" s="1">
        <v>12</v>
      </c>
      <c r="C101" s="33"/>
      <c r="D101" s="33"/>
      <c r="E101" s="33"/>
      <c r="F101" s="34"/>
      <c r="G101" s="35"/>
      <c r="J101" s="33"/>
      <c r="K101" s="33"/>
      <c r="L101" s="33"/>
      <c r="M101" s="34"/>
      <c r="N101" s="35"/>
      <c r="O101" s="4"/>
      <c r="P101" s="4"/>
      <c r="Q101" s="33"/>
      <c r="R101" s="33"/>
      <c r="S101" s="33"/>
      <c r="T101" s="34"/>
      <c r="U101" s="35"/>
      <c r="X101" s="33"/>
      <c r="Y101" s="33"/>
      <c r="Z101" s="33"/>
      <c r="AA101" s="34"/>
      <c r="AB101" s="35"/>
      <c r="AC101" s="4"/>
      <c r="AD101" s="4"/>
      <c r="AE101" s="33"/>
      <c r="AF101" s="33"/>
      <c r="AG101" s="33"/>
      <c r="AH101" s="34"/>
      <c r="AI101" s="35"/>
      <c r="AJ101" s="4"/>
      <c r="AK101" s="4"/>
      <c r="AL101" s="33"/>
      <c r="AM101" s="33"/>
      <c r="AN101" s="33"/>
      <c r="AO101" s="34"/>
      <c r="AP101" s="35"/>
      <c r="AQ101" s="4"/>
      <c r="AR101" s="4"/>
      <c r="AS101" s="33"/>
      <c r="AT101" s="33"/>
      <c r="AU101" s="33"/>
      <c r="AV101" s="34"/>
      <c r="AW101" s="35"/>
      <c r="AX101" s="4"/>
      <c r="AY101" s="4"/>
      <c r="AZ101" s="33"/>
      <c r="BA101" s="33"/>
      <c r="BB101" s="33"/>
      <c r="BC101" s="34"/>
      <c r="BD101" s="35"/>
      <c r="BE101" s="4"/>
      <c r="BF101" s="4"/>
      <c r="BG101" s="33"/>
      <c r="BH101" s="33"/>
      <c r="BI101" s="33"/>
      <c r="BJ101" s="34"/>
      <c r="BK101" s="35"/>
      <c r="BL101" s="4"/>
      <c r="BM101" s="4"/>
      <c r="BN101" s="25"/>
      <c r="BO101" s="25"/>
      <c r="BP101" s="34"/>
      <c r="BQ101" s="34"/>
      <c r="BR101" s="33"/>
      <c r="BS101" s="33"/>
      <c r="BT101" s="33"/>
      <c r="BU101" s="34"/>
      <c r="BV101" s="35"/>
      <c r="BW101" s="4"/>
      <c r="BX101" s="4"/>
      <c r="BY101"/>
      <c r="BZ101" s="33">
        <v>30</v>
      </c>
      <c r="CA101" s="33">
        <v>30.75</v>
      </c>
      <c r="CB101" s="33">
        <v>32.5</v>
      </c>
      <c r="CC101" s="34"/>
      <c r="CD101" s="35"/>
      <c r="CE101" s="4">
        <f t="shared" ref="CE101:CE132" si="60">FM$5*BZ101+FN$5*CA101+FO$5*CB101</f>
        <v>30.37041564792176</v>
      </c>
      <c r="CF101" s="4">
        <f t="shared" si="39"/>
        <v>31.801682692307693</v>
      </c>
      <c r="CG101" s="33">
        <v>34.5</v>
      </c>
      <c r="CH101" s="33"/>
      <c r="CI101" s="33"/>
      <c r="CJ101" s="34"/>
      <c r="CK101" s="35"/>
      <c r="CL101" s="4"/>
      <c r="CM101" s="4"/>
      <c r="CN101" s="33">
        <v>33.5</v>
      </c>
      <c r="CO101" s="33">
        <v>30</v>
      </c>
      <c r="CP101" s="33">
        <v>32.5</v>
      </c>
      <c r="CQ101" s="34"/>
      <c r="CR101" s="35"/>
      <c r="CS101" s="4">
        <f t="shared" si="52"/>
        <v>33.5</v>
      </c>
      <c r="CT101" s="4">
        <f t="shared" si="53"/>
        <v>32.845454545454544</v>
      </c>
      <c r="CU101" s="33">
        <v>31</v>
      </c>
      <c r="CV101" s="33">
        <v>32.5</v>
      </c>
      <c r="CW101" s="33">
        <v>34.5</v>
      </c>
      <c r="CX101" s="34"/>
      <c r="CY101" s="35"/>
      <c r="CZ101" s="4">
        <f t="shared" si="40"/>
        <v>31.252941176470589</v>
      </c>
      <c r="DA101" s="4">
        <f t="shared" si="41"/>
        <v>33.133821571238329</v>
      </c>
      <c r="DB101" s="33" t="s">
        <v>136</v>
      </c>
      <c r="DC101" s="33" t="s">
        <v>136</v>
      </c>
      <c r="DD101" s="33"/>
      <c r="DE101" s="34"/>
      <c r="DF101" s="35"/>
      <c r="DG101" s="4" t="s">
        <v>135</v>
      </c>
      <c r="DH101" s="4" t="s">
        <v>135</v>
      </c>
      <c r="DI101" s="33">
        <v>36</v>
      </c>
      <c r="DJ101" s="33">
        <v>33.5</v>
      </c>
      <c r="DK101" s="33">
        <v>36.5</v>
      </c>
      <c r="DL101" s="34"/>
      <c r="DM101" s="35"/>
      <c r="DN101" s="4">
        <f t="shared" si="44"/>
        <v>34.765909090909105</v>
      </c>
      <c r="DO101" s="4">
        <f t="shared" si="45"/>
        <v>36.5</v>
      </c>
      <c r="DP101" s="33">
        <v>36</v>
      </c>
      <c r="DQ101" s="33">
        <v>30</v>
      </c>
      <c r="DR101" s="33">
        <v>31.5</v>
      </c>
      <c r="DS101" s="34"/>
      <c r="DT101" s="35"/>
      <c r="DU101" s="4">
        <f t="shared" si="56"/>
        <v>34.921348314606753</v>
      </c>
      <c r="DV101" s="4">
        <f t="shared" si="57"/>
        <v>30.773291925465848</v>
      </c>
      <c r="DW101" s="33">
        <v>28.5</v>
      </c>
      <c r="DX101" s="33">
        <v>29.5</v>
      </c>
      <c r="DY101" s="33">
        <v>31.5</v>
      </c>
      <c r="DZ101" s="34"/>
      <c r="EA101" s="35"/>
      <c r="EB101" s="4">
        <f t="shared" si="46"/>
        <v>28.732558139534884</v>
      </c>
      <c r="EC101" s="4">
        <f t="shared" si="47"/>
        <v>30.76903553299492</v>
      </c>
      <c r="ED101" s="33">
        <v>37</v>
      </c>
      <c r="EE101" s="33">
        <v>32</v>
      </c>
      <c r="EF101" s="33">
        <v>31</v>
      </c>
      <c r="EG101" s="34"/>
      <c r="EH101" s="35"/>
      <c r="EI101" s="4">
        <f t="shared" si="48"/>
        <v>35.687150837988824</v>
      </c>
      <c r="EJ101" s="4">
        <f t="shared" si="49"/>
        <v>31.778894472361827</v>
      </c>
      <c r="EK101" s="25">
        <v>35</v>
      </c>
      <c r="EL101" s="25">
        <v>34.5</v>
      </c>
      <c r="EM101" s="34"/>
      <c r="EN101" s="36"/>
      <c r="EO101" s="33">
        <v>31</v>
      </c>
      <c r="EP101" s="33">
        <v>30.5</v>
      </c>
      <c r="EQ101" s="33">
        <v>29</v>
      </c>
      <c r="ER101" s="35"/>
      <c r="ES101" s="36"/>
      <c r="ET101" s="4">
        <f t="shared" si="50"/>
        <v>30.978813559322028</v>
      </c>
      <c r="EU101" s="4">
        <f t="shared" si="51"/>
        <v>29.887096774193544</v>
      </c>
      <c r="EV101"/>
      <c r="FA101" s="28"/>
      <c r="FB101"/>
      <c r="FO101"/>
      <c r="FP101"/>
      <c r="FQ101"/>
      <c r="FR101"/>
      <c r="FS101"/>
      <c r="FT101">
        <f t="shared" si="54"/>
        <v>1985</v>
      </c>
      <c r="FU101">
        <f t="shared" si="55"/>
        <v>1</v>
      </c>
      <c r="FV101">
        <v>105.5</v>
      </c>
      <c r="FW101" s="1">
        <v>103.4</v>
      </c>
      <c r="FX101"/>
      <c r="FY101" s="27"/>
      <c r="FZ101" s="27" t="str">
        <f t="shared" si="58"/>
        <v>Dec</v>
      </c>
      <c r="GA101" s="28">
        <v>103.5</v>
      </c>
      <c r="GB101" s="28">
        <v>103.5</v>
      </c>
      <c r="GD101" s="27"/>
      <c r="GE101" s="27" t="str">
        <f t="shared" si="59"/>
        <v>Dec</v>
      </c>
      <c r="GF101" s="1">
        <v>105.3</v>
      </c>
      <c r="GG101" s="1">
        <v>105.3</v>
      </c>
    </row>
    <row r="102" spans="1:189" x14ac:dyDescent="0.2">
      <c r="A102" s="3">
        <v>1985</v>
      </c>
      <c r="B102" s="1">
        <v>1</v>
      </c>
      <c r="C102" s="33"/>
      <c r="D102" s="33"/>
      <c r="E102" s="33"/>
      <c r="F102" s="34"/>
      <c r="G102" s="35"/>
      <c r="J102" s="33"/>
      <c r="K102" s="33"/>
      <c r="L102" s="33"/>
      <c r="M102" s="34"/>
      <c r="N102" s="35"/>
      <c r="O102" s="4"/>
      <c r="P102" s="4"/>
      <c r="Q102" s="33"/>
      <c r="R102" s="33"/>
      <c r="S102" s="33"/>
      <c r="T102" s="34"/>
      <c r="U102" s="35"/>
      <c r="X102" s="33"/>
      <c r="Y102" s="33"/>
      <c r="Z102" s="33"/>
      <c r="AA102" s="34"/>
      <c r="AB102" s="35"/>
      <c r="AC102" s="4"/>
      <c r="AD102" s="4"/>
      <c r="AE102" s="33"/>
      <c r="AF102" s="33"/>
      <c r="AG102" s="33"/>
      <c r="AH102" s="34"/>
      <c r="AI102" s="35"/>
      <c r="AJ102" s="4"/>
      <c r="AK102" s="4"/>
      <c r="AL102" s="33"/>
      <c r="AM102" s="33"/>
      <c r="AN102" s="33"/>
      <c r="AO102" s="34"/>
      <c r="AP102" s="35"/>
      <c r="AQ102" s="4"/>
      <c r="AR102" s="4"/>
      <c r="AS102" s="33"/>
      <c r="AT102" s="33"/>
      <c r="AU102" s="33"/>
      <c r="AV102" s="34"/>
      <c r="AW102" s="35"/>
      <c r="AX102" s="4"/>
      <c r="AY102" s="4"/>
      <c r="AZ102" s="33"/>
      <c r="BA102" s="33"/>
      <c r="BB102" s="33"/>
      <c r="BC102" s="34"/>
      <c r="BD102" s="35"/>
      <c r="BE102" s="4"/>
      <c r="BF102" s="4"/>
      <c r="BG102" s="33"/>
      <c r="BH102" s="33"/>
      <c r="BI102" s="33"/>
      <c r="BJ102" s="34"/>
      <c r="BK102" s="35"/>
      <c r="BL102" s="4"/>
      <c r="BM102" s="4"/>
      <c r="BN102" s="25"/>
      <c r="BO102" s="25"/>
      <c r="BP102" s="34"/>
      <c r="BQ102" s="34"/>
      <c r="BR102" s="33"/>
      <c r="BS102" s="33"/>
      <c r="BT102" s="33"/>
      <c r="BU102" s="34"/>
      <c r="BV102" s="35"/>
      <c r="BW102" s="4"/>
      <c r="BX102" s="4"/>
      <c r="BY102"/>
      <c r="BZ102" s="33">
        <v>30</v>
      </c>
      <c r="CA102" s="33">
        <v>32.75</v>
      </c>
      <c r="CB102" s="33">
        <v>33.5</v>
      </c>
      <c r="CC102" s="34"/>
      <c r="CD102" s="35"/>
      <c r="CE102" s="4">
        <f t="shared" si="60"/>
        <v>31.358190709046454</v>
      </c>
      <c r="CF102" s="4">
        <f t="shared" si="39"/>
        <v>33.200721153846153</v>
      </c>
      <c r="CG102" s="33">
        <v>34.5</v>
      </c>
      <c r="CH102" s="33"/>
      <c r="CI102" s="33"/>
      <c r="CJ102" s="34"/>
      <c r="CK102" s="35"/>
      <c r="CL102" s="4"/>
      <c r="CM102" s="4"/>
      <c r="CN102" s="33">
        <v>33.5</v>
      </c>
      <c r="CO102" s="33">
        <v>30</v>
      </c>
      <c r="CP102" s="33">
        <v>32.5</v>
      </c>
      <c r="CQ102" s="34"/>
      <c r="CR102" s="35"/>
      <c r="CS102" s="4">
        <f t="shared" si="52"/>
        <v>33.5</v>
      </c>
      <c r="CT102" s="4">
        <f t="shared" si="53"/>
        <v>32.845454545454544</v>
      </c>
      <c r="CU102" s="33">
        <v>31</v>
      </c>
      <c r="CV102" s="33">
        <v>32.5</v>
      </c>
      <c r="CW102" s="33">
        <v>34.5</v>
      </c>
      <c r="CX102" s="34"/>
      <c r="CY102" s="35"/>
      <c r="CZ102" s="4">
        <f t="shared" ref="CZ102:CZ133" si="61">FM$14*CU102+FN$14*CV102+FO$14*CW102</f>
        <v>31.252941176470589</v>
      </c>
      <c r="DA102" s="4">
        <f t="shared" ref="DA102:DA133" si="62">FM$15*CU102+FN$15*CV102+FO$15*CW102</f>
        <v>33.133821571238329</v>
      </c>
      <c r="DB102" s="33">
        <v>36.5</v>
      </c>
      <c r="DC102" s="33">
        <v>34.5</v>
      </c>
      <c r="DD102" s="33">
        <v>37.5</v>
      </c>
      <c r="DE102" s="34"/>
      <c r="DF102" s="35"/>
      <c r="DG102" s="4">
        <f t="shared" ref="DG102:DG133" si="63">DB102</f>
        <v>36.5</v>
      </c>
      <c r="DH102" s="4">
        <f t="shared" ref="DH102:DH133" si="64">DD102</f>
        <v>37.5</v>
      </c>
      <c r="DI102" s="33">
        <v>36</v>
      </c>
      <c r="DJ102" s="33">
        <v>33.5</v>
      </c>
      <c r="DK102" s="33">
        <v>36.5</v>
      </c>
      <c r="DL102" s="34"/>
      <c r="DM102" s="35"/>
      <c r="DN102" s="4">
        <f t="shared" ref="DN102:DN107" si="65">FM$23*DI102+FN$23*DJ102+FO$23*DK102</f>
        <v>34.765909090909105</v>
      </c>
      <c r="DO102" s="4">
        <f t="shared" ref="DO102:DO133" si="66">DK102</f>
        <v>36.5</v>
      </c>
      <c r="DP102" s="33">
        <v>36</v>
      </c>
      <c r="DQ102" s="33">
        <v>30</v>
      </c>
      <c r="DR102" s="33">
        <v>31.5</v>
      </c>
      <c r="DS102" s="34"/>
      <c r="DT102" s="35"/>
      <c r="DU102" s="4">
        <f t="shared" si="56"/>
        <v>34.921348314606753</v>
      </c>
      <c r="DV102" s="4">
        <f t="shared" si="57"/>
        <v>30.773291925465848</v>
      </c>
      <c r="DW102" s="33">
        <v>28.5</v>
      </c>
      <c r="DX102" s="33">
        <v>29.5</v>
      </c>
      <c r="DY102" s="33">
        <v>31.5</v>
      </c>
      <c r="DZ102" s="34"/>
      <c r="EA102" s="35"/>
      <c r="EB102" s="4">
        <f t="shared" ref="EB102:EB133" si="67">FM$32*DW102+FN$32*DX102+FO$32*DY102</f>
        <v>28.732558139534884</v>
      </c>
      <c r="EC102" s="4">
        <f t="shared" ref="EC102:EC133" si="68">FM$33*DW102+FN$33*DX102+FO$33*DY102</f>
        <v>30.76903553299492</v>
      </c>
      <c r="ED102" s="33">
        <v>37</v>
      </c>
      <c r="EE102" s="33">
        <v>32</v>
      </c>
      <c r="EF102" s="33">
        <v>31</v>
      </c>
      <c r="EG102" s="34"/>
      <c r="EH102" s="35"/>
      <c r="EI102" s="4">
        <f t="shared" ref="EI102:EI133" si="69">$FM$35*ED102+$FN$35*EE102+$FO$35*EF102</f>
        <v>35.687150837988824</v>
      </c>
      <c r="EJ102" s="4">
        <f t="shared" ref="EJ102:EJ133" si="70">$FM$36*ED102+$FN$36*EE102+$FO$36*EF102</f>
        <v>31.778894472361827</v>
      </c>
      <c r="EK102" s="25">
        <v>35</v>
      </c>
      <c r="EL102" s="25">
        <v>34.5</v>
      </c>
      <c r="EM102" s="34"/>
      <c r="EN102" s="36"/>
      <c r="EO102" s="33">
        <v>31</v>
      </c>
      <c r="EP102" s="33">
        <v>30.5</v>
      </c>
      <c r="EQ102" s="33">
        <v>29</v>
      </c>
      <c r="ER102" s="35"/>
      <c r="ES102" s="36"/>
      <c r="ET102" s="4">
        <f t="shared" ref="ET102:ET133" si="71">FM$41*EO102+FN$41*EP102+FO$41*EQ102</f>
        <v>30.978813559322028</v>
      </c>
      <c r="EU102" s="4">
        <f t="shared" ref="EU102:EU133" si="72">FM$42*EO102+FN$42*EP102+FO$42*EQ102</f>
        <v>29.887096774193544</v>
      </c>
      <c r="EV102"/>
      <c r="FA102" s="28"/>
      <c r="FB102"/>
      <c r="FO102"/>
      <c r="FP102"/>
      <c r="FQ102"/>
      <c r="FR102"/>
      <c r="FS102"/>
      <c r="FT102">
        <f t="shared" si="54"/>
        <v>1985</v>
      </c>
      <c r="FU102">
        <f t="shared" si="55"/>
        <v>2</v>
      </c>
      <c r="FV102">
        <v>106</v>
      </c>
      <c r="FW102" s="1">
        <v>103.3</v>
      </c>
      <c r="FX102"/>
      <c r="FY102" s="27">
        <v>1985</v>
      </c>
      <c r="FZ102" s="27" t="str">
        <f t="shared" si="58"/>
        <v>Jan</v>
      </c>
      <c r="GA102" s="28">
        <v>103.4</v>
      </c>
      <c r="GB102" s="28">
        <v>103.4</v>
      </c>
      <c r="GD102" s="27">
        <v>1985</v>
      </c>
      <c r="GE102" s="27" t="str">
        <f t="shared" si="59"/>
        <v>Jan</v>
      </c>
      <c r="GF102" s="1">
        <v>105.5</v>
      </c>
      <c r="GG102" s="1">
        <v>105.5</v>
      </c>
    </row>
    <row r="103" spans="1:189" x14ac:dyDescent="0.2">
      <c r="A103" s="3">
        <v>1985</v>
      </c>
      <c r="B103" s="1">
        <v>2</v>
      </c>
      <c r="C103" s="33"/>
      <c r="D103" s="33"/>
      <c r="E103" s="33"/>
      <c r="F103" s="34"/>
      <c r="G103" s="35"/>
      <c r="J103" s="33"/>
      <c r="K103" s="33"/>
      <c r="L103" s="33"/>
      <c r="M103" s="34"/>
      <c r="N103" s="35"/>
      <c r="O103" s="4"/>
      <c r="P103" s="4"/>
      <c r="Q103" s="33"/>
      <c r="R103" s="33"/>
      <c r="S103" s="33"/>
      <c r="T103" s="34"/>
      <c r="U103" s="35"/>
      <c r="X103" s="33"/>
      <c r="Y103" s="33"/>
      <c r="Z103" s="33"/>
      <c r="AA103" s="34"/>
      <c r="AB103" s="35"/>
      <c r="AC103" s="4"/>
      <c r="AD103" s="4"/>
      <c r="AE103" s="33"/>
      <c r="AF103" s="33"/>
      <c r="AG103" s="33"/>
      <c r="AH103" s="34"/>
      <c r="AI103" s="35"/>
      <c r="AJ103" s="4"/>
      <c r="AK103" s="4"/>
      <c r="AL103" s="33"/>
      <c r="AM103" s="33"/>
      <c r="AN103" s="33"/>
      <c r="AO103" s="34"/>
      <c r="AP103" s="35"/>
      <c r="AQ103" s="4"/>
      <c r="AR103" s="4"/>
      <c r="AS103" s="33"/>
      <c r="AT103" s="33"/>
      <c r="AU103" s="33"/>
      <c r="AV103" s="34"/>
      <c r="AW103" s="35"/>
      <c r="AX103" s="4"/>
      <c r="AY103" s="4"/>
      <c r="AZ103" s="33"/>
      <c r="BA103" s="33"/>
      <c r="BB103" s="33"/>
      <c r="BC103" s="34"/>
      <c r="BD103" s="35"/>
      <c r="BE103" s="4"/>
      <c r="BF103" s="4"/>
      <c r="BG103" s="33"/>
      <c r="BH103" s="33"/>
      <c r="BI103" s="33"/>
      <c r="BJ103" s="34"/>
      <c r="BK103" s="35"/>
      <c r="BL103" s="4"/>
      <c r="BM103" s="4"/>
      <c r="BN103" s="25"/>
      <c r="BO103" s="25"/>
      <c r="BP103" s="34"/>
      <c r="BQ103" s="34"/>
      <c r="BR103" s="33"/>
      <c r="BS103" s="33"/>
      <c r="BT103" s="33"/>
      <c r="BU103" s="34"/>
      <c r="BV103" s="35"/>
      <c r="BW103" s="4"/>
      <c r="BX103" s="4"/>
      <c r="BY103"/>
      <c r="BZ103" s="33">
        <v>30</v>
      </c>
      <c r="CA103" s="33">
        <v>32.75</v>
      </c>
      <c r="CB103" s="33">
        <v>33.5</v>
      </c>
      <c r="CC103" s="34"/>
      <c r="CD103" s="35"/>
      <c r="CE103" s="4">
        <f t="shared" si="60"/>
        <v>31.358190709046454</v>
      </c>
      <c r="CF103" s="4">
        <f t="shared" si="39"/>
        <v>33.200721153846153</v>
      </c>
      <c r="CG103" s="33">
        <v>34.5</v>
      </c>
      <c r="CH103" s="33"/>
      <c r="CI103" s="33"/>
      <c r="CJ103" s="34"/>
      <c r="CK103" s="35"/>
      <c r="CL103" s="4"/>
      <c r="CM103" s="4"/>
      <c r="CN103" s="33">
        <v>33.5</v>
      </c>
      <c r="CO103" s="33">
        <v>30</v>
      </c>
      <c r="CP103" s="33">
        <v>32.5</v>
      </c>
      <c r="CQ103" s="34"/>
      <c r="CR103" s="35"/>
      <c r="CS103" s="4">
        <f t="shared" si="52"/>
        <v>33.5</v>
      </c>
      <c r="CT103" s="4">
        <f t="shared" si="53"/>
        <v>32.845454545454544</v>
      </c>
      <c r="CU103" s="33">
        <v>31</v>
      </c>
      <c r="CV103" s="33">
        <v>32.5</v>
      </c>
      <c r="CW103" s="33">
        <v>34.5</v>
      </c>
      <c r="CX103" s="34"/>
      <c r="CY103" s="35"/>
      <c r="CZ103" s="4">
        <f t="shared" si="61"/>
        <v>31.252941176470589</v>
      </c>
      <c r="DA103" s="4">
        <f t="shared" si="62"/>
        <v>33.133821571238329</v>
      </c>
      <c r="DB103" s="33">
        <v>36.5</v>
      </c>
      <c r="DC103" s="33">
        <v>34.5</v>
      </c>
      <c r="DD103" s="33">
        <v>34.5</v>
      </c>
      <c r="DE103" s="34"/>
      <c r="DF103" s="35"/>
      <c r="DG103" s="4">
        <f t="shared" si="63"/>
        <v>36.5</v>
      </c>
      <c r="DH103" s="4">
        <f t="shared" si="64"/>
        <v>34.5</v>
      </c>
      <c r="DI103" s="33">
        <v>36</v>
      </c>
      <c r="DJ103" s="33">
        <v>33.5</v>
      </c>
      <c r="DK103" s="33">
        <v>36.5</v>
      </c>
      <c r="DL103" s="34"/>
      <c r="DM103" s="35"/>
      <c r="DN103" s="4">
        <f t="shared" si="65"/>
        <v>34.765909090909105</v>
      </c>
      <c r="DO103" s="4">
        <f t="shared" si="66"/>
        <v>36.5</v>
      </c>
      <c r="DP103" s="33">
        <v>36.5</v>
      </c>
      <c r="DQ103" s="33">
        <v>30</v>
      </c>
      <c r="DR103" s="33">
        <v>31.5</v>
      </c>
      <c r="DS103" s="34"/>
      <c r="DT103" s="35"/>
      <c r="DU103" s="4">
        <f t="shared" si="56"/>
        <v>35.331460674157313</v>
      </c>
      <c r="DV103" s="4">
        <f t="shared" si="57"/>
        <v>30.773291925465848</v>
      </c>
      <c r="DW103" s="33">
        <v>28.5</v>
      </c>
      <c r="DX103" s="33">
        <v>29.5</v>
      </c>
      <c r="DY103" s="33">
        <v>31.5</v>
      </c>
      <c r="DZ103" s="34"/>
      <c r="EA103" s="35"/>
      <c r="EB103" s="4">
        <f t="shared" si="67"/>
        <v>28.732558139534884</v>
      </c>
      <c r="EC103" s="4">
        <f t="shared" si="68"/>
        <v>30.76903553299492</v>
      </c>
      <c r="ED103" s="33">
        <v>37</v>
      </c>
      <c r="EE103" s="33">
        <v>32</v>
      </c>
      <c r="EF103" s="33">
        <v>31</v>
      </c>
      <c r="EG103" s="34"/>
      <c r="EH103" s="35"/>
      <c r="EI103" s="4">
        <f t="shared" si="69"/>
        <v>35.687150837988824</v>
      </c>
      <c r="EJ103" s="4">
        <f t="shared" si="70"/>
        <v>31.778894472361827</v>
      </c>
      <c r="EK103" s="25">
        <v>35</v>
      </c>
      <c r="EL103" s="25">
        <v>34.5</v>
      </c>
      <c r="EM103" s="34"/>
      <c r="EN103" s="36"/>
      <c r="EO103" s="33">
        <v>31</v>
      </c>
      <c r="EP103" s="33">
        <v>30.5</v>
      </c>
      <c r="EQ103" s="33">
        <v>29</v>
      </c>
      <c r="ER103" s="35"/>
      <c r="ES103" s="36"/>
      <c r="ET103" s="4">
        <f t="shared" si="71"/>
        <v>30.978813559322028</v>
      </c>
      <c r="EU103" s="4">
        <f t="shared" si="72"/>
        <v>29.887096774193544</v>
      </c>
      <c r="EV103"/>
      <c r="FA103" s="28"/>
      <c r="FB103"/>
      <c r="FO103"/>
      <c r="FP103"/>
      <c r="FQ103"/>
      <c r="FR103"/>
      <c r="FS103"/>
      <c r="FT103">
        <f t="shared" si="54"/>
        <v>1985</v>
      </c>
      <c r="FU103">
        <f t="shared" si="55"/>
        <v>3</v>
      </c>
      <c r="FV103">
        <v>106.4</v>
      </c>
      <c r="FW103" s="1">
        <v>103.1</v>
      </c>
      <c r="FX103"/>
      <c r="FY103" s="27"/>
      <c r="FZ103" s="27" t="str">
        <f t="shared" si="58"/>
        <v>Feb</v>
      </c>
      <c r="GA103" s="28">
        <v>103.3</v>
      </c>
      <c r="GB103" s="28">
        <v>103.3</v>
      </c>
      <c r="GD103" s="27"/>
      <c r="GE103" s="27" t="str">
        <f t="shared" si="59"/>
        <v>Feb</v>
      </c>
      <c r="GF103" s="1">
        <v>106</v>
      </c>
      <c r="GG103" s="1">
        <v>106</v>
      </c>
    </row>
    <row r="104" spans="1:189" x14ac:dyDescent="0.2">
      <c r="A104" s="3">
        <v>1985</v>
      </c>
      <c r="B104" s="1">
        <v>3</v>
      </c>
      <c r="C104" s="33"/>
      <c r="D104" s="33"/>
      <c r="E104" s="33"/>
      <c r="F104" s="34"/>
      <c r="G104" s="35"/>
      <c r="J104" s="33"/>
      <c r="K104" s="33"/>
      <c r="L104" s="33"/>
      <c r="M104" s="34"/>
      <c r="N104" s="35"/>
      <c r="O104" s="4"/>
      <c r="P104" s="4"/>
      <c r="Q104" s="33"/>
      <c r="R104" s="33"/>
      <c r="S104" s="33"/>
      <c r="T104" s="34"/>
      <c r="U104" s="35"/>
      <c r="X104" s="33"/>
      <c r="Y104" s="33"/>
      <c r="Z104" s="33"/>
      <c r="AA104" s="34"/>
      <c r="AB104" s="35"/>
      <c r="AC104" s="4"/>
      <c r="AD104" s="4"/>
      <c r="AE104" s="33"/>
      <c r="AF104" s="33"/>
      <c r="AG104" s="33"/>
      <c r="AH104" s="34"/>
      <c r="AI104" s="35"/>
      <c r="AJ104" s="4"/>
      <c r="AK104" s="4"/>
      <c r="AL104" s="33"/>
      <c r="AM104" s="33"/>
      <c r="AN104" s="33"/>
      <c r="AO104" s="34"/>
      <c r="AP104" s="35"/>
      <c r="AQ104" s="4"/>
      <c r="AR104" s="4"/>
      <c r="AS104" s="33"/>
      <c r="AT104" s="33"/>
      <c r="AU104" s="33"/>
      <c r="AV104" s="34"/>
      <c r="AW104" s="35"/>
      <c r="AX104" s="4"/>
      <c r="AY104" s="4"/>
      <c r="AZ104" s="33"/>
      <c r="BA104" s="33"/>
      <c r="BB104" s="33"/>
      <c r="BC104" s="34"/>
      <c r="BD104" s="35"/>
      <c r="BE104" s="4"/>
      <c r="BF104" s="4"/>
      <c r="BG104" s="33"/>
      <c r="BH104" s="33"/>
      <c r="BI104" s="33"/>
      <c r="BJ104" s="34"/>
      <c r="BK104" s="35"/>
      <c r="BL104" s="4"/>
      <c r="BM104" s="4"/>
      <c r="BN104" s="25"/>
      <c r="BO104" s="25"/>
      <c r="BP104" s="34"/>
      <c r="BQ104" s="34"/>
      <c r="BR104" s="33"/>
      <c r="BS104" s="33"/>
      <c r="BT104" s="33"/>
      <c r="BU104" s="34"/>
      <c r="BV104" s="35"/>
      <c r="BW104" s="4"/>
      <c r="BX104" s="4"/>
      <c r="BY104"/>
      <c r="BZ104" s="33">
        <v>30</v>
      </c>
      <c r="CA104" s="33">
        <v>32.75</v>
      </c>
      <c r="CB104" s="33">
        <v>33.5</v>
      </c>
      <c r="CC104" s="34"/>
      <c r="CD104" s="35"/>
      <c r="CE104" s="4">
        <f t="shared" si="60"/>
        <v>31.358190709046454</v>
      </c>
      <c r="CF104" s="4">
        <f t="shared" si="39"/>
        <v>33.200721153846153</v>
      </c>
      <c r="CG104" s="33">
        <v>34.5</v>
      </c>
      <c r="CH104" s="33"/>
      <c r="CI104" s="33"/>
      <c r="CJ104" s="34"/>
      <c r="CK104" s="35"/>
      <c r="CL104" s="4"/>
      <c r="CM104" s="4"/>
      <c r="CN104" s="33">
        <v>33.5</v>
      </c>
      <c r="CO104" s="33">
        <v>30</v>
      </c>
      <c r="CP104" s="33">
        <v>32.5</v>
      </c>
      <c r="CQ104" s="34"/>
      <c r="CR104" s="35"/>
      <c r="CS104" s="4">
        <f t="shared" si="52"/>
        <v>33.5</v>
      </c>
      <c r="CT104" s="4">
        <f t="shared" si="53"/>
        <v>32.845454545454544</v>
      </c>
      <c r="CU104" s="33">
        <v>31</v>
      </c>
      <c r="CV104" s="33">
        <v>32.5</v>
      </c>
      <c r="CW104" s="33">
        <v>34.5</v>
      </c>
      <c r="CX104" s="34"/>
      <c r="CY104" s="35"/>
      <c r="CZ104" s="4">
        <f t="shared" si="61"/>
        <v>31.252941176470589</v>
      </c>
      <c r="DA104" s="4">
        <f t="shared" si="62"/>
        <v>33.133821571238329</v>
      </c>
      <c r="DB104" s="33">
        <v>36.5</v>
      </c>
      <c r="DC104" s="33">
        <v>34.5</v>
      </c>
      <c r="DD104" s="33">
        <v>34.5</v>
      </c>
      <c r="DE104" s="34"/>
      <c r="DF104" s="35"/>
      <c r="DG104" s="4">
        <f t="shared" si="63"/>
        <v>36.5</v>
      </c>
      <c r="DH104" s="4">
        <f t="shared" si="64"/>
        <v>34.5</v>
      </c>
      <c r="DI104" s="33">
        <v>36</v>
      </c>
      <c r="DJ104" s="33">
        <v>33.5</v>
      </c>
      <c r="DK104" s="33">
        <v>36.5</v>
      </c>
      <c r="DL104" s="34"/>
      <c r="DM104" s="35"/>
      <c r="DN104" s="4">
        <f t="shared" si="65"/>
        <v>34.765909090909105</v>
      </c>
      <c r="DO104" s="4">
        <f t="shared" si="66"/>
        <v>36.5</v>
      </c>
      <c r="DP104" s="33">
        <v>36.5</v>
      </c>
      <c r="DQ104" s="33">
        <v>31.5</v>
      </c>
      <c r="DR104" s="33">
        <v>32.5</v>
      </c>
      <c r="DS104" s="34"/>
      <c r="DT104" s="35"/>
      <c r="DU104" s="4">
        <f t="shared" si="56"/>
        <v>35.601123595505626</v>
      </c>
      <c r="DV104" s="4">
        <f t="shared" si="57"/>
        <v>32.01552795031057</v>
      </c>
      <c r="DW104" s="33">
        <v>28.5</v>
      </c>
      <c r="DX104" s="33">
        <v>29.5</v>
      </c>
      <c r="DY104" s="33">
        <v>31.5</v>
      </c>
      <c r="DZ104" s="34"/>
      <c r="EA104" s="35"/>
      <c r="EB104" s="4">
        <f t="shared" si="67"/>
        <v>28.732558139534884</v>
      </c>
      <c r="EC104" s="4">
        <f t="shared" si="68"/>
        <v>30.76903553299492</v>
      </c>
      <c r="ED104" s="33">
        <v>37</v>
      </c>
      <c r="EE104" s="33">
        <v>32</v>
      </c>
      <c r="EF104" s="33">
        <v>31</v>
      </c>
      <c r="EG104" s="34"/>
      <c r="EH104" s="35"/>
      <c r="EI104" s="4">
        <f t="shared" si="69"/>
        <v>35.687150837988824</v>
      </c>
      <c r="EJ104" s="4">
        <f t="shared" si="70"/>
        <v>31.778894472361827</v>
      </c>
      <c r="EK104" s="25">
        <v>35</v>
      </c>
      <c r="EL104" s="25">
        <v>34.5</v>
      </c>
      <c r="EM104" s="34"/>
      <c r="EN104" s="36"/>
      <c r="EO104" s="33">
        <v>31</v>
      </c>
      <c r="EP104" s="33">
        <v>30.5</v>
      </c>
      <c r="EQ104" s="33">
        <v>29</v>
      </c>
      <c r="ER104" s="35"/>
      <c r="ES104" s="36"/>
      <c r="ET104" s="4">
        <f t="shared" si="71"/>
        <v>30.978813559322028</v>
      </c>
      <c r="EU104" s="4">
        <f t="shared" si="72"/>
        <v>29.887096774193544</v>
      </c>
      <c r="EV104"/>
      <c r="FA104" s="28"/>
      <c r="FB104"/>
      <c r="FO104"/>
      <c r="FP104"/>
      <c r="FQ104"/>
      <c r="FR104"/>
      <c r="FS104"/>
      <c r="FT104">
        <f t="shared" si="54"/>
        <v>1985</v>
      </c>
      <c r="FU104">
        <f t="shared" si="55"/>
        <v>4</v>
      </c>
      <c r="FV104">
        <v>106.9</v>
      </c>
      <c r="FW104" s="1">
        <v>103.3</v>
      </c>
      <c r="FX104"/>
      <c r="FY104" s="27"/>
      <c r="FZ104" s="27" t="str">
        <f t="shared" si="58"/>
        <v>Mar</v>
      </c>
      <c r="GA104" s="28">
        <v>103.1</v>
      </c>
      <c r="GB104" s="28">
        <v>103.1</v>
      </c>
      <c r="GD104" s="27"/>
      <c r="GE104" s="27" t="str">
        <f t="shared" si="59"/>
        <v>Mar</v>
      </c>
      <c r="GF104" s="1">
        <v>106.4</v>
      </c>
      <c r="GG104" s="1">
        <v>106.4</v>
      </c>
    </row>
    <row r="105" spans="1:189" x14ac:dyDescent="0.2">
      <c r="A105" s="3">
        <v>1985</v>
      </c>
      <c r="B105" s="1">
        <v>4</v>
      </c>
      <c r="C105" s="33"/>
      <c r="D105" s="33"/>
      <c r="E105" s="33"/>
      <c r="F105" s="34"/>
      <c r="G105" s="35"/>
      <c r="J105" s="33"/>
      <c r="K105" s="33"/>
      <c r="L105" s="33"/>
      <c r="M105" s="34"/>
      <c r="N105" s="35"/>
      <c r="O105" s="4"/>
      <c r="P105" s="4"/>
      <c r="Q105" s="33"/>
      <c r="R105" s="33"/>
      <c r="S105" s="33"/>
      <c r="T105" s="34"/>
      <c r="U105" s="35"/>
      <c r="X105" s="33"/>
      <c r="Y105" s="33"/>
      <c r="Z105" s="33"/>
      <c r="AA105" s="34"/>
      <c r="AB105" s="35"/>
      <c r="AC105" s="4"/>
      <c r="AD105" s="4"/>
      <c r="AE105" s="33"/>
      <c r="AF105" s="33"/>
      <c r="AG105" s="33"/>
      <c r="AH105" s="34"/>
      <c r="AI105" s="35"/>
      <c r="AJ105" s="4"/>
      <c r="AK105" s="4"/>
      <c r="AL105" s="33"/>
      <c r="AM105" s="33"/>
      <c r="AN105" s="33"/>
      <c r="AO105" s="34"/>
      <c r="AP105" s="35"/>
      <c r="AQ105" s="4"/>
      <c r="AR105" s="4"/>
      <c r="AS105" s="33"/>
      <c r="AT105" s="33"/>
      <c r="AU105" s="33"/>
      <c r="AV105" s="34"/>
      <c r="AW105" s="35"/>
      <c r="AX105" s="4"/>
      <c r="AY105" s="4"/>
      <c r="AZ105" s="33"/>
      <c r="BA105" s="33"/>
      <c r="BB105" s="33"/>
      <c r="BC105" s="34"/>
      <c r="BD105" s="35"/>
      <c r="BE105" s="4"/>
      <c r="BF105" s="4"/>
      <c r="BG105" s="33"/>
      <c r="BH105" s="33"/>
      <c r="BI105" s="33"/>
      <c r="BJ105" s="34"/>
      <c r="BK105" s="35"/>
      <c r="BL105" s="4"/>
      <c r="BM105" s="4"/>
      <c r="BN105" s="25"/>
      <c r="BO105" s="25"/>
      <c r="BP105" s="34"/>
      <c r="BQ105" s="34"/>
      <c r="BR105" s="33"/>
      <c r="BS105" s="33"/>
      <c r="BT105" s="33"/>
      <c r="BU105" s="34"/>
      <c r="BV105" s="35"/>
      <c r="BW105" s="4"/>
      <c r="BX105" s="4"/>
      <c r="BY105"/>
      <c r="BZ105" s="33">
        <v>30</v>
      </c>
      <c r="CA105" s="33">
        <v>32.75</v>
      </c>
      <c r="CB105" s="33">
        <v>33.5</v>
      </c>
      <c r="CC105" s="34"/>
      <c r="CD105" s="35"/>
      <c r="CE105" s="4">
        <f t="shared" si="60"/>
        <v>31.358190709046454</v>
      </c>
      <c r="CF105" s="4">
        <f t="shared" si="39"/>
        <v>33.200721153846153</v>
      </c>
      <c r="CG105" s="33">
        <v>34.5</v>
      </c>
      <c r="CH105" s="33"/>
      <c r="CI105" s="33"/>
      <c r="CJ105" s="34"/>
      <c r="CK105" s="35"/>
      <c r="CL105" s="4"/>
      <c r="CM105" s="4"/>
      <c r="CN105" s="33">
        <v>33.5</v>
      </c>
      <c r="CO105" s="33">
        <v>30</v>
      </c>
      <c r="CP105" s="33">
        <v>32.5</v>
      </c>
      <c r="CQ105" s="34"/>
      <c r="CR105" s="35"/>
      <c r="CS105" s="4">
        <f t="shared" si="52"/>
        <v>33.5</v>
      </c>
      <c r="CT105" s="4">
        <f t="shared" si="53"/>
        <v>32.845454545454544</v>
      </c>
      <c r="CU105" s="33">
        <v>31</v>
      </c>
      <c r="CV105" s="33">
        <v>32.5</v>
      </c>
      <c r="CW105" s="33">
        <v>34.5</v>
      </c>
      <c r="CX105" s="34"/>
      <c r="CY105" s="35"/>
      <c r="CZ105" s="4">
        <f t="shared" si="61"/>
        <v>31.252941176470589</v>
      </c>
      <c r="DA105" s="4">
        <f t="shared" si="62"/>
        <v>33.133821571238329</v>
      </c>
      <c r="DB105" s="33">
        <v>36.5</v>
      </c>
      <c r="DC105" s="33">
        <v>34.5</v>
      </c>
      <c r="DD105" s="33">
        <v>34.5</v>
      </c>
      <c r="DE105" s="34"/>
      <c r="DF105" s="35"/>
      <c r="DG105" s="4">
        <f t="shared" si="63"/>
        <v>36.5</v>
      </c>
      <c r="DH105" s="4">
        <f t="shared" si="64"/>
        <v>34.5</v>
      </c>
      <c r="DI105" s="33">
        <v>36</v>
      </c>
      <c r="DJ105" s="33">
        <v>33.5</v>
      </c>
      <c r="DK105" s="33">
        <v>36.5</v>
      </c>
      <c r="DL105" s="34"/>
      <c r="DM105" s="35"/>
      <c r="DN105" s="4">
        <f t="shared" si="65"/>
        <v>34.765909090909105</v>
      </c>
      <c r="DO105" s="4">
        <f t="shared" si="66"/>
        <v>36.5</v>
      </c>
      <c r="DP105" s="33">
        <v>36.5</v>
      </c>
      <c r="DQ105" s="33">
        <v>31.5</v>
      </c>
      <c r="DR105" s="33">
        <v>32.5</v>
      </c>
      <c r="DS105" s="34"/>
      <c r="DT105" s="35"/>
      <c r="DU105" s="4">
        <f t="shared" si="56"/>
        <v>35.601123595505626</v>
      </c>
      <c r="DV105" s="4">
        <f t="shared" si="57"/>
        <v>32.01552795031057</v>
      </c>
      <c r="DW105" s="33">
        <v>28.5</v>
      </c>
      <c r="DX105" s="33">
        <v>29.5</v>
      </c>
      <c r="DY105" s="33">
        <v>31.5</v>
      </c>
      <c r="DZ105" s="34"/>
      <c r="EA105" s="35"/>
      <c r="EB105" s="4">
        <f t="shared" si="67"/>
        <v>28.732558139534884</v>
      </c>
      <c r="EC105" s="4">
        <f t="shared" si="68"/>
        <v>30.76903553299492</v>
      </c>
      <c r="ED105" s="33">
        <v>37</v>
      </c>
      <c r="EE105" s="33">
        <v>32</v>
      </c>
      <c r="EF105" s="33">
        <v>31</v>
      </c>
      <c r="EG105" s="34"/>
      <c r="EH105" s="35"/>
      <c r="EI105" s="4">
        <f t="shared" si="69"/>
        <v>35.687150837988824</v>
      </c>
      <c r="EJ105" s="4">
        <f t="shared" si="70"/>
        <v>31.778894472361827</v>
      </c>
      <c r="EK105" s="25">
        <v>35</v>
      </c>
      <c r="EL105" s="25">
        <v>34.5</v>
      </c>
      <c r="EM105" s="34"/>
      <c r="EN105" s="36"/>
      <c r="EO105" s="33">
        <v>31</v>
      </c>
      <c r="EP105" s="33">
        <v>30.5</v>
      </c>
      <c r="EQ105" s="33">
        <v>29</v>
      </c>
      <c r="ER105" s="35"/>
      <c r="ES105" s="36"/>
      <c r="ET105" s="4">
        <f t="shared" si="71"/>
        <v>30.978813559322028</v>
      </c>
      <c r="EU105" s="4">
        <f t="shared" si="72"/>
        <v>29.887096774193544</v>
      </c>
      <c r="EV105"/>
      <c r="FA105" s="28"/>
      <c r="FB105"/>
      <c r="FO105"/>
      <c r="FP105"/>
      <c r="FQ105"/>
      <c r="FR105"/>
      <c r="FS105"/>
      <c r="FT105">
        <f t="shared" si="54"/>
        <v>1985</v>
      </c>
      <c r="FU105">
        <f t="shared" si="55"/>
        <v>5</v>
      </c>
      <c r="FV105">
        <v>107.3</v>
      </c>
      <c r="FW105" s="1">
        <v>103.5</v>
      </c>
      <c r="FX105"/>
      <c r="FY105" s="27"/>
      <c r="FZ105" s="27" t="str">
        <f t="shared" si="58"/>
        <v>Apr</v>
      </c>
      <c r="GA105" s="28">
        <v>103.3</v>
      </c>
      <c r="GB105" s="28">
        <v>103.3</v>
      </c>
      <c r="GD105" s="27"/>
      <c r="GE105" s="27" t="str">
        <f t="shared" si="59"/>
        <v>Apr</v>
      </c>
      <c r="GF105" s="1">
        <v>106.9</v>
      </c>
      <c r="GG105" s="1">
        <v>106.9</v>
      </c>
    </row>
    <row r="106" spans="1:189" x14ac:dyDescent="0.2">
      <c r="A106" s="3">
        <v>1985</v>
      </c>
      <c r="B106" s="1">
        <v>5</v>
      </c>
      <c r="C106" s="33"/>
      <c r="D106" s="33"/>
      <c r="E106" s="33"/>
      <c r="F106" s="34"/>
      <c r="G106" s="35"/>
      <c r="J106" s="33"/>
      <c r="K106" s="33"/>
      <c r="L106" s="33"/>
      <c r="M106" s="34"/>
      <c r="N106" s="35"/>
      <c r="O106" s="4"/>
      <c r="P106" s="4"/>
      <c r="Q106" s="33"/>
      <c r="R106" s="33"/>
      <c r="S106" s="33"/>
      <c r="T106" s="34"/>
      <c r="U106" s="35"/>
      <c r="X106" s="33"/>
      <c r="Y106" s="33"/>
      <c r="Z106" s="33"/>
      <c r="AA106" s="34"/>
      <c r="AB106" s="35"/>
      <c r="AC106" s="4"/>
      <c r="AD106" s="4"/>
      <c r="AE106" s="33"/>
      <c r="AF106" s="33"/>
      <c r="AG106" s="33"/>
      <c r="AH106" s="34"/>
      <c r="AI106" s="35"/>
      <c r="AJ106" s="4"/>
      <c r="AK106" s="4"/>
      <c r="AL106" s="33"/>
      <c r="AM106" s="33"/>
      <c r="AN106" s="33"/>
      <c r="AO106" s="34"/>
      <c r="AP106" s="35"/>
      <c r="AQ106" s="4"/>
      <c r="AR106" s="4"/>
      <c r="AS106" s="33"/>
      <c r="AT106" s="33"/>
      <c r="AU106" s="33"/>
      <c r="AV106" s="34"/>
      <c r="AW106" s="35"/>
      <c r="AX106" s="4"/>
      <c r="AY106" s="4"/>
      <c r="AZ106" s="33"/>
      <c r="BA106" s="33"/>
      <c r="BB106" s="33"/>
      <c r="BC106" s="34"/>
      <c r="BD106" s="35"/>
      <c r="BE106" s="4"/>
      <c r="BF106" s="4"/>
      <c r="BG106" s="33"/>
      <c r="BH106" s="33"/>
      <c r="BI106" s="33"/>
      <c r="BJ106" s="34"/>
      <c r="BK106" s="35"/>
      <c r="BL106" s="4"/>
      <c r="BM106" s="4"/>
      <c r="BN106" s="25"/>
      <c r="BO106" s="25"/>
      <c r="BP106" s="34"/>
      <c r="BQ106" s="34"/>
      <c r="BR106" s="33"/>
      <c r="BS106" s="33"/>
      <c r="BT106" s="33"/>
      <c r="BU106" s="34"/>
      <c r="BV106" s="35"/>
      <c r="BW106" s="4"/>
      <c r="BX106" s="4"/>
      <c r="BY106"/>
      <c r="BZ106" s="33">
        <v>30</v>
      </c>
      <c r="CA106" s="33">
        <v>32.75</v>
      </c>
      <c r="CB106" s="33">
        <v>33.5</v>
      </c>
      <c r="CC106" s="34"/>
      <c r="CD106" s="35"/>
      <c r="CE106" s="4">
        <f t="shared" si="60"/>
        <v>31.358190709046454</v>
      </c>
      <c r="CF106" s="4">
        <f t="shared" si="39"/>
        <v>33.200721153846153</v>
      </c>
      <c r="CG106" s="33">
        <v>34.5</v>
      </c>
      <c r="CH106" s="33"/>
      <c r="CI106" s="33"/>
      <c r="CJ106" s="34"/>
      <c r="CK106" s="35"/>
      <c r="CL106" s="4"/>
      <c r="CM106" s="4"/>
      <c r="CN106" s="33">
        <v>33.5</v>
      </c>
      <c r="CO106" s="33">
        <v>30</v>
      </c>
      <c r="CP106" s="33">
        <v>32.5</v>
      </c>
      <c r="CQ106" s="34"/>
      <c r="CR106" s="35"/>
      <c r="CS106" s="4">
        <f t="shared" si="52"/>
        <v>33.5</v>
      </c>
      <c r="CT106" s="4">
        <f t="shared" si="53"/>
        <v>32.845454545454544</v>
      </c>
      <c r="CU106" s="33">
        <v>31</v>
      </c>
      <c r="CV106" s="33">
        <v>32.5</v>
      </c>
      <c r="CW106" s="33">
        <v>34.5</v>
      </c>
      <c r="CX106" s="34"/>
      <c r="CY106" s="35"/>
      <c r="CZ106" s="4">
        <f t="shared" si="61"/>
        <v>31.252941176470589</v>
      </c>
      <c r="DA106" s="4">
        <f t="shared" si="62"/>
        <v>33.133821571238329</v>
      </c>
      <c r="DB106" s="33">
        <v>36.5</v>
      </c>
      <c r="DC106" s="33">
        <v>34.5</v>
      </c>
      <c r="DD106" s="33"/>
      <c r="DE106" s="34"/>
      <c r="DF106" s="35"/>
      <c r="DG106" s="4">
        <f t="shared" si="63"/>
        <v>36.5</v>
      </c>
      <c r="DH106" s="4" t="s">
        <v>135</v>
      </c>
      <c r="DI106" s="33">
        <v>36</v>
      </c>
      <c r="DJ106" s="33">
        <v>33.5</v>
      </c>
      <c r="DK106" s="33">
        <v>36.5</v>
      </c>
      <c r="DL106" s="34"/>
      <c r="DM106" s="35"/>
      <c r="DN106" s="4">
        <f t="shared" si="65"/>
        <v>34.765909090909105</v>
      </c>
      <c r="DO106" s="4">
        <f t="shared" si="66"/>
        <v>36.5</v>
      </c>
      <c r="DP106" s="33">
        <v>36.5</v>
      </c>
      <c r="DQ106" s="33">
        <v>31.5</v>
      </c>
      <c r="DR106" s="33">
        <v>32.5</v>
      </c>
      <c r="DS106" s="34"/>
      <c r="DT106" s="35"/>
      <c r="DU106" s="4">
        <f t="shared" si="56"/>
        <v>35.601123595505626</v>
      </c>
      <c r="DV106" s="4">
        <f t="shared" si="57"/>
        <v>32.01552795031057</v>
      </c>
      <c r="DW106" s="33">
        <v>28.5</v>
      </c>
      <c r="DX106" s="33">
        <v>29.5</v>
      </c>
      <c r="DY106" s="33">
        <v>31.5</v>
      </c>
      <c r="DZ106" s="34"/>
      <c r="EA106" s="35"/>
      <c r="EB106" s="4">
        <f t="shared" si="67"/>
        <v>28.732558139534884</v>
      </c>
      <c r="EC106" s="4">
        <f t="shared" si="68"/>
        <v>30.76903553299492</v>
      </c>
      <c r="ED106" s="33">
        <v>37</v>
      </c>
      <c r="EE106" s="33">
        <v>32.5</v>
      </c>
      <c r="EF106" s="33">
        <v>31.5</v>
      </c>
      <c r="EG106" s="34"/>
      <c r="EH106" s="35"/>
      <c r="EI106" s="4">
        <f t="shared" si="69"/>
        <v>35.818435754189942</v>
      </c>
      <c r="EJ106" s="4">
        <f t="shared" si="70"/>
        <v>32.278894472361827</v>
      </c>
      <c r="EK106" s="25">
        <v>35</v>
      </c>
      <c r="EL106" s="25">
        <v>34.5</v>
      </c>
      <c r="EM106" s="34"/>
      <c r="EN106" s="36"/>
      <c r="EO106" s="33">
        <v>31</v>
      </c>
      <c r="EP106" s="33">
        <v>30.5</v>
      </c>
      <c r="EQ106" s="33">
        <v>29</v>
      </c>
      <c r="ER106" s="35"/>
      <c r="ES106" s="36"/>
      <c r="ET106" s="4">
        <f t="shared" si="71"/>
        <v>30.978813559322028</v>
      </c>
      <c r="EU106" s="4">
        <f t="shared" si="72"/>
        <v>29.887096774193544</v>
      </c>
      <c r="EV106"/>
      <c r="FA106" s="28"/>
      <c r="FB106"/>
      <c r="FO106"/>
      <c r="FP106"/>
      <c r="FQ106"/>
      <c r="FR106"/>
      <c r="FS106"/>
      <c r="FT106">
        <f t="shared" si="54"/>
        <v>1985</v>
      </c>
      <c r="FU106">
        <f t="shared" si="55"/>
        <v>6</v>
      </c>
      <c r="FV106">
        <v>107.6</v>
      </c>
      <c r="FW106" s="1">
        <v>103.3</v>
      </c>
      <c r="FX106"/>
      <c r="FY106" s="27"/>
      <c r="FZ106" s="27" t="str">
        <f t="shared" si="58"/>
        <v>May</v>
      </c>
      <c r="GA106" s="28">
        <v>103.5</v>
      </c>
      <c r="GB106" s="28">
        <v>103.5</v>
      </c>
      <c r="GD106" s="27"/>
      <c r="GE106" s="27" t="str">
        <f t="shared" si="59"/>
        <v>May</v>
      </c>
      <c r="GF106" s="1">
        <v>107.3</v>
      </c>
      <c r="GG106" s="1">
        <v>107.3</v>
      </c>
    </row>
    <row r="107" spans="1:189" x14ac:dyDescent="0.2">
      <c r="A107" s="3">
        <v>1985</v>
      </c>
      <c r="B107" s="1">
        <v>6</v>
      </c>
      <c r="C107" s="33"/>
      <c r="D107" s="33"/>
      <c r="E107" s="33"/>
      <c r="F107" s="34"/>
      <c r="G107" s="35"/>
      <c r="J107" s="33"/>
      <c r="K107" s="33"/>
      <c r="L107" s="33"/>
      <c r="M107" s="34"/>
      <c r="N107" s="35"/>
      <c r="O107" s="4"/>
      <c r="P107" s="4"/>
      <c r="Q107" s="33"/>
      <c r="R107" s="33"/>
      <c r="S107" s="33"/>
      <c r="T107" s="34"/>
      <c r="U107" s="35"/>
      <c r="X107" s="33"/>
      <c r="Y107" s="33"/>
      <c r="Z107" s="33"/>
      <c r="AA107" s="34"/>
      <c r="AB107" s="35"/>
      <c r="AC107" s="4"/>
      <c r="AD107" s="4"/>
      <c r="AE107" s="33"/>
      <c r="AF107" s="33"/>
      <c r="AG107" s="33"/>
      <c r="AH107" s="34"/>
      <c r="AI107" s="35"/>
      <c r="AJ107" s="4"/>
      <c r="AK107" s="4"/>
      <c r="AL107" s="33"/>
      <c r="AM107" s="33"/>
      <c r="AN107" s="33"/>
      <c r="AO107" s="34"/>
      <c r="AP107" s="35"/>
      <c r="AQ107" s="4"/>
      <c r="AR107" s="4"/>
      <c r="AS107" s="33"/>
      <c r="AT107" s="33"/>
      <c r="AU107" s="33"/>
      <c r="AV107" s="34"/>
      <c r="AW107" s="35"/>
      <c r="AX107" s="4"/>
      <c r="AY107" s="4"/>
      <c r="AZ107" s="33"/>
      <c r="BA107" s="33"/>
      <c r="BB107" s="33"/>
      <c r="BC107" s="34"/>
      <c r="BD107" s="35"/>
      <c r="BE107" s="4"/>
      <c r="BF107" s="4"/>
      <c r="BG107" s="33"/>
      <c r="BH107" s="33"/>
      <c r="BI107" s="33"/>
      <c r="BJ107" s="34"/>
      <c r="BK107" s="35"/>
      <c r="BL107" s="4"/>
      <c r="BM107" s="4"/>
      <c r="BN107"/>
      <c r="BO107" s="25"/>
      <c r="BP107" s="35"/>
      <c r="BQ107" s="34"/>
      <c r="BR107" s="33"/>
      <c r="BS107" s="33"/>
      <c r="BT107" s="33"/>
      <c r="BU107" s="34"/>
      <c r="BV107" s="35"/>
      <c r="BW107" s="4"/>
      <c r="BX107" s="4"/>
      <c r="BY107"/>
      <c r="BZ107" s="33">
        <v>30</v>
      </c>
      <c r="CA107" s="33">
        <v>32.75</v>
      </c>
      <c r="CB107" s="33">
        <v>33.5</v>
      </c>
      <c r="CC107" s="34"/>
      <c r="CD107" s="35"/>
      <c r="CE107" s="4">
        <f t="shared" si="60"/>
        <v>31.358190709046454</v>
      </c>
      <c r="CF107" s="4">
        <f t="shared" si="39"/>
        <v>33.200721153846153</v>
      </c>
      <c r="CG107" s="33">
        <v>34.5</v>
      </c>
      <c r="CH107" s="33"/>
      <c r="CI107" s="33"/>
      <c r="CJ107" s="34"/>
      <c r="CK107" s="35"/>
      <c r="CL107" s="4"/>
      <c r="CM107" s="4"/>
      <c r="CN107" s="33">
        <v>33.5</v>
      </c>
      <c r="CO107" s="33">
        <v>30</v>
      </c>
      <c r="CP107" s="33">
        <v>32.5</v>
      </c>
      <c r="CQ107" s="34"/>
      <c r="CR107" s="35"/>
      <c r="CS107" s="4">
        <f t="shared" si="52"/>
        <v>33.5</v>
      </c>
      <c r="CT107" s="4">
        <f t="shared" si="53"/>
        <v>32.845454545454544</v>
      </c>
      <c r="CU107" s="33">
        <v>31</v>
      </c>
      <c r="CV107" s="33">
        <v>32.5</v>
      </c>
      <c r="CW107" s="33">
        <v>33.5</v>
      </c>
      <c r="CX107" s="34"/>
      <c r="CY107" s="35"/>
      <c r="CZ107" s="4">
        <f t="shared" si="61"/>
        <v>31.252941176470589</v>
      </c>
      <c r="DA107" s="4">
        <f t="shared" si="62"/>
        <v>32.816910785619157</v>
      </c>
      <c r="DB107" s="33">
        <v>33.5</v>
      </c>
      <c r="DC107" s="33">
        <v>34</v>
      </c>
      <c r="DD107" s="33"/>
      <c r="DE107" s="34"/>
      <c r="DF107" s="35"/>
      <c r="DG107" s="4">
        <f t="shared" si="63"/>
        <v>33.5</v>
      </c>
      <c r="DH107" s="4" t="s">
        <v>135</v>
      </c>
      <c r="DI107" s="33">
        <v>34</v>
      </c>
      <c r="DJ107" s="33">
        <v>32.5</v>
      </c>
      <c r="DK107" s="33">
        <v>35</v>
      </c>
      <c r="DL107" s="34"/>
      <c r="DM107" s="35"/>
      <c r="DN107" s="4">
        <f t="shared" si="65"/>
        <v>33.520454545454562</v>
      </c>
      <c r="DO107" s="4">
        <f t="shared" si="66"/>
        <v>35</v>
      </c>
      <c r="DP107" s="33">
        <v>36.5</v>
      </c>
      <c r="DQ107" s="33">
        <v>31.5</v>
      </c>
      <c r="DR107" s="33">
        <v>33</v>
      </c>
      <c r="DS107" s="34"/>
      <c r="DT107" s="35"/>
      <c r="DU107" s="4">
        <f t="shared" si="56"/>
        <v>35.601123595505626</v>
      </c>
      <c r="DV107" s="4">
        <f t="shared" si="57"/>
        <v>32.273291925465848</v>
      </c>
      <c r="DW107" s="33">
        <v>28.5</v>
      </c>
      <c r="DX107" s="33">
        <v>29.5</v>
      </c>
      <c r="DY107" s="33">
        <v>31.5</v>
      </c>
      <c r="DZ107" s="34"/>
      <c r="EA107" s="35"/>
      <c r="EB107" s="4">
        <f t="shared" si="67"/>
        <v>28.732558139534884</v>
      </c>
      <c r="EC107" s="4">
        <f t="shared" si="68"/>
        <v>30.76903553299492</v>
      </c>
      <c r="ED107" s="33">
        <v>37</v>
      </c>
      <c r="EE107" s="33">
        <v>32.5</v>
      </c>
      <c r="EF107" s="33">
        <v>31.5</v>
      </c>
      <c r="EG107" s="34"/>
      <c r="EH107" s="35"/>
      <c r="EI107" s="4">
        <f t="shared" si="69"/>
        <v>35.818435754189942</v>
      </c>
      <c r="EJ107" s="4">
        <f t="shared" si="70"/>
        <v>32.278894472361827</v>
      </c>
      <c r="EK107" s="25">
        <v>35</v>
      </c>
      <c r="EL107" s="25">
        <v>33.5</v>
      </c>
      <c r="EM107" s="34"/>
      <c r="EN107" s="36"/>
      <c r="EO107" s="33">
        <v>31</v>
      </c>
      <c r="EP107" s="33">
        <v>30.5</v>
      </c>
      <c r="EQ107" s="33">
        <v>29</v>
      </c>
      <c r="ER107" s="35"/>
      <c r="ES107" s="36"/>
      <c r="ET107" s="4">
        <f t="shared" si="71"/>
        <v>30.978813559322028</v>
      </c>
      <c r="EU107" s="4">
        <f t="shared" si="72"/>
        <v>29.887096774193544</v>
      </c>
      <c r="EV107"/>
      <c r="FA107" s="28"/>
      <c r="FB107"/>
      <c r="FO107"/>
      <c r="FP107"/>
      <c r="FQ107"/>
      <c r="FR107"/>
      <c r="FS107"/>
      <c r="FT107">
        <f t="shared" si="54"/>
        <v>1985</v>
      </c>
      <c r="FU107">
        <f t="shared" si="55"/>
        <v>7</v>
      </c>
      <c r="FV107">
        <v>107.8</v>
      </c>
      <c r="FW107" s="1">
        <v>103.2</v>
      </c>
      <c r="FX107"/>
      <c r="FY107" s="27"/>
      <c r="FZ107" s="27" t="str">
        <f t="shared" si="58"/>
        <v>Jun</v>
      </c>
      <c r="GA107" s="28">
        <v>103.3</v>
      </c>
      <c r="GB107" s="28">
        <v>103.3</v>
      </c>
      <c r="GD107" s="27"/>
      <c r="GE107" s="27" t="str">
        <f t="shared" si="59"/>
        <v>Jun</v>
      </c>
      <c r="GF107" s="1">
        <v>107.6</v>
      </c>
      <c r="GG107" s="1">
        <v>107.6</v>
      </c>
    </row>
    <row r="108" spans="1:189" x14ac:dyDescent="0.2">
      <c r="A108" s="3">
        <v>1985</v>
      </c>
      <c r="B108" s="1">
        <v>7</v>
      </c>
      <c r="C108" s="5"/>
      <c r="D108" s="33"/>
      <c r="E108" s="33"/>
      <c r="F108" s="34"/>
      <c r="G108" s="35"/>
      <c r="J108" s="5"/>
      <c r="K108" s="33"/>
      <c r="L108" s="33"/>
      <c r="M108" s="34"/>
      <c r="N108" s="35"/>
      <c r="O108" s="4"/>
      <c r="P108" s="4"/>
      <c r="Q108" s="5"/>
      <c r="R108" s="33"/>
      <c r="S108" s="33"/>
      <c r="T108" s="34"/>
      <c r="U108" s="35"/>
      <c r="Y108" s="33"/>
      <c r="Z108" s="33"/>
      <c r="AA108" s="34"/>
      <c r="AB108" s="35"/>
      <c r="AC108" s="4"/>
      <c r="AD108" s="4"/>
      <c r="AE108" s="5"/>
      <c r="AF108" s="33"/>
      <c r="AG108" s="33"/>
      <c r="AH108" s="34"/>
      <c r="AI108" s="35"/>
      <c r="AJ108" s="4"/>
      <c r="AK108" s="4"/>
      <c r="AL108" s="5"/>
      <c r="AM108" s="33"/>
      <c r="AN108" s="33"/>
      <c r="AO108" s="34"/>
      <c r="AP108" s="35"/>
      <c r="AQ108" s="4"/>
      <c r="AR108" s="4"/>
      <c r="AS108" s="5"/>
      <c r="AT108" s="33"/>
      <c r="AU108" s="33"/>
      <c r="AV108" s="34"/>
      <c r="AW108" s="35"/>
      <c r="AX108" s="4"/>
      <c r="AY108" s="4"/>
      <c r="AZ108" s="5"/>
      <c r="BA108" s="33"/>
      <c r="BB108" s="33"/>
      <c r="BC108" s="34"/>
      <c r="BD108" s="35"/>
      <c r="BE108" s="4"/>
      <c r="BF108" s="4"/>
      <c r="BG108" s="5"/>
      <c r="BH108" s="33"/>
      <c r="BI108" s="33"/>
      <c r="BJ108" s="34"/>
      <c r="BK108" s="35"/>
      <c r="BL108" s="4"/>
      <c r="BM108" s="4"/>
      <c r="BN108" s="25"/>
      <c r="BO108" s="25"/>
      <c r="BP108" s="34"/>
      <c r="BQ108" s="34"/>
      <c r="BR108" s="5"/>
      <c r="BS108" s="33"/>
      <c r="BT108" s="33"/>
      <c r="BU108" s="34"/>
      <c r="BV108" s="35"/>
      <c r="BW108" s="4"/>
      <c r="BX108" s="4"/>
      <c r="BY108"/>
      <c r="BZ108" s="5">
        <v>30</v>
      </c>
      <c r="CA108" s="33">
        <v>31.75</v>
      </c>
      <c r="CB108" s="33"/>
      <c r="CC108" s="34"/>
      <c r="CD108" s="35"/>
      <c r="CE108" s="4">
        <f t="shared" si="60"/>
        <v>30.864303178484107</v>
      </c>
      <c r="CF108" s="4" t="s">
        <v>135</v>
      </c>
      <c r="CG108" s="5">
        <v>34.5</v>
      </c>
      <c r="CH108" s="33"/>
      <c r="CI108" s="33"/>
      <c r="CJ108" s="34"/>
      <c r="CK108" s="35"/>
      <c r="CL108" s="4"/>
      <c r="CM108" s="4"/>
      <c r="CN108" s="5">
        <v>31.5</v>
      </c>
      <c r="CO108" s="33">
        <v>30</v>
      </c>
      <c r="CP108" s="33">
        <v>32.5</v>
      </c>
      <c r="CQ108" s="34"/>
      <c r="CR108" s="35"/>
      <c r="CS108" s="4">
        <f t="shared" si="52"/>
        <v>31.5</v>
      </c>
      <c r="CT108" s="4">
        <f t="shared" si="53"/>
        <v>32.154545454545456</v>
      </c>
      <c r="CU108" s="5">
        <v>31</v>
      </c>
      <c r="CV108" s="33">
        <v>31.5</v>
      </c>
      <c r="CW108" s="33">
        <v>32.5</v>
      </c>
      <c r="CX108" s="34"/>
      <c r="CY108" s="35"/>
      <c r="CZ108" s="4">
        <f t="shared" si="61"/>
        <v>31.084313725490198</v>
      </c>
      <c r="DA108" s="4">
        <f t="shared" si="62"/>
        <v>31.816910785619157</v>
      </c>
      <c r="DB108" s="5">
        <v>33.5</v>
      </c>
      <c r="DC108" s="33">
        <v>34</v>
      </c>
      <c r="DD108" s="33"/>
      <c r="DE108" s="34"/>
      <c r="DF108" s="35"/>
      <c r="DG108" s="4">
        <f t="shared" si="63"/>
        <v>33.5</v>
      </c>
      <c r="DH108" s="4" t="s">
        <v>135</v>
      </c>
      <c r="DI108" s="5"/>
      <c r="DJ108" s="33">
        <v>32.5</v>
      </c>
      <c r="DK108" s="33"/>
      <c r="DL108" s="34"/>
      <c r="DM108" s="35"/>
      <c r="DN108" s="4" t="s">
        <v>135</v>
      </c>
      <c r="DO108" s="4" t="s">
        <v>135</v>
      </c>
      <c r="DP108" s="5">
        <v>36.5</v>
      </c>
      <c r="DQ108" s="33">
        <v>31.5</v>
      </c>
      <c r="DR108" s="33">
        <v>32.5</v>
      </c>
      <c r="DS108" s="34"/>
      <c r="DT108" s="35"/>
      <c r="DU108" s="4">
        <f t="shared" si="56"/>
        <v>35.601123595505626</v>
      </c>
      <c r="DV108" s="4">
        <f t="shared" si="57"/>
        <v>32.01552795031057</v>
      </c>
      <c r="DW108" s="5">
        <v>28.5</v>
      </c>
      <c r="DX108" s="33">
        <v>29.5</v>
      </c>
      <c r="DY108" s="33">
        <v>30</v>
      </c>
      <c r="DZ108" s="34"/>
      <c r="EA108" s="35"/>
      <c r="EB108" s="4">
        <f t="shared" si="67"/>
        <v>28.732558139534884</v>
      </c>
      <c r="EC108" s="4">
        <f t="shared" si="68"/>
        <v>29.817258883248726</v>
      </c>
      <c r="ED108" s="5">
        <v>37</v>
      </c>
      <c r="EE108" s="33">
        <v>32.5</v>
      </c>
      <c r="EF108" s="33">
        <v>31.5</v>
      </c>
      <c r="EG108" s="34"/>
      <c r="EH108" s="35"/>
      <c r="EI108" s="4">
        <f t="shared" si="69"/>
        <v>35.818435754189942</v>
      </c>
      <c r="EJ108" s="4">
        <f t="shared" si="70"/>
        <v>32.278894472361827</v>
      </c>
      <c r="EK108" s="25"/>
      <c r="EL108" s="25">
        <v>33</v>
      </c>
      <c r="EM108" s="34"/>
      <c r="EN108" s="36"/>
      <c r="EO108" s="5">
        <v>31</v>
      </c>
      <c r="EP108" s="33">
        <v>30.5</v>
      </c>
      <c r="EQ108" s="33">
        <v>29</v>
      </c>
      <c r="ER108" s="35"/>
      <c r="ES108" s="36"/>
      <c r="ET108" s="4">
        <f t="shared" si="71"/>
        <v>30.978813559322028</v>
      </c>
      <c r="EU108" s="4">
        <f t="shared" si="72"/>
        <v>29.887096774193544</v>
      </c>
      <c r="EV108"/>
      <c r="FA108" s="28"/>
      <c r="FB108"/>
      <c r="FO108"/>
      <c r="FP108"/>
      <c r="FQ108"/>
      <c r="FR108"/>
      <c r="FS108"/>
      <c r="FT108">
        <f t="shared" si="54"/>
        <v>1985</v>
      </c>
      <c r="FU108">
        <f t="shared" si="55"/>
        <v>8</v>
      </c>
      <c r="FV108">
        <v>108</v>
      </c>
      <c r="FW108" s="1">
        <v>102.7</v>
      </c>
      <c r="FX108"/>
      <c r="FY108" s="27"/>
      <c r="FZ108" s="27" t="str">
        <f t="shared" si="58"/>
        <v>Jul</v>
      </c>
      <c r="GA108" s="28">
        <v>103.2</v>
      </c>
      <c r="GB108" s="28">
        <v>103.2</v>
      </c>
      <c r="GD108" s="27"/>
      <c r="GE108" s="27" t="str">
        <f t="shared" si="59"/>
        <v>Jul</v>
      </c>
      <c r="GF108" s="1">
        <v>107.8</v>
      </c>
      <c r="GG108" s="1">
        <v>107.8</v>
      </c>
    </row>
    <row r="109" spans="1:189" x14ac:dyDescent="0.2">
      <c r="A109" s="3">
        <v>1985</v>
      </c>
      <c r="B109" s="1">
        <v>8</v>
      </c>
      <c r="C109" s="5"/>
      <c r="D109" s="33"/>
      <c r="E109" s="33"/>
      <c r="F109" s="34"/>
      <c r="G109" s="35"/>
      <c r="J109" s="5"/>
      <c r="K109" s="33"/>
      <c r="L109" s="33"/>
      <c r="M109" s="34"/>
      <c r="N109" s="35"/>
      <c r="O109" s="4"/>
      <c r="P109" s="4"/>
      <c r="Q109" s="5"/>
      <c r="R109" s="33"/>
      <c r="S109" s="33"/>
      <c r="T109" s="34"/>
      <c r="U109" s="35"/>
      <c r="Y109" s="33"/>
      <c r="Z109" s="33"/>
      <c r="AA109" s="34"/>
      <c r="AB109" s="35"/>
      <c r="AC109" s="4"/>
      <c r="AD109" s="4"/>
      <c r="AE109" s="5"/>
      <c r="AF109" s="33"/>
      <c r="AG109" s="33"/>
      <c r="AH109" s="34"/>
      <c r="AI109" s="35"/>
      <c r="AJ109" s="4"/>
      <c r="AK109" s="4"/>
      <c r="AL109" s="5"/>
      <c r="AM109" s="33"/>
      <c r="AN109" s="33"/>
      <c r="AO109" s="34"/>
      <c r="AP109" s="35"/>
      <c r="AQ109" s="4"/>
      <c r="AR109" s="4"/>
      <c r="AS109" s="5"/>
      <c r="AT109" s="33"/>
      <c r="AU109" s="33"/>
      <c r="AV109" s="34"/>
      <c r="AW109" s="35"/>
      <c r="AX109" s="4"/>
      <c r="AY109" s="4"/>
      <c r="AZ109" s="5"/>
      <c r="BA109" s="33"/>
      <c r="BB109" s="33"/>
      <c r="BC109" s="34"/>
      <c r="BD109" s="35"/>
      <c r="BE109" s="4"/>
      <c r="BF109" s="4"/>
      <c r="BG109" s="5"/>
      <c r="BH109" s="33"/>
      <c r="BI109" s="33"/>
      <c r="BJ109" s="34"/>
      <c r="BK109" s="35"/>
      <c r="BL109" s="4"/>
      <c r="BM109" s="4"/>
      <c r="BN109" s="25"/>
      <c r="BO109" s="25"/>
      <c r="BP109" s="34"/>
      <c r="BQ109" s="34"/>
      <c r="BR109" s="5"/>
      <c r="BS109" s="33"/>
      <c r="BT109" s="33"/>
      <c r="BU109" s="34"/>
      <c r="BV109" s="35"/>
      <c r="BW109" s="4"/>
      <c r="BX109" s="4"/>
      <c r="BY109"/>
      <c r="BZ109" s="5">
        <v>30</v>
      </c>
      <c r="CA109" s="33">
        <v>31.75</v>
      </c>
      <c r="CB109" s="33"/>
      <c r="CC109" s="34"/>
      <c r="CD109" s="35"/>
      <c r="CE109" s="4">
        <f t="shared" si="60"/>
        <v>30.864303178484107</v>
      </c>
      <c r="CF109" s="4" t="s">
        <v>135</v>
      </c>
      <c r="CG109" s="5">
        <v>34.5</v>
      </c>
      <c r="CH109" s="33"/>
      <c r="CI109" s="33"/>
      <c r="CJ109" s="34"/>
      <c r="CK109" s="35"/>
      <c r="CL109" s="4"/>
      <c r="CM109" s="4"/>
      <c r="CN109" s="5">
        <v>31.5</v>
      </c>
      <c r="CO109" s="33"/>
      <c r="CP109" s="33">
        <v>32.5</v>
      </c>
      <c r="CQ109" s="34"/>
      <c r="CR109" s="35"/>
      <c r="CS109" s="4">
        <f t="shared" ref="CS109:CS140" si="73">FM$11*CN109+FO$11*CP109</f>
        <v>31.5</v>
      </c>
      <c r="CT109" s="4">
        <f t="shared" ref="CT109:CT140" si="74">FM$12*CN109+FO$12*CP109</f>
        <v>32.154545454545456</v>
      </c>
      <c r="CU109" s="5">
        <v>31</v>
      </c>
      <c r="CV109" s="33">
        <v>31.5</v>
      </c>
      <c r="CW109" s="33">
        <v>32.5</v>
      </c>
      <c r="CX109" s="34"/>
      <c r="CY109" s="35"/>
      <c r="CZ109" s="4">
        <f t="shared" si="61"/>
        <v>31.084313725490198</v>
      </c>
      <c r="DA109" s="4">
        <f t="shared" si="62"/>
        <v>31.816910785619157</v>
      </c>
      <c r="DB109" s="5">
        <v>33.5</v>
      </c>
      <c r="DC109" s="33">
        <v>34</v>
      </c>
      <c r="DD109" s="33"/>
      <c r="DE109" s="34"/>
      <c r="DF109" s="35"/>
      <c r="DG109" s="4">
        <f t="shared" si="63"/>
        <v>33.5</v>
      </c>
      <c r="DH109" s="4" t="s">
        <v>135</v>
      </c>
      <c r="DI109" s="5"/>
      <c r="DJ109" s="33">
        <v>32.5</v>
      </c>
      <c r="DK109" s="33">
        <v>34</v>
      </c>
      <c r="DL109" s="34"/>
      <c r="DM109" s="35"/>
      <c r="DN109" s="4" t="s">
        <v>135</v>
      </c>
      <c r="DO109" s="4">
        <f t="shared" si="66"/>
        <v>34</v>
      </c>
      <c r="DP109" s="5">
        <v>36.5</v>
      </c>
      <c r="DQ109" s="33">
        <v>31.5</v>
      </c>
      <c r="DR109" s="33">
        <v>32.5</v>
      </c>
      <c r="DS109" s="34"/>
      <c r="DT109" s="35"/>
      <c r="DU109" s="4">
        <f t="shared" si="56"/>
        <v>35.601123595505626</v>
      </c>
      <c r="DV109" s="4">
        <f t="shared" si="57"/>
        <v>32.01552795031057</v>
      </c>
      <c r="DW109" s="5">
        <v>28.5</v>
      </c>
      <c r="DX109" s="33">
        <v>29.5</v>
      </c>
      <c r="DY109" s="33">
        <v>30</v>
      </c>
      <c r="DZ109" s="34"/>
      <c r="EA109" s="35"/>
      <c r="EB109" s="4">
        <f t="shared" si="67"/>
        <v>28.732558139534884</v>
      </c>
      <c r="EC109" s="4">
        <f t="shared" si="68"/>
        <v>29.817258883248726</v>
      </c>
      <c r="ED109" s="5">
        <v>37</v>
      </c>
      <c r="EE109" s="33">
        <v>32.5</v>
      </c>
      <c r="EF109" s="33">
        <v>31.5</v>
      </c>
      <c r="EG109" s="34"/>
      <c r="EH109" s="35"/>
      <c r="EI109" s="4">
        <f t="shared" si="69"/>
        <v>35.818435754189942</v>
      </c>
      <c r="EJ109" s="4">
        <f t="shared" si="70"/>
        <v>32.278894472361827</v>
      </c>
      <c r="EK109" s="25"/>
      <c r="EL109" s="25"/>
      <c r="EM109" s="34"/>
      <c r="EN109" s="36"/>
      <c r="EO109" s="5">
        <v>31</v>
      </c>
      <c r="EP109" s="33">
        <v>30.5</v>
      </c>
      <c r="EQ109" s="33">
        <v>29</v>
      </c>
      <c r="ER109" s="35"/>
      <c r="ES109" s="36"/>
      <c r="ET109" s="4">
        <f t="shared" si="71"/>
        <v>30.978813559322028</v>
      </c>
      <c r="EU109" s="4">
        <f t="shared" si="72"/>
        <v>29.887096774193544</v>
      </c>
      <c r="EV109"/>
      <c r="FA109" s="28"/>
      <c r="FB109"/>
      <c r="FO109"/>
      <c r="FP109"/>
      <c r="FQ109"/>
      <c r="FR109"/>
      <c r="FS109"/>
      <c r="FT109">
        <f t="shared" si="54"/>
        <v>1985</v>
      </c>
      <c r="FU109">
        <f t="shared" si="55"/>
        <v>9</v>
      </c>
      <c r="FV109">
        <v>108.3</v>
      </c>
      <c r="FW109" s="1">
        <v>102.1</v>
      </c>
      <c r="FX109"/>
      <c r="FY109" s="27"/>
      <c r="FZ109" s="27" t="str">
        <f t="shared" si="58"/>
        <v>Aug</v>
      </c>
      <c r="GA109" s="28">
        <v>102.7</v>
      </c>
      <c r="GB109" s="28">
        <v>102.7</v>
      </c>
      <c r="GD109" s="27"/>
      <c r="GE109" s="27" t="str">
        <f t="shared" si="59"/>
        <v>Aug</v>
      </c>
      <c r="GF109" s="1">
        <v>108</v>
      </c>
      <c r="GG109" s="1">
        <v>108</v>
      </c>
    </row>
    <row r="110" spans="1:189" x14ac:dyDescent="0.2">
      <c r="A110" s="3">
        <v>1985</v>
      </c>
      <c r="B110" s="1">
        <v>9</v>
      </c>
      <c r="C110" s="5"/>
      <c r="D110" s="33"/>
      <c r="E110" s="33"/>
      <c r="F110" s="34"/>
      <c r="G110" s="35"/>
      <c r="J110" s="5"/>
      <c r="K110" s="33"/>
      <c r="L110" s="33"/>
      <c r="M110" s="34"/>
      <c r="N110" s="35"/>
      <c r="O110" s="4"/>
      <c r="P110" s="4"/>
      <c r="Q110" s="5"/>
      <c r="R110" s="33"/>
      <c r="S110" s="33"/>
      <c r="T110" s="34"/>
      <c r="U110" s="35"/>
      <c r="Y110" s="33"/>
      <c r="Z110" s="33"/>
      <c r="AA110" s="34"/>
      <c r="AB110" s="35"/>
      <c r="AC110" s="4"/>
      <c r="AD110" s="4"/>
      <c r="AE110" s="5"/>
      <c r="AF110" s="33"/>
      <c r="AG110" s="33"/>
      <c r="AH110" s="34"/>
      <c r="AI110" s="35"/>
      <c r="AJ110" s="4"/>
      <c r="AK110" s="4"/>
      <c r="AL110" s="5"/>
      <c r="AM110" s="33"/>
      <c r="AN110" s="33"/>
      <c r="AO110" s="34"/>
      <c r="AP110" s="35"/>
      <c r="AQ110" s="4"/>
      <c r="AR110" s="4"/>
      <c r="AS110" s="5"/>
      <c r="AT110" s="33"/>
      <c r="AU110" s="33"/>
      <c r="AV110" s="34"/>
      <c r="AW110" s="35"/>
      <c r="AX110" s="4"/>
      <c r="AY110" s="4"/>
      <c r="AZ110" s="5"/>
      <c r="BA110" s="33"/>
      <c r="BB110" s="33"/>
      <c r="BC110" s="34"/>
      <c r="BD110" s="35"/>
      <c r="BE110" s="4"/>
      <c r="BF110" s="4"/>
      <c r="BG110" s="5"/>
      <c r="BH110" s="33"/>
      <c r="BI110" s="33"/>
      <c r="BJ110" s="34"/>
      <c r="BK110" s="35"/>
      <c r="BL110" s="4"/>
      <c r="BM110" s="4"/>
      <c r="BN110" s="25"/>
      <c r="BO110" s="25"/>
      <c r="BP110" s="34"/>
      <c r="BQ110" s="34"/>
      <c r="BR110" s="5"/>
      <c r="BS110" s="33"/>
      <c r="BT110" s="33"/>
      <c r="BU110" s="34"/>
      <c r="BV110" s="35"/>
      <c r="BW110" s="4"/>
      <c r="BX110" s="4"/>
      <c r="BY110"/>
      <c r="BZ110" s="5">
        <v>30</v>
      </c>
      <c r="CA110" s="33">
        <v>31.75</v>
      </c>
      <c r="CB110" s="33"/>
      <c r="CC110" s="34"/>
      <c r="CD110" s="35"/>
      <c r="CE110" s="4">
        <f t="shared" si="60"/>
        <v>30.864303178484107</v>
      </c>
      <c r="CF110" s="4" t="s">
        <v>135</v>
      </c>
      <c r="CG110" s="5">
        <v>34.5</v>
      </c>
      <c r="CH110" s="33"/>
      <c r="CI110" s="33"/>
      <c r="CJ110" s="34"/>
      <c r="CK110" s="35"/>
      <c r="CL110" s="4"/>
      <c r="CM110" s="4"/>
      <c r="CN110" s="5">
        <v>31.5</v>
      </c>
      <c r="CO110" s="33"/>
      <c r="CP110" s="33">
        <v>32.5</v>
      </c>
      <c r="CQ110" s="34"/>
      <c r="CR110" s="35"/>
      <c r="CS110" s="4">
        <f t="shared" si="73"/>
        <v>31.5</v>
      </c>
      <c r="CT110" s="4">
        <f t="shared" si="74"/>
        <v>32.154545454545456</v>
      </c>
      <c r="CU110" s="5">
        <v>30</v>
      </c>
      <c r="CV110" s="33">
        <v>31</v>
      </c>
      <c r="CW110" s="33">
        <v>31.5</v>
      </c>
      <c r="CX110" s="34"/>
      <c r="CY110" s="35"/>
      <c r="CZ110" s="4">
        <f t="shared" si="61"/>
        <v>30.168627450980392</v>
      </c>
      <c r="DA110" s="4">
        <f t="shared" si="62"/>
        <v>31.158455392809572</v>
      </c>
      <c r="DB110" s="5">
        <v>33.5</v>
      </c>
      <c r="DC110" s="33">
        <v>34</v>
      </c>
      <c r="DD110" s="33"/>
      <c r="DE110" s="34"/>
      <c r="DF110" s="35"/>
      <c r="DG110" s="4">
        <f t="shared" si="63"/>
        <v>33.5</v>
      </c>
      <c r="DH110" s="4" t="s">
        <v>135</v>
      </c>
      <c r="DI110" s="5"/>
      <c r="DJ110" s="33">
        <v>32.5</v>
      </c>
      <c r="DK110" s="33">
        <v>34</v>
      </c>
      <c r="DL110" s="34"/>
      <c r="DM110" s="35"/>
      <c r="DN110" s="4" t="s">
        <v>135</v>
      </c>
      <c r="DO110" s="4">
        <f t="shared" si="66"/>
        <v>34</v>
      </c>
      <c r="DP110" s="5">
        <v>36.5</v>
      </c>
      <c r="DQ110" s="33">
        <v>31.5</v>
      </c>
      <c r="DR110" s="33"/>
      <c r="DS110" s="34"/>
      <c r="DT110" s="35"/>
      <c r="DU110" s="4">
        <f t="shared" si="56"/>
        <v>35.601123595505626</v>
      </c>
      <c r="DV110" s="4" t="s">
        <v>135</v>
      </c>
      <c r="DW110" s="5">
        <v>28.5</v>
      </c>
      <c r="DX110" s="33">
        <v>29.5</v>
      </c>
      <c r="DY110" s="33">
        <v>30</v>
      </c>
      <c r="DZ110" s="34"/>
      <c r="EA110" s="35"/>
      <c r="EB110" s="4">
        <f t="shared" si="67"/>
        <v>28.732558139534884</v>
      </c>
      <c r="EC110" s="4">
        <f t="shared" si="68"/>
        <v>29.817258883248726</v>
      </c>
      <c r="ED110" s="5">
        <v>37</v>
      </c>
      <c r="EE110" s="33">
        <v>32.5</v>
      </c>
      <c r="EF110" s="33">
        <v>31.5</v>
      </c>
      <c r="EG110" s="34"/>
      <c r="EH110" s="35"/>
      <c r="EI110" s="4">
        <f t="shared" si="69"/>
        <v>35.818435754189942</v>
      </c>
      <c r="EJ110" s="4">
        <f t="shared" si="70"/>
        <v>32.278894472361827</v>
      </c>
      <c r="EK110" s="25"/>
      <c r="EL110" s="25"/>
      <c r="EM110" s="34"/>
      <c r="EN110" s="36"/>
      <c r="EO110" s="5">
        <v>31</v>
      </c>
      <c r="EP110" s="33">
        <v>30.5</v>
      </c>
      <c r="EQ110" s="33">
        <v>29</v>
      </c>
      <c r="ER110" s="35"/>
      <c r="ES110" s="36"/>
      <c r="ET110" s="4">
        <f t="shared" si="71"/>
        <v>30.978813559322028</v>
      </c>
      <c r="EU110" s="4">
        <f t="shared" si="72"/>
        <v>29.887096774193544</v>
      </c>
      <c r="EV110"/>
      <c r="FA110" s="28"/>
      <c r="FB110"/>
      <c r="FO110"/>
      <c r="FP110"/>
      <c r="FQ110"/>
      <c r="FR110"/>
      <c r="FS110"/>
      <c r="FT110">
        <f t="shared" si="54"/>
        <v>1985</v>
      </c>
      <c r="FU110">
        <f t="shared" si="55"/>
        <v>10</v>
      </c>
      <c r="FV110">
        <v>108.7</v>
      </c>
      <c r="FW110" s="1">
        <v>102.9</v>
      </c>
      <c r="FX110"/>
      <c r="FY110" s="27"/>
      <c r="FZ110" s="27" t="str">
        <f t="shared" si="58"/>
        <v>Sep</v>
      </c>
      <c r="GA110" s="28">
        <v>102.1</v>
      </c>
      <c r="GB110" s="28">
        <v>102.1</v>
      </c>
      <c r="GD110" s="27"/>
      <c r="GE110" s="27" t="str">
        <f t="shared" si="59"/>
        <v>Sep</v>
      </c>
      <c r="GF110" s="1">
        <v>108.3</v>
      </c>
      <c r="GG110" s="1">
        <v>108.3</v>
      </c>
    </row>
    <row r="111" spans="1:189" x14ac:dyDescent="0.2">
      <c r="A111" s="3">
        <v>1985</v>
      </c>
      <c r="B111" s="1">
        <v>10</v>
      </c>
      <c r="C111" s="5"/>
      <c r="D111" s="33"/>
      <c r="E111" s="33"/>
      <c r="F111" s="34"/>
      <c r="G111" s="35"/>
      <c r="J111" s="5"/>
      <c r="K111" s="33"/>
      <c r="L111" s="33"/>
      <c r="M111" s="34"/>
      <c r="N111" s="35"/>
      <c r="O111" s="4"/>
      <c r="P111" s="4"/>
      <c r="Q111" s="5"/>
      <c r="R111" s="33"/>
      <c r="S111" s="33"/>
      <c r="T111" s="34"/>
      <c r="U111" s="35"/>
      <c r="Y111" s="33"/>
      <c r="Z111" s="33"/>
      <c r="AA111" s="34"/>
      <c r="AB111" s="35"/>
      <c r="AC111" s="4"/>
      <c r="AD111" s="4"/>
      <c r="AE111" s="5"/>
      <c r="AF111" s="33"/>
      <c r="AG111" s="33"/>
      <c r="AH111" s="34"/>
      <c r="AI111" s="35"/>
      <c r="AJ111" s="4"/>
      <c r="AK111" s="4"/>
      <c r="AL111" s="5"/>
      <c r="AM111" s="33"/>
      <c r="AN111" s="33"/>
      <c r="AO111" s="34"/>
      <c r="AP111" s="35"/>
      <c r="AQ111" s="4"/>
      <c r="AR111" s="4"/>
      <c r="AS111" s="5"/>
      <c r="AT111" s="33"/>
      <c r="AU111" s="33"/>
      <c r="AV111" s="34"/>
      <c r="AW111" s="35"/>
      <c r="AX111" s="4"/>
      <c r="AY111" s="4"/>
      <c r="AZ111" s="5"/>
      <c r="BA111" s="33"/>
      <c r="BB111" s="33"/>
      <c r="BC111" s="34"/>
      <c r="BD111" s="35"/>
      <c r="BE111" s="4"/>
      <c r="BF111" s="4"/>
      <c r="BG111" s="5"/>
      <c r="BH111" s="33"/>
      <c r="BI111" s="33"/>
      <c r="BJ111" s="34"/>
      <c r="BK111" s="35"/>
      <c r="BL111" s="4"/>
      <c r="BM111" s="4"/>
      <c r="BN111" s="25"/>
      <c r="BO111" s="25"/>
      <c r="BP111" s="34"/>
      <c r="BQ111" s="34"/>
      <c r="BR111" s="5"/>
      <c r="BS111" s="33"/>
      <c r="BT111" s="33"/>
      <c r="BU111" s="34"/>
      <c r="BV111" s="35"/>
      <c r="BW111" s="4"/>
      <c r="BX111" s="4"/>
      <c r="BY111"/>
      <c r="BZ111" s="5">
        <v>30</v>
      </c>
      <c r="CA111" s="33">
        <v>31.75</v>
      </c>
      <c r="CB111" s="33">
        <v>32</v>
      </c>
      <c r="CC111" s="34"/>
      <c r="CD111" s="35"/>
      <c r="CE111" s="4">
        <f t="shared" si="60"/>
        <v>30.864303178484107</v>
      </c>
      <c r="CF111" s="4">
        <f t="shared" ref="CF111:CF153" si="75">FM$6*BZ111+FN$6*CA111+FO$6*CB111</f>
        <v>31.900240384615387</v>
      </c>
      <c r="CG111" s="5">
        <v>34.5</v>
      </c>
      <c r="CH111" s="33"/>
      <c r="CI111" s="33"/>
      <c r="CJ111" s="34"/>
      <c r="CK111" s="35"/>
      <c r="CL111" s="4"/>
      <c r="CM111" s="4"/>
      <c r="CN111" s="5">
        <v>31.5</v>
      </c>
      <c r="CO111" s="33"/>
      <c r="CP111" s="33">
        <v>32.5</v>
      </c>
      <c r="CQ111" s="34"/>
      <c r="CR111" s="35"/>
      <c r="CS111" s="4">
        <f t="shared" si="73"/>
        <v>31.5</v>
      </c>
      <c r="CT111" s="4">
        <f t="shared" si="74"/>
        <v>32.154545454545456</v>
      </c>
      <c r="CU111" s="5">
        <v>30</v>
      </c>
      <c r="CV111" s="33">
        <v>31</v>
      </c>
      <c r="CW111" s="33">
        <v>31.5</v>
      </c>
      <c r="CX111" s="34"/>
      <c r="CY111" s="35"/>
      <c r="CZ111" s="4">
        <f t="shared" si="61"/>
        <v>30.168627450980392</v>
      </c>
      <c r="DA111" s="4">
        <f t="shared" si="62"/>
        <v>31.158455392809572</v>
      </c>
      <c r="DB111" s="5">
        <v>33.5</v>
      </c>
      <c r="DC111" s="33">
        <v>34</v>
      </c>
      <c r="DD111" s="33"/>
      <c r="DE111" s="34"/>
      <c r="DF111" s="35"/>
      <c r="DG111" s="4">
        <f t="shared" si="63"/>
        <v>33.5</v>
      </c>
      <c r="DH111" s="4" t="s">
        <v>135</v>
      </c>
      <c r="DI111" s="5"/>
      <c r="DJ111" s="33">
        <v>32.5</v>
      </c>
      <c r="DK111" s="33">
        <v>34</v>
      </c>
      <c r="DL111" s="34"/>
      <c r="DM111" s="35"/>
      <c r="DN111" s="4" t="s">
        <v>135</v>
      </c>
      <c r="DO111" s="4">
        <f t="shared" si="66"/>
        <v>34</v>
      </c>
      <c r="DP111" s="5">
        <v>36.5</v>
      </c>
      <c r="DQ111" s="33">
        <v>31.5</v>
      </c>
      <c r="DR111" s="33">
        <v>32</v>
      </c>
      <c r="DS111" s="34"/>
      <c r="DT111" s="35"/>
      <c r="DU111" s="4">
        <f t="shared" si="56"/>
        <v>35.601123595505626</v>
      </c>
      <c r="DV111" s="4">
        <f t="shared" ref="DV111:DV153" si="76">FM$27*DP111+FN$27*DQ111+FO$27*DR111</f>
        <v>31.757763975155289</v>
      </c>
      <c r="DW111" s="5">
        <v>28.5</v>
      </c>
      <c r="DX111" s="33">
        <v>29.5</v>
      </c>
      <c r="DY111" s="33">
        <v>30</v>
      </c>
      <c r="DZ111" s="34"/>
      <c r="EA111" s="35"/>
      <c r="EB111" s="4">
        <f t="shared" si="67"/>
        <v>28.732558139534884</v>
      </c>
      <c r="EC111" s="4">
        <f t="shared" si="68"/>
        <v>29.817258883248726</v>
      </c>
      <c r="ED111" s="5">
        <v>37</v>
      </c>
      <c r="EE111" s="33">
        <v>32.5</v>
      </c>
      <c r="EF111" s="33">
        <v>31.5</v>
      </c>
      <c r="EG111" s="34"/>
      <c r="EH111" s="35"/>
      <c r="EI111" s="4">
        <f t="shared" si="69"/>
        <v>35.818435754189942</v>
      </c>
      <c r="EJ111" s="4">
        <f t="shared" si="70"/>
        <v>32.278894472361827</v>
      </c>
      <c r="EK111" s="25"/>
      <c r="EL111" s="25"/>
      <c r="EM111" s="34"/>
      <c r="EN111" s="36"/>
      <c r="EO111" s="5">
        <v>31</v>
      </c>
      <c r="EP111" s="33">
        <v>30.5</v>
      </c>
      <c r="EQ111" s="33">
        <v>29</v>
      </c>
      <c r="ER111" s="35"/>
      <c r="ES111" s="36"/>
      <c r="ET111" s="4">
        <f t="shared" si="71"/>
        <v>30.978813559322028</v>
      </c>
      <c r="EU111" s="4">
        <f t="shared" si="72"/>
        <v>29.887096774193544</v>
      </c>
      <c r="EV111"/>
      <c r="FA111" s="28"/>
      <c r="FB111"/>
      <c r="FO111"/>
      <c r="FP111"/>
      <c r="FQ111"/>
      <c r="FR111"/>
      <c r="FS111"/>
      <c r="FT111">
        <f t="shared" si="54"/>
        <v>1985</v>
      </c>
      <c r="FU111">
        <f t="shared" si="55"/>
        <v>11</v>
      </c>
      <c r="FV111">
        <v>109</v>
      </c>
      <c r="FW111" s="1">
        <v>103.4</v>
      </c>
      <c r="FX111"/>
      <c r="FY111" s="27"/>
      <c r="FZ111" s="27" t="str">
        <f t="shared" si="58"/>
        <v>Oct</v>
      </c>
      <c r="GA111" s="28">
        <v>102.9</v>
      </c>
      <c r="GB111" s="28">
        <v>102.9</v>
      </c>
      <c r="GD111" s="27"/>
      <c r="GE111" s="27" t="str">
        <f t="shared" si="59"/>
        <v>Oct</v>
      </c>
      <c r="GF111" s="1">
        <v>108.7</v>
      </c>
      <c r="GG111" s="1">
        <v>108.7</v>
      </c>
    </row>
    <row r="112" spans="1:189" x14ac:dyDescent="0.2">
      <c r="A112" s="3">
        <v>1985</v>
      </c>
      <c r="B112" s="1">
        <v>11</v>
      </c>
      <c r="C112" s="5"/>
      <c r="D112" s="33"/>
      <c r="E112" s="33"/>
      <c r="F112" s="34"/>
      <c r="G112" s="35"/>
      <c r="J112" s="5"/>
      <c r="K112" s="33"/>
      <c r="L112" s="33"/>
      <c r="M112" s="34"/>
      <c r="N112" s="35"/>
      <c r="O112" s="4"/>
      <c r="P112" s="4"/>
      <c r="Q112" s="5"/>
      <c r="R112" s="33"/>
      <c r="S112" s="33"/>
      <c r="T112" s="34"/>
      <c r="U112" s="35"/>
      <c r="Y112" s="33"/>
      <c r="Z112" s="33"/>
      <c r="AA112" s="34"/>
      <c r="AB112" s="35"/>
      <c r="AC112" s="4"/>
      <c r="AD112" s="4"/>
      <c r="AE112" s="5"/>
      <c r="AF112" s="33"/>
      <c r="AG112" s="33"/>
      <c r="AH112" s="34"/>
      <c r="AI112" s="35"/>
      <c r="AJ112" s="4"/>
      <c r="AK112" s="4"/>
      <c r="AL112" s="5"/>
      <c r="AM112" s="33"/>
      <c r="AN112" s="33"/>
      <c r="AO112" s="34"/>
      <c r="AP112" s="35"/>
      <c r="AQ112" s="4"/>
      <c r="AR112" s="4"/>
      <c r="AS112" s="5"/>
      <c r="AT112" s="33"/>
      <c r="AU112" s="33"/>
      <c r="AV112" s="34"/>
      <c r="AW112" s="35"/>
      <c r="AX112" s="4"/>
      <c r="AY112" s="4"/>
      <c r="AZ112" s="5"/>
      <c r="BA112" s="33"/>
      <c r="BB112" s="33"/>
      <c r="BC112" s="34"/>
      <c r="BD112" s="35"/>
      <c r="BE112" s="4"/>
      <c r="BF112" s="4"/>
      <c r="BG112" s="5"/>
      <c r="BH112" s="33"/>
      <c r="BI112" s="33"/>
      <c r="BJ112" s="34"/>
      <c r="BK112" s="35"/>
      <c r="BL112" s="4"/>
      <c r="BM112" s="4"/>
      <c r="BN112" s="25"/>
      <c r="BO112" s="25"/>
      <c r="BP112" s="34"/>
      <c r="BQ112" s="34"/>
      <c r="BR112" s="5"/>
      <c r="BS112" s="33"/>
      <c r="BT112" s="33"/>
      <c r="BU112" s="34"/>
      <c r="BV112" s="35"/>
      <c r="BW112" s="4"/>
      <c r="BX112" s="4"/>
      <c r="BY112"/>
      <c r="BZ112" s="5">
        <v>30</v>
      </c>
      <c r="CA112" s="33">
        <v>31.75</v>
      </c>
      <c r="CB112" s="33">
        <v>32</v>
      </c>
      <c r="CC112" s="34"/>
      <c r="CD112" s="35"/>
      <c r="CE112" s="4">
        <f t="shared" si="60"/>
        <v>30.864303178484107</v>
      </c>
      <c r="CF112" s="4">
        <f t="shared" si="75"/>
        <v>31.900240384615387</v>
      </c>
      <c r="CG112" s="5">
        <v>33.75</v>
      </c>
      <c r="CH112" s="33"/>
      <c r="CI112" s="33"/>
      <c r="CJ112" s="34"/>
      <c r="CK112" s="35"/>
      <c r="CL112" s="4"/>
      <c r="CM112" s="4"/>
      <c r="CN112" s="5">
        <v>31.5</v>
      </c>
      <c r="CO112" s="33"/>
      <c r="CP112" s="33">
        <v>32.5</v>
      </c>
      <c r="CQ112" s="34"/>
      <c r="CR112" s="35"/>
      <c r="CS112" s="4">
        <f t="shared" si="73"/>
        <v>31.5</v>
      </c>
      <c r="CT112" s="4">
        <f t="shared" si="74"/>
        <v>32.154545454545456</v>
      </c>
      <c r="CU112" s="5">
        <v>30</v>
      </c>
      <c r="CV112" s="33">
        <v>31</v>
      </c>
      <c r="CW112" s="33">
        <v>31.5</v>
      </c>
      <c r="CX112" s="34"/>
      <c r="CY112" s="35"/>
      <c r="CZ112" s="4">
        <f t="shared" si="61"/>
        <v>30.168627450980392</v>
      </c>
      <c r="DA112" s="4">
        <f t="shared" si="62"/>
        <v>31.158455392809572</v>
      </c>
      <c r="DB112" s="5">
        <v>33.5</v>
      </c>
      <c r="DC112" s="33">
        <v>34</v>
      </c>
      <c r="DD112" s="33">
        <v>37</v>
      </c>
      <c r="DE112" s="34"/>
      <c r="DF112" s="35"/>
      <c r="DG112" s="4">
        <f t="shared" si="63"/>
        <v>33.5</v>
      </c>
      <c r="DH112" s="4">
        <f t="shared" si="64"/>
        <v>37</v>
      </c>
      <c r="DI112" s="5"/>
      <c r="DJ112" s="33">
        <v>32.5</v>
      </c>
      <c r="DK112" s="33">
        <v>34</v>
      </c>
      <c r="DL112" s="34"/>
      <c r="DM112" s="35"/>
      <c r="DN112" s="4" t="s">
        <v>135</v>
      </c>
      <c r="DO112" s="4">
        <f t="shared" si="66"/>
        <v>34</v>
      </c>
      <c r="DP112" s="5">
        <v>36.5</v>
      </c>
      <c r="DQ112" s="33">
        <v>31.5</v>
      </c>
      <c r="DR112" s="33">
        <v>32</v>
      </c>
      <c r="DS112" s="34"/>
      <c r="DT112" s="35"/>
      <c r="DU112" s="4">
        <f t="shared" si="56"/>
        <v>35.601123595505626</v>
      </c>
      <c r="DV112" s="4">
        <f t="shared" si="76"/>
        <v>31.757763975155289</v>
      </c>
      <c r="DW112" s="5">
        <v>28.5</v>
      </c>
      <c r="DX112" s="33">
        <v>29.5</v>
      </c>
      <c r="DY112" s="33">
        <v>30</v>
      </c>
      <c r="DZ112" s="34"/>
      <c r="EA112" s="35"/>
      <c r="EB112" s="4">
        <f t="shared" si="67"/>
        <v>28.732558139534884</v>
      </c>
      <c r="EC112" s="4">
        <f t="shared" si="68"/>
        <v>29.817258883248726</v>
      </c>
      <c r="ED112" s="5">
        <v>37</v>
      </c>
      <c r="EE112" s="33">
        <v>32.5</v>
      </c>
      <c r="EF112" s="33">
        <v>31.5</v>
      </c>
      <c r="EG112" s="34"/>
      <c r="EH112" s="35"/>
      <c r="EI112" s="4">
        <f t="shared" si="69"/>
        <v>35.818435754189942</v>
      </c>
      <c r="EJ112" s="4">
        <f t="shared" si="70"/>
        <v>32.278894472361827</v>
      </c>
      <c r="EK112" s="25"/>
      <c r="EL112" s="25"/>
      <c r="EM112" s="34"/>
      <c r="EN112" s="36"/>
      <c r="EO112" s="5">
        <v>31</v>
      </c>
      <c r="EP112" s="33">
        <v>30.5</v>
      </c>
      <c r="EQ112" s="33">
        <v>29</v>
      </c>
      <c r="ER112" s="35"/>
      <c r="ES112" s="36"/>
      <c r="ET112" s="4">
        <f t="shared" si="71"/>
        <v>30.978813559322028</v>
      </c>
      <c r="EU112" s="4">
        <f t="shared" si="72"/>
        <v>29.887096774193544</v>
      </c>
      <c r="EV112"/>
      <c r="FA112" s="28"/>
      <c r="FB112"/>
      <c r="FO112"/>
      <c r="FP112"/>
      <c r="FQ112"/>
      <c r="FR112"/>
      <c r="FS112"/>
      <c r="FT112">
        <f t="shared" si="54"/>
        <v>1985</v>
      </c>
      <c r="FU112">
        <f t="shared" si="55"/>
        <v>12</v>
      </c>
      <c r="FV112">
        <v>109.3</v>
      </c>
      <c r="FW112" s="1">
        <v>103.6</v>
      </c>
      <c r="FX112"/>
      <c r="FY112" s="27"/>
      <c r="FZ112" s="27" t="str">
        <f t="shared" si="58"/>
        <v>Nov</v>
      </c>
      <c r="GA112" s="28">
        <v>103.4</v>
      </c>
      <c r="GB112" s="28">
        <v>103.4</v>
      </c>
      <c r="GD112" s="27"/>
      <c r="GE112" s="27" t="str">
        <f t="shared" si="59"/>
        <v>Nov</v>
      </c>
      <c r="GF112" s="1">
        <v>109</v>
      </c>
      <c r="GG112" s="1">
        <v>109</v>
      </c>
    </row>
    <row r="113" spans="1:189" x14ac:dyDescent="0.2">
      <c r="A113" s="3">
        <v>1985</v>
      </c>
      <c r="B113" s="1">
        <v>12</v>
      </c>
      <c r="C113" s="5"/>
      <c r="D113" s="33"/>
      <c r="E113" s="33"/>
      <c r="F113" s="34"/>
      <c r="G113" s="35"/>
      <c r="J113" s="5"/>
      <c r="K113" s="33"/>
      <c r="L113" s="33"/>
      <c r="M113" s="34"/>
      <c r="N113" s="35"/>
      <c r="O113" s="4"/>
      <c r="P113" s="4"/>
      <c r="Q113" s="5"/>
      <c r="R113" s="33"/>
      <c r="S113" s="33"/>
      <c r="T113" s="34"/>
      <c r="U113" s="35"/>
      <c r="Y113" s="33"/>
      <c r="Z113" s="33"/>
      <c r="AA113" s="34"/>
      <c r="AB113" s="35"/>
      <c r="AC113" s="4"/>
      <c r="AD113" s="4"/>
      <c r="AE113" s="5"/>
      <c r="AF113" s="33"/>
      <c r="AG113" s="33"/>
      <c r="AH113" s="34"/>
      <c r="AI113" s="35"/>
      <c r="AJ113" s="4"/>
      <c r="AK113" s="4"/>
      <c r="AL113" s="5"/>
      <c r="AM113" s="33"/>
      <c r="AN113" s="33"/>
      <c r="AO113" s="34"/>
      <c r="AP113" s="35"/>
      <c r="AQ113" s="4"/>
      <c r="AR113" s="4"/>
      <c r="AS113" s="5"/>
      <c r="AT113" s="33"/>
      <c r="AU113" s="33"/>
      <c r="AV113" s="34"/>
      <c r="AW113" s="35"/>
      <c r="AX113" s="4"/>
      <c r="AY113" s="4"/>
      <c r="AZ113" s="5"/>
      <c r="BA113" s="33"/>
      <c r="BB113" s="33"/>
      <c r="BC113" s="34"/>
      <c r="BD113" s="35"/>
      <c r="BE113" s="4"/>
      <c r="BF113" s="4"/>
      <c r="BG113" s="5"/>
      <c r="BH113" s="33"/>
      <c r="BI113" s="33"/>
      <c r="BJ113" s="34"/>
      <c r="BK113" s="35"/>
      <c r="BL113" s="4"/>
      <c r="BM113" s="4"/>
      <c r="BN113" s="25"/>
      <c r="BO113" s="25"/>
      <c r="BP113" s="34"/>
      <c r="BQ113" s="34"/>
      <c r="BR113" s="5"/>
      <c r="BS113" s="33"/>
      <c r="BT113" s="33"/>
      <c r="BU113" s="34"/>
      <c r="BV113" s="35"/>
      <c r="BW113" s="4"/>
      <c r="BX113" s="4"/>
      <c r="BY113"/>
      <c r="BZ113" s="5">
        <v>30</v>
      </c>
      <c r="CA113" s="33">
        <v>31.75</v>
      </c>
      <c r="CB113" s="33">
        <v>32</v>
      </c>
      <c r="CC113" s="34"/>
      <c r="CD113" s="35"/>
      <c r="CE113" s="4">
        <f t="shared" si="60"/>
        <v>30.864303178484107</v>
      </c>
      <c r="CF113" s="4">
        <f t="shared" si="75"/>
        <v>31.900240384615387</v>
      </c>
      <c r="CG113" s="5">
        <v>33.75</v>
      </c>
      <c r="CH113" s="33"/>
      <c r="CI113" s="33"/>
      <c r="CJ113" s="34"/>
      <c r="CK113" s="35"/>
      <c r="CL113" s="4"/>
      <c r="CM113" s="4"/>
      <c r="CN113" s="5">
        <v>31.5</v>
      </c>
      <c r="CO113" s="33"/>
      <c r="CP113" s="33">
        <v>32.5</v>
      </c>
      <c r="CQ113" s="34"/>
      <c r="CR113" s="35"/>
      <c r="CS113" s="4">
        <f t="shared" si="73"/>
        <v>31.5</v>
      </c>
      <c r="CT113" s="4">
        <f t="shared" si="74"/>
        <v>32.154545454545456</v>
      </c>
      <c r="CU113" s="5">
        <v>30</v>
      </c>
      <c r="CV113" s="33">
        <v>31</v>
      </c>
      <c r="CW113" s="33">
        <v>31.5</v>
      </c>
      <c r="CX113" s="34"/>
      <c r="CY113" s="35"/>
      <c r="CZ113" s="4">
        <f t="shared" si="61"/>
        <v>30.168627450980392</v>
      </c>
      <c r="DA113" s="4">
        <f t="shared" si="62"/>
        <v>31.158455392809572</v>
      </c>
      <c r="DB113" s="5">
        <v>34.5</v>
      </c>
      <c r="DC113" s="33">
        <v>34</v>
      </c>
      <c r="DD113" s="33">
        <v>37.5</v>
      </c>
      <c r="DE113" s="34"/>
      <c r="DF113" s="35"/>
      <c r="DG113" s="4">
        <f t="shared" si="63"/>
        <v>34.5</v>
      </c>
      <c r="DH113" s="4">
        <f t="shared" si="64"/>
        <v>37.5</v>
      </c>
      <c r="DI113" s="5"/>
      <c r="DJ113" s="33">
        <v>33.5</v>
      </c>
      <c r="DK113" s="33">
        <v>35</v>
      </c>
      <c r="DL113" s="34"/>
      <c r="DM113" s="35"/>
      <c r="DN113" s="4" t="s">
        <v>135</v>
      </c>
      <c r="DO113" s="4">
        <f t="shared" si="66"/>
        <v>35</v>
      </c>
      <c r="DP113" s="5">
        <v>36.5</v>
      </c>
      <c r="DQ113" s="33">
        <v>31.5</v>
      </c>
      <c r="DR113" s="33">
        <v>32</v>
      </c>
      <c r="DS113" s="34"/>
      <c r="DT113" s="35"/>
      <c r="DU113" s="4">
        <f t="shared" si="56"/>
        <v>35.601123595505626</v>
      </c>
      <c r="DV113" s="4">
        <f t="shared" si="76"/>
        <v>31.757763975155289</v>
      </c>
      <c r="DW113" s="5">
        <v>29.5</v>
      </c>
      <c r="DX113" s="33">
        <v>29.5</v>
      </c>
      <c r="DY113" s="33">
        <v>30</v>
      </c>
      <c r="DZ113" s="34"/>
      <c r="EA113" s="35"/>
      <c r="EB113" s="4">
        <f t="shared" si="67"/>
        <v>29.5</v>
      </c>
      <c r="EC113" s="4">
        <f t="shared" si="68"/>
        <v>29.817258883248726</v>
      </c>
      <c r="ED113" s="5">
        <v>37</v>
      </c>
      <c r="EE113" s="33">
        <v>32.5</v>
      </c>
      <c r="EF113" s="33">
        <v>31.5</v>
      </c>
      <c r="EG113" s="34"/>
      <c r="EH113" s="35"/>
      <c r="EI113" s="4">
        <f t="shared" si="69"/>
        <v>35.818435754189942</v>
      </c>
      <c r="EJ113" s="4">
        <f t="shared" si="70"/>
        <v>32.278894472361827</v>
      </c>
      <c r="EK113" s="25"/>
      <c r="EL113" s="25"/>
      <c r="EM113" s="34"/>
      <c r="EN113" s="36"/>
      <c r="EO113" s="5">
        <v>31</v>
      </c>
      <c r="EP113" s="33">
        <v>30.5</v>
      </c>
      <c r="EQ113" s="33">
        <v>29</v>
      </c>
      <c r="ER113" s="35"/>
      <c r="ES113" s="36"/>
      <c r="ET113" s="4">
        <f t="shared" si="71"/>
        <v>30.978813559322028</v>
      </c>
      <c r="EU113" s="4">
        <f t="shared" si="72"/>
        <v>29.887096774193544</v>
      </c>
      <c r="EV113"/>
      <c r="FA113" s="28"/>
      <c r="FB113"/>
      <c r="FO113"/>
      <c r="FP113"/>
      <c r="FQ113"/>
      <c r="FR113"/>
      <c r="FS113"/>
      <c r="FT113">
        <f t="shared" si="54"/>
        <v>1986</v>
      </c>
      <c r="FU113">
        <f t="shared" si="55"/>
        <v>1</v>
      </c>
      <c r="FV113">
        <v>109.6</v>
      </c>
      <c r="FW113" s="1">
        <v>103.2</v>
      </c>
      <c r="FX113"/>
      <c r="FY113" s="27"/>
      <c r="FZ113" s="27" t="str">
        <f t="shared" si="58"/>
        <v>Dec</v>
      </c>
      <c r="GA113" s="28">
        <v>103.6</v>
      </c>
      <c r="GB113" s="28">
        <v>103.6</v>
      </c>
      <c r="GD113" s="27"/>
      <c r="GE113" s="27" t="str">
        <f t="shared" si="59"/>
        <v>Dec</v>
      </c>
      <c r="GF113" s="1">
        <v>109.3</v>
      </c>
      <c r="GG113" s="1">
        <v>109.3</v>
      </c>
    </row>
    <row r="114" spans="1:189" x14ac:dyDescent="0.2">
      <c r="A114" s="3">
        <v>1986</v>
      </c>
      <c r="B114" s="1">
        <v>1</v>
      </c>
      <c r="C114" s="5"/>
      <c r="D114" s="33"/>
      <c r="E114" s="33"/>
      <c r="F114" s="34"/>
      <c r="G114" s="35"/>
      <c r="J114" s="5"/>
      <c r="K114" s="33"/>
      <c r="L114" s="33"/>
      <c r="M114" s="34"/>
      <c r="N114" s="35"/>
      <c r="O114" s="4"/>
      <c r="P114" s="4"/>
      <c r="Q114" s="5"/>
      <c r="R114" s="33"/>
      <c r="S114" s="33"/>
      <c r="T114" s="34"/>
      <c r="U114" s="35"/>
      <c r="Y114" s="33"/>
      <c r="Z114" s="33"/>
      <c r="AA114" s="34"/>
      <c r="AB114" s="35"/>
      <c r="AC114" s="4"/>
      <c r="AD114" s="4"/>
      <c r="AE114" s="5"/>
      <c r="AF114" s="33"/>
      <c r="AG114" s="33"/>
      <c r="AH114" s="34"/>
      <c r="AI114" s="35"/>
      <c r="AJ114" s="4"/>
      <c r="AK114" s="4"/>
      <c r="AL114" s="5"/>
      <c r="AM114" s="33"/>
      <c r="AN114" s="33"/>
      <c r="AO114" s="34"/>
      <c r="AP114" s="35"/>
      <c r="AQ114" s="4"/>
      <c r="AR114" s="4"/>
      <c r="AS114" s="5"/>
      <c r="AT114" s="33"/>
      <c r="AU114" s="33"/>
      <c r="AV114" s="34"/>
      <c r="AW114" s="35"/>
      <c r="AX114" s="4"/>
      <c r="AY114" s="4"/>
      <c r="AZ114" s="5"/>
      <c r="BA114" s="33"/>
      <c r="BB114" s="33"/>
      <c r="BC114" s="34"/>
      <c r="BD114" s="35"/>
      <c r="BE114" s="4"/>
      <c r="BF114" s="4"/>
      <c r="BG114" s="5"/>
      <c r="BH114" s="33"/>
      <c r="BI114" s="33"/>
      <c r="BJ114" s="34"/>
      <c r="BK114" s="35"/>
      <c r="BL114" s="4"/>
      <c r="BM114" s="4"/>
      <c r="BN114" s="25"/>
      <c r="BO114" s="25"/>
      <c r="BP114" s="34"/>
      <c r="BQ114" s="34"/>
      <c r="BR114" s="5"/>
      <c r="BS114" s="33"/>
      <c r="BT114" s="33"/>
      <c r="BU114" s="34"/>
      <c r="BV114" s="35"/>
      <c r="BW114" s="4"/>
      <c r="BX114" s="4"/>
      <c r="BY114"/>
      <c r="BZ114" s="5">
        <v>30</v>
      </c>
      <c r="CA114" s="33">
        <v>31.75</v>
      </c>
      <c r="CB114" s="33">
        <v>32</v>
      </c>
      <c r="CC114" s="34"/>
      <c r="CD114" s="35"/>
      <c r="CE114" s="4">
        <f t="shared" si="60"/>
        <v>30.864303178484107</v>
      </c>
      <c r="CF114" s="4">
        <f t="shared" si="75"/>
        <v>31.900240384615387</v>
      </c>
      <c r="CG114" s="5">
        <v>33.75</v>
      </c>
      <c r="CH114" s="33"/>
      <c r="CI114" s="33"/>
      <c r="CJ114" s="34"/>
      <c r="CK114" s="35"/>
      <c r="CL114" s="4"/>
      <c r="CM114" s="4"/>
      <c r="CN114" s="5">
        <v>31.5</v>
      </c>
      <c r="CO114" s="33"/>
      <c r="CP114" s="33">
        <v>32.5</v>
      </c>
      <c r="CQ114" s="34"/>
      <c r="CR114" s="35"/>
      <c r="CS114" s="4">
        <f t="shared" si="73"/>
        <v>31.5</v>
      </c>
      <c r="CT114" s="4">
        <f t="shared" si="74"/>
        <v>32.154545454545456</v>
      </c>
      <c r="CU114" s="5">
        <v>30</v>
      </c>
      <c r="CV114" s="33">
        <v>31</v>
      </c>
      <c r="CW114" s="33">
        <v>31.5</v>
      </c>
      <c r="CX114" s="34"/>
      <c r="CY114" s="35"/>
      <c r="CZ114" s="4">
        <f t="shared" si="61"/>
        <v>30.168627450980392</v>
      </c>
      <c r="DA114" s="4">
        <f t="shared" si="62"/>
        <v>31.158455392809572</v>
      </c>
      <c r="DB114" s="5">
        <v>34.5</v>
      </c>
      <c r="DC114" s="33">
        <v>34</v>
      </c>
      <c r="DD114" s="33">
        <v>37.5</v>
      </c>
      <c r="DE114" s="34"/>
      <c r="DF114" s="35"/>
      <c r="DG114" s="4">
        <f t="shared" si="63"/>
        <v>34.5</v>
      </c>
      <c r="DH114" s="4">
        <f t="shared" si="64"/>
        <v>37.5</v>
      </c>
      <c r="DI114" s="5">
        <v>34</v>
      </c>
      <c r="DJ114" s="33">
        <v>33.5</v>
      </c>
      <c r="DK114" s="33">
        <v>35</v>
      </c>
      <c r="DL114" s="34"/>
      <c r="DM114" s="35"/>
      <c r="DN114" s="4">
        <f t="shared" ref="DN114:DN153" si="77">FM$23*DI114+FN$23*DJ114+FO$23*DK114</f>
        <v>34.088636363636375</v>
      </c>
      <c r="DO114" s="4">
        <f t="shared" si="66"/>
        <v>35</v>
      </c>
      <c r="DP114" s="5">
        <v>36.5</v>
      </c>
      <c r="DQ114" s="33">
        <v>31.5</v>
      </c>
      <c r="DR114" s="33">
        <v>32</v>
      </c>
      <c r="DS114" s="34"/>
      <c r="DT114" s="35"/>
      <c r="DU114" s="4">
        <f t="shared" si="56"/>
        <v>35.601123595505626</v>
      </c>
      <c r="DV114" s="4">
        <f t="shared" si="76"/>
        <v>31.757763975155289</v>
      </c>
      <c r="DW114" s="5">
        <v>29.5</v>
      </c>
      <c r="DX114" s="33">
        <v>29.5</v>
      </c>
      <c r="DY114" s="33">
        <v>30</v>
      </c>
      <c r="DZ114" s="34"/>
      <c r="EA114" s="35"/>
      <c r="EB114" s="4">
        <f t="shared" si="67"/>
        <v>29.5</v>
      </c>
      <c r="EC114" s="4">
        <f t="shared" si="68"/>
        <v>29.817258883248726</v>
      </c>
      <c r="ED114" s="5">
        <v>37</v>
      </c>
      <c r="EE114" s="33">
        <v>32.5</v>
      </c>
      <c r="EF114" s="33">
        <v>31.5</v>
      </c>
      <c r="EG114" s="34"/>
      <c r="EH114" s="35"/>
      <c r="EI114" s="4">
        <f t="shared" si="69"/>
        <v>35.818435754189942</v>
      </c>
      <c r="EJ114" s="4">
        <f t="shared" si="70"/>
        <v>32.278894472361827</v>
      </c>
      <c r="EK114" s="25"/>
      <c r="EL114" s="25"/>
      <c r="EM114" s="34"/>
      <c r="EN114" s="36"/>
      <c r="EO114" s="5">
        <v>31</v>
      </c>
      <c r="EP114" s="33">
        <v>30.5</v>
      </c>
      <c r="EQ114" s="33">
        <v>29</v>
      </c>
      <c r="ER114" s="35"/>
      <c r="ES114" s="36"/>
      <c r="ET114" s="4">
        <f t="shared" si="71"/>
        <v>30.978813559322028</v>
      </c>
      <c r="EU114" s="4">
        <f t="shared" si="72"/>
        <v>29.887096774193544</v>
      </c>
      <c r="EV114"/>
      <c r="FA114" s="28"/>
      <c r="FB114"/>
      <c r="FO114"/>
      <c r="FP114"/>
      <c r="FQ114"/>
      <c r="FR114"/>
      <c r="FS114"/>
      <c r="FT114">
        <f t="shared" si="54"/>
        <v>1986</v>
      </c>
      <c r="FU114">
        <f t="shared" si="55"/>
        <v>2</v>
      </c>
      <c r="FV114">
        <v>109.3</v>
      </c>
      <c r="FW114" s="1">
        <v>101.7</v>
      </c>
      <c r="FX114"/>
      <c r="FY114" s="27">
        <v>1986</v>
      </c>
      <c r="FZ114" s="27" t="str">
        <f t="shared" si="58"/>
        <v>Jan</v>
      </c>
      <c r="GA114" s="28">
        <v>103.2</v>
      </c>
      <c r="GB114" s="28">
        <v>103.2</v>
      </c>
      <c r="GD114" s="27">
        <v>1986</v>
      </c>
      <c r="GE114" s="27" t="str">
        <f t="shared" si="59"/>
        <v>Jan</v>
      </c>
      <c r="GF114" s="1">
        <v>109.6</v>
      </c>
      <c r="GG114" s="1">
        <v>109.6</v>
      </c>
    </row>
    <row r="115" spans="1:189" x14ac:dyDescent="0.2">
      <c r="A115" s="3">
        <v>1986</v>
      </c>
      <c r="B115" s="1">
        <v>2</v>
      </c>
      <c r="C115" s="5"/>
      <c r="D115" s="33"/>
      <c r="E115" s="33"/>
      <c r="F115" s="34"/>
      <c r="G115" s="35"/>
      <c r="J115" s="5"/>
      <c r="K115" s="33"/>
      <c r="L115" s="33"/>
      <c r="M115" s="34"/>
      <c r="N115" s="35"/>
      <c r="O115" s="4"/>
      <c r="P115" s="4"/>
      <c r="Q115" s="5"/>
      <c r="R115" s="33"/>
      <c r="S115" s="33"/>
      <c r="T115" s="34"/>
      <c r="U115" s="35"/>
      <c r="Y115" s="33"/>
      <c r="Z115" s="33"/>
      <c r="AA115" s="34"/>
      <c r="AB115" s="35"/>
      <c r="AC115" s="4"/>
      <c r="AD115" s="4"/>
      <c r="AE115" s="5"/>
      <c r="AF115" s="33"/>
      <c r="AG115" s="33"/>
      <c r="AH115" s="34"/>
      <c r="AI115" s="35"/>
      <c r="AJ115" s="4"/>
      <c r="AK115" s="4"/>
      <c r="AL115" s="5"/>
      <c r="AM115" s="33"/>
      <c r="AN115" s="33"/>
      <c r="AO115" s="34"/>
      <c r="AP115" s="35"/>
      <c r="AQ115" s="4"/>
      <c r="AR115" s="4"/>
      <c r="AS115" s="5"/>
      <c r="AT115" s="33"/>
      <c r="AU115" s="33"/>
      <c r="AV115" s="34"/>
      <c r="AW115" s="35"/>
      <c r="AX115" s="4"/>
      <c r="AY115" s="4"/>
      <c r="AZ115" s="5"/>
      <c r="BA115" s="33"/>
      <c r="BB115" s="33"/>
      <c r="BC115" s="34"/>
      <c r="BD115" s="35"/>
      <c r="BE115" s="4"/>
      <c r="BF115" s="4"/>
      <c r="BG115" s="5"/>
      <c r="BH115" s="33"/>
      <c r="BI115" s="33"/>
      <c r="BJ115" s="34"/>
      <c r="BK115" s="35"/>
      <c r="BL115" s="4"/>
      <c r="BM115" s="4"/>
      <c r="BN115" s="25"/>
      <c r="BO115" s="25"/>
      <c r="BP115" s="34"/>
      <c r="BQ115" s="34"/>
      <c r="BR115" s="5"/>
      <c r="BS115" s="33"/>
      <c r="BT115" s="33"/>
      <c r="BU115" s="34"/>
      <c r="BV115" s="35"/>
      <c r="BW115" s="4"/>
      <c r="BX115" s="4"/>
      <c r="BY115"/>
      <c r="BZ115" s="5">
        <v>30</v>
      </c>
      <c r="CA115" s="33">
        <v>31.75</v>
      </c>
      <c r="CB115" s="33">
        <v>32</v>
      </c>
      <c r="CC115" s="34"/>
      <c r="CD115" s="35"/>
      <c r="CE115" s="4">
        <f t="shared" si="60"/>
        <v>30.864303178484107</v>
      </c>
      <c r="CF115" s="4">
        <f t="shared" si="75"/>
        <v>31.900240384615387</v>
      </c>
      <c r="CG115" s="5">
        <v>33.75</v>
      </c>
      <c r="CH115" s="33"/>
      <c r="CI115" s="33"/>
      <c r="CJ115" s="34"/>
      <c r="CK115" s="35"/>
      <c r="CL115" s="4"/>
      <c r="CM115" s="4"/>
      <c r="CN115" s="5">
        <v>31.5</v>
      </c>
      <c r="CO115" s="33"/>
      <c r="CP115" s="33">
        <v>32.5</v>
      </c>
      <c r="CQ115" s="34"/>
      <c r="CR115" s="35"/>
      <c r="CS115" s="4">
        <f t="shared" si="73"/>
        <v>31.5</v>
      </c>
      <c r="CT115" s="4">
        <f t="shared" si="74"/>
        <v>32.154545454545456</v>
      </c>
      <c r="CU115" s="5">
        <v>30</v>
      </c>
      <c r="CV115" s="33">
        <v>31</v>
      </c>
      <c r="CW115" s="33">
        <v>31.5</v>
      </c>
      <c r="CX115" s="34"/>
      <c r="CY115" s="35"/>
      <c r="CZ115" s="4">
        <f t="shared" si="61"/>
        <v>30.168627450980392</v>
      </c>
      <c r="DA115" s="4">
        <f t="shared" si="62"/>
        <v>31.158455392809572</v>
      </c>
      <c r="DB115" s="5">
        <v>34.5</v>
      </c>
      <c r="DC115" s="33">
        <v>34</v>
      </c>
      <c r="DD115" s="33">
        <v>37.5</v>
      </c>
      <c r="DE115" s="34"/>
      <c r="DF115" s="35"/>
      <c r="DG115" s="4">
        <f t="shared" si="63"/>
        <v>34.5</v>
      </c>
      <c r="DH115" s="4">
        <f t="shared" si="64"/>
        <v>37.5</v>
      </c>
      <c r="DI115" s="5">
        <v>34</v>
      </c>
      <c r="DJ115" s="33">
        <v>33.5</v>
      </c>
      <c r="DK115" s="33">
        <v>35</v>
      </c>
      <c r="DL115" s="34"/>
      <c r="DM115" s="35"/>
      <c r="DN115" s="4">
        <f t="shared" si="77"/>
        <v>34.088636363636375</v>
      </c>
      <c r="DO115" s="4">
        <f t="shared" si="66"/>
        <v>35</v>
      </c>
      <c r="DP115" s="5">
        <v>36.5</v>
      </c>
      <c r="DQ115" s="33">
        <v>31.5</v>
      </c>
      <c r="DR115" s="33">
        <v>32</v>
      </c>
      <c r="DS115" s="34"/>
      <c r="DT115" s="35"/>
      <c r="DU115" s="4">
        <f t="shared" si="56"/>
        <v>35.601123595505626</v>
      </c>
      <c r="DV115" s="4">
        <f t="shared" si="76"/>
        <v>31.757763975155289</v>
      </c>
      <c r="DW115" s="5">
        <v>29.5</v>
      </c>
      <c r="DX115" s="33">
        <v>29.5</v>
      </c>
      <c r="DY115" s="33">
        <v>30</v>
      </c>
      <c r="DZ115" s="34"/>
      <c r="EA115" s="35"/>
      <c r="EB115" s="4">
        <f t="shared" si="67"/>
        <v>29.5</v>
      </c>
      <c r="EC115" s="4">
        <f t="shared" si="68"/>
        <v>29.817258883248726</v>
      </c>
      <c r="ED115" s="5">
        <v>37</v>
      </c>
      <c r="EE115" s="33">
        <v>32.5</v>
      </c>
      <c r="EF115" s="33">
        <v>31.5</v>
      </c>
      <c r="EG115" s="34"/>
      <c r="EH115" s="35"/>
      <c r="EI115" s="4">
        <f t="shared" si="69"/>
        <v>35.818435754189942</v>
      </c>
      <c r="EJ115" s="4">
        <f t="shared" si="70"/>
        <v>32.278894472361827</v>
      </c>
      <c r="EK115" s="25"/>
      <c r="EL115" s="25"/>
      <c r="EM115" s="34"/>
      <c r="EN115" s="36"/>
      <c r="EO115" s="5">
        <v>31</v>
      </c>
      <c r="EP115" s="33">
        <v>30.5</v>
      </c>
      <c r="EQ115" s="33">
        <v>29</v>
      </c>
      <c r="ER115" s="35"/>
      <c r="ES115" s="36"/>
      <c r="ET115" s="4">
        <f t="shared" si="71"/>
        <v>30.978813559322028</v>
      </c>
      <c r="EU115" s="4">
        <f t="shared" si="72"/>
        <v>29.887096774193544</v>
      </c>
      <c r="EV115"/>
      <c r="FA115" s="28"/>
      <c r="FB115"/>
      <c r="FO115"/>
      <c r="FP115"/>
      <c r="FQ115"/>
      <c r="FR115"/>
      <c r="FS115"/>
      <c r="FT115">
        <f t="shared" si="54"/>
        <v>1986</v>
      </c>
      <c r="FU115">
        <f t="shared" si="55"/>
        <v>3</v>
      </c>
      <c r="FV115">
        <v>108.8</v>
      </c>
      <c r="FW115" s="1">
        <v>100.3</v>
      </c>
      <c r="FX115"/>
      <c r="FY115" s="27"/>
      <c r="FZ115" s="27" t="str">
        <f t="shared" si="58"/>
        <v>Feb</v>
      </c>
      <c r="GA115" s="28">
        <v>101.7</v>
      </c>
      <c r="GB115" s="28">
        <v>101.7</v>
      </c>
      <c r="GD115" s="27"/>
      <c r="GE115" s="27" t="str">
        <f t="shared" si="59"/>
        <v>Feb</v>
      </c>
      <c r="GF115" s="1">
        <v>109.3</v>
      </c>
      <c r="GG115" s="1">
        <v>109.3</v>
      </c>
    </row>
    <row r="116" spans="1:189" x14ac:dyDescent="0.2">
      <c r="A116" s="3">
        <v>1986</v>
      </c>
      <c r="B116" s="1">
        <v>3</v>
      </c>
      <c r="C116" s="5"/>
      <c r="D116" s="33"/>
      <c r="E116" s="33"/>
      <c r="F116" s="34"/>
      <c r="G116" s="35"/>
      <c r="J116" s="5"/>
      <c r="K116" s="33"/>
      <c r="L116" s="33"/>
      <c r="M116" s="34"/>
      <c r="N116" s="35"/>
      <c r="O116" s="4"/>
      <c r="P116" s="4"/>
      <c r="Q116" s="5"/>
      <c r="R116" s="33"/>
      <c r="S116" s="33"/>
      <c r="T116" s="34"/>
      <c r="U116" s="35"/>
      <c r="Y116" s="33"/>
      <c r="Z116" s="33"/>
      <c r="AA116" s="34"/>
      <c r="AB116" s="35"/>
      <c r="AC116" s="4"/>
      <c r="AD116" s="4"/>
      <c r="AE116" s="5"/>
      <c r="AF116" s="33"/>
      <c r="AG116" s="33"/>
      <c r="AH116" s="34"/>
      <c r="AI116" s="35"/>
      <c r="AJ116" s="4"/>
      <c r="AK116" s="4"/>
      <c r="AL116" s="5"/>
      <c r="AM116" s="33"/>
      <c r="AN116" s="33"/>
      <c r="AO116" s="34"/>
      <c r="AP116" s="35"/>
      <c r="AQ116" s="4"/>
      <c r="AR116" s="4"/>
      <c r="AS116" s="5"/>
      <c r="AT116" s="33"/>
      <c r="AU116" s="33"/>
      <c r="AV116" s="34"/>
      <c r="AW116" s="35"/>
      <c r="AX116" s="4"/>
      <c r="AY116" s="4"/>
      <c r="AZ116" s="5"/>
      <c r="BA116" s="33"/>
      <c r="BB116" s="33"/>
      <c r="BC116" s="34"/>
      <c r="BD116" s="35"/>
      <c r="BE116" s="4"/>
      <c r="BF116" s="4"/>
      <c r="BG116" s="5"/>
      <c r="BH116" s="33"/>
      <c r="BI116" s="33"/>
      <c r="BJ116" s="34"/>
      <c r="BK116" s="35"/>
      <c r="BL116" s="4"/>
      <c r="BM116" s="4"/>
      <c r="BN116" s="25"/>
      <c r="BO116" s="25"/>
      <c r="BP116" s="34"/>
      <c r="BQ116" s="34"/>
      <c r="BR116" s="5"/>
      <c r="BS116" s="33"/>
      <c r="BT116" s="33"/>
      <c r="BU116" s="34"/>
      <c r="BV116" s="35"/>
      <c r="BW116" s="4"/>
      <c r="BX116" s="4"/>
      <c r="BY116"/>
      <c r="BZ116" s="5">
        <v>30</v>
      </c>
      <c r="CA116" s="33">
        <v>31.75</v>
      </c>
      <c r="CB116" s="33">
        <v>32</v>
      </c>
      <c r="CC116" s="34"/>
      <c r="CD116" s="35"/>
      <c r="CE116" s="4">
        <f t="shared" si="60"/>
        <v>30.864303178484107</v>
      </c>
      <c r="CF116" s="4">
        <f t="shared" si="75"/>
        <v>31.900240384615387</v>
      </c>
      <c r="CG116" s="5">
        <v>33.75</v>
      </c>
      <c r="CH116" s="33"/>
      <c r="CI116" s="33"/>
      <c r="CJ116" s="34"/>
      <c r="CK116" s="35"/>
      <c r="CL116" s="4"/>
      <c r="CM116" s="4"/>
      <c r="CN116" s="5">
        <v>31.5</v>
      </c>
      <c r="CO116" s="33"/>
      <c r="CP116" s="33">
        <v>32.5</v>
      </c>
      <c r="CQ116" s="34"/>
      <c r="CR116" s="35"/>
      <c r="CS116" s="4">
        <f t="shared" si="73"/>
        <v>31.5</v>
      </c>
      <c r="CT116" s="4">
        <f t="shared" si="74"/>
        <v>32.154545454545456</v>
      </c>
      <c r="CU116" s="5">
        <v>30</v>
      </c>
      <c r="CV116" s="33">
        <v>31</v>
      </c>
      <c r="CW116" s="33">
        <v>31.5</v>
      </c>
      <c r="CX116" s="34"/>
      <c r="CY116" s="35"/>
      <c r="CZ116" s="4">
        <f t="shared" si="61"/>
        <v>30.168627450980392</v>
      </c>
      <c r="DA116" s="4">
        <f t="shared" si="62"/>
        <v>31.158455392809572</v>
      </c>
      <c r="DB116" s="5">
        <v>34.5</v>
      </c>
      <c r="DC116" s="33">
        <v>34</v>
      </c>
      <c r="DD116" s="33">
        <v>37.5</v>
      </c>
      <c r="DE116" s="34"/>
      <c r="DF116" s="35"/>
      <c r="DG116" s="4">
        <f t="shared" si="63"/>
        <v>34.5</v>
      </c>
      <c r="DH116" s="4">
        <f t="shared" si="64"/>
        <v>37.5</v>
      </c>
      <c r="DI116" s="5">
        <v>34</v>
      </c>
      <c r="DJ116" s="33">
        <v>33.5</v>
      </c>
      <c r="DK116" s="33">
        <v>35</v>
      </c>
      <c r="DL116" s="34"/>
      <c r="DM116" s="35"/>
      <c r="DN116" s="4">
        <f t="shared" si="77"/>
        <v>34.088636363636375</v>
      </c>
      <c r="DO116" s="4">
        <f t="shared" si="66"/>
        <v>35</v>
      </c>
      <c r="DP116" s="5">
        <v>36.5</v>
      </c>
      <c r="DQ116" s="33">
        <v>31.5</v>
      </c>
      <c r="DR116" s="33">
        <v>32</v>
      </c>
      <c r="DS116" s="34"/>
      <c r="DT116" s="35"/>
      <c r="DU116" s="4">
        <f t="shared" ref="DU116:DU147" si="78">FM$26*DP116+FN$26*DQ116+FO$26*DR116</f>
        <v>35.601123595505626</v>
      </c>
      <c r="DV116" s="4">
        <f t="shared" si="76"/>
        <v>31.757763975155289</v>
      </c>
      <c r="DW116" s="5">
        <v>29.5</v>
      </c>
      <c r="DX116" s="33">
        <v>29.5</v>
      </c>
      <c r="DY116" s="33">
        <v>30</v>
      </c>
      <c r="DZ116" s="34"/>
      <c r="EA116" s="35"/>
      <c r="EB116" s="4">
        <f t="shared" si="67"/>
        <v>29.5</v>
      </c>
      <c r="EC116" s="4">
        <f t="shared" si="68"/>
        <v>29.817258883248726</v>
      </c>
      <c r="ED116" s="5">
        <v>37</v>
      </c>
      <c r="EE116" s="33">
        <v>32.5</v>
      </c>
      <c r="EF116" s="33">
        <v>31.5</v>
      </c>
      <c r="EG116" s="34"/>
      <c r="EH116" s="35"/>
      <c r="EI116" s="4">
        <f t="shared" si="69"/>
        <v>35.818435754189942</v>
      </c>
      <c r="EJ116" s="4">
        <f t="shared" si="70"/>
        <v>32.278894472361827</v>
      </c>
      <c r="EK116" s="25"/>
      <c r="EL116" s="25"/>
      <c r="EM116" s="34"/>
      <c r="EN116" s="36"/>
      <c r="EO116" s="5">
        <v>31</v>
      </c>
      <c r="EP116" s="33">
        <v>30.5</v>
      </c>
      <c r="EQ116" s="33">
        <v>29</v>
      </c>
      <c r="ER116" s="35"/>
      <c r="ES116" s="36"/>
      <c r="ET116" s="4">
        <f t="shared" si="71"/>
        <v>30.978813559322028</v>
      </c>
      <c r="EU116" s="4">
        <f t="shared" si="72"/>
        <v>29.887096774193544</v>
      </c>
      <c r="EV116"/>
      <c r="FA116" s="28"/>
      <c r="FB116"/>
      <c r="FO116"/>
      <c r="FP116"/>
      <c r="FQ116"/>
      <c r="FR116"/>
      <c r="FS116"/>
      <c r="FT116">
        <f t="shared" si="54"/>
        <v>1986</v>
      </c>
      <c r="FU116">
        <f t="shared" si="55"/>
        <v>4</v>
      </c>
      <c r="FV116">
        <v>108.6</v>
      </c>
      <c r="FW116" s="1">
        <v>99.6</v>
      </c>
      <c r="FX116"/>
      <c r="FY116" s="27"/>
      <c r="FZ116" s="27" t="str">
        <f t="shared" si="58"/>
        <v>Mar</v>
      </c>
      <c r="GA116" s="28">
        <v>100.3</v>
      </c>
      <c r="GB116" s="28">
        <v>100.3</v>
      </c>
      <c r="GD116" s="27"/>
      <c r="GE116" s="27" t="str">
        <f t="shared" si="59"/>
        <v>Mar</v>
      </c>
      <c r="GF116" s="1">
        <v>108.8</v>
      </c>
      <c r="GG116" s="1">
        <v>108.8</v>
      </c>
    </row>
    <row r="117" spans="1:189" x14ac:dyDescent="0.2">
      <c r="A117" s="3">
        <v>1986</v>
      </c>
      <c r="B117" s="1">
        <v>4</v>
      </c>
      <c r="C117" s="5"/>
      <c r="D117" s="33"/>
      <c r="E117" s="33"/>
      <c r="F117" s="34"/>
      <c r="G117" s="35"/>
      <c r="J117" s="5"/>
      <c r="K117" s="33"/>
      <c r="L117" s="33"/>
      <c r="M117" s="34"/>
      <c r="N117" s="35"/>
      <c r="O117" s="4"/>
      <c r="P117" s="4"/>
      <c r="Q117" s="5"/>
      <c r="R117" s="33"/>
      <c r="S117" s="33"/>
      <c r="T117" s="34"/>
      <c r="U117" s="35"/>
      <c r="Y117" s="33"/>
      <c r="Z117" s="33"/>
      <c r="AA117" s="34"/>
      <c r="AB117" s="35"/>
      <c r="AC117" s="4"/>
      <c r="AD117" s="4"/>
      <c r="AE117" s="5"/>
      <c r="AF117" s="33"/>
      <c r="AG117" s="33"/>
      <c r="AH117" s="34"/>
      <c r="AI117" s="35"/>
      <c r="AJ117" s="4"/>
      <c r="AK117" s="4"/>
      <c r="AL117" s="5"/>
      <c r="AM117" s="33"/>
      <c r="AN117" s="33"/>
      <c r="AO117" s="34"/>
      <c r="AP117" s="35"/>
      <c r="AQ117" s="4"/>
      <c r="AR117" s="4"/>
      <c r="AS117" s="5"/>
      <c r="AT117" s="33"/>
      <c r="AU117" s="33"/>
      <c r="AV117" s="34"/>
      <c r="AW117" s="35"/>
      <c r="AX117" s="4"/>
      <c r="AY117" s="4"/>
      <c r="AZ117" s="5"/>
      <c r="BA117" s="33"/>
      <c r="BB117" s="33"/>
      <c r="BC117" s="34"/>
      <c r="BD117" s="35"/>
      <c r="BE117" s="4"/>
      <c r="BF117" s="4"/>
      <c r="BG117" s="5"/>
      <c r="BH117" s="33"/>
      <c r="BI117" s="33"/>
      <c r="BJ117" s="34"/>
      <c r="BK117" s="35"/>
      <c r="BL117" s="4"/>
      <c r="BM117" s="4"/>
      <c r="BN117" s="25"/>
      <c r="BO117" s="25"/>
      <c r="BP117" s="34"/>
      <c r="BQ117" s="34"/>
      <c r="BR117" s="5"/>
      <c r="BS117" s="33"/>
      <c r="BT117" s="33"/>
      <c r="BU117" s="34"/>
      <c r="BV117" s="35"/>
      <c r="BW117" s="4"/>
      <c r="BX117" s="4"/>
      <c r="BY117"/>
      <c r="BZ117" s="5">
        <v>30</v>
      </c>
      <c r="CA117" s="33">
        <v>31.75</v>
      </c>
      <c r="CB117" s="33">
        <v>32</v>
      </c>
      <c r="CC117" s="34"/>
      <c r="CD117" s="35"/>
      <c r="CE117" s="4">
        <f t="shared" si="60"/>
        <v>30.864303178484107</v>
      </c>
      <c r="CF117" s="4">
        <f t="shared" si="75"/>
        <v>31.900240384615387</v>
      </c>
      <c r="CG117" s="5">
        <v>33.75</v>
      </c>
      <c r="CH117" s="33"/>
      <c r="CI117" s="33"/>
      <c r="CJ117" s="34"/>
      <c r="CK117" s="35"/>
      <c r="CL117" s="4"/>
      <c r="CM117" s="4"/>
      <c r="CN117" s="5">
        <v>31.5</v>
      </c>
      <c r="CO117" s="33"/>
      <c r="CP117" s="33">
        <v>32.5</v>
      </c>
      <c r="CQ117" s="34"/>
      <c r="CR117" s="35"/>
      <c r="CS117" s="4">
        <f t="shared" si="73"/>
        <v>31.5</v>
      </c>
      <c r="CT117" s="4">
        <f t="shared" si="74"/>
        <v>32.154545454545456</v>
      </c>
      <c r="CU117" s="5">
        <v>30</v>
      </c>
      <c r="CV117" s="33">
        <v>31</v>
      </c>
      <c r="CW117" s="33">
        <v>31.5</v>
      </c>
      <c r="CX117" s="34"/>
      <c r="CY117" s="35"/>
      <c r="CZ117" s="4">
        <f t="shared" si="61"/>
        <v>30.168627450980392</v>
      </c>
      <c r="DA117" s="4">
        <f t="shared" si="62"/>
        <v>31.158455392809572</v>
      </c>
      <c r="DB117" s="5">
        <v>34.5</v>
      </c>
      <c r="DC117" s="33">
        <v>34</v>
      </c>
      <c r="DD117" s="33">
        <v>36.5</v>
      </c>
      <c r="DE117" s="34"/>
      <c r="DF117" s="35"/>
      <c r="DG117" s="4">
        <f t="shared" si="63"/>
        <v>34.5</v>
      </c>
      <c r="DH117" s="4">
        <f t="shared" si="64"/>
        <v>36.5</v>
      </c>
      <c r="DI117" s="5">
        <v>34</v>
      </c>
      <c r="DJ117" s="33">
        <v>33.5</v>
      </c>
      <c r="DK117" s="33">
        <v>35</v>
      </c>
      <c r="DL117" s="34"/>
      <c r="DM117" s="35"/>
      <c r="DN117" s="4">
        <f t="shared" si="77"/>
        <v>34.088636363636375</v>
      </c>
      <c r="DO117" s="4">
        <f t="shared" si="66"/>
        <v>35</v>
      </c>
      <c r="DP117" s="5">
        <v>36.5</v>
      </c>
      <c r="DQ117" s="33">
        <v>31.5</v>
      </c>
      <c r="DR117" s="33">
        <v>32</v>
      </c>
      <c r="DS117" s="34"/>
      <c r="DT117" s="35"/>
      <c r="DU117" s="4">
        <f t="shared" si="78"/>
        <v>35.601123595505626</v>
      </c>
      <c r="DV117" s="4">
        <f t="shared" si="76"/>
        <v>31.757763975155289</v>
      </c>
      <c r="DW117" s="5">
        <v>29.5</v>
      </c>
      <c r="DX117" s="33">
        <v>29.5</v>
      </c>
      <c r="DY117" s="33">
        <v>30</v>
      </c>
      <c r="DZ117" s="34"/>
      <c r="EA117" s="35"/>
      <c r="EB117" s="4">
        <f t="shared" si="67"/>
        <v>29.5</v>
      </c>
      <c r="EC117" s="4">
        <f t="shared" si="68"/>
        <v>29.817258883248726</v>
      </c>
      <c r="ED117" s="5">
        <v>37</v>
      </c>
      <c r="EE117" s="33">
        <v>32.5</v>
      </c>
      <c r="EF117" s="33">
        <v>31.5</v>
      </c>
      <c r="EG117" s="34"/>
      <c r="EH117" s="35"/>
      <c r="EI117" s="4">
        <f t="shared" si="69"/>
        <v>35.818435754189942</v>
      </c>
      <c r="EJ117" s="4">
        <f t="shared" si="70"/>
        <v>32.278894472361827</v>
      </c>
      <c r="EK117" s="25"/>
      <c r="EL117" s="25"/>
      <c r="EM117" s="34"/>
      <c r="EN117" s="36"/>
      <c r="EO117" s="5">
        <v>31</v>
      </c>
      <c r="EP117" s="33">
        <v>30.5</v>
      </c>
      <c r="EQ117" s="33">
        <v>29</v>
      </c>
      <c r="ER117" s="35"/>
      <c r="ES117" s="36"/>
      <c r="ET117" s="4">
        <f t="shared" si="71"/>
        <v>30.978813559322028</v>
      </c>
      <c r="EU117" s="4">
        <f t="shared" si="72"/>
        <v>29.887096774193544</v>
      </c>
      <c r="EV117"/>
      <c r="FA117" s="28"/>
      <c r="FB117"/>
      <c r="FO117"/>
      <c r="FP117"/>
      <c r="FQ117"/>
      <c r="FR117"/>
      <c r="FS117"/>
      <c r="FT117">
        <f t="shared" si="54"/>
        <v>1986</v>
      </c>
      <c r="FU117">
        <f t="shared" si="55"/>
        <v>5</v>
      </c>
      <c r="FV117">
        <v>108.9</v>
      </c>
      <c r="FW117" s="1">
        <v>100</v>
      </c>
      <c r="FX117"/>
      <c r="FY117" s="27"/>
      <c r="FZ117" s="27" t="str">
        <f t="shared" si="58"/>
        <v>Apr</v>
      </c>
      <c r="GA117" s="28">
        <v>99.6</v>
      </c>
      <c r="GB117" s="28">
        <v>99.6</v>
      </c>
      <c r="GD117" s="27"/>
      <c r="GE117" s="27" t="str">
        <f t="shared" si="59"/>
        <v>Apr</v>
      </c>
      <c r="GF117" s="1">
        <v>108.6</v>
      </c>
      <c r="GG117" s="1">
        <v>108.6</v>
      </c>
    </row>
    <row r="118" spans="1:189" x14ac:dyDescent="0.2">
      <c r="A118" s="3">
        <v>1986</v>
      </c>
      <c r="B118" s="1">
        <v>5</v>
      </c>
      <c r="C118" s="5"/>
      <c r="D118" s="33"/>
      <c r="E118" s="33"/>
      <c r="F118" s="34"/>
      <c r="G118" s="35"/>
      <c r="J118" s="5"/>
      <c r="K118" s="33"/>
      <c r="L118" s="33"/>
      <c r="M118" s="34"/>
      <c r="N118" s="35"/>
      <c r="O118" s="4"/>
      <c r="P118" s="4"/>
      <c r="Q118" s="5"/>
      <c r="R118" s="33"/>
      <c r="S118" s="33"/>
      <c r="T118" s="34"/>
      <c r="U118" s="35"/>
      <c r="Y118" s="33"/>
      <c r="Z118" s="33"/>
      <c r="AA118" s="34"/>
      <c r="AB118" s="35"/>
      <c r="AC118" s="4"/>
      <c r="AD118" s="4"/>
      <c r="AE118" s="5"/>
      <c r="AF118" s="33"/>
      <c r="AG118" s="33"/>
      <c r="AH118" s="34"/>
      <c r="AI118" s="35"/>
      <c r="AJ118" s="4"/>
      <c r="AK118" s="4"/>
      <c r="AL118" s="5"/>
      <c r="AM118" s="33"/>
      <c r="AN118" s="33"/>
      <c r="AO118" s="34"/>
      <c r="AP118" s="35"/>
      <c r="AQ118" s="4"/>
      <c r="AR118" s="4"/>
      <c r="AS118" s="5"/>
      <c r="AT118" s="33"/>
      <c r="AU118" s="33"/>
      <c r="AV118" s="34"/>
      <c r="AW118" s="35"/>
      <c r="AX118" s="4"/>
      <c r="AY118" s="4"/>
      <c r="AZ118" s="5"/>
      <c r="BA118" s="33"/>
      <c r="BB118" s="33"/>
      <c r="BC118" s="34"/>
      <c r="BD118" s="35"/>
      <c r="BE118" s="4"/>
      <c r="BF118" s="4"/>
      <c r="BG118" s="5"/>
      <c r="BH118" s="33"/>
      <c r="BI118" s="33"/>
      <c r="BJ118" s="34"/>
      <c r="BK118" s="35"/>
      <c r="BL118" s="4"/>
      <c r="BM118" s="4"/>
      <c r="BN118" s="25"/>
      <c r="BO118" s="25"/>
      <c r="BP118" s="34"/>
      <c r="BQ118" s="34"/>
      <c r="BR118" s="5"/>
      <c r="BS118" s="33"/>
      <c r="BT118" s="33"/>
      <c r="BU118" s="34"/>
      <c r="BV118" s="35"/>
      <c r="BW118" s="4"/>
      <c r="BX118" s="4"/>
      <c r="BY118"/>
      <c r="BZ118" s="5">
        <v>30</v>
      </c>
      <c r="CA118" s="33">
        <v>31.75</v>
      </c>
      <c r="CB118" s="33">
        <v>32</v>
      </c>
      <c r="CC118" s="34"/>
      <c r="CD118" s="35"/>
      <c r="CE118" s="4">
        <f t="shared" si="60"/>
        <v>30.864303178484107</v>
      </c>
      <c r="CF118" s="4">
        <f t="shared" si="75"/>
        <v>31.900240384615387</v>
      </c>
      <c r="CG118" s="5">
        <v>32.75</v>
      </c>
      <c r="CH118" s="33"/>
      <c r="CI118" s="33"/>
      <c r="CJ118" s="34"/>
      <c r="CK118" s="35"/>
      <c r="CL118" s="4"/>
      <c r="CM118" s="4"/>
      <c r="CN118" s="5">
        <v>31.5</v>
      </c>
      <c r="CO118" s="33">
        <v>28</v>
      </c>
      <c r="CP118" s="33">
        <v>32.5</v>
      </c>
      <c r="CQ118" s="34"/>
      <c r="CR118" s="35"/>
      <c r="CS118" s="4">
        <f t="shared" si="73"/>
        <v>31.5</v>
      </c>
      <c r="CT118" s="4">
        <f t="shared" si="74"/>
        <v>32.154545454545456</v>
      </c>
      <c r="CU118" s="5">
        <v>30</v>
      </c>
      <c r="CV118" s="33">
        <v>31</v>
      </c>
      <c r="CW118" s="33">
        <v>31.5</v>
      </c>
      <c r="CX118" s="34"/>
      <c r="CY118" s="35"/>
      <c r="CZ118" s="4">
        <f t="shared" si="61"/>
        <v>30.168627450980392</v>
      </c>
      <c r="DA118" s="4">
        <f t="shared" si="62"/>
        <v>31.158455392809572</v>
      </c>
      <c r="DB118" s="5">
        <v>31</v>
      </c>
      <c r="DC118" s="33"/>
      <c r="DD118" s="33">
        <v>29.5</v>
      </c>
      <c r="DE118" s="34"/>
      <c r="DF118" s="35"/>
      <c r="DG118" s="4">
        <f t="shared" si="63"/>
        <v>31</v>
      </c>
      <c r="DH118" s="4">
        <f t="shared" si="64"/>
        <v>29.5</v>
      </c>
      <c r="DI118" s="5">
        <v>34</v>
      </c>
      <c r="DJ118" s="33">
        <v>33.5</v>
      </c>
      <c r="DK118" s="33">
        <v>35</v>
      </c>
      <c r="DL118" s="34"/>
      <c r="DM118" s="35"/>
      <c r="DN118" s="4">
        <f t="shared" si="77"/>
        <v>34.088636363636375</v>
      </c>
      <c r="DO118" s="4">
        <f t="shared" si="66"/>
        <v>35</v>
      </c>
      <c r="DP118" s="5">
        <v>36.5</v>
      </c>
      <c r="DQ118" s="33">
        <v>31.5</v>
      </c>
      <c r="DR118" s="33">
        <v>32</v>
      </c>
      <c r="DS118" s="34"/>
      <c r="DT118" s="35"/>
      <c r="DU118" s="4">
        <f t="shared" si="78"/>
        <v>35.601123595505626</v>
      </c>
      <c r="DV118" s="4">
        <f t="shared" si="76"/>
        <v>31.757763975155289</v>
      </c>
      <c r="DW118" s="5">
        <v>29.5</v>
      </c>
      <c r="DX118" s="33">
        <v>29.5</v>
      </c>
      <c r="DY118" s="33">
        <v>30</v>
      </c>
      <c r="DZ118" s="34"/>
      <c r="EA118" s="35"/>
      <c r="EB118" s="4">
        <f t="shared" si="67"/>
        <v>29.5</v>
      </c>
      <c r="EC118" s="4">
        <f t="shared" si="68"/>
        <v>29.817258883248726</v>
      </c>
      <c r="ED118" s="5">
        <v>37</v>
      </c>
      <c r="EE118" s="33">
        <v>32.5</v>
      </c>
      <c r="EF118" s="33">
        <v>31.5</v>
      </c>
      <c r="EG118" s="34"/>
      <c r="EH118" s="35"/>
      <c r="EI118" s="4">
        <f t="shared" si="69"/>
        <v>35.818435754189942</v>
      </c>
      <c r="EJ118" s="4">
        <f t="shared" si="70"/>
        <v>32.278894472361827</v>
      </c>
      <c r="EK118" s="25"/>
      <c r="EL118" s="25"/>
      <c r="EM118" s="34"/>
      <c r="EN118" s="36"/>
      <c r="EO118" s="5">
        <v>31</v>
      </c>
      <c r="EP118" s="33">
        <v>30.5</v>
      </c>
      <c r="EQ118" s="33">
        <v>29</v>
      </c>
      <c r="ER118" s="35"/>
      <c r="ES118" s="36"/>
      <c r="ET118" s="4">
        <f t="shared" si="71"/>
        <v>30.978813559322028</v>
      </c>
      <c r="EU118" s="4">
        <f t="shared" si="72"/>
        <v>29.887096774193544</v>
      </c>
      <c r="EV118"/>
      <c r="FA118" s="28"/>
      <c r="FB118"/>
      <c r="FO118"/>
      <c r="FP118"/>
      <c r="FQ118"/>
      <c r="FR118"/>
      <c r="FS118"/>
      <c r="FT118">
        <f t="shared" si="54"/>
        <v>1986</v>
      </c>
      <c r="FU118">
        <f t="shared" si="55"/>
        <v>6</v>
      </c>
      <c r="FV118">
        <v>109.5</v>
      </c>
      <c r="FW118" s="1">
        <v>99.9</v>
      </c>
      <c r="FX118"/>
      <c r="FY118" s="27"/>
      <c r="FZ118" s="27" t="str">
        <f t="shared" si="58"/>
        <v>May</v>
      </c>
      <c r="GA118" s="28">
        <v>100</v>
      </c>
      <c r="GB118" s="28">
        <v>100</v>
      </c>
      <c r="GD118" s="27"/>
      <c r="GE118" s="27" t="str">
        <f t="shared" si="59"/>
        <v>May</v>
      </c>
      <c r="GF118" s="1">
        <v>108.9</v>
      </c>
      <c r="GG118" s="1">
        <v>108.9</v>
      </c>
    </row>
    <row r="119" spans="1:189" x14ac:dyDescent="0.2">
      <c r="A119" s="3">
        <v>1986</v>
      </c>
      <c r="B119" s="1">
        <v>6</v>
      </c>
      <c r="C119" s="5"/>
      <c r="D119" s="33"/>
      <c r="E119" s="33"/>
      <c r="F119" s="34"/>
      <c r="G119" s="35"/>
      <c r="J119" s="5"/>
      <c r="K119" s="33"/>
      <c r="L119" s="33"/>
      <c r="M119" s="34"/>
      <c r="N119" s="35"/>
      <c r="O119" s="4"/>
      <c r="P119" s="4"/>
      <c r="Q119" s="5"/>
      <c r="R119" s="33"/>
      <c r="S119" s="33"/>
      <c r="T119" s="34"/>
      <c r="U119" s="35"/>
      <c r="Y119" s="33"/>
      <c r="Z119" s="33"/>
      <c r="AA119" s="34"/>
      <c r="AB119" s="35"/>
      <c r="AC119" s="4"/>
      <c r="AD119" s="4"/>
      <c r="AE119" s="5"/>
      <c r="AF119" s="33"/>
      <c r="AG119" s="33"/>
      <c r="AH119" s="34"/>
      <c r="AI119" s="35"/>
      <c r="AJ119" s="4"/>
      <c r="AK119" s="4"/>
      <c r="AL119" s="5"/>
      <c r="AM119" s="33"/>
      <c r="AN119" s="33"/>
      <c r="AO119" s="34"/>
      <c r="AP119" s="35"/>
      <c r="AQ119" s="4"/>
      <c r="AR119" s="4"/>
      <c r="AS119" s="5"/>
      <c r="AT119" s="33"/>
      <c r="AU119" s="33"/>
      <c r="AV119" s="34"/>
      <c r="AW119" s="35"/>
      <c r="AX119" s="4"/>
      <c r="AY119" s="4"/>
      <c r="AZ119" s="5"/>
      <c r="BA119" s="33"/>
      <c r="BB119" s="33"/>
      <c r="BC119" s="34"/>
      <c r="BD119" s="35"/>
      <c r="BE119" s="4"/>
      <c r="BF119" s="4"/>
      <c r="BG119" s="5"/>
      <c r="BH119" s="33"/>
      <c r="BI119" s="33"/>
      <c r="BJ119" s="34"/>
      <c r="BK119" s="35"/>
      <c r="BL119" s="4"/>
      <c r="BM119" s="4"/>
      <c r="BN119" s="25"/>
      <c r="BO119" s="25"/>
      <c r="BP119" s="34"/>
      <c r="BQ119" s="34"/>
      <c r="BR119" s="5"/>
      <c r="BS119" s="33"/>
      <c r="BT119" s="33"/>
      <c r="BU119" s="34"/>
      <c r="BV119" s="35"/>
      <c r="BW119" s="4"/>
      <c r="BX119" s="4"/>
      <c r="BY119"/>
      <c r="BZ119" s="5">
        <v>30</v>
      </c>
      <c r="CA119" s="33">
        <v>31.75</v>
      </c>
      <c r="CB119" s="33">
        <v>32</v>
      </c>
      <c r="CC119" s="34"/>
      <c r="CD119" s="35"/>
      <c r="CE119" s="4">
        <f t="shared" si="60"/>
        <v>30.864303178484107</v>
      </c>
      <c r="CF119" s="4">
        <f t="shared" si="75"/>
        <v>31.900240384615387</v>
      </c>
      <c r="CG119" s="5">
        <v>32.75</v>
      </c>
      <c r="CH119" s="33"/>
      <c r="CI119" s="33"/>
      <c r="CJ119" s="34"/>
      <c r="CK119" s="35"/>
      <c r="CL119" s="4"/>
      <c r="CM119" s="4"/>
      <c r="CN119" s="5">
        <v>31.5</v>
      </c>
      <c r="CO119" s="33">
        <v>20</v>
      </c>
      <c r="CP119" s="33">
        <v>32.5</v>
      </c>
      <c r="CQ119" s="34"/>
      <c r="CR119" s="35"/>
      <c r="CS119" s="4">
        <f t="shared" si="73"/>
        <v>31.5</v>
      </c>
      <c r="CT119" s="4">
        <f t="shared" si="74"/>
        <v>32.154545454545456</v>
      </c>
      <c r="CU119" s="5">
        <v>30</v>
      </c>
      <c r="CV119" s="33">
        <v>31</v>
      </c>
      <c r="CW119" s="33">
        <v>31.5</v>
      </c>
      <c r="CX119" s="34"/>
      <c r="CY119" s="35"/>
      <c r="CZ119" s="4">
        <f t="shared" si="61"/>
        <v>30.168627450980392</v>
      </c>
      <c r="DA119" s="4">
        <f t="shared" si="62"/>
        <v>31.158455392809572</v>
      </c>
      <c r="DB119" s="5">
        <v>31</v>
      </c>
      <c r="DC119" s="33"/>
      <c r="DD119" s="33">
        <v>29.5</v>
      </c>
      <c r="DE119" s="34"/>
      <c r="DF119" s="35"/>
      <c r="DG119" s="4">
        <f t="shared" si="63"/>
        <v>31</v>
      </c>
      <c r="DH119" s="4">
        <f t="shared" si="64"/>
        <v>29.5</v>
      </c>
      <c r="DI119" s="5">
        <v>34</v>
      </c>
      <c r="DJ119" s="33">
        <v>27</v>
      </c>
      <c r="DK119" s="33">
        <v>29</v>
      </c>
      <c r="DL119" s="34"/>
      <c r="DM119" s="35"/>
      <c r="DN119" s="4">
        <f t="shared" si="77"/>
        <v>28.159090909090921</v>
      </c>
      <c r="DO119" s="4">
        <f t="shared" si="66"/>
        <v>29</v>
      </c>
      <c r="DP119" s="5">
        <v>36.5</v>
      </c>
      <c r="DQ119" s="33">
        <v>31.5</v>
      </c>
      <c r="DR119" s="33">
        <v>32</v>
      </c>
      <c r="DS119" s="34"/>
      <c r="DT119" s="35"/>
      <c r="DU119" s="4">
        <f t="shared" si="78"/>
        <v>35.601123595505626</v>
      </c>
      <c r="DV119" s="4">
        <f t="shared" si="76"/>
        <v>31.757763975155289</v>
      </c>
      <c r="DW119" s="5">
        <v>29.5</v>
      </c>
      <c r="DX119" s="33">
        <v>29.5</v>
      </c>
      <c r="DY119" s="33">
        <v>30</v>
      </c>
      <c r="DZ119" s="34"/>
      <c r="EA119" s="35"/>
      <c r="EB119" s="4">
        <f t="shared" si="67"/>
        <v>29.5</v>
      </c>
      <c r="EC119" s="4">
        <f t="shared" si="68"/>
        <v>29.817258883248726</v>
      </c>
      <c r="ED119" s="5">
        <v>37</v>
      </c>
      <c r="EE119" s="33">
        <v>32.5</v>
      </c>
      <c r="EF119" s="33">
        <v>31.5</v>
      </c>
      <c r="EG119" s="34"/>
      <c r="EH119" s="35"/>
      <c r="EI119" s="4">
        <f t="shared" si="69"/>
        <v>35.818435754189942</v>
      </c>
      <c r="EJ119" s="4">
        <f t="shared" si="70"/>
        <v>32.278894472361827</v>
      </c>
      <c r="EK119" s="25"/>
      <c r="EL119" s="25"/>
      <c r="EM119" s="34"/>
      <c r="EN119" s="36"/>
      <c r="EO119" s="5">
        <v>31</v>
      </c>
      <c r="EP119" s="33">
        <v>30.5</v>
      </c>
      <c r="EQ119" s="33">
        <v>29</v>
      </c>
      <c r="ER119" s="35"/>
      <c r="ES119" s="36"/>
      <c r="ET119" s="4">
        <f t="shared" si="71"/>
        <v>30.978813559322028</v>
      </c>
      <c r="EU119" s="4">
        <f t="shared" si="72"/>
        <v>29.887096774193544</v>
      </c>
      <c r="EV119"/>
      <c r="FA119" s="28"/>
      <c r="FB119"/>
      <c r="FO119"/>
      <c r="FP119"/>
      <c r="FQ119"/>
      <c r="FR119"/>
      <c r="FS119"/>
      <c r="FT119">
        <f t="shared" si="54"/>
        <v>1986</v>
      </c>
      <c r="FU119">
        <f t="shared" si="55"/>
        <v>7</v>
      </c>
      <c r="FV119">
        <v>109.5</v>
      </c>
      <c r="FW119" s="1">
        <v>99.4</v>
      </c>
      <c r="FX119"/>
      <c r="FY119" s="27"/>
      <c r="FZ119" s="27" t="str">
        <f t="shared" si="58"/>
        <v>Jun</v>
      </c>
      <c r="GA119" s="28">
        <v>99.9</v>
      </c>
      <c r="GB119" s="28">
        <v>99.9</v>
      </c>
      <c r="GD119" s="27"/>
      <c r="GE119" s="27" t="str">
        <f t="shared" si="59"/>
        <v>Jun</v>
      </c>
      <c r="GF119" s="1">
        <v>109.5</v>
      </c>
      <c r="GG119" s="1">
        <v>109.5</v>
      </c>
    </row>
    <row r="120" spans="1:189" x14ac:dyDescent="0.2">
      <c r="A120" s="3">
        <v>1986</v>
      </c>
      <c r="B120" s="1">
        <v>7</v>
      </c>
      <c r="C120" s="5"/>
      <c r="D120" s="33"/>
      <c r="E120" s="33"/>
      <c r="F120" s="34"/>
      <c r="G120" s="35"/>
      <c r="J120" s="5"/>
      <c r="K120" s="33"/>
      <c r="L120" s="33"/>
      <c r="M120" s="34"/>
      <c r="N120" s="35"/>
      <c r="O120" s="4"/>
      <c r="P120" s="4"/>
      <c r="Q120" s="5"/>
      <c r="R120" s="33"/>
      <c r="S120" s="33"/>
      <c r="T120" s="34"/>
      <c r="U120" s="35"/>
      <c r="Y120" s="33"/>
      <c r="Z120" s="33"/>
      <c r="AA120" s="34"/>
      <c r="AB120" s="35"/>
      <c r="AC120" s="4"/>
      <c r="AD120" s="4"/>
      <c r="AE120" s="5"/>
      <c r="AF120" s="33"/>
      <c r="AG120" s="33"/>
      <c r="AH120" s="34"/>
      <c r="AI120" s="35"/>
      <c r="AJ120" s="4"/>
      <c r="AK120" s="4"/>
      <c r="AL120" s="5"/>
      <c r="AM120" s="33"/>
      <c r="AN120" s="33"/>
      <c r="AO120" s="34"/>
      <c r="AP120" s="35"/>
      <c r="AQ120" s="4"/>
      <c r="AR120" s="4"/>
      <c r="AS120" s="5"/>
      <c r="AT120" s="33"/>
      <c r="AU120" s="33"/>
      <c r="AV120" s="34"/>
      <c r="AW120" s="35"/>
      <c r="AX120" s="4"/>
      <c r="AY120" s="4"/>
      <c r="AZ120" s="5"/>
      <c r="BA120" s="33"/>
      <c r="BB120" s="33"/>
      <c r="BC120" s="34"/>
      <c r="BD120" s="35"/>
      <c r="BE120" s="4"/>
      <c r="BF120" s="4"/>
      <c r="BG120" s="5"/>
      <c r="BH120" s="33"/>
      <c r="BI120" s="33"/>
      <c r="BJ120" s="34"/>
      <c r="BK120" s="35"/>
      <c r="BL120" s="4"/>
      <c r="BM120" s="4"/>
      <c r="BN120" s="25"/>
      <c r="BO120" s="25"/>
      <c r="BP120" s="34"/>
      <c r="BQ120" s="34"/>
      <c r="BR120" s="5"/>
      <c r="BS120" s="33"/>
      <c r="BT120" s="33"/>
      <c r="BU120" s="34"/>
      <c r="BV120" s="35"/>
      <c r="BW120" s="4"/>
      <c r="BX120" s="4"/>
      <c r="BY120"/>
      <c r="BZ120" s="5">
        <v>30</v>
      </c>
      <c r="CA120" s="33">
        <v>31.5</v>
      </c>
      <c r="CB120" s="33">
        <v>32</v>
      </c>
      <c r="CC120" s="34"/>
      <c r="CD120" s="35"/>
      <c r="CE120" s="4">
        <f t="shared" si="60"/>
        <v>30.74083129584352</v>
      </c>
      <c r="CF120" s="4">
        <f t="shared" si="75"/>
        <v>31.80048076923077</v>
      </c>
      <c r="CG120" s="5">
        <v>32.75</v>
      </c>
      <c r="CH120" s="33"/>
      <c r="CI120" s="33"/>
      <c r="CJ120" s="34"/>
      <c r="CK120" s="35"/>
      <c r="CL120" s="4"/>
      <c r="CM120" s="4"/>
      <c r="CN120" s="5">
        <v>30.5</v>
      </c>
      <c r="CO120" s="33"/>
      <c r="CP120" s="33">
        <v>31.5</v>
      </c>
      <c r="CQ120" s="34"/>
      <c r="CR120" s="35"/>
      <c r="CS120" s="4">
        <f t="shared" si="73"/>
        <v>30.5</v>
      </c>
      <c r="CT120" s="4">
        <f t="shared" si="74"/>
        <v>31.154545454545449</v>
      </c>
      <c r="CU120" s="5">
        <v>30</v>
      </c>
      <c r="CV120" s="33">
        <v>31</v>
      </c>
      <c r="CW120" s="33">
        <v>31.5</v>
      </c>
      <c r="CX120" s="34"/>
      <c r="CY120" s="35"/>
      <c r="CZ120" s="4">
        <f t="shared" si="61"/>
        <v>30.168627450980392</v>
      </c>
      <c r="DA120" s="4">
        <f t="shared" si="62"/>
        <v>31.158455392809572</v>
      </c>
      <c r="DB120" s="5">
        <v>31</v>
      </c>
      <c r="DC120" s="33"/>
      <c r="DD120" s="33">
        <v>29.5</v>
      </c>
      <c r="DE120" s="34"/>
      <c r="DF120" s="35"/>
      <c r="DG120" s="4">
        <f t="shared" si="63"/>
        <v>31</v>
      </c>
      <c r="DH120" s="4">
        <f t="shared" si="64"/>
        <v>29.5</v>
      </c>
      <c r="DI120" s="5">
        <v>34</v>
      </c>
      <c r="DJ120" s="33">
        <v>27</v>
      </c>
      <c r="DK120" s="33">
        <v>29</v>
      </c>
      <c r="DL120" s="34"/>
      <c r="DM120" s="35"/>
      <c r="DN120" s="4">
        <f t="shared" si="77"/>
        <v>28.159090909090921</v>
      </c>
      <c r="DO120" s="4">
        <f t="shared" si="66"/>
        <v>29</v>
      </c>
      <c r="DP120" s="5">
        <v>36.5</v>
      </c>
      <c r="DQ120" s="33">
        <v>31.5</v>
      </c>
      <c r="DR120" s="33">
        <v>32</v>
      </c>
      <c r="DS120" s="34"/>
      <c r="DT120" s="35"/>
      <c r="DU120" s="4">
        <f t="shared" si="78"/>
        <v>35.601123595505626</v>
      </c>
      <c r="DV120" s="4">
        <f t="shared" si="76"/>
        <v>31.757763975155289</v>
      </c>
      <c r="DW120" s="5">
        <v>29.5</v>
      </c>
      <c r="DX120" s="33">
        <v>29.5</v>
      </c>
      <c r="DY120" s="33">
        <v>30</v>
      </c>
      <c r="DZ120" s="34"/>
      <c r="EA120" s="35"/>
      <c r="EB120" s="4">
        <f t="shared" si="67"/>
        <v>29.5</v>
      </c>
      <c r="EC120" s="4">
        <f t="shared" si="68"/>
        <v>29.817258883248726</v>
      </c>
      <c r="ED120" s="5">
        <v>37</v>
      </c>
      <c r="EE120" s="33">
        <v>32.5</v>
      </c>
      <c r="EF120" s="33">
        <v>31.5</v>
      </c>
      <c r="EG120" s="34"/>
      <c r="EH120" s="35"/>
      <c r="EI120" s="4">
        <f t="shared" si="69"/>
        <v>35.818435754189942</v>
      </c>
      <c r="EJ120" s="4">
        <f t="shared" si="70"/>
        <v>32.278894472361827</v>
      </c>
      <c r="EK120" s="25"/>
      <c r="EL120" s="25"/>
      <c r="EM120" s="34"/>
      <c r="EN120" s="36"/>
      <c r="EO120" s="5">
        <v>31</v>
      </c>
      <c r="EP120" s="33">
        <v>30.5</v>
      </c>
      <c r="EQ120" s="33">
        <v>29</v>
      </c>
      <c r="ER120" s="35"/>
      <c r="ES120" s="36"/>
      <c r="ET120" s="4">
        <f t="shared" si="71"/>
        <v>30.978813559322028</v>
      </c>
      <c r="EU120" s="4">
        <f t="shared" si="72"/>
        <v>29.887096774193544</v>
      </c>
      <c r="EV120"/>
      <c r="FA120" s="28"/>
      <c r="FB120"/>
      <c r="FO120"/>
      <c r="FP120"/>
      <c r="FQ120"/>
      <c r="FR120"/>
      <c r="FS120"/>
      <c r="FT120">
        <f t="shared" si="54"/>
        <v>1986</v>
      </c>
      <c r="FU120">
        <f t="shared" si="55"/>
        <v>8</v>
      </c>
      <c r="FV120">
        <v>109.7</v>
      </c>
      <c r="FW120" s="1">
        <v>99.3</v>
      </c>
      <c r="FX120"/>
      <c r="FY120" s="27"/>
      <c r="FZ120" s="27" t="str">
        <f t="shared" si="58"/>
        <v>Jul</v>
      </c>
      <c r="GA120" s="28">
        <v>99.4</v>
      </c>
      <c r="GB120" s="28">
        <v>99.4</v>
      </c>
      <c r="GD120" s="27"/>
      <c r="GE120" s="27" t="str">
        <f t="shared" si="59"/>
        <v>Jul</v>
      </c>
      <c r="GF120" s="1">
        <v>109.5</v>
      </c>
      <c r="GG120" s="1">
        <v>109.5</v>
      </c>
    </row>
    <row r="121" spans="1:189" x14ac:dyDescent="0.2">
      <c r="A121" s="3">
        <v>1986</v>
      </c>
      <c r="B121" s="1">
        <v>8</v>
      </c>
      <c r="C121" s="33"/>
      <c r="D121" s="33"/>
      <c r="E121" s="33"/>
      <c r="F121" s="34"/>
      <c r="G121" s="35"/>
      <c r="J121" s="33"/>
      <c r="K121" s="33"/>
      <c r="L121" s="33"/>
      <c r="M121" s="34"/>
      <c r="N121" s="35"/>
      <c r="O121" s="4"/>
      <c r="P121" s="4"/>
      <c r="Q121" s="33"/>
      <c r="R121" s="33"/>
      <c r="S121" s="33"/>
      <c r="T121" s="34"/>
      <c r="U121" s="35"/>
      <c r="X121" s="33"/>
      <c r="Y121" s="33"/>
      <c r="Z121" s="33"/>
      <c r="AA121" s="34"/>
      <c r="AB121" s="35"/>
      <c r="AC121" s="4"/>
      <c r="AD121" s="4"/>
      <c r="AE121" s="33"/>
      <c r="AF121" s="33"/>
      <c r="AG121" s="33"/>
      <c r="AH121" s="34"/>
      <c r="AI121" s="35"/>
      <c r="AJ121" s="4"/>
      <c r="AK121" s="4"/>
      <c r="AL121" s="33"/>
      <c r="AM121" s="33"/>
      <c r="AN121" s="33"/>
      <c r="AO121" s="34"/>
      <c r="AP121" s="35"/>
      <c r="AQ121" s="4"/>
      <c r="AR121" s="4"/>
      <c r="AS121" s="33"/>
      <c r="AT121" s="33"/>
      <c r="AU121" s="33"/>
      <c r="AV121" s="34"/>
      <c r="AW121" s="35"/>
      <c r="AX121" s="4"/>
      <c r="AY121" s="4"/>
      <c r="AZ121" s="33"/>
      <c r="BA121" s="33"/>
      <c r="BB121" s="33"/>
      <c r="BC121" s="34"/>
      <c r="BD121" s="35"/>
      <c r="BE121" s="4"/>
      <c r="BF121" s="4"/>
      <c r="BG121" s="33"/>
      <c r="BH121" s="33"/>
      <c r="BI121" s="33"/>
      <c r="BJ121" s="34"/>
      <c r="BK121" s="35"/>
      <c r="BL121" s="4"/>
      <c r="BM121" s="4"/>
      <c r="BN121" s="25"/>
      <c r="BO121" s="25"/>
      <c r="BP121" s="34"/>
      <c r="BQ121" s="34"/>
      <c r="BR121" s="33"/>
      <c r="BS121" s="33"/>
      <c r="BT121" s="33"/>
      <c r="BU121" s="34"/>
      <c r="BV121" s="35"/>
      <c r="BW121" s="4"/>
      <c r="BX121" s="4"/>
      <c r="BY121"/>
      <c r="BZ121" s="33">
        <v>30</v>
      </c>
      <c r="CA121" s="33">
        <v>31.5</v>
      </c>
      <c r="CB121" s="33">
        <v>32</v>
      </c>
      <c r="CC121" s="34"/>
      <c r="CD121" s="35"/>
      <c r="CE121" s="4">
        <f t="shared" si="60"/>
        <v>30.74083129584352</v>
      </c>
      <c r="CF121" s="4">
        <f t="shared" si="75"/>
        <v>31.80048076923077</v>
      </c>
      <c r="CG121" s="33">
        <v>32.75</v>
      </c>
      <c r="CH121" s="33"/>
      <c r="CI121" s="33"/>
      <c r="CJ121" s="34"/>
      <c r="CK121" s="35"/>
      <c r="CL121" s="4"/>
      <c r="CM121" s="4"/>
      <c r="CN121" s="33">
        <v>30.5</v>
      </c>
      <c r="CO121" s="33"/>
      <c r="CP121" s="33">
        <v>31.5</v>
      </c>
      <c r="CQ121" s="34"/>
      <c r="CR121" s="35"/>
      <c r="CS121" s="4">
        <f t="shared" si="73"/>
        <v>30.5</v>
      </c>
      <c r="CT121" s="4">
        <f t="shared" si="74"/>
        <v>31.154545454545449</v>
      </c>
      <c r="CU121" s="33">
        <v>29</v>
      </c>
      <c r="CV121" s="33">
        <v>30</v>
      </c>
      <c r="CW121" s="33">
        <v>31</v>
      </c>
      <c r="CX121" s="34"/>
      <c r="CY121" s="35"/>
      <c r="CZ121" s="4">
        <f t="shared" si="61"/>
        <v>29.168627450980392</v>
      </c>
      <c r="DA121" s="4">
        <f t="shared" si="62"/>
        <v>30.316910785619157</v>
      </c>
      <c r="DB121" s="33">
        <v>31</v>
      </c>
      <c r="DC121" s="33"/>
      <c r="DD121" s="33">
        <v>29.5</v>
      </c>
      <c r="DE121" s="34"/>
      <c r="DF121" s="35"/>
      <c r="DG121" s="4">
        <f t="shared" si="63"/>
        <v>31</v>
      </c>
      <c r="DH121" s="4">
        <f t="shared" si="64"/>
        <v>29.5</v>
      </c>
      <c r="DI121" s="33">
        <v>32</v>
      </c>
      <c r="DJ121" s="33">
        <v>26</v>
      </c>
      <c r="DK121" s="33">
        <v>28</v>
      </c>
      <c r="DL121" s="34"/>
      <c r="DM121" s="35"/>
      <c r="DN121" s="4">
        <f t="shared" si="77"/>
        <v>27.100000000000009</v>
      </c>
      <c r="DO121" s="4">
        <f t="shared" si="66"/>
        <v>28</v>
      </c>
      <c r="DP121" s="33">
        <v>36.5</v>
      </c>
      <c r="DQ121" s="33">
        <v>31.5</v>
      </c>
      <c r="DR121" s="33">
        <v>32</v>
      </c>
      <c r="DS121" s="34"/>
      <c r="DT121" s="35"/>
      <c r="DU121" s="4">
        <f t="shared" si="78"/>
        <v>35.601123595505626</v>
      </c>
      <c r="DV121" s="4">
        <f t="shared" si="76"/>
        <v>31.757763975155289</v>
      </c>
      <c r="DW121" s="33">
        <v>29.5</v>
      </c>
      <c r="DX121" s="33">
        <v>29.5</v>
      </c>
      <c r="DY121" s="33">
        <v>30</v>
      </c>
      <c r="DZ121" s="34"/>
      <c r="EA121" s="35"/>
      <c r="EB121" s="4">
        <f t="shared" si="67"/>
        <v>29.5</v>
      </c>
      <c r="EC121" s="4">
        <f t="shared" si="68"/>
        <v>29.817258883248726</v>
      </c>
      <c r="ED121" s="33">
        <v>36</v>
      </c>
      <c r="EE121" s="33">
        <v>32.5</v>
      </c>
      <c r="EF121" s="33">
        <v>31.5</v>
      </c>
      <c r="EG121" s="34"/>
      <c r="EH121" s="35"/>
      <c r="EI121" s="4">
        <f t="shared" si="69"/>
        <v>35.08100558659217</v>
      </c>
      <c r="EJ121" s="4">
        <f t="shared" si="70"/>
        <v>32.278894472361827</v>
      </c>
      <c r="EK121" s="25"/>
      <c r="EL121" s="25"/>
      <c r="EM121" s="34"/>
      <c r="EN121" s="36"/>
      <c r="EO121" s="33">
        <v>31</v>
      </c>
      <c r="EP121" s="33">
        <v>30.5</v>
      </c>
      <c r="EQ121" s="33">
        <v>29</v>
      </c>
      <c r="ER121" s="35"/>
      <c r="ES121" s="36"/>
      <c r="ET121" s="4">
        <f t="shared" si="71"/>
        <v>30.978813559322028</v>
      </c>
      <c r="EU121" s="4">
        <f t="shared" si="72"/>
        <v>29.887096774193544</v>
      </c>
      <c r="EV121"/>
      <c r="FA121" s="28"/>
      <c r="FB121"/>
      <c r="FO121"/>
      <c r="FP121"/>
      <c r="FQ121"/>
      <c r="FR121"/>
      <c r="FS121"/>
      <c r="FT121">
        <f t="shared" si="54"/>
        <v>1986</v>
      </c>
      <c r="FU121">
        <f t="shared" si="55"/>
        <v>9</v>
      </c>
      <c r="FV121">
        <v>110.2</v>
      </c>
      <c r="FW121" s="1">
        <v>99.4</v>
      </c>
      <c r="FX121"/>
      <c r="FY121" s="27"/>
      <c r="FZ121" s="27" t="str">
        <f t="shared" si="58"/>
        <v>Aug</v>
      </c>
      <c r="GA121" s="28">
        <v>99.3</v>
      </c>
      <c r="GB121" s="28">
        <v>99.3</v>
      </c>
      <c r="GD121" s="27"/>
      <c r="GE121" s="27" t="str">
        <f t="shared" si="59"/>
        <v>Aug</v>
      </c>
      <c r="GF121" s="1">
        <v>109.7</v>
      </c>
      <c r="GG121" s="1">
        <v>109.7</v>
      </c>
    </row>
    <row r="122" spans="1:189" x14ac:dyDescent="0.2">
      <c r="A122" s="3">
        <v>1986</v>
      </c>
      <c r="B122" s="1">
        <v>9</v>
      </c>
      <c r="C122" s="33"/>
      <c r="D122" s="33"/>
      <c r="E122" s="33"/>
      <c r="F122" s="34"/>
      <c r="G122" s="35"/>
      <c r="J122" s="33"/>
      <c r="K122" s="33"/>
      <c r="L122" s="33"/>
      <c r="M122" s="34"/>
      <c r="N122" s="35"/>
      <c r="O122" s="4"/>
      <c r="P122" s="4"/>
      <c r="Q122" s="33"/>
      <c r="R122" s="33"/>
      <c r="S122" s="33"/>
      <c r="T122" s="34"/>
      <c r="U122" s="35"/>
      <c r="X122" s="33"/>
      <c r="Y122" s="33"/>
      <c r="Z122" s="33"/>
      <c r="AA122" s="34"/>
      <c r="AB122" s="35"/>
      <c r="AC122" s="4"/>
      <c r="AD122" s="4"/>
      <c r="AE122" s="33"/>
      <c r="AF122" s="33"/>
      <c r="AG122" s="33"/>
      <c r="AH122" s="34"/>
      <c r="AI122" s="35"/>
      <c r="AJ122" s="4"/>
      <c r="AK122" s="4"/>
      <c r="AL122" s="33"/>
      <c r="AM122" s="33"/>
      <c r="AN122" s="33"/>
      <c r="AO122" s="34"/>
      <c r="AP122" s="35"/>
      <c r="AQ122" s="4"/>
      <c r="AR122" s="4"/>
      <c r="AS122" s="33"/>
      <c r="AT122" s="33"/>
      <c r="AU122" s="33"/>
      <c r="AV122" s="34"/>
      <c r="AW122" s="35"/>
      <c r="AX122" s="4"/>
      <c r="AY122" s="4"/>
      <c r="AZ122" s="33"/>
      <c r="BA122" s="33"/>
      <c r="BB122" s="33"/>
      <c r="BC122" s="34"/>
      <c r="BD122" s="35"/>
      <c r="BE122" s="4"/>
      <c r="BF122" s="4"/>
      <c r="BG122" s="33"/>
      <c r="BH122" s="33"/>
      <c r="BI122" s="33"/>
      <c r="BJ122" s="34"/>
      <c r="BK122" s="35"/>
      <c r="BL122" s="4"/>
      <c r="BM122" s="4"/>
      <c r="BN122" s="25"/>
      <c r="BO122" s="25"/>
      <c r="BP122" s="34"/>
      <c r="BQ122" s="34"/>
      <c r="BR122" s="33"/>
      <c r="BS122" s="33"/>
      <c r="BT122" s="33"/>
      <c r="BU122" s="34"/>
      <c r="BV122" s="35"/>
      <c r="BW122" s="4"/>
      <c r="BX122" s="4"/>
      <c r="BY122"/>
      <c r="BZ122" s="33">
        <v>31.2</v>
      </c>
      <c r="CA122" s="33">
        <v>35.1</v>
      </c>
      <c r="CB122" s="33">
        <v>30.28</v>
      </c>
      <c r="CC122" s="34"/>
      <c r="CD122" s="35"/>
      <c r="CE122" s="4">
        <f t="shared" si="60"/>
        <v>33.126161369193156</v>
      </c>
      <c r="CF122" s="4">
        <f t="shared" si="75"/>
        <v>32.203365384615381</v>
      </c>
      <c r="CG122" s="33">
        <v>30</v>
      </c>
      <c r="CH122" s="33"/>
      <c r="CI122" s="33"/>
      <c r="CJ122" s="34"/>
      <c r="CK122" s="35"/>
      <c r="CL122" s="4"/>
      <c r="CM122" s="4"/>
      <c r="CN122" s="33">
        <v>30.5</v>
      </c>
      <c r="CO122" s="33"/>
      <c r="CP122" s="33">
        <v>31.5</v>
      </c>
      <c r="CQ122" s="34"/>
      <c r="CR122" s="35"/>
      <c r="CS122" s="4">
        <f t="shared" si="73"/>
        <v>30.5</v>
      </c>
      <c r="CT122" s="4">
        <f t="shared" si="74"/>
        <v>31.154545454545449</v>
      </c>
      <c r="CU122" s="33">
        <v>29</v>
      </c>
      <c r="CV122" s="33">
        <v>30</v>
      </c>
      <c r="CW122" s="33">
        <v>31</v>
      </c>
      <c r="CX122" s="34"/>
      <c r="CY122" s="35"/>
      <c r="CZ122" s="4">
        <f t="shared" si="61"/>
        <v>29.168627450980392</v>
      </c>
      <c r="DA122" s="4">
        <f t="shared" si="62"/>
        <v>30.316910785619157</v>
      </c>
      <c r="DB122" s="33">
        <v>31</v>
      </c>
      <c r="DC122" s="33"/>
      <c r="DD122" s="33">
        <v>29.5</v>
      </c>
      <c r="DE122" s="34"/>
      <c r="DF122" s="35"/>
      <c r="DG122" s="4">
        <f t="shared" si="63"/>
        <v>31</v>
      </c>
      <c r="DH122" s="4">
        <f t="shared" si="64"/>
        <v>29.5</v>
      </c>
      <c r="DI122" s="33">
        <v>32</v>
      </c>
      <c r="DJ122" s="33">
        <v>26</v>
      </c>
      <c r="DK122" s="33">
        <v>28</v>
      </c>
      <c r="DL122" s="34"/>
      <c r="DM122" s="35"/>
      <c r="DN122" s="4">
        <f t="shared" si="77"/>
        <v>27.100000000000009</v>
      </c>
      <c r="DO122" s="4">
        <f t="shared" si="66"/>
        <v>28</v>
      </c>
      <c r="DP122" s="33">
        <v>36.5</v>
      </c>
      <c r="DQ122" s="33">
        <v>31.5</v>
      </c>
      <c r="DR122" s="33">
        <v>32</v>
      </c>
      <c r="DS122" s="34"/>
      <c r="DT122" s="35"/>
      <c r="DU122" s="4">
        <f t="shared" si="78"/>
        <v>35.601123595505626</v>
      </c>
      <c r="DV122" s="4">
        <f t="shared" si="76"/>
        <v>31.757763975155289</v>
      </c>
      <c r="DW122" s="33">
        <v>29.5</v>
      </c>
      <c r="DX122" s="33">
        <v>29.5</v>
      </c>
      <c r="DY122" s="33">
        <v>30</v>
      </c>
      <c r="DZ122" s="34"/>
      <c r="EA122" s="35"/>
      <c r="EB122" s="4">
        <f t="shared" si="67"/>
        <v>29.5</v>
      </c>
      <c r="EC122" s="4">
        <f t="shared" si="68"/>
        <v>29.817258883248726</v>
      </c>
      <c r="ED122" s="33">
        <v>36</v>
      </c>
      <c r="EE122" s="33">
        <v>32.5</v>
      </c>
      <c r="EF122" s="33">
        <v>31.5</v>
      </c>
      <c r="EG122" s="34"/>
      <c r="EH122" s="35"/>
      <c r="EI122" s="4">
        <f t="shared" si="69"/>
        <v>35.08100558659217</v>
      </c>
      <c r="EJ122" s="4">
        <f t="shared" si="70"/>
        <v>32.278894472361827</v>
      </c>
      <c r="EK122" s="25"/>
      <c r="EL122" s="25"/>
      <c r="EM122" s="34"/>
      <c r="EN122" s="36"/>
      <c r="EO122" s="33">
        <v>31</v>
      </c>
      <c r="EP122" s="33">
        <v>30.5</v>
      </c>
      <c r="EQ122" s="33">
        <v>29</v>
      </c>
      <c r="ER122" s="35"/>
      <c r="ES122" s="36"/>
      <c r="ET122" s="4">
        <f t="shared" si="71"/>
        <v>30.978813559322028</v>
      </c>
      <c r="EU122" s="4">
        <f t="shared" si="72"/>
        <v>29.887096774193544</v>
      </c>
      <c r="EV122"/>
      <c r="FA122" s="28"/>
      <c r="FB122"/>
      <c r="FO122"/>
      <c r="FP122"/>
      <c r="FQ122"/>
      <c r="FR122"/>
      <c r="FS122"/>
      <c r="FT122">
        <f t="shared" si="54"/>
        <v>1986</v>
      </c>
      <c r="FU122">
        <f t="shared" si="55"/>
        <v>10</v>
      </c>
      <c r="FV122">
        <v>110.3</v>
      </c>
      <c r="FW122" s="1">
        <v>99.7</v>
      </c>
      <c r="FX122"/>
      <c r="FY122" s="27"/>
      <c r="FZ122" s="27" t="str">
        <f t="shared" si="58"/>
        <v>Sep</v>
      </c>
      <c r="GA122" s="28">
        <v>99.4</v>
      </c>
      <c r="GB122" s="28">
        <v>99.4</v>
      </c>
      <c r="GD122" s="27"/>
      <c r="GE122" s="27" t="str">
        <f t="shared" si="59"/>
        <v>Sep</v>
      </c>
      <c r="GF122" s="1">
        <v>110.2</v>
      </c>
      <c r="GG122" s="1">
        <v>110.2</v>
      </c>
    </row>
    <row r="123" spans="1:189" x14ac:dyDescent="0.2">
      <c r="A123" s="3">
        <v>1986</v>
      </c>
      <c r="B123" s="1">
        <v>10</v>
      </c>
      <c r="C123" s="33"/>
      <c r="D123" s="33"/>
      <c r="E123" s="33"/>
      <c r="F123" s="34"/>
      <c r="G123" s="35"/>
      <c r="J123" s="33"/>
      <c r="K123" s="33"/>
      <c r="L123" s="33"/>
      <c r="M123" s="34"/>
      <c r="N123" s="35"/>
      <c r="O123" s="4"/>
      <c r="P123" s="4"/>
      <c r="Q123" s="33"/>
      <c r="R123" s="33"/>
      <c r="S123" s="33"/>
      <c r="T123" s="34"/>
      <c r="U123" s="35"/>
      <c r="X123" s="33"/>
      <c r="Y123" s="33"/>
      <c r="Z123" s="33"/>
      <c r="AA123" s="34"/>
      <c r="AB123" s="35"/>
      <c r="AC123" s="4"/>
      <c r="AD123" s="4"/>
      <c r="AE123" s="33"/>
      <c r="AF123" s="33"/>
      <c r="AG123" s="33"/>
      <c r="AH123" s="34"/>
      <c r="AI123" s="35"/>
      <c r="AJ123" s="4"/>
      <c r="AK123" s="4"/>
      <c r="AL123" s="33"/>
      <c r="AM123" s="33"/>
      <c r="AN123" s="33"/>
      <c r="AO123" s="34"/>
      <c r="AP123" s="35"/>
      <c r="AQ123" s="4"/>
      <c r="AR123" s="4"/>
      <c r="AS123" s="33"/>
      <c r="AT123" s="33"/>
      <c r="AU123" s="33"/>
      <c r="AV123" s="34"/>
      <c r="AW123" s="35"/>
      <c r="AX123" s="4"/>
      <c r="AY123" s="4"/>
      <c r="AZ123" s="33"/>
      <c r="BA123" s="33"/>
      <c r="BB123" s="33"/>
      <c r="BC123" s="34"/>
      <c r="BD123" s="35"/>
      <c r="BE123" s="4"/>
      <c r="BF123" s="4"/>
      <c r="BG123" s="33"/>
      <c r="BH123" s="33"/>
      <c r="BI123" s="33"/>
      <c r="BJ123" s="34"/>
      <c r="BK123" s="35"/>
      <c r="BL123" s="4"/>
      <c r="BM123" s="4"/>
      <c r="BN123" s="25"/>
      <c r="BO123" s="25"/>
      <c r="BP123" s="34"/>
      <c r="BQ123" s="34"/>
      <c r="BR123" s="33"/>
      <c r="BS123" s="33"/>
      <c r="BT123" s="33"/>
      <c r="BU123" s="34"/>
      <c r="BV123" s="35"/>
      <c r="BW123" s="4"/>
      <c r="BX123" s="4"/>
      <c r="BY123"/>
      <c r="BZ123" s="33">
        <v>29</v>
      </c>
      <c r="CA123" s="33">
        <v>32.5</v>
      </c>
      <c r="CB123" s="33">
        <v>33</v>
      </c>
      <c r="CC123" s="34"/>
      <c r="CD123" s="35"/>
      <c r="CE123" s="4">
        <f t="shared" si="60"/>
        <v>30.728606356968214</v>
      </c>
      <c r="CF123" s="4">
        <f t="shared" si="75"/>
        <v>32.800480769230774</v>
      </c>
      <c r="CG123" s="33">
        <v>30</v>
      </c>
      <c r="CH123" s="33"/>
      <c r="CI123" s="33"/>
      <c r="CJ123" s="34"/>
      <c r="CK123" s="35"/>
      <c r="CL123" s="4"/>
      <c r="CM123" s="4"/>
      <c r="CN123" s="33">
        <v>30.5</v>
      </c>
      <c r="CO123" s="33"/>
      <c r="CP123" s="33">
        <v>31.5</v>
      </c>
      <c r="CQ123" s="34"/>
      <c r="CR123" s="35"/>
      <c r="CS123" s="4">
        <f t="shared" si="73"/>
        <v>30.5</v>
      </c>
      <c r="CT123" s="4">
        <f t="shared" si="74"/>
        <v>31.154545454545449</v>
      </c>
      <c r="CU123" s="33">
        <v>29</v>
      </c>
      <c r="CV123" s="33">
        <v>30</v>
      </c>
      <c r="CW123" s="33">
        <v>31</v>
      </c>
      <c r="CX123" s="34"/>
      <c r="CY123" s="35"/>
      <c r="CZ123" s="4">
        <f t="shared" si="61"/>
        <v>29.168627450980392</v>
      </c>
      <c r="DA123" s="4">
        <f t="shared" si="62"/>
        <v>30.316910785619157</v>
      </c>
      <c r="DB123" s="33">
        <v>31</v>
      </c>
      <c r="DC123" s="33"/>
      <c r="DD123" s="33">
        <v>30</v>
      </c>
      <c r="DE123" s="34"/>
      <c r="DF123" s="35"/>
      <c r="DG123" s="4">
        <f t="shared" si="63"/>
        <v>31</v>
      </c>
      <c r="DH123" s="4">
        <f t="shared" si="64"/>
        <v>30</v>
      </c>
      <c r="DI123" s="33">
        <v>32</v>
      </c>
      <c r="DJ123" s="33">
        <v>26</v>
      </c>
      <c r="DK123" s="33">
        <v>28</v>
      </c>
      <c r="DL123" s="34"/>
      <c r="DM123" s="35"/>
      <c r="DN123" s="4">
        <f t="shared" si="77"/>
        <v>27.100000000000009</v>
      </c>
      <c r="DO123" s="4">
        <f t="shared" si="66"/>
        <v>28</v>
      </c>
      <c r="DP123" s="33">
        <v>36.5</v>
      </c>
      <c r="DQ123" s="33">
        <v>31.5</v>
      </c>
      <c r="DR123" s="33">
        <v>32</v>
      </c>
      <c r="DS123" s="34"/>
      <c r="DT123" s="35"/>
      <c r="DU123" s="4">
        <f t="shared" si="78"/>
        <v>35.601123595505626</v>
      </c>
      <c r="DV123" s="4">
        <f t="shared" si="76"/>
        <v>31.757763975155289</v>
      </c>
      <c r="DW123" s="33">
        <v>29.5</v>
      </c>
      <c r="DX123" s="33">
        <v>29.5</v>
      </c>
      <c r="DY123" s="33">
        <v>30</v>
      </c>
      <c r="DZ123" s="34"/>
      <c r="EA123" s="35"/>
      <c r="EB123" s="4">
        <f t="shared" si="67"/>
        <v>29.5</v>
      </c>
      <c r="EC123" s="4">
        <f t="shared" si="68"/>
        <v>29.817258883248726</v>
      </c>
      <c r="ED123" s="33">
        <v>36</v>
      </c>
      <c r="EE123" s="33">
        <v>32.5</v>
      </c>
      <c r="EF123" s="33">
        <v>31.5</v>
      </c>
      <c r="EG123" s="34"/>
      <c r="EH123" s="35"/>
      <c r="EI123" s="4">
        <f t="shared" si="69"/>
        <v>35.08100558659217</v>
      </c>
      <c r="EJ123" s="4">
        <f t="shared" si="70"/>
        <v>32.278894472361827</v>
      </c>
      <c r="EK123" s="25">
        <v>33</v>
      </c>
      <c r="EL123" s="25">
        <v>37.5</v>
      </c>
      <c r="EM123" s="34"/>
      <c r="EN123" s="36"/>
      <c r="EO123" s="33">
        <v>31</v>
      </c>
      <c r="EP123" s="33">
        <v>30.5</v>
      </c>
      <c r="EQ123" s="33">
        <v>29</v>
      </c>
      <c r="ER123" s="35"/>
      <c r="ES123" s="36"/>
      <c r="ET123" s="4">
        <f t="shared" si="71"/>
        <v>30.978813559322028</v>
      </c>
      <c r="EU123" s="4">
        <f t="shared" si="72"/>
        <v>29.887096774193544</v>
      </c>
      <c r="EV123"/>
      <c r="FA123" s="28"/>
      <c r="FB123"/>
      <c r="FO123"/>
      <c r="FP123"/>
      <c r="FQ123"/>
      <c r="FR123"/>
      <c r="FS123"/>
      <c r="FT123">
        <f t="shared" si="54"/>
        <v>1986</v>
      </c>
      <c r="FU123">
        <f t="shared" si="55"/>
        <v>11</v>
      </c>
      <c r="FV123">
        <v>110.4</v>
      </c>
      <c r="FW123" s="1">
        <v>99.8</v>
      </c>
      <c r="FX123"/>
      <c r="FY123" s="27"/>
      <c r="FZ123" s="27" t="str">
        <f t="shared" si="58"/>
        <v>Oct</v>
      </c>
      <c r="GA123" s="28">
        <v>99.7</v>
      </c>
      <c r="GB123" s="28">
        <v>99.7</v>
      </c>
      <c r="GD123" s="27"/>
      <c r="GE123" s="27" t="str">
        <f t="shared" si="59"/>
        <v>Oct</v>
      </c>
      <c r="GF123" s="1">
        <v>110.3</v>
      </c>
      <c r="GG123" s="1">
        <v>110.3</v>
      </c>
    </row>
    <row r="124" spans="1:189" x14ac:dyDescent="0.2">
      <c r="A124" s="3">
        <v>1986</v>
      </c>
      <c r="B124" s="1">
        <v>11</v>
      </c>
      <c r="C124" s="33"/>
      <c r="D124" s="33"/>
      <c r="E124" s="33"/>
      <c r="F124" s="34"/>
      <c r="G124" s="35"/>
      <c r="J124" s="33"/>
      <c r="K124" s="33"/>
      <c r="L124" s="33"/>
      <c r="M124" s="34"/>
      <c r="N124" s="35"/>
      <c r="O124" s="4"/>
      <c r="P124" s="4"/>
      <c r="Q124" s="33"/>
      <c r="R124" s="33"/>
      <c r="S124" s="33"/>
      <c r="T124" s="34"/>
      <c r="U124" s="35"/>
      <c r="X124" s="33"/>
      <c r="Y124" s="33"/>
      <c r="Z124" s="33"/>
      <c r="AA124" s="34"/>
      <c r="AB124" s="35"/>
      <c r="AC124" s="4"/>
      <c r="AD124" s="4"/>
      <c r="AE124" s="33"/>
      <c r="AF124" s="33"/>
      <c r="AG124" s="33"/>
      <c r="AH124" s="34"/>
      <c r="AI124" s="35"/>
      <c r="AJ124" s="4"/>
      <c r="AK124" s="4"/>
      <c r="AL124" s="33"/>
      <c r="AM124" s="33"/>
      <c r="AN124" s="33"/>
      <c r="AO124" s="34"/>
      <c r="AP124" s="35"/>
      <c r="AQ124" s="4"/>
      <c r="AR124" s="4"/>
      <c r="AS124" s="33"/>
      <c r="AT124" s="33"/>
      <c r="AU124" s="33"/>
      <c r="AV124" s="34"/>
      <c r="AW124" s="35"/>
      <c r="AX124" s="4"/>
      <c r="AY124" s="4"/>
      <c r="AZ124" s="33"/>
      <c r="BA124" s="33"/>
      <c r="BB124" s="33"/>
      <c r="BC124" s="34"/>
      <c r="BD124" s="35"/>
      <c r="BE124" s="4"/>
      <c r="BF124" s="4"/>
      <c r="BG124" s="33"/>
      <c r="BH124" s="33"/>
      <c r="BI124" s="33"/>
      <c r="BJ124" s="34"/>
      <c r="BK124" s="35"/>
      <c r="BL124" s="4"/>
      <c r="BM124" s="4"/>
      <c r="BN124" s="25"/>
      <c r="BO124" s="25"/>
      <c r="BP124" s="34"/>
      <c r="BQ124" s="34"/>
      <c r="BR124" s="33"/>
      <c r="BS124" s="33"/>
      <c r="BT124" s="33"/>
      <c r="BU124" s="34"/>
      <c r="BV124" s="35"/>
      <c r="BW124" s="4"/>
      <c r="BX124" s="4"/>
      <c r="BY124"/>
      <c r="BZ124" s="33">
        <v>27</v>
      </c>
      <c r="CA124" s="33">
        <v>31.5</v>
      </c>
      <c r="CB124" s="33">
        <v>32</v>
      </c>
      <c r="CC124" s="34"/>
      <c r="CD124" s="35"/>
      <c r="CE124" s="4">
        <f t="shared" si="60"/>
        <v>29.222493887530561</v>
      </c>
      <c r="CF124" s="4">
        <f t="shared" si="75"/>
        <v>31.80048076923077</v>
      </c>
      <c r="CG124" s="33">
        <v>30</v>
      </c>
      <c r="CH124" s="33"/>
      <c r="CI124" s="33"/>
      <c r="CJ124" s="34"/>
      <c r="CK124" s="35"/>
      <c r="CL124" s="4"/>
      <c r="CM124" s="4"/>
      <c r="CN124" s="33">
        <v>48</v>
      </c>
      <c r="CO124" s="33"/>
      <c r="CP124" s="33">
        <v>32.5</v>
      </c>
      <c r="CQ124" s="34"/>
      <c r="CR124" s="35"/>
      <c r="CS124" s="4">
        <f t="shared" si="73"/>
        <v>48</v>
      </c>
      <c r="CT124" s="4">
        <f t="shared" si="74"/>
        <v>37.854545454545452</v>
      </c>
      <c r="CU124" s="33">
        <v>30</v>
      </c>
      <c r="CV124" s="33">
        <v>30</v>
      </c>
      <c r="CW124" s="33">
        <v>31</v>
      </c>
      <c r="CX124" s="34"/>
      <c r="CY124" s="35"/>
      <c r="CZ124" s="4">
        <f t="shared" si="61"/>
        <v>30</v>
      </c>
      <c r="DA124" s="4">
        <f t="shared" si="62"/>
        <v>30.316910785619157</v>
      </c>
      <c r="DB124" s="33">
        <v>33</v>
      </c>
      <c r="DC124" s="33"/>
      <c r="DD124" s="33">
        <v>35</v>
      </c>
      <c r="DE124" s="34"/>
      <c r="DF124" s="35"/>
      <c r="DG124" s="4">
        <f t="shared" si="63"/>
        <v>33</v>
      </c>
      <c r="DH124" s="4">
        <f t="shared" si="64"/>
        <v>35</v>
      </c>
      <c r="DI124" s="33">
        <v>32</v>
      </c>
      <c r="DJ124" s="33">
        <v>26</v>
      </c>
      <c r="DK124" s="33">
        <v>28</v>
      </c>
      <c r="DL124" s="34"/>
      <c r="DM124" s="35"/>
      <c r="DN124" s="4">
        <f t="shared" si="77"/>
        <v>27.100000000000009</v>
      </c>
      <c r="DO124" s="4">
        <f t="shared" si="66"/>
        <v>28</v>
      </c>
      <c r="DP124" s="33">
        <v>37.5</v>
      </c>
      <c r="DQ124" s="33">
        <v>34.5</v>
      </c>
      <c r="DR124" s="33">
        <v>32</v>
      </c>
      <c r="DS124" s="34"/>
      <c r="DT124" s="35"/>
      <c r="DU124" s="4">
        <f t="shared" si="78"/>
        <v>36.96067415730338</v>
      </c>
      <c r="DV124" s="4">
        <f t="shared" si="76"/>
        <v>33.211180124223617</v>
      </c>
      <c r="DW124" s="33">
        <v>29.5</v>
      </c>
      <c r="DX124" s="33">
        <v>29.5</v>
      </c>
      <c r="DY124" s="33">
        <v>30</v>
      </c>
      <c r="DZ124" s="34"/>
      <c r="EA124" s="35"/>
      <c r="EB124" s="4">
        <f t="shared" si="67"/>
        <v>29.5</v>
      </c>
      <c r="EC124" s="4">
        <f t="shared" si="68"/>
        <v>29.817258883248726</v>
      </c>
      <c r="ED124" s="33">
        <v>36</v>
      </c>
      <c r="EE124" s="33">
        <v>32.5</v>
      </c>
      <c r="EF124" s="33">
        <v>31.5</v>
      </c>
      <c r="EG124" s="34"/>
      <c r="EH124" s="35"/>
      <c r="EI124" s="4">
        <f t="shared" si="69"/>
        <v>35.08100558659217</v>
      </c>
      <c r="EJ124" s="4">
        <f t="shared" si="70"/>
        <v>32.278894472361827</v>
      </c>
      <c r="EK124" s="25">
        <v>33</v>
      </c>
      <c r="EL124" s="25">
        <v>35.5</v>
      </c>
      <c r="EM124" s="34"/>
      <c r="EN124" s="36"/>
      <c r="EO124" s="33">
        <v>31</v>
      </c>
      <c r="EP124" s="33">
        <v>30.5</v>
      </c>
      <c r="EQ124" s="33">
        <v>29</v>
      </c>
      <c r="ER124" s="35"/>
      <c r="ES124" s="36"/>
      <c r="ET124" s="4">
        <f t="shared" si="71"/>
        <v>30.978813559322028</v>
      </c>
      <c r="EU124" s="4">
        <f t="shared" si="72"/>
        <v>29.887096774193544</v>
      </c>
      <c r="EV124"/>
      <c r="FA124" s="28"/>
      <c r="FB124"/>
      <c r="FO124"/>
      <c r="FP124"/>
      <c r="FQ124"/>
      <c r="FR124"/>
      <c r="FS124"/>
      <c r="FT124">
        <f t="shared" si="54"/>
        <v>1986</v>
      </c>
      <c r="FU124">
        <f t="shared" si="55"/>
        <v>12</v>
      </c>
      <c r="FV124">
        <v>110.5</v>
      </c>
      <c r="FW124" s="1">
        <v>99.7</v>
      </c>
      <c r="FX124"/>
      <c r="FY124" s="27"/>
      <c r="FZ124" s="27" t="str">
        <f t="shared" si="58"/>
        <v>Nov</v>
      </c>
      <c r="GA124" s="28">
        <v>99.8</v>
      </c>
      <c r="GB124" s="28">
        <v>99.8</v>
      </c>
      <c r="GD124" s="27"/>
      <c r="GE124" s="27" t="str">
        <f t="shared" si="59"/>
        <v>Nov</v>
      </c>
      <c r="GF124" s="1">
        <v>110.4</v>
      </c>
      <c r="GG124" s="1">
        <v>110.4</v>
      </c>
    </row>
    <row r="125" spans="1:189" x14ac:dyDescent="0.2">
      <c r="A125" s="3">
        <v>1986</v>
      </c>
      <c r="B125" s="1">
        <v>12</v>
      </c>
      <c r="C125" s="33"/>
      <c r="D125" s="33"/>
      <c r="E125" s="33"/>
      <c r="F125" s="34"/>
      <c r="G125" s="35"/>
      <c r="J125" s="33"/>
      <c r="K125" s="33"/>
      <c r="L125" s="33"/>
      <c r="M125" s="34"/>
      <c r="N125" s="35"/>
      <c r="O125" s="4"/>
      <c r="P125" s="4"/>
      <c r="Q125" s="33"/>
      <c r="R125" s="33"/>
      <c r="S125" s="33"/>
      <c r="T125" s="34"/>
      <c r="U125" s="35"/>
      <c r="X125" s="33"/>
      <c r="Y125" s="33"/>
      <c r="Z125" s="33"/>
      <c r="AA125" s="34"/>
      <c r="AB125" s="35"/>
      <c r="AC125" s="4"/>
      <c r="AD125" s="4"/>
      <c r="AE125" s="33"/>
      <c r="AF125" s="33"/>
      <c r="AG125" s="33"/>
      <c r="AH125" s="34"/>
      <c r="AI125" s="35"/>
      <c r="AJ125" s="4"/>
      <c r="AK125" s="4"/>
      <c r="AL125" s="33"/>
      <c r="AM125" s="33"/>
      <c r="AN125" s="33"/>
      <c r="AO125" s="34"/>
      <c r="AP125" s="35"/>
      <c r="AQ125" s="4"/>
      <c r="AR125" s="4"/>
      <c r="AS125" s="33"/>
      <c r="AT125" s="33"/>
      <c r="AU125" s="33"/>
      <c r="AV125" s="34"/>
      <c r="AW125" s="35"/>
      <c r="AX125" s="4"/>
      <c r="AY125" s="4"/>
      <c r="AZ125" s="33"/>
      <c r="BA125" s="33"/>
      <c r="BB125" s="33"/>
      <c r="BC125" s="34"/>
      <c r="BD125" s="35"/>
      <c r="BE125" s="4"/>
      <c r="BF125" s="4"/>
      <c r="BG125" s="33"/>
      <c r="BH125" s="33"/>
      <c r="BI125" s="33"/>
      <c r="BJ125" s="34"/>
      <c r="BK125" s="35"/>
      <c r="BL125" s="4"/>
      <c r="BM125" s="4"/>
      <c r="BN125" s="25"/>
      <c r="BO125" s="25"/>
      <c r="BP125" s="34"/>
      <c r="BQ125" s="34"/>
      <c r="BR125" s="33"/>
      <c r="BS125" s="33"/>
      <c r="BT125" s="33"/>
      <c r="BU125" s="34"/>
      <c r="BV125" s="35"/>
      <c r="BW125" s="4"/>
      <c r="BX125" s="4"/>
      <c r="BY125"/>
      <c r="BZ125" s="33">
        <v>30</v>
      </c>
      <c r="CA125" s="33">
        <v>32.5</v>
      </c>
      <c r="CB125" s="33">
        <v>32.25</v>
      </c>
      <c r="CC125" s="34"/>
      <c r="CD125" s="35"/>
      <c r="CE125" s="4">
        <f t="shared" si="60"/>
        <v>31.234718826405867</v>
      </c>
      <c r="CF125" s="4">
        <f t="shared" si="75"/>
        <v>32.349759615384613</v>
      </c>
      <c r="CG125" s="33">
        <v>32</v>
      </c>
      <c r="CH125" s="33"/>
      <c r="CI125" s="33"/>
      <c r="CJ125" s="34"/>
      <c r="CK125" s="35"/>
      <c r="CL125" s="4"/>
      <c r="CM125" s="4"/>
      <c r="CN125" s="33">
        <v>48</v>
      </c>
      <c r="CO125" s="33"/>
      <c r="CP125" s="33">
        <v>32.5</v>
      </c>
      <c r="CQ125" s="34"/>
      <c r="CR125" s="35"/>
      <c r="CS125" s="4">
        <f t="shared" si="73"/>
        <v>48</v>
      </c>
      <c r="CT125" s="4">
        <f t="shared" si="74"/>
        <v>37.854545454545452</v>
      </c>
      <c r="CU125" s="33">
        <v>33</v>
      </c>
      <c r="CV125" s="33">
        <v>32</v>
      </c>
      <c r="CW125" s="33">
        <v>31</v>
      </c>
      <c r="CX125" s="34"/>
      <c r="CY125" s="35"/>
      <c r="CZ125" s="4">
        <f t="shared" si="61"/>
        <v>32.831372549019612</v>
      </c>
      <c r="DA125" s="4">
        <f t="shared" si="62"/>
        <v>31.683089214380807</v>
      </c>
      <c r="DB125" s="33">
        <v>33</v>
      </c>
      <c r="DC125" s="33"/>
      <c r="DD125" s="33">
        <v>35</v>
      </c>
      <c r="DE125" s="34"/>
      <c r="DF125" s="35"/>
      <c r="DG125" s="4">
        <f t="shared" si="63"/>
        <v>33</v>
      </c>
      <c r="DH125" s="4">
        <f t="shared" si="64"/>
        <v>35</v>
      </c>
      <c r="DI125" s="33">
        <v>30</v>
      </c>
      <c r="DJ125" s="33">
        <v>26</v>
      </c>
      <c r="DK125" s="33">
        <v>28</v>
      </c>
      <c r="DL125" s="34"/>
      <c r="DM125" s="35"/>
      <c r="DN125" s="4">
        <f t="shared" si="77"/>
        <v>26.981818181818191</v>
      </c>
      <c r="DO125" s="4">
        <f t="shared" si="66"/>
        <v>28</v>
      </c>
      <c r="DP125" s="33">
        <v>40.5</v>
      </c>
      <c r="DQ125" s="33">
        <v>43.5</v>
      </c>
      <c r="DR125" s="33">
        <v>40</v>
      </c>
      <c r="DS125" s="34"/>
      <c r="DT125" s="35"/>
      <c r="DU125" s="4">
        <f t="shared" si="78"/>
        <v>41.039325842696641</v>
      </c>
      <c r="DV125" s="4">
        <f t="shared" si="76"/>
        <v>41.695652173913061</v>
      </c>
      <c r="DW125" s="33">
        <v>33</v>
      </c>
      <c r="DX125" s="33">
        <v>32.5</v>
      </c>
      <c r="DY125" s="33">
        <v>31</v>
      </c>
      <c r="DZ125" s="34"/>
      <c r="EA125" s="35"/>
      <c r="EB125" s="4">
        <f t="shared" si="67"/>
        <v>32.883720930232556</v>
      </c>
      <c r="EC125" s="4">
        <f t="shared" si="68"/>
        <v>31.548223350253799</v>
      </c>
      <c r="ED125" s="33">
        <v>36</v>
      </c>
      <c r="EE125" s="33">
        <v>32.5</v>
      </c>
      <c r="EF125" s="33">
        <v>31.5</v>
      </c>
      <c r="EG125" s="34"/>
      <c r="EH125" s="35"/>
      <c r="EI125" s="4">
        <f t="shared" si="69"/>
        <v>35.08100558659217</v>
      </c>
      <c r="EJ125" s="4">
        <f t="shared" si="70"/>
        <v>32.278894472361827</v>
      </c>
      <c r="EK125" s="25">
        <v>33</v>
      </c>
      <c r="EL125" s="25">
        <v>35.5</v>
      </c>
      <c r="EM125" s="34"/>
      <c r="EN125" s="36"/>
      <c r="EO125" s="33">
        <v>31</v>
      </c>
      <c r="EP125" s="33">
        <v>30.5</v>
      </c>
      <c r="EQ125" s="33">
        <v>29</v>
      </c>
      <c r="ER125" s="35"/>
      <c r="ES125" s="36"/>
      <c r="ET125" s="4">
        <f t="shared" si="71"/>
        <v>30.978813559322028</v>
      </c>
      <c r="EU125" s="4">
        <f t="shared" si="72"/>
        <v>29.887096774193544</v>
      </c>
      <c r="EV125"/>
      <c r="FA125" s="28"/>
      <c r="FB125"/>
      <c r="FO125"/>
      <c r="FP125"/>
      <c r="FQ125"/>
      <c r="FR125"/>
      <c r="FS125"/>
      <c r="FT125">
        <f t="shared" si="54"/>
        <v>1987</v>
      </c>
      <c r="FU125">
        <f t="shared" si="55"/>
        <v>1</v>
      </c>
      <c r="FV125">
        <v>111.2</v>
      </c>
      <c r="FW125" s="1">
        <v>100.5</v>
      </c>
      <c r="FX125"/>
      <c r="FY125" s="27"/>
      <c r="FZ125" s="27" t="str">
        <f t="shared" si="58"/>
        <v>Dec</v>
      </c>
      <c r="GA125" s="28">
        <v>99.7</v>
      </c>
      <c r="GB125" s="28">
        <v>99.7</v>
      </c>
      <c r="GD125" s="27"/>
      <c r="GE125" s="27" t="str">
        <f t="shared" si="59"/>
        <v>Dec</v>
      </c>
      <c r="GF125" s="1">
        <v>110.5</v>
      </c>
      <c r="GG125" s="1">
        <v>110.5</v>
      </c>
    </row>
    <row r="126" spans="1:189" x14ac:dyDescent="0.2">
      <c r="A126" s="3">
        <v>1987</v>
      </c>
      <c r="B126" s="1">
        <v>1</v>
      </c>
      <c r="C126" s="33"/>
      <c r="D126" s="33"/>
      <c r="E126" s="33"/>
      <c r="F126" s="34"/>
      <c r="G126" s="35"/>
      <c r="J126" s="33"/>
      <c r="K126" s="33"/>
      <c r="L126" s="33"/>
      <c r="M126" s="34"/>
      <c r="N126" s="35"/>
      <c r="O126" s="4"/>
      <c r="P126" s="4"/>
      <c r="Q126" s="33"/>
      <c r="R126" s="33"/>
      <c r="S126" s="33"/>
      <c r="T126" s="34"/>
      <c r="U126" s="35"/>
      <c r="X126" s="33"/>
      <c r="Y126" s="33"/>
      <c r="Z126" s="33"/>
      <c r="AA126" s="34"/>
      <c r="AB126" s="35"/>
      <c r="AC126" s="4"/>
      <c r="AD126" s="4"/>
      <c r="AE126" s="33"/>
      <c r="AF126" s="33"/>
      <c r="AG126" s="33"/>
      <c r="AH126" s="34"/>
      <c r="AI126" s="35"/>
      <c r="AJ126" s="4"/>
      <c r="AK126" s="4"/>
      <c r="AL126" s="33"/>
      <c r="AM126" s="33"/>
      <c r="AN126" s="33"/>
      <c r="AO126" s="34"/>
      <c r="AP126" s="35"/>
      <c r="AQ126" s="4"/>
      <c r="AR126" s="4"/>
      <c r="AS126" s="33"/>
      <c r="AT126" s="33"/>
      <c r="AU126" s="33"/>
      <c r="AV126" s="34"/>
      <c r="AW126" s="35"/>
      <c r="AX126" s="4"/>
      <c r="AY126" s="4"/>
      <c r="AZ126" s="33"/>
      <c r="BA126" s="33"/>
      <c r="BB126" s="33"/>
      <c r="BC126" s="34"/>
      <c r="BD126" s="35"/>
      <c r="BE126" s="4"/>
      <c r="BF126" s="4"/>
      <c r="BG126" s="33"/>
      <c r="BH126" s="33"/>
      <c r="BI126" s="33"/>
      <c r="BJ126" s="34"/>
      <c r="BK126" s="35"/>
      <c r="BL126" s="4"/>
      <c r="BM126" s="4"/>
      <c r="BN126" s="25"/>
      <c r="BO126" s="25"/>
      <c r="BP126" s="34"/>
      <c r="BQ126" s="34"/>
      <c r="BR126" s="33"/>
      <c r="BS126" s="33"/>
      <c r="BT126" s="33"/>
      <c r="BU126" s="34"/>
      <c r="BV126" s="35"/>
      <c r="BW126" s="4"/>
      <c r="BX126" s="4"/>
      <c r="BY126"/>
      <c r="BZ126" s="33">
        <v>35</v>
      </c>
      <c r="CA126" s="33">
        <v>32.5</v>
      </c>
      <c r="CB126" s="33">
        <v>35.25</v>
      </c>
      <c r="CC126" s="34"/>
      <c r="CD126" s="35"/>
      <c r="CE126" s="4">
        <f t="shared" si="60"/>
        <v>33.765281173594133</v>
      </c>
      <c r="CF126" s="4">
        <f t="shared" si="75"/>
        <v>34.152644230769226</v>
      </c>
      <c r="CG126" s="33">
        <v>32</v>
      </c>
      <c r="CH126" s="33"/>
      <c r="CI126" s="33"/>
      <c r="CJ126" s="34"/>
      <c r="CK126" s="35"/>
      <c r="CL126" s="4"/>
      <c r="CM126" s="4"/>
      <c r="CN126" s="33">
        <v>43</v>
      </c>
      <c r="CO126" s="33"/>
      <c r="CP126" s="33">
        <v>33.5</v>
      </c>
      <c r="CQ126" s="34"/>
      <c r="CR126" s="35"/>
      <c r="CS126" s="4">
        <f t="shared" si="73"/>
        <v>43</v>
      </c>
      <c r="CT126" s="4">
        <f t="shared" si="74"/>
        <v>36.781818181818181</v>
      </c>
      <c r="CU126" s="33">
        <v>38</v>
      </c>
      <c r="CV126" s="33">
        <v>33</v>
      </c>
      <c r="CW126" s="33">
        <v>34</v>
      </c>
      <c r="CX126" s="34"/>
      <c r="CY126" s="35"/>
      <c r="CZ126" s="4">
        <f t="shared" si="61"/>
        <v>37.156862745098039</v>
      </c>
      <c r="DA126" s="4">
        <f t="shared" si="62"/>
        <v>33.316910785619157</v>
      </c>
      <c r="DB126" s="33">
        <v>33</v>
      </c>
      <c r="DC126" s="33"/>
      <c r="DD126" s="33">
        <v>35</v>
      </c>
      <c r="DE126" s="34"/>
      <c r="DF126" s="35"/>
      <c r="DG126" s="4">
        <f t="shared" si="63"/>
        <v>33</v>
      </c>
      <c r="DH126" s="4">
        <f t="shared" si="64"/>
        <v>35</v>
      </c>
      <c r="DI126" s="33">
        <v>30</v>
      </c>
      <c r="DJ126" s="33">
        <v>30</v>
      </c>
      <c r="DK126" s="33">
        <v>28</v>
      </c>
      <c r="DL126" s="34"/>
      <c r="DM126" s="35"/>
      <c r="DN126" s="4">
        <f t="shared" si="77"/>
        <v>29.254545454545465</v>
      </c>
      <c r="DO126" s="4">
        <f t="shared" si="66"/>
        <v>28</v>
      </c>
      <c r="DP126" s="33">
        <v>40.5</v>
      </c>
      <c r="DQ126" s="33">
        <v>35</v>
      </c>
      <c r="DR126" s="33">
        <v>33</v>
      </c>
      <c r="DS126" s="34"/>
      <c r="DT126" s="35"/>
      <c r="DU126" s="4">
        <f t="shared" si="78"/>
        <v>39.511235955056193</v>
      </c>
      <c r="DV126" s="4">
        <f t="shared" si="76"/>
        <v>33.968944099378888</v>
      </c>
      <c r="DW126" s="33">
        <v>38</v>
      </c>
      <c r="DX126" s="33">
        <v>32.5</v>
      </c>
      <c r="DY126" s="33">
        <v>34</v>
      </c>
      <c r="DZ126" s="34"/>
      <c r="EA126" s="35"/>
      <c r="EB126" s="4">
        <f t="shared" si="67"/>
        <v>36.720930232558139</v>
      </c>
      <c r="EC126" s="4">
        <f t="shared" si="68"/>
        <v>33.451776649746186</v>
      </c>
      <c r="ED126" s="33">
        <v>36.5</v>
      </c>
      <c r="EE126" s="33">
        <v>32.5</v>
      </c>
      <c r="EF126" s="33">
        <v>31.5</v>
      </c>
      <c r="EG126" s="34"/>
      <c r="EH126" s="35"/>
      <c r="EI126" s="4">
        <f t="shared" si="69"/>
        <v>35.449720670391059</v>
      </c>
      <c r="EJ126" s="4">
        <f t="shared" si="70"/>
        <v>32.278894472361827</v>
      </c>
      <c r="EK126" s="25">
        <v>33</v>
      </c>
      <c r="EL126" s="25">
        <v>35.5</v>
      </c>
      <c r="EM126" s="34"/>
      <c r="EN126" s="36"/>
      <c r="EO126" s="33">
        <v>31</v>
      </c>
      <c r="EP126" s="33">
        <v>28</v>
      </c>
      <c r="EQ126" s="33">
        <v>27.75</v>
      </c>
      <c r="ER126" s="35"/>
      <c r="ES126" s="36"/>
      <c r="ET126" s="4">
        <f t="shared" si="71"/>
        <v>30.872881355932197</v>
      </c>
      <c r="EU126" s="4">
        <f t="shared" si="72"/>
        <v>27.897849462365585</v>
      </c>
      <c r="EV126"/>
      <c r="FA126" s="28"/>
      <c r="FB126"/>
      <c r="FO126"/>
      <c r="FP126"/>
      <c r="FQ126"/>
      <c r="FR126"/>
      <c r="FS126"/>
      <c r="FT126">
        <f t="shared" si="54"/>
        <v>1987</v>
      </c>
      <c r="FU126">
        <f t="shared" si="55"/>
        <v>2</v>
      </c>
      <c r="FV126">
        <v>111.6</v>
      </c>
      <c r="FW126" s="1">
        <v>101</v>
      </c>
      <c r="FX126"/>
      <c r="FY126" s="27">
        <v>1987</v>
      </c>
      <c r="FZ126" s="27" t="str">
        <f t="shared" si="58"/>
        <v>Jan</v>
      </c>
      <c r="GA126" s="28">
        <v>100.5</v>
      </c>
      <c r="GB126" s="28">
        <v>100.5</v>
      </c>
      <c r="GD126" s="27">
        <v>1987</v>
      </c>
      <c r="GE126" s="27" t="str">
        <f t="shared" si="59"/>
        <v>Jan</v>
      </c>
      <c r="GF126" s="1">
        <v>111.2</v>
      </c>
      <c r="GG126" s="1">
        <v>111.2</v>
      </c>
    </row>
    <row r="127" spans="1:189" x14ac:dyDescent="0.2">
      <c r="A127" s="3">
        <v>1987</v>
      </c>
      <c r="B127" s="1">
        <v>2</v>
      </c>
      <c r="C127" s="33"/>
      <c r="D127" s="33"/>
      <c r="E127" s="33"/>
      <c r="F127" s="34"/>
      <c r="G127" s="35"/>
      <c r="J127" s="33"/>
      <c r="K127" s="33"/>
      <c r="L127" s="33"/>
      <c r="M127" s="34"/>
      <c r="N127" s="35"/>
      <c r="O127" s="4"/>
      <c r="P127" s="4"/>
      <c r="Q127" s="33"/>
      <c r="R127" s="33"/>
      <c r="S127" s="33"/>
      <c r="T127" s="34"/>
      <c r="U127" s="35"/>
      <c r="X127" s="33"/>
      <c r="Y127" s="33"/>
      <c r="Z127" s="33"/>
      <c r="AA127" s="34"/>
      <c r="AB127" s="35"/>
      <c r="AC127" s="4"/>
      <c r="AD127" s="4"/>
      <c r="AE127" s="33"/>
      <c r="AF127" s="33"/>
      <c r="AG127" s="33"/>
      <c r="AH127" s="34"/>
      <c r="AI127" s="35"/>
      <c r="AJ127" s="4"/>
      <c r="AK127" s="4"/>
      <c r="AL127" s="33"/>
      <c r="AM127" s="33"/>
      <c r="AN127" s="33"/>
      <c r="AO127" s="34"/>
      <c r="AP127" s="35"/>
      <c r="AQ127" s="4"/>
      <c r="AR127" s="4"/>
      <c r="AS127" s="33"/>
      <c r="AT127" s="33"/>
      <c r="AU127" s="33"/>
      <c r="AV127" s="34"/>
      <c r="AW127" s="35"/>
      <c r="AX127" s="4"/>
      <c r="AY127" s="4"/>
      <c r="AZ127" s="33"/>
      <c r="BA127" s="33"/>
      <c r="BB127" s="33"/>
      <c r="BC127" s="34"/>
      <c r="BD127" s="35"/>
      <c r="BE127" s="4"/>
      <c r="BF127" s="4"/>
      <c r="BG127" s="33"/>
      <c r="BH127" s="33"/>
      <c r="BI127" s="33"/>
      <c r="BJ127" s="34"/>
      <c r="BK127" s="35"/>
      <c r="BL127" s="4"/>
      <c r="BM127" s="4"/>
      <c r="BN127" s="25"/>
      <c r="BO127" s="25"/>
      <c r="BP127" s="34"/>
      <c r="BQ127" s="34"/>
      <c r="BR127" s="33"/>
      <c r="BS127" s="33"/>
      <c r="BT127" s="33"/>
      <c r="BU127" s="34"/>
      <c r="BV127" s="35"/>
      <c r="BW127" s="4"/>
      <c r="BX127" s="4"/>
      <c r="BY127"/>
      <c r="BZ127" s="33">
        <v>37</v>
      </c>
      <c r="CA127" s="33">
        <v>38</v>
      </c>
      <c r="CB127" s="33">
        <v>40</v>
      </c>
      <c r="CC127" s="34"/>
      <c r="CD127" s="35"/>
      <c r="CE127" s="4">
        <f t="shared" si="60"/>
        <v>37.493887530562347</v>
      </c>
      <c r="CF127" s="4">
        <f t="shared" si="75"/>
        <v>39.20192307692308</v>
      </c>
      <c r="CG127" s="33">
        <v>31</v>
      </c>
      <c r="CH127" s="33"/>
      <c r="CI127" s="33"/>
      <c r="CJ127" s="34"/>
      <c r="CK127" s="35"/>
      <c r="CL127" s="4"/>
      <c r="CM127" s="4"/>
      <c r="CN127" s="33">
        <v>45</v>
      </c>
      <c r="CO127" s="33"/>
      <c r="CP127" s="33">
        <v>36.5</v>
      </c>
      <c r="CQ127" s="34"/>
      <c r="CR127" s="35"/>
      <c r="CS127" s="4">
        <f t="shared" si="73"/>
        <v>45</v>
      </c>
      <c r="CT127" s="4">
        <f t="shared" si="74"/>
        <v>39.43636363636363</v>
      </c>
      <c r="CU127" s="33">
        <v>38</v>
      </c>
      <c r="CV127" s="33">
        <v>33</v>
      </c>
      <c r="CW127" s="33">
        <v>34</v>
      </c>
      <c r="CX127" s="34"/>
      <c r="CY127" s="35"/>
      <c r="CZ127" s="4">
        <f t="shared" si="61"/>
        <v>37.156862745098039</v>
      </c>
      <c r="DA127" s="4">
        <f t="shared" si="62"/>
        <v>33.316910785619157</v>
      </c>
      <c r="DB127" s="33">
        <v>35</v>
      </c>
      <c r="DC127" s="33"/>
      <c r="DD127" s="33">
        <v>33</v>
      </c>
      <c r="DE127" s="34"/>
      <c r="DF127" s="35"/>
      <c r="DG127" s="4">
        <f t="shared" si="63"/>
        <v>35</v>
      </c>
      <c r="DH127" s="4">
        <f t="shared" si="64"/>
        <v>33</v>
      </c>
      <c r="DI127" s="33">
        <v>30</v>
      </c>
      <c r="DJ127" s="33">
        <v>32.5</v>
      </c>
      <c r="DK127" s="33">
        <v>31.5</v>
      </c>
      <c r="DL127" s="34"/>
      <c r="DM127" s="35"/>
      <c r="DN127" s="4">
        <f t="shared" si="77"/>
        <v>31.979545454545466</v>
      </c>
      <c r="DO127" s="4">
        <f t="shared" si="66"/>
        <v>31.5</v>
      </c>
      <c r="DP127" s="33">
        <v>40.5</v>
      </c>
      <c r="DQ127" s="33">
        <v>35</v>
      </c>
      <c r="DR127" s="33">
        <v>33</v>
      </c>
      <c r="DS127" s="34"/>
      <c r="DT127" s="35"/>
      <c r="DU127" s="4">
        <f t="shared" si="78"/>
        <v>39.511235955056193</v>
      </c>
      <c r="DV127" s="4">
        <f t="shared" si="76"/>
        <v>33.968944099378888</v>
      </c>
      <c r="DW127" s="33">
        <v>36</v>
      </c>
      <c r="DX127" s="33">
        <v>31.5</v>
      </c>
      <c r="DY127" s="33">
        <v>34</v>
      </c>
      <c r="DZ127" s="34"/>
      <c r="EA127" s="35"/>
      <c r="EB127" s="4">
        <f t="shared" si="67"/>
        <v>34.95348837209302</v>
      </c>
      <c r="EC127" s="4">
        <f t="shared" si="68"/>
        <v>33.086294416243646</v>
      </c>
      <c r="ED127" s="33">
        <v>36.5</v>
      </c>
      <c r="EE127" s="33">
        <v>32.5</v>
      </c>
      <c r="EF127" s="33">
        <v>31.5</v>
      </c>
      <c r="EG127" s="34"/>
      <c r="EH127" s="35"/>
      <c r="EI127" s="4">
        <f t="shared" si="69"/>
        <v>35.449720670391059</v>
      </c>
      <c r="EJ127" s="4">
        <f t="shared" si="70"/>
        <v>32.278894472361827</v>
      </c>
      <c r="EK127" s="25">
        <v>35</v>
      </c>
      <c r="EL127" s="25">
        <v>37.5</v>
      </c>
      <c r="EM127" s="34"/>
      <c r="EN127" s="36"/>
      <c r="EO127" s="33">
        <v>31</v>
      </c>
      <c r="EP127" s="33">
        <v>28</v>
      </c>
      <c r="EQ127" s="33">
        <v>27.75</v>
      </c>
      <c r="ER127" s="35"/>
      <c r="ES127" s="36"/>
      <c r="ET127" s="4">
        <f t="shared" si="71"/>
        <v>30.872881355932197</v>
      </c>
      <c r="EU127" s="4">
        <f t="shared" si="72"/>
        <v>27.897849462365585</v>
      </c>
      <c r="EV127"/>
      <c r="FA127" s="28"/>
      <c r="FB127"/>
      <c r="FO127"/>
      <c r="FP127"/>
      <c r="FQ127"/>
      <c r="FR127"/>
      <c r="FS127"/>
      <c r="FT127">
        <f t="shared" si="54"/>
        <v>1987</v>
      </c>
      <c r="FU127">
        <f t="shared" si="55"/>
        <v>3</v>
      </c>
      <c r="FV127">
        <v>112.1</v>
      </c>
      <c r="FW127" s="1">
        <v>101.2</v>
      </c>
      <c r="FX127"/>
      <c r="FY127" s="27"/>
      <c r="FZ127" s="27" t="str">
        <f t="shared" si="58"/>
        <v>Feb</v>
      </c>
      <c r="GA127" s="28">
        <v>101</v>
      </c>
      <c r="GB127" s="28">
        <v>101</v>
      </c>
      <c r="GD127" s="27"/>
      <c r="GE127" s="27" t="str">
        <f t="shared" si="59"/>
        <v>Feb</v>
      </c>
      <c r="GF127" s="1">
        <v>111.6</v>
      </c>
      <c r="GG127" s="1">
        <v>111.6</v>
      </c>
    </row>
    <row r="128" spans="1:189" x14ac:dyDescent="0.2">
      <c r="A128" s="3">
        <v>1987</v>
      </c>
      <c r="B128" s="1">
        <v>3</v>
      </c>
      <c r="C128" s="33"/>
      <c r="D128" s="33"/>
      <c r="E128" s="33"/>
      <c r="F128" s="34"/>
      <c r="G128" s="35"/>
      <c r="J128" s="33"/>
      <c r="K128" s="33"/>
      <c r="L128" s="33"/>
      <c r="M128" s="34"/>
      <c r="N128" s="35"/>
      <c r="O128" s="4"/>
      <c r="P128" s="4"/>
      <c r="Q128" s="33"/>
      <c r="R128" s="33"/>
      <c r="S128" s="33"/>
      <c r="T128" s="34"/>
      <c r="U128" s="35"/>
      <c r="X128" s="33"/>
      <c r="Y128" s="33"/>
      <c r="Z128" s="33"/>
      <c r="AA128" s="34"/>
      <c r="AB128" s="35"/>
      <c r="AC128" s="4"/>
      <c r="AD128" s="4"/>
      <c r="AE128" s="33"/>
      <c r="AF128" s="33"/>
      <c r="AG128" s="33"/>
      <c r="AH128" s="34"/>
      <c r="AI128" s="35"/>
      <c r="AJ128" s="4"/>
      <c r="AK128" s="4"/>
      <c r="AL128" s="33"/>
      <c r="AM128" s="33"/>
      <c r="AN128" s="33"/>
      <c r="AO128" s="34"/>
      <c r="AP128" s="35"/>
      <c r="AQ128" s="4"/>
      <c r="AR128" s="4"/>
      <c r="AS128" s="33"/>
      <c r="AT128" s="33"/>
      <c r="AU128" s="33"/>
      <c r="AV128" s="34"/>
      <c r="AW128" s="35"/>
      <c r="AX128" s="4"/>
      <c r="AY128" s="4"/>
      <c r="AZ128" s="33"/>
      <c r="BA128" s="33"/>
      <c r="BB128" s="33"/>
      <c r="BC128" s="34"/>
      <c r="BD128" s="35"/>
      <c r="BE128" s="4"/>
      <c r="BF128" s="4"/>
      <c r="BG128" s="33"/>
      <c r="BH128" s="33"/>
      <c r="BI128" s="33"/>
      <c r="BJ128" s="34"/>
      <c r="BK128" s="35"/>
      <c r="BL128" s="4"/>
      <c r="BM128" s="4"/>
      <c r="BN128" s="25"/>
      <c r="BO128" s="25"/>
      <c r="BP128" s="34"/>
      <c r="BQ128" s="34"/>
      <c r="BR128" s="33"/>
      <c r="BS128" s="33"/>
      <c r="BT128" s="33"/>
      <c r="BU128" s="34"/>
      <c r="BV128" s="35"/>
      <c r="BW128" s="4"/>
      <c r="BX128" s="4"/>
      <c r="BY128"/>
      <c r="BZ128" s="33">
        <v>32.5</v>
      </c>
      <c r="CA128" s="33">
        <v>38.5</v>
      </c>
      <c r="CB128" s="33">
        <v>39.17</v>
      </c>
      <c r="CC128" s="34"/>
      <c r="CD128" s="35"/>
      <c r="CE128" s="4">
        <f t="shared" si="60"/>
        <v>35.463325183374081</v>
      </c>
      <c r="CF128" s="4">
        <f t="shared" si="75"/>
        <v>38.902644230769226</v>
      </c>
      <c r="CG128" s="33">
        <v>31</v>
      </c>
      <c r="CH128" s="33"/>
      <c r="CI128" s="33"/>
      <c r="CJ128" s="34"/>
      <c r="CK128" s="35"/>
      <c r="CL128" s="4"/>
      <c r="CM128" s="4"/>
      <c r="CN128" s="33">
        <v>46.2</v>
      </c>
      <c r="CO128" s="33"/>
      <c r="CP128" s="33">
        <v>34.9</v>
      </c>
      <c r="CQ128" s="34"/>
      <c r="CR128" s="35"/>
      <c r="CS128" s="4">
        <f t="shared" si="73"/>
        <v>46.2</v>
      </c>
      <c r="CT128" s="4">
        <f t="shared" si="74"/>
        <v>38.803636363636357</v>
      </c>
      <c r="CU128" s="33">
        <v>38</v>
      </c>
      <c r="CV128" s="33">
        <v>33</v>
      </c>
      <c r="CW128" s="33">
        <v>28.8</v>
      </c>
      <c r="CX128" s="34"/>
      <c r="CY128" s="35"/>
      <c r="CZ128" s="4">
        <f t="shared" si="61"/>
        <v>37.156862745098039</v>
      </c>
      <c r="DA128" s="4">
        <f t="shared" si="62"/>
        <v>31.668974700399453</v>
      </c>
      <c r="DB128" s="33">
        <v>35</v>
      </c>
      <c r="DC128" s="33"/>
      <c r="DD128" s="33">
        <v>33</v>
      </c>
      <c r="DE128" s="34"/>
      <c r="DF128" s="35"/>
      <c r="DG128" s="4">
        <f t="shared" si="63"/>
        <v>35</v>
      </c>
      <c r="DH128" s="4">
        <f t="shared" si="64"/>
        <v>33</v>
      </c>
      <c r="DI128" s="33">
        <v>30</v>
      </c>
      <c r="DJ128" s="33">
        <v>32.5</v>
      </c>
      <c r="DK128" s="33">
        <v>32.5</v>
      </c>
      <c r="DL128" s="34"/>
      <c r="DM128" s="35"/>
      <c r="DN128" s="4">
        <f t="shared" si="77"/>
        <v>32.352272727272741</v>
      </c>
      <c r="DO128" s="4">
        <f t="shared" si="66"/>
        <v>32.5</v>
      </c>
      <c r="DP128" s="33">
        <v>45</v>
      </c>
      <c r="DQ128" s="33">
        <v>31.8</v>
      </c>
      <c r="DR128" s="33">
        <v>32.5</v>
      </c>
      <c r="DS128" s="34"/>
      <c r="DT128" s="35"/>
      <c r="DU128" s="4">
        <f t="shared" si="78"/>
        <v>42.626966292134846</v>
      </c>
      <c r="DV128" s="4">
        <f t="shared" si="76"/>
        <v>32.160869565217396</v>
      </c>
      <c r="DW128" s="33">
        <v>36</v>
      </c>
      <c r="DX128" s="33">
        <v>33.15</v>
      </c>
      <c r="DY128" s="33">
        <v>32.5</v>
      </c>
      <c r="DZ128" s="34"/>
      <c r="EA128" s="35"/>
      <c r="EB128" s="4">
        <f t="shared" si="67"/>
        <v>35.337209302325583</v>
      </c>
      <c r="EC128" s="4">
        <f t="shared" si="68"/>
        <v>32.737563451776637</v>
      </c>
      <c r="ED128" s="33">
        <v>36.5</v>
      </c>
      <c r="EE128" s="33">
        <v>32.5</v>
      </c>
      <c r="EF128" s="33">
        <v>31.5</v>
      </c>
      <c r="EG128" s="34"/>
      <c r="EH128" s="35"/>
      <c r="EI128" s="4">
        <f t="shared" si="69"/>
        <v>35.449720670391059</v>
      </c>
      <c r="EJ128" s="4">
        <f t="shared" si="70"/>
        <v>32.278894472361827</v>
      </c>
      <c r="EK128" s="25">
        <v>35</v>
      </c>
      <c r="EL128" s="25">
        <v>38.65</v>
      </c>
      <c r="EM128" s="34"/>
      <c r="EN128" s="36"/>
      <c r="EO128" s="33">
        <v>31</v>
      </c>
      <c r="EP128" s="33">
        <v>28</v>
      </c>
      <c r="EQ128" s="33">
        <v>27.75</v>
      </c>
      <c r="ER128" s="35"/>
      <c r="ES128" s="36"/>
      <c r="ET128" s="4">
        <f t="shared" si="71"/>
        <v>30.872881355932197</v>
      </c>
      <c r="EU128" s="4">
        <f t="shared" si="72"/>
        <v>27.897849462365585</v>
      </c>
      <c r="EV128"/>
      <c r="FA128" s="28"/>
      <c r="FB128"/>
      <c r="FO128"/>
      <c r="FP128"/>
      <c r="FQ128"/>
      <c r="FR128"/>
      <c r="FS128"/>
      <c r="FT128">
        <f t="shared" si="54"/>
        <v>1987</v>
      </c>
      <c r="FU128">
        <f t="shared" si="55"/>
        <v>4</v>
      </c>
      <c r="FV128">
        <v>112.7</v>
      </c>
      <c r="FW128" s="1">
        <v>101.9</v>
      </c>
      <c r="FX128"/>
      <c r="FY128" s="27"/>
      <c r="FZ128" s="27" t="str">
        <f t="shared" si="58"/>
        <v>Mar</v>
      </c>
      <c r="GA128" s="28">
        <v>101.2</v>
      </c>
      <c r="GB128" s="28">
        <v>101.2</v>
      </c>
      <c r="GD128" s="27"/>
      <c r="GE128" s="27" t="str">
        <f t="shared" si="59"/>
        <v>Mar</v>
      </c>
      <c r="GF128" s="1">
        <v>112.1</v>
      </c>
      <c r="GG128" s="1">
        <v>112.1</v>
      </c>
    </row>
    <row r="129" spans="1:189" x14ac:dyDescent="0.2">
      <c r="A129" s="3">
        <v>1987</v>
      </c>
      <c r="B129" s="1">
        <v>4</v>
      </c>
      <c r="C129" s="33"/>
      <c r="D129" s="33"/>
      <c r="E129" s="33"/>
      <c r="F129" s="34"/>
      <c r="G129" s="35"/>
      <c r="J129" s="33"/>
      <c r="K129" s="33"/>
      <c r="L129" s="33"/>
      <c r="M129" s="34"/>
      <c r="N129" s="35"/>
      <c r="O129" s="4"/>
      <c r="P129" s="4"/>
      <c r="Q129" s="33"/>
      <c r="R129" s="33"/>
      <c r="S129" s="33"/>
      <c r="T129" s="34"/>
      <c r="U129" s="35"/>
      <c r="X129" s="33"/>
      <c r="Y129" s="33"/>
      <c r="Z129" s="33"/>
      <c r="AA129" s="34"/>
      <c r="AB129" s="35"/>
      <c r="AC129" s="4"/>
      <c r="AD129" s="4"/>
      <c r="AE129" s="33"/>
      <c r="AF129" s="33"/>
      <c r="AG129" s="33"/>
      <c r="AH129" s="34"/>
      <c r="AI129" s="35"/>
      <c r="AJ129" s="4"/>
      <c r="AK129" s="4"/>
      <c r="AL129" s="33"/>
      <c r="AM129" s="33"/>
      <c r="AN129" s="33"/>
      <c r="AO129" s="34"/>
      <c r="AP129" s="35"/>
      <c r="AQ129" s="4"/>
      <c r="AR129" s="4"/>
      <c r="AS129" s="33"/>
      <c r="AT129" s="33"/>
      <c r="AU129" s="33"/>
      <c r="AV129" s="34"/>
      <c r="AW129" s="35"/>
      <c r="AX129" s="4"/>
      <c r="AY129" s="4"/>
      <c r="AZ129" s="33"/>
      <c r="BA129" s="33"/>
      <c r="BB129" s="33"/>
      <c r="BC129" s="34"/>
      <c r="BD129" s="35"/>
      <c r="BE129" s="4"/>
      <c r="BF129" s="4"/>
      <c r="BG129" s="33"/>
      <c r="BH129" s="33"/>
      <c r="BI129" s="33"/>
      <c r="BJ129" s="34"/>
      <c r="BK129" s="35"/>
      <c r="BL129" s="4"/>
      <c r="BM129" s="4"/>
      <c r="BN129" s="25"/>
      <c r="BO129" s="25"/>
      <c r="BP129" s="34"/>
      <c r="BQ129" s="34"/>
      <c r="BR129" s="33"/>
      <c r="BS129" s="33"/>
      <c r="BT129" s="33"/>
      <c r="BU129" s="34"/>
      <c r="BV129" s="35"/>
      <c r="BW129" s="4"/>
      <c r="BX129" s="4"/>
      <c r="BY129"/>
      <c r="BZ129" s="33">
        <v>32.5</v>
      </c>
      <c r="CA129" s="33">
        <v>38.5</v>
      </c>
      <c r="CB129" s="33">
        <v>39.17</v>
      </c>
      <c r="CC129" s="34"/>
      <c r="CD129" s="35"/>
      <c r="CE129" s="4">
        <f t="shared" si="60"/>
        <v>35.463325183374081</v>
      </c>
      <c r="CF129" s="4">
        <f t="shared" si="75"/>
        <v>38.902644230769226</v>
      </c>
      <c r="CG129" s="33">
        <v>31</v>
      </c>
      <c r="CH129" s="33"/>
      <c r="CI129" s="33"/>
      <c r="CJ129" s="34"/>
      <c r="CK129" s="35"/>
      <c r="CL129" s="4"/>
      <c r="CM129" s="4"/>
      <c r="CN129" s="33">
        <v>46.2</v>
      </c>
      <c r="CO129" s="33"/>
      <c r="CP129" s="33">
        <v>34.9</v>
      </c>
      <c r="CQ129" s="34"/>
      <c r="CR129" s="35"/>
      <c r="CS129" s="4">
        <f t="shared" si="73"/>
        <v>46.2</v>
      </c>
      <c r="CT129" s="4">
        <f t="shared" si="74"/>
        <v>38.803636363636357</v>
      </c>
      <c r="CU129" s="33">
        <v>38</v>
      </c>
      <c r="CV129" s="33">
        <v>33</v>
      </c>
      <c r="CW129" s="33">
        <v>28.8</v>
      </c>
      <c r="CX129" s="34"/>
      <c r="CY129" s="35"/>
      <c r="CZ129" s="4">
        <f t="shared" si="61"/>
        <v>37.156862745098039</v>
      </c>
      <c r="DA129" s="4">
        <f t="shared" si="62"/>
        <v>31.668974700399453</v>
      </c>
      <c r="DB129" s="33">
        <v>38</v>
      </c>
      <c r="DC129" s="33"/>
      <c r="DD129" s="33">
        <v>33</v>
      </c>
      <c r="DE129" s="34"/>
      <c r="DF129" s="35"/>
      <c r="DG129" s="4">
        <f t="shared" si="63"/>
        <v>38</v>
      </c>
      <c r="DH129" s="4">
        <f t="shared" si="64"/>
        <v>33</v>
      </c>
      <c r="DI129" s="33">
        <v>30</v>
      </c>
      <c r="DJ129" s="33">
        <v>32.5</v>
      </c>
      <c r="DK129" s="33">
        <v>35</v>
      </c>
      <c r="DL129" s="34"/>
      <c r="DM129" s="35"/>
      <c r="DN129" s="4">
        <f t="shared" si="77"/>
        <v>33.284090909090921</v>
      </c>
      <c r="DO129" s="4">
        <f t="shared" si="66"/>
        <v>35</v>
      </c>
      <c r="DP129" s="33">
        <v>33</v>
      </c>
      <c r="DQ129" s="33">
        <v>32.5</v>
      </c>
      <c r="DR129" s="33">
        <v>39.15</v>
      </c>
      <c r="DS129" s="34"/>
      <c r="DT129" s="35"/>
      <c r="DU129" s="4">
        <f t="shared" si="78"/>
        <v>32.910112359550567</v>
      </c>
      <c r="DV129" s="4">
        <f t="shared" si="76"/>
        <v>35.928260869565221</v>
      </c>
      <c r="DW129" s="33">
        <v>36</v>
      </c>
      <c r="DX129" s="33">
        <v>37</v>
      </c>
      <c r="DY129" s="33">
        <v>32.5</v>
      </c>
      <c r="DZ129" s="34"/>
      <c r="EA129" s="35"/>
      <c r="EB129" s="4">
        <f t="shared" si="67"/>
        <v>36.232558139534881</v>
      </c>
      <c r="EC129" s="4">
        <f t="shared" si="68"/>
        <v>34.144670050761412</v>
      </c>
      <c r="ED129" s="33">
        <v>33</v>
      </c>
      <c r="EE129" s="33">
        <v>32.5</v>
      </c>
      <c r="EF129" s="33">
        <v>29</v>
      </c>
      <c r="EG129" s="34"/>
      <c r="EH129" s="35"/>
      <c r="EI129" s="4">
        <f t="shared" si="69"/>
        <v>32.868715083798875</v>
      </c>
      <c r="EJ129" s="4">
        <f t="shared" si="70"/>
        <v>31.726130653266349</v>
      </c>
      <c r="EK129" s="25">
        <v>35.5</v>
      </c>
      <c r="EL129" s="25">
        <v>32.5</v>
      </c>
      <c r="EM129" s="34"/>
      <c r="EN129" s="36"/>
      <c r="EO129" s="33">
        <v>31</v>
      </c>
      <c r="EP129" s="33">
        <v>28</v>
      </c>
      <c r="EQ129" s="33">
        <v>32.5</v>
      </c>
      <c r="ER129" s="35"/>
      <c r="ES129" s="36"/>
      <c r="ET129" s="4">
        <f t="shared" si="71"/>
        <v>30.872881355932197</v>
      </c>
      <c r="EU129" s="4">
        <f t="shared" si="72"/>
        <v>29.838709677419352</v>
      </c>
      <c r="EV129"/>
      <c r="FA129" s="28"/>
      <c r="FB129"/>
      <c r="FO129"/>
      <c r="FP129"/>
      <c r="FQ129"/>
      <c r="FR129"/>
      <c r="FS129"/>
      <c r="FT129">
        <f t="shared" si="54"/>
        <v>1987</v>
      </c>
      <c r="FU129">
        <f t="shared" si="55"/>
        <v>5</v>
      </c>
      <c r="FV129">
        <v>113.1</v>
      </c>
      <c r="FW129" s="1">
        <v>102.6</v>
      </c>
      <c r="FX129"/>
      <c r="FY129" s="27"/>
      <c r="FZ129" s="27" t="str">
        <f t="shared" si="58"/>
        <v>Apr</v>
      </c>
      <c r="GA129" s="28">
        <v>101.9</v>
      </c>
      <c r="GB129" s="28">
        <v>101.9</v>
      </c>
      <c r="GD129" s="27"/>
      <c r="GE129" s="27" t="str">
        <f t="shared" si="59"/>
        <v>Apr</v>
      </c>
      <c r="GF129" s="1">
        <v>112.7</v>
      </c>
      <c r="GG129" s="1">
        <v>112.7</v>
      </c>
    </row>
    <row r="130" spans="1:189" x14ac:dyDescent="0.2">
      <c r="A130" s="3">
        <v>1987</v>
      </c>
      <c r="B130" s="1">
        <v>5</v>
      </c>
      <c r="C130" s="33"/>
      <c r="D130" s="33"/>
      <c r="E130" s="33"/>
      <c r="F130" s="34"/>
      <c r="G130" s="35"/>
      <c r="J130" s="33"/>
      <c r="K130" s="33"/>
      <c r="L130" s="33"/>
      <c r="M130" s="34"/>
      <c r="N130" s="35"/>
      <c r="O130" s="4"/>
      <c r="P130" s="4"/>
      <c r="Q130" s="33"/>
      <c r="R130" s="33"/>
      <c r="S130" s="33"/>
      <c r="T130" s="34"/>
      <c r="U130" s="35"/>
      <c r="X130" s="33"/>
      <c r="Y130" s="33"/>
      <c r="Z130" s="33"/>
      <c r="AA130" s="34"/>
      <c r="AB130" s="35"/>
      <c r="AC130" s="4"/>
      <c r="AD130" s="4"/>
      <c r="AE130" s="33"/>
      <c r="AF130" s="33"/>
      <c r="AG130" s="33"/>
      <c r="AH130" s="34"/>
      <c r="AI130" s="35"/>
      <c r="AJ130" s="4"/>
      <c r="AK130" s="4"/>
      <c r="AL130" s="33"/>
      <c r="AM130" s="33"/>
      <c r="AN130" s="33"/>
      <c r="AO130" s="34"/>
      <c r="AP130" s="35"/>
      <c r="AQ130" s="4"/>
      <c r="AR130" s="4"/>
      <c r="AS130" s="33"/>
      <c r="AT130" s="33"/>
      <c r="AU130" s="33"/>
      <c r="AV130" s="34"/>
      <c r="AW130" s="35"/>
      <c r="AX130" s="4"/>
      <c r="AY130" s="4"/>
      <c r="AZ130" s="33"/>
      <c r="BA130" s="33"/>
      <c r="BB130" s="33"/>
      <c r="BC130" s="34"/>
      <c r="BD130" s="35"/>
      <c r="BE130" s="4"/>
      <c r="BF130" s="4"/>
      <c r="BG130" s="33"/>
      <c r="BH130" s="33"/>
      <c r="BI130" s="33"/>
      <c r="BJ130" s="34"/>
      <c r="BK130" s="35"/>
      <c r="BL130" s="4"/>
      <c r="BM130" s="4"/>
      <c r="BN130" s="25"/>
      <c r="BO130" s="25"/>
      <c r="BP130" s="34"/>
      <c r="BQ130" s="34"/>
      <c r="BR130" s="33"/>
      <c r="BS130" s="33"/>
      <c r="BT130" s="33"/>
      <c r="BU130" s="34"/>
      <c r="BV130" s="35"/>
      <c r="BW130" s="4"/>
      <c r="BX130" s="4"/>
      <c r="BY130"/>
      <c r="BZ130" s="33">
        <v>37.5</v>
      </c>
      <c r="CA130" s="33">
        <v>38.299999999999997</v>
      </c>
      <c r="CB130" s="33">
        <v>39.5</v>
      </c>
      <c r="CC130" s="34"/>
      <c r="CD130" s="35"/>
      <c r="CE130" s="4">
        <f t="shared" si="60"/>
        <v>37.895110024449878</v>
      </c>
      <c r="CF130" s="4">
        <f t="shared" si="75"/>
        <v>39.021153846153844</v>
      </c>
      <c r="CG130" s="33">
        <v>32.5</v>
      </c>
      <c r="CH130" s="33"/>
      <c r="CI130" s="33"/>
      <c r="CJ130" s="34"/>
      <c r="CK130" s="35"/>
      <c r="CL130" s="4"/>
      <c r="CM130" s="4"/>
      <c r="CN130" s="33">
        <v>47.5</v>
      </c>
      <c r="CO130" s="33"/>
      <c r="CP130" s="33">
        <v>32</v>
      </c>
      <c r="CQ130" s="34"/>
      <c r="CR130" s="35"/>
      <c r="CS130" s="4">
        <f t="shared" si="73"/>
        <v>47.5</v>
      </c>
      <c r="CT130" s="4">
        <f t="shared" si="74"/>
        <v>37.354545454545452</v>
      </c>
      <c r="CU130" s="33">
        <v>33.5</v>
      </c>
      <c r="CV130" s="33">
        <v>31.25</v>
      </c>
      <c r="CW130" s="33">
        <v>38</v>
      </c>
      <c r="CX130" s="34"/>
      <c r="CY130" s="35"/>
      <c r="CZ130" s="4">
        <f t="shared" si="61"/>
        <v>33.120588235294122</v>
      </c>
      <c r="DA130" s="4">
        <f t="shared" si="62"/>
        <v>33.389147802929408</v>
      </c>
      <c r="DB130" s="33">
        <v>38</v>
      </c>
      <c r="DC130" s="33">
        <v>35</v>
      </c>
      <c r="DD130" s="33">
        <v>33</v>
      </c>
      <c r="DE130" s="34"/>
      <c r="DF130" s="35"/>
      <c r="DG130" s="4">
        <f t="shared" si="63"/>
        <v>38</v>
      </c>
      <c r="DH130" s="4">
        <f t="shared" si="64"/>
        <v>33</v>
      </c>
      <c r="DI130" s="33">
        <v>30</v>
      </c>
      <c r="DJ130" s="33">
        <v>35</v>
      </c>
      <c r="DK130" s="33">
        <v>35</v>
      </c>
      <c r="DL130" s="34"/>
      <c r="DM130" s="35"/>
      <c r="DN130" s="4">
        <f t="shared" si="77"/>
        <v>34.704545454545467</v>
      </c>
      <c r="DO130" s="4">
        <f t="shared" si="66"/>
        <v>35</v>
      </c>
      <c r="DP130" s="33">
        <v>34.15</v>
      </c>
      <c r="DQ130" s="33">
        <v>32.5</v>
      </c>
      <c r="DR130" s="33">
        <v>30.5</v>
      </c>
      <c r="DS130" s="34"/>
      <c r="DT130" s="35"/>
      <c r="DU130" s="4">
        <f t="shared" si="78"/>
        <v>33.853370786516862</v>
      </c>
      <c r="DV130" s="4">
        <f t="shared" si="76"/>
        <v>31.468944099378888</v>
      </c>
      <c r="DW130" s="33">
        <v>33</v>
      </c>
      <c r="DX130" s="33">
        <v>34</v>
      </c>
      <c r="DY130" s="33">
        <v>34.200000000000003</v>
      </c>
      <c r="DZ130" s="34"/>
      <c r="EA130" s="35"/>
      <c r="EB130" s="4">
        <f t="shared" si="67"/>
        <v>33.232558139534888</v>
      </c>
      <c r="EC130" s="4">
        <f t="shared" si="68"/>
        <v>34.126903553299485</v>
      </c>
      <c r="ED130" s="33">
        <v>34</v>
      </c>
      <c r="EE130" s="33">
        <v>32.5</v>
      </c>
      <c r="EF130" s="33">
        <v>30.85</v>
      </c>
      <c r="EG130" s="34"/>
      <c r="EH130" s="35"/>
      <c r="EI130" s="4">
        <f t="shared" si="69"/>
        <v>33.60614525139664</v>
      </c>
      <c r="EJ130" s="4">
        <f t="shared" si="70"/>
        <v>32.135175879397003</v>
      </c>
      <c r="EK130" s="25">
        <v>35.85</v>
      </c>
      <c r="EL130" s="25">
        <v>32.5</v>
      </c>
      <c r="EM130" s="34"/>
      <c r="EN130" s="36"/>
      <c r="EO130" s="33">
        <v>31</v>
      </c>
      <c r="EP130" s="33">
        <v>29.2</v>
      </c>
      <c r="EQ130" s="33">
        <v>32.5</v>
      </c>
      <c r="ER130" s="35"/>
      <c r="ES130" s="36"/>
      <c r="ET130" s="4">
        <f t="shared" si="71"/>
        <v>30.923728813559318</v>
      </c>
      <c r="EU130" s="4">
        <f t="shared" si="72"/>
        <v>30.548387096774192</v>
      </c>
      <c r="EV130"/>
      <c r="FA130" s="28"/>
      <c r="FB130"/>
      <c r="FO130"/>
      <c r="FP130"/>
      <c r="FQ130"/>
      <c r="FR130"/>
      <c r="FS130"/>
      <c r="FT130">
        <f t="shared" si="54"/>
        <v>1987</v>
      </c>
      <c r="FU130">
        <f t="shared" si="55"/>
        <v>6</v>
      </c>
      <c r="FV130">
        <v>113.5</v>
      </c>
      <c r="FW130" s="1">
        <v>103</v>
      </c>
      <c r="FX130"/>
      <c r="FY130" s="27"/>
      <c r="FZ130" s="27" t="str">
        <f t="shared" si="58"/>
        <v>May</v>
      </c>
      <c r="GA130" s="28">
        <v>102.6</v>
      </c>
      <c r="GB130" s="28">
        <v>102.6</v>
      </c>
      <c r="GD130" s="27"/>
      <c r="GE130" s="27" t="str">
        <f t="shared" si="59"/>
        <v>May</v>
      </c>
      <c r="GF130" s="1">
        <v>113.1</v>
      </c>
      <c r="GG130" s="1">
        <v>113.1</v>
      </c>
    </row>
    <row r="131" spans="1:189" x14ac:dyDescent="0.2">
      <c r="A131" s="3">
        <v>1987</v>
      </c>
      <c r="B131" s="1">
        <v>6</v>
      </c>
      <c r="C131" s="33"/>
      <c r="D131" s="33"/>
      <c r="E131" s="33"/>
      <c r="F131" s="34"/>
      <c r="G131" s="35"/>
      <c r="J131" s="33"/>
      <c r="K131" s="33"/>
      <c r="L131" s="33"/>
      <c r="M131" s="34"/>
      <c r="N131" s="35"/>
      <c r="O131" s="4"/>
      <c r="P131" s="4"/>
      <c r="Q131" s="33"/>
      <c r="R131" s="33"/>
      <c r="S131" s="33"/>
      <c r="T131" s="34"/>
      <c r="U131" s="35"/>
      <c r="X131" s="33"/>
      <c r="Y131" s="33"/>
      <c r="Z131" s="33"/>
      <c r="AA131" s="34"/>
      <c r="AB131" s="35"/>
      <c r="AC131" s="4"/>
      <c r="AD131" s="4"/>
      <c r="AE131" s="33"/>
      <c r="AF131" s="33"/>
      <c r="AG131" s="33"/>
      <c r="AH131" s="34"/>
      <c r="AI131" s="35"/>
      <c r="AJ131" s="4"/>
      <c r="AK131" s="4"/>
      <c r="AL131" s="33"/>
      <c r="AM131" s="33"/>
      <c r="AN131" s="33"/>
      <c r="AO131" s="34"/>
      <c r="AP131" s="35"/>
      <c r="AQ131" s="4"/>
      <c r="AR131" s="4"/>
      <c r="AS131" s="33"/>
      <c r="AT131" s="33"/>
      <c r="AU131" s="33"/>
      <c r="AV131" s="34"/>
      <c r="AW131" s="35"/>
      <c r="AX131" s="4"/>
      <c r="AY131" s="4"/>
      <c r="AZ131" s="33"/>
      <c r="BA131" s="33"/>
      <c r="BB131" s="33"/>
      <c r="BC131" s="34"/>
      <c r="BD131" s="35"/>
      <c r="BE131" s="4"/>
      <c r="BF131" s="4"/>
      <c r="BG131" s="33"/>
      <c r="BH131" s="33"/>
      <c r="BI131" s="33"/>
      <c r="BJ131" s="34"/>
      <c r="BK131" s="35"/>
      <c r="BL131" s="4"/>
      <c r="BM131" s="4"/>
      <c r="BN131" s="25"/>
      <c r="BO131" s="25"/>
      <c r="BP131" s="34"/>
      <c r="BQ131" s="34"/>
      <c r="BR131" s="33"/>
      <c r="BS131" s="33"/>
      <c r="BT131" s="33"/>
      <c r="BU131" s="34"/>
      <c r="BV131" s="35"/>
      <c r="BW131" s="4"/>
      <c r="BX131" s="4"/>
      <c r="BY131"/>
      <c r="BZ131" s="33">
        <v>32.5</v>
      </c>
      <c r="CA131" s="33">
        <v>37.5</v>
      </c>
      <c r="CB131" s="33">
        <v>39.5</v>
      </c>
      <c r="CC131" s="34"/>
      <c r="CD131" s="35"/>
      <c r="CE131" s="4">
        <f t="shared" si="60"/>
        <v>34.969437652811735</v>
      </c>
      <c r="CF131" s="4">
        <f t="shared" si="75"/>
        <v>38.701923076923073</v>
      </c>
      <c r="CG131" s="33">
        <v>31.5</v>
      </c>
      <c r="CH131" s="33"/>
      <c r="CI131" s="33"/>
      <c r="CJ131" s="34"/>
      <c r="CK131" s="35"/>
      <c r="CL131" s="4"/>
      <c r="CM131" s="4"/>
      <c r="CN131" s="33">
        <v>47.5</v>
      </c>
      <c r="CO131" s="33"/>
      <c r="CP131" s="33">
        <v>35</v>
      </c>
      <c r="CQ131" s="34"/>
      <c r="CR131" s="35"/>
      <c r="CS131" s="4">
        <f t="shared" si="73"/>
        <v>47.5</v>
      </c>
      <c r="CT131" s="4">
        <f t="shared" si="74"/>
        <v>39.318181818181813</v>
      </c>
      <c r="CU131" s="33">
        <v>33.5</v>
      </c>
      <c r="CV131" s="33">
        <v>32.5</v>
      </c>
      <c r="CW131" s="33">
        <v>36</v>
      </c>
      <c r="CX131" s="34"/>
      <c r="CY131" s="35"/>
      <c r="CZ131" s="4">
        <f t="shared" si="61"/>
        <v>33.331372549019605</v>
      </c>
      <c r="DA131" s="4">
        <f t="shared" si="62"/>
        <v>33.609187749667093</v>
      </c>
      <c r="DB131" s="33">
        <v>40</v>
      </c>
      <c r="DC131" s="33">
        <v>35</v>
      </c>
      <c r="DD131" s="33">
        <v>38</v>
      </c>
      <c r="DE131" s="34"/>
      <c r="DF131" s="35"/>
      <c r="DG131" s="4">
        <f t="shared" si="63"/>
        <v>40</v>
      </c>
      <c r="DH131" s="4">
        <f t="shared" si="64"/>
        <v>38</v>
      </c>
      <c r="DI131" s="33">
        <v>30</v>
      </c>
      <c r="DJ131" s="33">
        <v>35</v>
      </c>
      <c r="DK131" s="33">
        <v>35</v>
      </c>
      <c r="DL131" s="34"/>
      <c r="DM131" s="35"/>
      <c r="DN131" s="4">
        <f t="shared" si="77"/>
        <v>34.704545454545467</v>
      </c>
      <c r="DO131" s="4">
        <f t="shared" si="66"/>
        <v>35</v>
      </c>
      <c r="DP131" s="33">
        <v>39</v>
      </c>
      <c r="DQ131" s="33">
        <v>37.5</v>
      </c>
      <c r="DR131" s="33">
        <v>35.5</v>
      </c>
      <c r="DS131" s="34"/>
      <c r="DT131" s="35"/>
      <c r="DU131" s="4">
        <f t="shared" si="78"/>
        <v>38.730337078651694</v>
      </c>
      <c r="DV131" s="4">
        <f t="shared" si="76"/>
        <v>36.468944099378888</v>
      </c>
      <c r="DW131" s="33">
        <v>33</v>
      </c>
      <c r="DX131" s="33">
        <v>34</v>
      </c>
      <c r="DY131" s="33">
        <v>34.200000000000003</v>
      </c>
      <c r="DZ131" s="34"/>
      <c r="EA131" s="35"/>
      <c r="EB131" s="4">
        <f t="shared" si="67"/>
        <v>33.232558139534888</v>
      </c>
      <c r="EC131" s="4">
        <f t="shared" si="68"/>
        <v>34.126903553299485</v>
      </c>
      <c r="ED131" s="33">
        <v>34</v>
      </c>
      <c r="EE131" s="33">
        <v>32.5</v>
      </c>
      <c r="EF131" s="33">
        <v>30.85</v>
      </c>
      <c r="EG131" s="34"/>
      <c r="EH131" s="35"/>
      <c r="EI131" s="4">
        <f t="shared" si="69"/>
        <v>33.60614525139664</v>
      </c>
      <c r="EJ131" s="4">
        <f t="shared" si="70"/>
        <v>32.135175879397003</v>
      </c>
      <c r="EK131" s="25">
        <v>37</v>
      </c>
      <c r="EL131" s="25">
        <v>37.5</v>
      </c>
      <c r="EM131" s="34"/>
      <c r="EN131" s="36"/>
      <c r="EO131" s="33">
        <v>31</v>
      </c>
      <c r="EP131" s="33">
        <v>29.2</v>
      </c>
      <c r="EQ131" s="33">
        <v>32.5</v>
      </c>
      <c r="ER131" s="35"/>
      <c r="ES131" s="36"/>
      <c r="ET131" s="4">
        <f t="shared" si="71"/>
        <v>30.923728813559318</v>
      </c>
      <c r="EU131" s="4">
        <f t="shared" si="72"/>
        <v>30.548387096774192</v>
      </c>
      <c r="EV131"/>
      <c r="FA131" s="28"/>
      <c r="FB131"/>
      <c r="FO131"/>
      <c r="FP131"/>
      <c r="FQ131"/>
      <c r="FR131"/>
      <c r="FS131"/>
      <c r="FT131">
        <f t="shared" si="54"/>
        <v>1987</v>
      </c>
      <c r="FU131">
        <f t="shared" si="55"/>
        <v>7</v>
      </c>
      <c r="FV131">
        <v>113.8</v>
      </c>
      <c r="FW131" s="1">
        <v>103.5</v>
      </c>
      <c r="FX131"/>
      <c r="FY131" s="27"/>
      <c r="FZ131" s="27" t="str">
        <f t="shared" si="58"/>
        <v>Jun</v>
      </c>
      <c r="GA131" s="28">
        <v>103</v>
      </c>
      <c r="GB131" s="28">
        <v>103</v>
      </c>
      <c r="GD131" s="27"/>
      <c r="GE131" s="27" t="str">
        <f t="shared" si="59"/>
        <v>Jun</v>
      </c>
      <c r="GF131" s="1">
        <v>113.5</v>
      </c>
      <c r="GG131" s="1">
        <v>113.5</v>
      </c>
    </row>
    <row r="132" spans="1:189" x14ac:dyDescent="0.2">
      <c r="A132" s="3">
        <v>1987</v>
      </c>
      <c r="B132" s="1">
        <v>7</v>
      </c>
      <c r="C132" s="33"/>
      <c r="D132" s="33"/>
      <c r="E132" s="33"/>
      <c r="F132" s="34"/>
      <c r="G132" s="35"/>
      <c r="J132" s="33"/>
      <c r="K132" s="33"/>
      <c r="L132" s="33"/>
      <c r="M132" s="34"/>
      <c r="N132" s="35"/>
      <c r="O132" s="4"/>
      <c r="P132" s="4"/>
      <c r="Q132" s="33"/>
      <c r="R132" s="33"/>
      <c r="S132" s="33"/>
      <c r="T132" s="34"/>
      <c r="U132" s="35"/>
      <c r="X132" s="33"/>
      <c r="Y132" s="33"/>
      <c r="Z132" s="33"/>
      <c r="AA132" s="34"/>
      <c r="AB132" s="35"/>
      <c r="AC132" s="4"/>
      <c r="AD132" s="4"/>
      <c r="AE132" s="33"/>
      <c r="AF132" s="33"/>
      <c r="AG132" s="33"/>
      <c r="AH132" s="34"/>
      <c r="AI132" s="35"/>
      <c r="AJ132" s="4"/>
      <c r="AK132" s="4"/>
      <c r="AL132" s="33"/>
      <c r="AM132" s="33"/>
      <c r="AN132" s="33"/>
      <c r="AO132" s="34"/>
      <c r="AP132" s="35"/>
      <c r="AQ132" s="4"/>
      <c r="AR132" s="4"/>
      <c r="AS132" s="33"/>
      <c r="AT132" s="33"/>
      <c r="AU132" s="33"/>
      <c r="AV132" s="34"/>
      <c r="AW132" s="35"/>
      <c r="AX132" s="4"/>
      <c r="AY132" s="4"/>
      <c r="AZ132" s="33"/>
      <c r="BA132" s="33"/>
      <c r="BB132" s="33"/>
      <c r="BC132" s="34"/>
      <c r="BD132" s="35"/>
      <c r="BE132" s="4"/>
      <c r="BF132" s="4"/>
      <c r="BG132" s="33"/>
      <c r="BH132" s="33"/>
      <c r="BI132" s="33"/>
      <c r="BJ132" s="34"/>
      <c r="BK132" s="35"/>
      <c r="BL132" s="4"/>
      <c r="BM132" s="4"/>
      <c r="BN132" s="25"/>
      <c r="BO132" s="25"/>
      <c r="BP132" s="34"/>
      <c r="BQ132" s="34"/>
      <c r="BR132" s="33"/>
      <c r="BS132" s="33"/>
      <c r="BT132" s="33"/>
      <c r="BU132" s="34"/>
      <c r="BV132" s="35"/>
      <c r="BW132" s="4"/>
      <c r="BX132" s="4"/>
      <c r="BY132"/>
      <c r="BZ132" s="33">
        <v>32.5</v>
      </c>
      <c r="CA132" s="33">
        <v>37.5</v>
      </c>
      <c r="CB132" s="33">
        <v>39.5</v>
      </c>
      <c r="CC132" s="34"/>
      <c r="CD132" s="35"/>
      <c r="CE132" s="4">
        <f t="shared" si="60"/>
        <v>34.969437652811735</v>
      </c>
      <c r="CF132" s="4">
        <f t="shared" si="75"/>
        <v>38.701923076923073</v>
      </c>
      <c r="CG132" s="33">
        <v>31.5</v>
      </c>
      <c r="CH132" s="33"/>
      <c r="CI132" s="33"/>
      <c r="CJ132" s="34"/>
      <c r="CK132" s="35"/>
      <c r="CL132" s="4"/>
      <c r="CM132" s="4"/>
      <c r="CN132" s="33">
        <v>45</v>
      </c>
      <c r="CO132" s="33"/>
      <c r="CP132" s="33">
        <v>35</v>
      </c>
      <c r="CQ132" s="34"/>
      <c r="CR132" s="35"/>
      <c r="CS132" s="4">
        <f t="shared" si="73"/>
        <v>45</v>
      </c>
      <c r="CT132" s="4">
        <f t="shared" si="74"/>
        <v>38.454545454545453</v>
      </c>
      <c r="CU132" s="33">
        <v>28.5</v>
      </c>
      <c r="CV132" s="33">
        <v>32.5</v>
      </c>
      <c r="CW132" s="33">
        <v>36</v>
      </c>
      <c r="CX132" s="34"/>
      <c r="CY132" s="35"/>
      <c r="CZ132" s="4">
        <f t="shared" si="61"/>
        <v>29.17450980392157</v>
      </c>
      <c r="DA132" s="4">
        <f t="shared" si="62"/>
        <v>33.609187749667093</v>
      </c>
      <c r="DB132" s="33">
        <v>34.5</v>
      </c>
      <c r="DC132" s="33">
        <v>30</v>
      </c>
      <c r="DD132" s="33">
        <v>28</v>
      </c>
      <c r="DE132" s="34"/>
      <c r="DF132" s="35"/>
      <c r="DG132" s="4">
        <f t="shared" si="63"/>
        <v>34.5</v>
      </c>
      <c r="DH132" s="4">
        <f t="shared" si="64"/>
        <v>28</v>
      </c>
      <c r="DI132" s="33">
        <v>30</v>
      </c>
      <c r="DJ132" s="33">
        <v>27.5</v>
      </c>
      <c r="DK132" s="33">
        <v>27.5</v>
      </c>
      <c r="DL132" s="34"/>
      <c r="DM132" s="35"/>
      <c r="DN132" s="4">
        <f t="shared" si="77"/>
        <v>27.64772727272728</v>
      </c>
      <c r="DO132" s="4">
        <f t="shared" si="66"/>
        <v>27.5</v>
      </c>
      <c r="DP132" s="33">
        <v>41</v>
      </c>
      <c r="DQ132" s="33">
        <v>44</v>
      </c>
      <c r="DR132" s="33">
        <v>36.5</v>
      </c>
      <c r="DS132" s="34"/>
      <c r="DT132" s="35"/>
      <c r="DU132" s="4">
        <f t="shared" si="78"/>
        <v>41.539325842696641</v>
      </c>
      <c r="DV132" s="4">
        <f t="shared" si="76"/>
        <v>40.133540372670822</v>
      </c>
      <c r="DW132" s="33">
        <v>33</v>
      </c>
      <c r="DX132" s="33">
        <v>34</v>
      </c>
      <c r="DY132" s="33">
        <v>34.200000000000003</v>
      </c>
      <c r="DZ132" s="34"/>
      <c r="EA132" s="35"/>
      <c r="EB132" s="4">
        <f t="shared" si="67"/>
        <v>33.232558139534888</v>
      </c>
      <c r="EC132" s="4">
        <f t="shared" si="68"/>
        <v>34.126903553299485</v>
      </c>
      <c r="ED132" s="33">
        <v>34</v>
      </c>
      <c r="EE132" s="33">
        <v>32.5</v>
      </c>
      <c r="EF132" s="33">
        <v>30.85</v>
      </c>
      <c r="EG132" s="34"/>
      <c r="EH132" s="35"/>
      <c r="EI132" s="4">
        <f t="shared" si="69"/>
        <v>33.60614525139664</v>
      </c>
      <c r="EJ132" s="4">
        <f t="shared" si="70"/>
        <v>32.135175879397003</v>
      </c>
      <c r="EK132" s="25">
        <v>37</v>
      </c>
      <c r="EL132" s="25">
        <v>37.5</v>
      </c>
      <c r="EM132" s="34"/>
      <c r="EN132" s="36"/>
      <c r="EO132" s="33">
        <v>33</v>
      </c>
      <c r="EP132" s="33">
        <v>30.5</v>
      </c>
      <c r="EQ132" s="33">
        <v>32.5</v>
      </c>
      <c r="ER132" s="35"/>
      <c r="ES132" s="36"/>
      <c r="ET132" s="4">
        <f t="shared" si="71"/>
        <v>32.894067796610166</v>
      </c>
      <c r="EU132" s="4">
        <f t="shared" si="72"/>
        <v>31.317204301075265</v>
      </c>
      <c r="EV132"/>
      <c r="FA132" s="28"/>
      <c r="FB132"/>
      <c r="FO132"/>
      <c r="FP132"/>
      <c r="FQ132"/>
      <c r="FR132"/>
      <c r="FS132"/>
      <c r="FT132">
        <f t="shared" si="54"/>
        <v>1987</v>
      </c>
      <c r="FU132">
        <f t="shared" si="55"/>
        <v>8</v>
      </c>
      <c r="FV132">
        <v>114.4</v>
      </c>
      <c r="FW132" s="1">
        <v>103.8</v>
      </c>
      <c r="FX132"/>
      <c r="FY132" s="27"/>
      <c r="FZ132" s="27" t="str">
        <f t="shared" si="58"/>
        <v>Jul</v>
      </c>
      <c r="GA132" s="28">
        <v>103.5</v>
      </c>
      <c r="GB132" s="28">
        <v>103.5</v>
      </c>
      <c r="GD132" s="27"/>
      <c r="GE132" s="27" t="str">
        <f t="shared" si="59"/>
        <v>Jul</v>
      </c>
      <c r="GF132" s="1">
        <v>113.8</v>
      </c>
      <c r="GG132" s="1">
        <v>113.8</v>
      </c>
    </row>
    <row r="133" spans="1:189" x14ac:dyDescent="0.2">
      <c r="A133" s="3">
        <v>1987</v>
      </c>
      <c r="B133" s="1">
        <v>8</v>
      </c>
      <c r="C133" s="33"/>
      <c r="D133" s="33"/>
      <c r="E133" s="33"/>
      <c r="F133" s="34"/>
      <c r="G133" s="35"/>
      <c r="J133" s="33"/>
      <c r="K133" s="33"/>
      <c r="L133" s="33"/>
      <c r="M133" s="34"/>
      <c r="N133" s="35"/>
      <c r="O133" s="4"/>
      <c r="P133" s="4"/>
      <c r="Q133" s="33"/>
      <c r="R133" s="33"/>
      <c r="S133" s="33"/>
      <c r="T133" s="34"/>
      <c r="U133" s="35"/>
      <c r="X133" s="33"/>
      <c r="Y133" s="33"/>
      <c r="Z133" s="33"/>
      <c r="AA133" s="34"/>
      <c r="AB133" s="35"/>
      <c r="AC133" s="4"/>
      <c r="AD133" s="4"/>
      <c r="AE133" s="33"/>
      <c r="AF133" s="33"/>
      <c r="AG133" s="33"/>
      <c r="AH133" s="34"/>
      <c r="AI133" s="35"/>
      <c r="AJ133" s="4"/>
      <c r="AK133" s="4"/>
      <c r="AL133" s="33"/>
      <c r="AM133" s="33"/>
      <c r="AN133" s="33"/>
      <c r="AO133" s="34"/>
      <c r="AP133" s="35"/>
      <c r="AQ133" s="4"/>
      <c r="AR133" s="4"/>
      <c r="AS133" s="33"/>
      <c r="AT133" s="33"/>
      <c r="AU133" s="33"/>
      <c r="AV133" s="34"/>
      <c r="AW133" s="35"/>
      <c r="AX133" s="4"/>
      <c r="AY133" s="4"/>
      <c r="AZ133" s="33"/>
      <c r="BA133" s="33"/>
      <c r="BB133" s="33"/>
      <c r="BC133" s="34"/>
      <c r="BD133" s="35"/>
      <c r="BE133" s="4"/>
      <c r="BF133" s="4"/>
      <c r="BG133" s="33"/>
      <c r="BH133" s="33"/>
      <c r="BI133" s="33"/>
      <c r="BJ133" s="34"/>
      <c r="BK133" s="35"/>
      <c r="BL133" s="4"/>
      <c r="BM133" s="4"/>
      <c r="BN133" s="25"/>
      <c r="BO133" s="25"/>
      <c r="BP133" s="34"/>
      <c r="BQ133" s="34"/>
      <c r="BR133" s="33"/>
      <c r="BS133" s="33"/>
      <c r="BT133" s="33"/>
      <c r="BU133" s="34"/>
      <c r="BV133" s="35"/>
      <c r="BW133" s="4"/>
      <c r="BX133" s="4"/>
      <c r="BY133"/>
      <c r="BZ133" s="33">
        <v>32.5</v>
      </c>
      <c r="CA133" s="33">
        <v>37.5</v>
      </c>
      <c r="CB133" s="33">
        <v>39.5</v>
      </c>
      <c r="CC133" s="34"/>
      <c r="CD133" s="35"/>
      <c r="CE133" s="4">
        <f t="shared" ref="CE133:CE153" si="79">FM$5*BZ133+FN$5*CA133+FO$5*CB133</f>
        <v>34.969437652811735</v>
      </c>
      <c r="CF133" s="4">
        <f t="shared" si="75"/>
        <v>38.701923076923073</v>
      </c>
      <c r="CG133" s="33">
        <v>31.5</v>
      </c>
      <c r="CH133" s="33"/>
      <c r="CI133" s="33"/>
      <c r="CJ133" s="34"/>
      <c r="CK133" s="35"/>
      <c r="CL133" s="4"/>
      <c r="CM133" s="4"/>
      <c r="CN133" s="33">
        <v>45</v>
      </c>
      <c r="CO133" s="33"/>
      <c r="CP133" s="33">
        <v>33</v>
      </c>
      <c r="CQ133" s="34"/>
      <c r="CR133" s="35"/>
      <c r="CS133" s="4">
        <f t="shared" si="73"/>
        <v>45</v>
      </c>
      <c r="CT133" s="4">
        <f t="shared" si="74"/>
        <v>37.145454545454541</v>
      </c>
      <c r="CU133" s="33">
        <v>28.5</v>
      </c>
      <c r="CV133" s="33">
        <v>35</v>
      </c>
      <c r="CW133" s="33">
        <v>36</v>
      </c>
      <c r="CX133" s="34"/>
      <c r="CY133" s="35"/>
      <c r="CZ133" s="4">
        <f t="shared" si="61"/>
        <v>29.59607843137255</v>
      </c>
      <c r="DA133" s="4">
        <f t="shared" si="62"/>
        <v>35.316910785619157</v>
      </c>
      <c r="DB133" s="33">
        <v>34.5</v>
      </c>
      <c r="DC133" s="33">
        <v>30</v>
      </c>
      <c r="DD133" s="33">
        <v>28</v>
      </c>
      <c r="DE133" s="34"/>
      <c r="DF133" s="35"/>
      <c r="DG133" s="4">
        <f t="shared" si="63"/>
        <v>34.5</v>
      </c>
      <c r="DH133" s="4">
        <f t="shared" si="64"/>
        <v>28</v>
      </c>
      <c r="DI133" s="33">
        <v>28</v>
      </c>
      <c r="DJ133" s="33">
        <v>28.5</v>
      </c>
      <c r="DK133" s="33">
        <v>27.5</v>
      </c>
      <c r="DL133" s="34"/>
      <c r="DM133" s="35"/>
      <c r="DN133" s="4">
        <f t="shared" si="77"/>
        <v>28.097727272727283</v>
      </c>
      <c r="DO133" s="4">
        <f t="shared" si="66"/>
        <v>27.5</v>
      </c>
      <c r="DP133" s="33">
        <v>38.5</v>
      </c>
      <c r="DQ133" s="33">
        <v>41</v>
      </c>
      <c r="DR133" s="33">
        <v>34</v>
      </c>
      <c r="DS133" s="34"/>
      <c r="DT133" s="35"/>
      <c r="DU133" s="4">
        <f t="shared" si="78"/>
        <v>38.949438202247201</v>
      </c>
      <c r="DV133" s="4">
        <f t="shared" si="76"/>
        <v>37.3913043478261</v>
      </c>
      <c r="DW133" s="33">
        <v>33</v>
      </c>
      <c r="DX133" s="33">
        <v>32.5</v>
      </c>
      <c r="DY133" s="33">
        <v>35</v>
      </c>
      <c r="DZ133" s="34"/>
      <c r="EA133" s="35"/>
      <c r="EB133" s="4">
        <f t="shared" si="67"/>
        <v>32.883720930232556</v>
      </c>
      <c r="EC133" s="4">
        <f t="shared" si="68"/>
        <v>34.086294416243646</v>
      </c>
      <c r="ED133" s="33">
        <v>30</v>
      </c>
      <c r="EE133" s="33">
        <v>32.5</v>
      </c>
      <c r="EF133" s="33">
        <v>27</v>
      </c>
      <c r="EG133" s="34"/>
      <c r="EH133" s="35"/>
      <c r="EI133" s="4">
        <f t="shared" si="69"/>
        <v>30.656424581005584</v>
      </c>
      <c r="EJ133" s="4">
        <f t="shared" si="70"/>
        <v>31.283919597989968</v>
      </c>
      <c r="EK133" s="25">
        <v>32.5</v>
      </c>
      <c r="EL133" s="25">
        <v>36</v>
      </c>
      <c r="EM133" s="34"/>
      <c r="EN133" s="36"/>
      <c r="EO133" s="33">
        <v>33</v>
      </c>
      <c r="EP133" s="33">
        <v>30.5</v>
      </c>
      <c r="EQ133" s="33">
        <v>32.5</v>
      </c>
      <c r="ER133" s="35"/>
      <c r="ES133" s="36"/>
      <c r="ET133" s="4">
        <f t="shared" si="71"/>
        <v>32.894067796610166</v>
      </c>
      <c r="EU133" s="4">
        <f t="shared" si="72"/>
        <v>31.317204301075265</v>
      </c>
      <c r="EV133"/>
      <c r="FA133" s="28"/>
      <c r="FB133"/>
      <c r="FO133"/>
      <c r="FP133"/>
      <c r="FQ133"/>
      <c r="FR133"/>
      <c r="FS133"/>
      <c r="FT133">
        <f t="shared" si="54"/>
        <v>1987</v>
      </c>
      <c r="FU133">
        <f t="shared" si="55"/>
        <v>9</v>
      </c>
      <c r="FV133">
        <v>115</v>
      </c>
      <c r="FW133" s="1">
        <v>103.7</v>
      </c>
      <c r="FX133"/>
      <c r="FY133" s="27"/>
      <c r="FZ133" s="27" t="str">
        <f t="shared" si="58"/>
        <v>Aug</v>
      </c>
      <c r="GA133" s="28">
        <v>103.8</v>
      </c>
      <c r="GB133" s="28">
        <v>103.8</v>
      </c>
      <c r="GD133" s="27"/>
      <c r="GE133" s="27" t="str">
        <f t="shared" si="59"/>
        <v>Aug</v>
      </c>
      <c r="GF133" s="1">
        <v>114.4</v>
      </c>
      <c r="GG133" s="1">
        <v>114.4</v>
      </c>
    </row>
    <row r="134" spans="1:189" x14ac:dyDescent="0.2">
      <c r="A134" s="3">
        <v>1987</v>
      </c>
      <c r="B134" s="1">
        <v>9</v>
      </c>
      <c r="C134" s="33"/>
      <c r="D134" s="33"/>
      <c r="E134" s="33"/>
      <c r="F134" s="34"/>
      <c r="G134" s="35"/>
      <c r="J134" s="33"/>
      <c r="K134" s="33"/>
      <c r="L134" s="33"/>
      <c r="M134" s="34"/>
      <c r="N134" s="35"/>
      <c r="O134" s="4"/>
      <c r="P134" s="4"/>
      <c r="Q134" s="33"/>
      <c r="R134" s="33"/>
      <c r="S134" s="33"/>
      <c r="T134" s="34"/>
      <c r="U134" s="35"/>
      <c r="X134" s="33"/>
      <c r="Y134" s="33"/>
      <c r="Z134" s="33"/>
      <c r="AA134" s="34"/>
      <c r="AB134" s="35"/>
      <c r="AC134" s="4"/>
      <c r="AD134" s="4"/>
      <c r="AE134" s="33"/>
      <c r="AF134" s="33"/>
      <c r="AG134" s="33"/>
      <c r="AH134" s="34"/>
      <c r="AI134" s="35"/>
      <c r="AJ134" s="4"/>
      <c r="AK134" s="4"/>
      <c r="AL134" s="33"/>
      <c r="AM134" s="33"/>
      <c r="AN134" s="33"/>
      <c r="AO134" s="34"/>
      <c r="AP134" s="35"/>
      <c r="AQ134" s="4"/>
      <c r="AR134" s="4"/>
      <c r="AS134" s="33"/>
      <c r="AT134" s="33"/>
      <c r="AU134" s="33"/>
      <c r="AV134" s="34"/>
      <c r="AW134" s="35"/>
      <c r="AX134" s="4"/>
      <c r="AY134" s="4"/>
      <c r="AZ134" s="33"/>
      <c r="BA134" s="33"/>
      <c r="BB134" s="33"/>
      <c r="BC134" s="34"/>
      <c r="BD134" s="35"/>
      <c r="BE134" s="4"/>
      <c r="BF134" s="4"/>
      <c r="BG134" s="33"/>
      <c r="BH134" s="33"/>
      <c r="BI134" s="33"/>
      <c r="BJ134" s="34"/>
      <c r="BK134" s="35"/>
      <c r="BL134" s="4"/>
      <c r="BM134" s="4"/>
      <c r="BN134" s="25"/>
      <c r="BO134" s="25"/>
      <c r="BP134" s="34"/>
      <c r="BQ134" s="34"/>
      <c r="BR134" s="33"/>
      <c r="BS134" s="33"/>
      <c r="BT134" s="33"/>
      <c r="BU134" s="34"/>
      <c r="BV134" s="35"/>
      <c r="BW134" s="4"/>
      <c r="BX134" s="4"/>
      <c r="BY134"/>
      <c r="BZ134" s="33">
        <v>33.9</v>
      </c>
      <c r="CA134" s="33">
        <v>37.5</v>
      </c>
      <c r="CB134" s="33">
        <v>39.5</v>
      </c>
      <c r="CC134" s="34"/>
      <c r="CD134" s="35"/>
      <c r="CE134" s="4">
        <f t="shared" si="79"/>
        <v>35.677995110024447</v>
      </c>
      <c r="CF134" s="4">
        <f t="shared" si="75"/>
        <v>38.701923076923073</v>
      </c>
      <c r="CG134" s="33">
        <v>34.5</v>
      </c>
      <c r="CH134" s="33"/>
      <c r="CI134" s="33"/>
      <c r="CJ134" s="34"/>
      <c r="CK134" s="35"/>
      <c r="CL134" s="4"/>
      <c r="CM134" s="4"/>
      <c r="CN134" s="33">
        <v>40</v>
      </c>
      <c r="CO134" s="33"/>
      <c r="CP134" s="33">
        <v>33</v>
      </c>
      <c r="CQ134" s="34"/>
      <c r="CR134" s="35"/>
      <c r="CS134" s="4">
        <f t="shared" si="73"/>
        <v>40</v>
      </c>
      <c r="CT134" s="4">
        <f t="shared" si="74"/>
        <v>35.418181818181814</v>
      </c>
      <c r="CU134" s="33">
        <v>30</v>
      </c>
      <c r="CV134" s="33">
        <v>35</v>
      </c>
      <c r="CW134" s="33">
        <v>36</v>
      </c>
      <c r="CX134" s="34"/>
      <c r="CY134" s="35"/>
      <c r="CZ134" s="4">
        <f t="shared" ref="CZ134:CZ153" si="80">FM$14*CU134+FN$14*CV134+FO$14*CW134</f>
        <v>30.843137254901961</v>
      </c>
      <c r="DA134" s="4">
        <f t="shared" ref="DA134:DA153" si="81">FM$15*CU134+FN$15*CV134+FO$15*CW134</f>
        <v>35.316910785619157</v>
      </c>
      <c r="DB134" s="33">
        <v>40</v>
      </c>
      <c r="DC134" s="33">
        <v>35</v>
      </c>
      <c r="DD134" s="33">
        <v>38</v>
      </c>
      <c r="DE134" s="34"/>
      <c r="DF134" s="35"/>
      <c r="DG134" s="4">
        <f t="shared" ref="DG134:DG153" si="82">DB134</f>
        <v>40</v>
      </c>
      <c r="DH134" s="4">
        <f t="shared" ref="DH134:DH153" si="83">DD134</f>
        <v>38</v>
      </c>
      <c r="DI134" s="33">
        <v>28</v>
      </c>
      <c r="DJ134" s="33">
        <v>28.5</v>
      </c>
      <c r="DK134" s="33">
        <v>27.5</v>
      </c>
      <c r="DL134" s="34"/>
      <c r="DM134" s="35"/>
      <c r="DN134" s="4">
        <f t="shared" si="77"/>
        <v>28.097727272727283</v>
      </c>
      <c r="DO134" s="4">
        <f t="shared" ref="DO134:DO153" si="84">DK134</f>
        <v>27.5</v>
      </c>
      <c r="DP134" s="33">
        <v>40</v>
      </c>
      <c r="DQ134" s="33">
        <v>43</v>
      </c>
      <c r="DR134" s="33">
        <v>36</v>
      </c>
      <c r="DS134" s="34"/>
      <c r="DT134" s="35"/>
      <c r="DU134" s="4">
        <f t="shared" si="78"/>
        <v>40.539325842696641</v>
      </c>
      <c r="DV134" s="4">
        <f t="shared" si="76"/>
        <v>39.391304347826093</v>
      </c>
      <c r="DW134" s="33">
        <v>33</v>
      </c>
      <c r="DX134" s="33">
        <v>32.5</v>
      </c>
      <c r="DY134" s="33">
        <v>35</v>
      </c>
      <c r="DZ134" s="34"/>
      <c r="EA134" s="35"/>
      <c r="EB134" s="4">
        <f t="shared" ref="EB134:EB153" si="85">FM$32*DW134+FN$32*DX134+FO$32*DY134</f>
        <v>32.883720930232556</v>
      </c>
      <c r="EC134" s="4">
        <f t="shared" ref="EC134:EC153" si="86">FM$33*DW134+FN$33*DX134+FO$33*DY134</f>
        <v>34.086294416243646</v>
      </c>
      <c r="ED134" s="33">
        <v>30</v>
      </c>
      <c r="EE134" s="33">
        <v>32.5</v>
      </c>
      <c r="EF134" s="33">
        <v>27</v>
      </c>
      <c r="EG134" s="34"/>
      <c r="EH134" s="35"/>
      <c r="EI134" s="4">
        <f t="shared" ref="EI134:EI153" si="87">$FM$35*ED134+$FN$35*EE134+$FO$35*EF134</f>
        <v>30.656424581005584</v>
      </c>
      <c r="EJ134" s="4">
        <f t="shared" ref="EJ134:EJ153" si="88">$FM$36*ED134+$FN$36*EE134+$FO$36*EF134</f>
        <v>31.283919597989968</v>
      </c>
      <c r="EK134" s="25">
        <v>32.5</v>
      </c>
      <c r="EL134" s="25">
        <v>36</v>
      </c>
      <c r="EM134" s="34"/>
      <c r="EN134" s="36"/>
      <c r="EO134" s="33">
        <v>33</v>
      </c>
      <c r="EP134" s="33">
        <v>30.5</v>
      </c>
      <c r="EQ134" s="33">
        <v>32</v>
      </c>
      <c r="ER134" s="35"/>
      <c r="ES134" s="36"/>
      <c r="ET134" s="4">
        <f t="shared" ref="ET134:ET139" si="89">FM$41*EO134+FN$41*EP134+FO$41*EQ134</f>
        <v>32.894067796610166</v>
      </c>
      <c r="EU134" s="4">
        <f t="shared" ref="EU134:EU153" si="90">FM$42*EO134+FN$42*EP134+FO$42*EQ134</f>
        <v>31.112903225806448</v>
      </c>
      <c r="EV134"/>
      <c r="FA134" s="28"/>
      <c r="FB134"/>
      <c r="FO134"/>
      <c r="FP134"/>
      <c r="FQ134"/>
      <c r="FR134"/>
      <c r="FS134"/>
      <c r="FT134">
        <f t="shared" si="54"/>
        <v>1987</v>
      </c>
      <c r="FU134">
        <f t="shared" si="55"/>
        <v>10</v>
      </c>
      <c r="FV134">
        <v>115.3</v>
      </c>
      <c r="FW134" s="1">
        <v>104.1</v>
      </c>
      <c r="FX134"/>
      <c r="FY134" s="27"/>
      <c r="FZ134" s="27" t="str">
        <f t="shared" si="58"/>
        <v>Sep</v>
      </c>
      <c r="GA134" s="28">
        <v>103.7</v>
      </c>
      <c r="GB134" s="28">
        <v>103.7</v>
      </c>
      <c r="GD134" s="27"/>
      <c r="GE134" s="27" t="str">
        <f t="shared" si="59"/>
        <v>Sep</v>
      </c>
      <c r="GF134" s="1">
        <v>115</v>
      </c>
      <c r="GG134" s="1">
        <v>115</v>
      </c>
    </row>
    <row r="135" spans="1:189" x14ac:dyDescent="0.2">
      <c r="A135" s="3">
        <v>1987</v>
      </c>
      <c r="B135" s="1">
        <v>10</v>
      </c>
      <c r="C135" s="33"/>
      <c r="D135" s="33"/>
      <c r="E135" s="33"/>
      <c r="F135" s="34"/>
      <c r="G135" s="35"/>
      <c r="J135" s="33"/>
      <c r="K135" s="33"/>
      <c r="L135" s="33"/>
      <c r="M135" s="34"/>
      <c r="N135" s="35"/>
      <c r="O135" s="4"/>
      <c r="P135" s="4"/>
      <c r="Q135" s="33"/>
      <c r="R135" s="33"/>
      <c r="S135" s="33"/>
      <c r="T135" s="34"/>
      <c r="U135" s="35"/>
      <c r="X135" s="33"/>
      <c r="Y135" s="33"/>
      <c r="Z135" s="33"/>
      <c r="AA135" s="34"/>
      <c r="AB135" s="35"/>
      <c r="AC135" s="4"/>
      <c r="AD135" s="4"/>
      <c r="AE135" s="33"/>
      <c r="AF135" s="33"/>
      <c r="AG135" s="33"/>
      <c r="AH135" s="34"/>
      <c r="AI135" s="35"/>
      <c r="AJ135" s="4"/>
      <c r="AK135" s="4"/>
      <c r="AL135" s="33"/>
      <c r="AM135" s="33"/>
      <c r="AN135" s="33"/>
      <c r="AO135" s="34"/>
      <c r="AP135" s="35"/>
      <c r="AQ135" s="4"/>
      <c r="AR135" s="4"/>
      <c r="AS135" s="33"/>
      <c r="AT135" s="33"/>
      <c r="AU135" s="33"/>
      <c r="AV135" s="34"/>
      <c r="AW135" s="35"/>
      <c r="AX135" s="4"/>
      <c r="AY135" s="4"/>
      <c r="AZ135" s="33"/>
      <c r="BA135" s="33"/>
      <c r="BB135" s="33"/>
      <c r="BC135" s="34"/>
      <c r="BD135" s="35"/>
      <c r="BE135" s="4"/>
      <c r="BF135" s="4"/>
      <c r="BG135" s="33"/>
      <c r="BH135" s="33"/>
      <c r="BI135" s="33"/>
      <c r="BJ135" s="34"/>
      <c r="BK135" s="35"/>
      <c r="BL135" s="4"/>
      <c r="BM135" s="4"/>
      <c r="BN135" s="25"/>
      <c r="BO135" s="25"/>
      <c r="BP135" s="34"/>
      <c r="BQ135" s="34"/>
      <c r="BR135" s="33"/>
      <c r="BS135" s="33"/>
      <c r="BT135" s="33"/>
      <c r="BU135" s="34"/>
      <c r="BV135" s="35"/>
      <c r="BW135" s="4"/>
      <c r="BX135" s="4"/>
      <c r="BY135"/>
      <c r="BZ135" s="33">
        <v>34</v>
      </c>
      <c r="CA135" s="33">
        <v>37.5</v>
      </c>
      <c r="CB135" s="33">
        <v>39.5</v>
      </c>
      <c r="CC135" s="34"/>
      <c r="CD135" s="35"/>
      <c r="CE135" s="4">
        <f t="shared" si="79"/>
        <v>35.728606356968214</v>
      </c>
      <c r="CF135" s="4">
        <f t="shared" si="75"/>
        <v>38.701923076923073</v>
      </c>
      <c r="CG135" s="33">
        <v>34.5</v>
      </c>
      <c r="CH135" s="33"/>
      <c r="CI135" s="33"/>
      <c r="CJ135" s="34"/>
      <c r="CK135" s="35"/>
      <c r="CL135" s="4"/>
      <c r="CM135" s="4"/>
      <c r="CN135" s="33">
        <v>40</v>
      </c>
      <c r="CO135" s="33"/>
      <c r="CP135" s="33">
        <v>33</v>
      </c>
      <c r="CQ135" s="34"/>
      <c r="CR135" s="35"/>
      <c r="CS135" s="4">
        <f t="shared" si="73"/>
        <v>40</v>
      </c>
      <c r="CT135" s="4">
        <f t="shared" si="74"/>
        <v>35.418181818181814</v>
      </c>
      <c r="CU135" s="33">
        <v>30</v>
      </c>
      <c r="CV135" s="33">
        <v>35</v>
      </c>
      <c r="CW135" s="33">
        <v>36</v>
      </c>
      <c r="CX135" s="34"/>
      <c r="CY135" s="35"/>
      <c r="CZ135" s="4">
        <f t="shared" si="80"/>
        <v>30.843137254901961</v>
      </c>
      <c r="DA135" s="4">
        <f t="shared" si="81"/>
        <v>35.316910785619157</v>
      </c>
      <c r="DB135" s="33">
        <v>40</v>
      </c>
      <c r="DC135" s="33">
        <v>35</v>
      </c>
      <c r="DD135" s="33">
        <v>38</v>
      </c>
      <c r="DE135" s="34"/>
      <c r="DF135" s="35"/>
      <c r="DG135" s="4">
        <f t="shared" si="82"/>
        <v>40</v>
      </c>
      <c r="DH135" s="4">
        <f t="shared" si="83"/>
        <v>38</v>
      </c>
      <c r="DI135" s="33">
        <v>28</v>
      </c>
      <c r="DJ135" s="33">
        <v>28.5</v>
      </c>
      <c r="DK135" s="33">
        <v>27.5</v>
      </c>
      <c r="DL135" s="34"/>
      <c r="DM135" s="35"/>
      <c r="DN135" s="4">
        <f t="shared" si="77"/>
        <v>28.097727272727283</v>
      </c>
      <c r="DO135" s="4">
        <f t="shared" si="84"/>
        <v>27.5</v>
      </c>
      <c r="DP135" s="33">
        <v>40</v>
      </c>
      <c r="DQ135" s="33">
        <v>43</v>
      </c>
      <c r="DR135" s="33">
        <v>34</v>
      </c>
      <c r="DS135" s="34"/>
      <c r="DT135" s="35"/>
      <c r="DU135" s="4">
        <f t="shared" si="78"/>
        <v>40.539325842696641</v>
      </c>
      <c r="DV135" s="4">
        <f t="shared" si="76"/>
        <v>38.360248447204981</v>
      </c>
      <c r="DW135" s="33">
        <v>33</v>
      </c>
      <c r="DX135" s="33">
        <v>32.5</v>
      </c>
      <c r="DY135" s="33">
        <v>35</v>
      </c>
      <c r="DZ135" s="34"/>
      <c r="EA135" s="35"/>
      <c r="EB135" s="4">
        <f t="shared" si="85"/>
        <v>32.883720930232556</v>
      </c>
      <c r="EC135" s="4">
        <f t="shared" si="86"/>
        <v>34.086294416243646</v>
      </c>
      <c r="ED135" s="33">
        <v>34</v>
      </c>
      <c r="EE135" s="33">
        <v>31.5</v>
      </c>
      <c r="EF135" s="33">
        <v>30</v>
      </c>
      <c r="EG135" s="34"/>
      <c r="EH135" s="35"/>
      <c r="EI135" s="4">
        <f t="shared" si="87"/>
        <v>33.343575418994405</v>
      </c>
      <c r="EJ135" s="4">
        <f t="shared" si="88"/>
        <v>31.168341708542727</v>
      </c>
      <c r="EK135" s="25">
        <v>32.5</v>
      </c>
      <c r="EL135" s="25">
        <v>36</v>
      </c>
      <c r="EM135" s="34"/>
      <c r="EN135" s="36"/>
      <c r="EO135" s="33">
        <v>29.5</v>
      </c>
      <c r="EP135" s="33">
        <v>30</v>
      </c>
      <c r="EQ135" s="33">
        <v>32</v>
      </c>
      <c r="ER135" s="35"/>
      <c r="ES135" s="36"/>
      <c r="ET135" s="4">
        <f t="shared" si="89"/>
        <v>29.521186440677962</v>
      </c>
      <c r="EU135" s="4">
        <f t="shared" si="90"/>
        <v>30.817204301075265</v>
      </c>
      <c r="EV135"/>
      <c r="FA135" s="28"/>
      <c r="FB135"/>
      <c r="FO135"/>
      <c r="FP135"/>
      <c r="FQ135"/>
      <c r="FR135"/>
      <c r="FS135"/>
      <c r="FT135">
        <f t="shared" si="54"/>
        <v>1987</v>
      </c>
      <c r="FU135">
        <f t="shared" si="55"/>
        <v>11</v>
      </c>
      <c r="FV135">
        <v>115.4</v>
      </c>
      <c r="FW135" s="1">
        <v>104.2</v>
      </c>
      <c r="FX135"/>
      <c r="FY135" s="27"/>
      <c r="FZ135" s="27" t="str">
        <f t="shared" si="58"/>
        <v>Oct</v>
      </c>
      <c r="GA135" s="28">
        <v>104.1</v>
      </c>
      <c r="GB135" s="28">
        <v>104.1</v>
      </c>
      <c r="GD135" s="27"/>
      <c r="GE135" s="27" t="str">
        <f t="shared" si="59"/>
        <v>Oct</v>
      </c>
      <c r="GF135" s="1">
        <v>115.3</v>
      </c>
      <c r="GG135" s="1">
        <v>115.3</v>
      </c>
    </row>
    <row r="136" spans="1:189" x14ac:dyDescent="0.2">
      <c r="A136" s="3">
        <v>1987</v>
      </c>
      <c r="B136" s="1">
        <v>11</v>
      </c>
      <c r="C136" s="33"/>
      <c r="D136" s="33"/>
      <c r="E136" s="33"/>
      <c r="F136" s="34"/>
      <c r="G136" s="35"/>
      <c r="J136" s="33"/>
      <c r="K136" s="33"/>
      <c r="L136" s="33"/>
      <c r="M136" s="34"/>
      <c r="N136" s="35"/>
      <c r="O136" s="4"/>
      <c r="P136" s="4"/>
      <c r="Q136" s="33"/>
      <c r="R136" s="33"/>
      <c r="S136" s="33"/>
      <c r="T136" s="34"/>
      <c r="U136" s="35"/>
      <c r="X136" s="33"/>
      <c r="Y136" s="33"/>
      <c r="Z136" s="33"/>
      <c r="AA136" s="34"/>
      <c r="AB136" s="35"/>
      <c r="AC136" s="4"/>
      <c r="AD136" s="4"/>
      <c r="AE136" s="33"/>
      <c r="AF136" s="33"/>
      <c r="AG136" s="33"/>
      <c r="AH136" s="34"/>
      <c r="AI136" s="35"/>
      <c r="AJ136" s="4"/>
      <c r="AK136" s="4"/>
      <c r="AL136" s="33"/>
      <c r="AM136" s="33"/>
      <c r="AN136" s="33"/>
      <c r="AO136" s="34"/>
      <c r="AP136" s="35"/>
      <c r="AQ136" s="4"/>
      <c r="AR136" s="4"/>
      <c r="AS136" s="33"/>
      <c r="AT136" s="33"/>
      <c r="AU136" s="33"/>
      <c r="AV136" s="34"/>
      <c r="AW136" s="35"/>
      <c r="AX136" s="4"/>
      <c r="AY136" s="4"/>
      <c r="AZ136" s="33"/>
      <c r="BA136" s="33"/>
      <c r="BB136" s="33"/>
      <c r="BC136" s="34"/>
      <c r="BD136" s="35"/>
      <c r="BE136" s="4"/>
      <c r="BF136" s="4"/>
      <c r="BG136" s="33"/>
      <c r="BH136" s="33"/>
      <c r="BI136" s="33"/>
      <c r="BJ136" s="34"/>
      <c r="BK136" s="35"/>
      <c r="BL136" s="4"/>
      <c r="BM136" s="4"/>
      <c r="BN136" s="25"/>
      <c r="BO136" s="25"/>
      <c r="BP136" s="34"/>
      <c r="BQ136" s="34"/>
      <c r="BR136" s="33"/>
      <c r="BS136" s="33"/>
      <c r="BT136" s="33"/>
      <c r="BU136" s="34"/>
      <c r="BV136" s="35"/>
      <c r="BW136" s="4"/>
      <c r="BX136" s="4"/>
      <c r="BY136"/>
      <c r="BZ136" s="33">
        <v>34</v>
      </c>
      <c r="CA136" s="33">
        <v>37.5</v>
      </c>
      <c r="CB136" s="33">
        <v>47</v>
      </c>
      <c r="CC136" s="34"/>
      <c r="CD136" s="35"/>
      <c r="CE136" s="4">
        <f t="shared" si="79"/>
        <v>35.728606356968214</v>
      </c>
      <c r="CF136" s="4">
        <f t="shared" si="75"/>
        <v>43.209134615384613</v>
      </c>
      <c r="CG136" s="33">
        <v>34.5</v>
      </c>
      <c r="CH136" s="33"/>
      <c r="CI136" s="33"/>
      <c r="CJ136" s="34"/>
      <c r="CK136" s="35"/>
      <c r="CL136" s="4"/>
      <c r="CM136" s="4"/>
      <c r="CN136" s="33">
        <v>40</v>
      </c>
      <c r="CO136" s="33">
        <v>36.5</v>
      </c>
      <c r="CP136" s="33">
        <v>33</v>
      </c>
      <c r="CQ136" s="34"/>
      <c r="CR136" s="35"/>
      <c r="CS136" s="4">
        <f t="shared" si="73"/>
        <v>40</v>
      </c>
      <c r="CT136" s="4">
        <f t="shared" si="74"/>
        <v>35.418181818181814</v>
      </c>
      <c r="CU136" s="33">
        <v>30</v>
      </c>
      <c r="CV136" s="33">
        <v>35</v>
      </c>
      <c r="CW136" s="33">
        <v>36</v>
      </c>
      <c r="CX136" s="34"/>
      <c r="CY136" s="35"/>
      <c r="CZ136" s="4">
        <f t="shared" si="80"/>
        <v>30.843137254901961</v>
      </c>
      <c r="DA136" s="4">
        <f t="shared" si="81"/>
        <v>35.316910785619157</v>
      </c>
      <c r="DB136" s="33">
        <v>40</v>
      </c>
      <c r="DC136" s="33">
        <v>35</v>
      </c>
      <c r="DD136" s="33">
        <v>38</v>
      </c>
      <c r="DE136" s="34"/>
      <c r="DF136" s="35"/>
      <c r="DG136" s="4">
        <f t="shared" si="82"/>
        <v>40</v>
      </c>
      <c r="DH136" s="4">
        <f t="shared" si="83"/>
        <v>38</v>
      </c>
      <c r="DI136" s="33">
        <v>28</v>
      </c>
      <c r="DJ136" s="33">
        <v>28.5</v>
      </c>
      <c r="DK136" s="33">
        <v>27.5</v>
      </c>
      <c r="DL136" s="34"/>
      <c r="DM136" s="35"/>
      <c r="DN136" s="4">
        <f t="shared" si="77"/>
        <v>28.097727272727283</v>
      </c>
      <c r="DO136" s="4">
        <f t="shared" si="84"/>
        <v>27.5</v>
      </c>
      <c r="DP136" s="33">
        <v>40</v>
      </c>
      <c r="DQ136" s="33">
        <v>43</v>
      </c>
      <c r="DR136" s="33">
        <v>34</v>
      </c>
      <c r="DS136" s="34"/>
      <c r="DT136" s="35"/>
      <c r="DU136" s="4">
        <f t="shared" si="78"/>
        <v>40.539325842696641</v>
      </c>
      <c r="DV136" s="4">
        <f t="shared" si="76"/>
        <v>38.360248447204981</v>
      </c>
      <c r="DW136" s="33">
        <v>33</v>
      </c>
      <c r="DX136" s="33">
        <v>32.5</v>
      </c>
      <c r="DY136" s="33">
        <v>35</v>
      </c>
      <c r="DZ136" s="34"/>
      <c r="EA136" s="35"/>
      <c r="EB136" s="4">
        <f t="shared" si="85"/>
        <v>32.883720930232556</v>
      </c>
      <c r="EC136" s="4">
        <f t="shared" si="86"/>
        <v>34.086294416243646</v>
      </c>
      <c r="ED136" s="33">
        <v>34</v>
      </c>
      <c r="EE136" s="33">
        <v>31.5</v>
      </c>
      <c r="EF136" s="33">
        <v>30</v>
      </c>
      <c r="EG136" s="34"/>
      <c r="EH136" s="35"/>
      <c r="EI136" s="4">
        <f t="shared" si="87"/>
        <v>33.343575418994405</v>
      </c>
      <c r="EJ136" s="4">
        <f t="shared" si="88"/>
        <v>31.168341708542727</v>
      </c>
      <c r="EK136" s="25">
        <v>32.5</v>
      </c>
      <c r="EL136" s="25">
        <v>36</v>
      </c>
      <c r="EM136" s="34"/>
      <c r="EN136" s="36"/>
      <c r="EO136" s="33">
        <v>29.5</v>
      </c>
      <c r="EP136" s="33">
        <v>30</v>
      </c>
      <c r="EQ136" s="33">
        <v>32</v>
      </c>
      <c r="ER136" s="35"/>
      <c r="ES136" s="36"/>
      <c r="ET136" s="4">
        <f t="shared" si="89"/>
        <v>29.521186440677962</v>
      </c>
      <c r="EU136" s="4">
        <f t="shared" si="90"/>
        <v>30.817204301075265</v>
      </c>
      <c r="EV136"/>
      <c r="FA136" s="28"/>
      <c r="FB136"/>
      <c r="FO136"/>
      <c r="FP136"/>
      <c r="FQ136"/>
      <c r="FR136"/>
      <c r="FS136"/>
      <c r="FT136">
        <f t="shared" si="54"/>
        <v>1987</v>
      </c>
      <c r="FU136">
        <f t="shared" si="55"/>
        <v>12</v>
      </c>
      <c r="FV136">
        <v>115.4</v>
      </c>
      <c r="FW136" s="1">
        <v>104.2</v>
      </c>
      <c r="FX136"/>
      <c r="FY136" s="27"/>
      <c r="FZ136" s="27" t="str">
        <f t="shared" si="58"/>
        <v>Nov</v>
      </c>
      <c r="GA136" s="28">
        <v>104.2</v>
      </c>
      <c r="GB136" s="28">
        <v>104.2</v>
      </c>
      <c r="GD136" s="27"/>
      <c r="GE136" s="27" t="str">
        <f t="shared" si="59"/>
        <v>Nov</v>
      </c>
      <c r="GF136" s="1">
        <v>115.4</v>
      </c>
      <c r="GG136" s="1">
        <v>115.4</v>
      </c>
    </row>
    <row r="137" spans="1:189" x14ac:dyDescent="0.2">
      <c r="A137" s="3">
        <v>1987</v>
      </c>
      <c r="B137" s="1">
        <v>12</v>
      </c>
      <c r="C137" s="33"/>
      <c r="D137" s="33"/>
      <c r="E137" s="33"/>
      <c r="F137" s="34"/>
      <c r="G137" s="35"/>
      <c r="J137" s="33"/>
      <c r="K137" s="33"/>
      <c r="L137" s="33"/>
      <c r="M137" s="34"/>
      <c r="N137" s="35"/>
      <c r="O137" s="4"/>
      <c r="P137" s="4"/>
      <c r="Q137" s="33"/>
      <c r="R137" s="33"/>
      <c r="S137" s="33"/>
      <c r="T137" s="34"/>
      <c r="U137" s="35"/>
      <c r="X137" s="33"/>
      <c r="Y137" s="33"/>
      <c r="Z137" s="33"/>
      <c r="AA137" s="34"/>
      <c r="AB137" s="35"/>
      <c r="AC137" s="4"/>
      <c r="AD137" s="4"/>
      <c r="AE137" s="33"/>
      <c r="AF137" s="33"/>
      <c r="AG137" s="33"/>
      <c r="AH137" s="34"/>
      <c r="AI137" s="35"/>
      <c r="AJ137" s="4"/>
      <c r="AK137" s="4"/>
      <c r="AL137" s="33"/>
      <c r="AM137" s="33"/>
      <c r="AN137" s="33"/>
      <c r="AO137" s="34"/>
      <c r="AP137" s="35"/>
      <c r="AQ137" s="4"/>
      <c r="AR137" s="4"/>
      <c r="AS137" s="33"/>
      <c r="AT137" s="33"/>
      <c r="AU137" s="33"/>
      <c r="AV137" s="34"/>
      <c r="AW137" s="35"/>
      <c r="AX137" s="4"/>
      <c r="AY137" s="4"/>
      <c r="AZ137" s="33"/>
      <c r="BA137" s="33"/>
      <c r="BB137" s="33"/>
      <c r="BC137" s="34"/>
      <c r="BD137" s="35"/>
      <c r="BE137" s="4"/>
      <c r="BF137" s="4"/>
      <c r="BG137" s="33"/>
      <c r="BH137" s="33"/>
      <c r="BI137" s="33"/>
      <c r="BJ137" s="34"/>
      <c r="BK137" s="35"/>
      <c r="BL137" s="4"/>
      <c r="BM137" s="4"/>
      <c r="BN137" s="25"/>
      <c r="BO137" s="25"/>
      <c r="BP137" s="34"/>
      <c r="BQ137" s="34"/>
      <c r="BR137" s="33"/>
      <c r="BS137" s="33"/>
      <c r="BT137" s="33"/>
      <c r="BU137" s="34"/>
      <c r="BV137" s="35"/>
      <c r="BW137" s="4"/>
      <c r="BX137" s="4"/>
      <c r="BY137"/>
      <c r="BZ137" s="33">
        <v>34</v>
      </c>
      <c r="CA137" s="33">
        <v>37.5</v>
      </c>
      <c r="CB137" s="33">
        <v>39.5</v>
      </c>
      <c r="CC137" s="34"/>
      <c r="CD137" s="35"/>
      <c r="CE137" s="4">
        <f t="shared" si="79"/>
        <v>35.728606356968214</v>
      </c>
      <c r="CF137" s="4">
        <f t="shared" si="75"/>
        <v>38.701923076923073</v>
      </c>
      <c r="CG137" s="33">
        <v>34.5</v>
      </c>
      <c r="CH137" s="33"/>
      <c r="CI137" s="33"/>
      <c r="CJ137" s="34"/>
      <c r="CK137" s="35"/>
      <c r="CL137" s="4"/>
      <c r="CM137" s="4"/>
      <c r="CN137" s="33">
        <v>40</v>
      </c>
      <c r="CO137" s="33">
        <v>36.5</v>
      </c>
      <c r="CP137" s="33">
        <v>33</v>
      </c>
      <c r="CQ137" s="34"/>
      <c r="CR137" s="35"/>
      <c r="CS137" s="4">
        <f t="shared" si="73"/>
        <v>40</v>
      </c>
      <c r="CT137" s="4">
        <f t="shared" si="74"/>
        <v>35.418181818181814</v>
      </c>
      <c r="CU137" s="33">
        <v>30</v>
      </c>
      <c r="CV137" s="33">
        <v>35</v>
      </c>
      <c r="CW137" s="33">
        <v>36</v>
      </c>
      <c r="CX137" s="34"/>
      <c r="CY137" s="35"/>
      <c r="CZ137" s="4">
        <f t="shared" si="80"/>
        <v>30.843137254901961</v>
      </c>
      <c r="DA137" s="4">
        <f t="shared" si="81"/>
        <v>35.316910785619157</v>
      </c>
      <c r="DB137" s="33">
        <v>40</v>
      </c>
      <c r="DC137" s="33">
        <v>35</v>
      </c>
      <c r="DD137" s="33">
        <v>38</v>
      </c>
      <c r="DE137" s="34"/>
      <c r="DF137" s="35"/>
      <c r="DG137" s="4">
        <f t="shared" si="82"/>
        <v>40</v>
      </c>
      <c r="DH137" s="4">
        <f t="shared" si="83"/>
        <v>38</v>
      </c>
      <c r="DI137" s="33">
        <v>28</v>
      </c>
      <c r="DJ137" s="33">
        <v>28.5</v>
      </c>
      <c r="DK137" s="33">
        <v>27.5</v>
      </c>
      <c r="DL137" s="34"/>
      <c r="DM137" s="35"/>
      <c r="DN137" s="4">
        <f t="shared" si="77"/>
        <v>28.097727272727283</v>
      </c>
      <c r="DO137" s="4">
        <f t="shared" si="84"/>
        <v>27.5</v>
      </c>
      <c r="DP137" s="33">
        <v>40</v>
      </c>
      <c r="DQ137" s="33">
        <v>44</v>
      </c>
      <c r="DR137" s="33">
        <v>35.5</v>
      </c>
      <c r="DS137" s="34"/>
      <c r="DT137" s="35"/>
      <c r="DU137" s="4">
        <f t="shared" si="78"/>
        <v>40.719101123595522</v>
      </c>
      <c r="DV137" s="4">
        <f t="shared" si="76"/>
        <v>39.618012422360259</v>
      </c>
      <c r="DW137" s="33">
        <v>33</v>
      </c>
      <c r="DX137" s="33">
        <v>32.5</v>
      </c>
      <c r="DY137" s="33">
        <v>35</v>
      </c>
      <c r="DZ137" s="34"/>
      <c r="EA137" s="35"/>
      <c r="EB137" s="4">
        <f t="shared" si="85"/>
        <v>32.883720930232556</v>
      </c>
      <c r="EC137" s="4">
        <f t="shared" si="86"/>
        <v>34.086294416243646</v>
      </c>
      <c r="ED137" s="33">
        <v>34</v>
      </c>
      <c r="EE137" s="33">
        <v>31.5</v>
      </c>
      <c r="EF137" s="33">
        <v>30</v>
      </c>
      <c r="EG137" s="34"/>
      <c r="EH137" s="35"/>
      <c r="EI137" s="4">
        <f t="shared" si="87"/>
        <v>33.343575418994405</v>
      </c>
      <c r="EJ137" s="4">
        <f t="shared" si="88"/>
        <v>31.168341708542727</v>
      </c>
      <c r="EK137" s="25">
        <v>32.5</v>
      </c>
      <c r="EL137" s="25">
        <v>36</v>
      </c>
      <c r="EM137" s="34"/>
      <c r="EN137" s="36"/>
      <c r="EO137" s="33">
        <v>29.5</v>
      </c>
      <c r="EP137" s="33">
        <v>30</v>
      </c>
      <c r="EQ137" s="33">
        <v>32.5</v>
      </c>
      <c r="ER137" s="35"/>
      <c r="ES137" s="36"/>
      <c r="ET137" s="4">
        <f t="shared" si="89"/>
        <v>29.521186440677962</v>
      </c>
      <c r="EU137" s="4">
        <f t="shared" si="90"/>
        <v>31.021505376344081</v>
      </c>
      <c r="EV137"/>
      <c r="FA137" s="28"/>
      <c r="FB137"/>
      <c r="FO137"/>
      <c r="FP137"/>
      <c r="FQ137"/>
      <c r="FR137"/>
      <c r="FS137"/>
      <c r="FT137">
        <f t="shared" si="54"/>
        <v>1988</v>
      </c>
      <c r="FU137">
        <f t="shared" si="55"/>
        <v>1</v>
      </c>
      <c r="FV137">
        <v>115.7</v>
      </c>
      <c r="FW137" s="1">
        <v>104.6</v>
      </c>
      <c r="FX137"/>
      <c r="FY137" s="27"/>
      <c r="FZ137" s="27" t="str">
        <f t="shared" si="58"/>
        <v>Dec</v>
      </c>
      <c r="GA137" s="28">
        <v>104.2</v>
      </c>
      <c r="GB137" s="28">
        <v>104.2</v>
      </c>
      <c r="GD137" s="27"/>
      <c r="GE137" s="27" t="str">
        <f t="shared" si="59"/>
        <v>Dec</v>
      </c>
      <c r="GF137" s="1">
        <v>115.4</v>
      </c>
      <c r="GG137" s="1">
        <v>115.4</v>
      </c>
    </row>
    <row r="138" spans="1:189" x14ac:dyDescent="0.2">
      <c r="A138" s="3">
        <v>1988</v>
      </c>
      <c r="B138" s="1">
        <v>1</v>
      </c>
      <c r="C138" s="33"/>
      <c r="D138" s="33"/>
      <c r="E138" s="33"/>
      <c r="F138" s="34"/>
      <c r="G138" s="35"/>
      <c r="J138" s="33"/>
      <c r="K138" s="33"/>
      <c r="L138" s="33"/>
      <c r="M138" s="34"/>
      <c r="N138" s="35"/>
      <c r="O138" s="4"/>
      <c r="P138" s="4"/>
      <c r="Q138" s="33"/>
      <c r="R138" s="33"/>
      <c r="S138" s="33"/>
      <c r="T138" s="34"/>
      <c r="U138" s="35"/>
      <c r="X138" s="33"/>
      <c r="Y138" s="33"/>
      <c r="Z138" s="33"/>
      <c r="AA138" s="34"/>
      <c r="AB138" s="35"/>
      <c r="AC138" s="4"/>
      <c r="AD138" s="4"/>
      <c r="AE138" s="33"/>
      <c r="AF138" s="33"/>
      <c r="AG138" s="33"/>
      <c r="AH138" s="34"/>
      <c r="AI138" s="35"/>
      <c r="AJ138" s="4"/>
      <c r="AK138" s="4"/>
      <c r="AL138" s="33"/>
      <c r="AM138" s="33"/>
      <c r="AN138" s="33"/>
      <c r="AO138" s="34"/>
      <c r="AP138" s="35"/>
      <c r="AQ138" s="4"/>
      <c r="AR138" s="4"/>
      <c r="AS138" s="33"/>
      <c r="AT138" s="33"/>
      <c r="AU138" s="33"/>
      <c r="AV138" s="34"/>
      <c r="AW138" s="35"/>
      <c r="AX138" s="4"/>
      <c r="AY138" s="4"/>
      <c r="AZ138" s="33"/>
      <c r="BA138" s="33"/>
      <c r="BB138" s="33"/>
      <c r="BC138" s="34"/>
      <c r="BD138" s="35"/>
      <c r="BE138" s="4"/>
      <c r="BF138" s="4"/>
      <c r="BG138" s="33"/>
      <c r="BH138" s="33"/>
      <c r="BI138" s="33"/>
      <c r="BJ138" s="34"/>
      <c r="BK138" s="35"/>
      <c r="BL138" s="4"/>
      <c r="BM138" s="4"/>
      <c r="BN138" s="25"/>
      <c r="BO138" s="25"/>
      <c r="BP138" s="34"/>
      <c r="BQ138" s="34"/>
      <c r="BR138" s="33"/>
      <c r="BS138" s="33"/>
      <c r="BT138" s="33"/>
      <c r="BU138" s="34"/>
      <c r="BV138" s="35"/>
      <c r="BW138" s="4"/>
      <c r="BX138" s="4"/>
      <c r="BY138"/>
      <c r="BZ138" s="33">
        <v>35</v>
      </c>
      <c r="CA138" s="33">
        <v>37.5</v>
      </c>
      <c r="CB138" s="33">
        <v>39.5</v>
      </c>
      <c r="CC138" s="34"/>
      <c r="CD138" s="35"/>
      <c r="CE138" s="4">
        <f t="shared" si="79"/>
        <v>36.234718826405867</v>
      </c>
      <c r="CF138" s="4">
        <f t="shared" si="75"/>
        <v>38.701923076923073</v>
      </c>
      <c r="CG138" s="33">
        <v>37.5</v>
      </c>
      <c r="CH138" s="33"/>
      <c r="CI138" s="33"/>
      <c r="CJ138" s="34"/>
      <c r="CK138" s="35"/>
      <c r="CL138" s="4"/>
      <c r="CM138" s="4"/>
      <c r="CN138" s="33">
        <v>40</v>
      </c>
      <c r="CO138" s="33">
        <v>36.5</v>
      </c>
      <c r="CP138" s="33">
        <v>33</v>
      </c>
      <c r="CQ138" s="34"/>
      <c r="CR138" s="35"/>
      <c r="CS138" s="4">
        <f t="shared" si="73"/>
        <v>40</v>
      </c>
      <c r="CT138" s="4">
        <f t="shared" si="74"/>
        <v>35.418181818181814</v>
      </c>
      <c r="CU138" s="33">
        <v>32.83</v>
      </c>
      <c r="CV138" s="33">
        <v>35</v>
      </c>
      <c r="CW138" s="33">
        <v>36</v>
      </c>
      <c r="CX138" s="34"/>
      <c r="CY138" s="35"/>
      <c r="CZ138" s="4">
        <f t="shared" si="80"/>
        <v>33.195921568627455</v>
      </c>
      <c r="DA138" s="4">
        <f t="shared" si="81"/>
        <v>35.316910785619157</v>
      </c>
      <c r="DB138" s="33">
        <v>41.33</v>
      </c>
      <c r="DC138" s="33">
        <v>38.67</v>
      </c>
      <c r="DD138" s="33">
        <v>39.67</v>
      </c>
      <c r="DE138" s="34"/>
      <c r="DF138" s="35"/>
      <c r="DG138" s="4">
        <f t="shared" si="82"/>
        <v>41.33</v>
      </c>
      <c r="DH138" s="4">
        <f t="shared" si="83"/>
        <v>39.67</v>
      </c>
      <c r="DI138" s="33">
        <v>34</v>
      </c>
      <c r="DJ138" s="33">
        <v>34</v>
      </c>
      <c r="DK138" s="33">
        <v>33.5</v>
      </c>
      <c r="DL138" s="34"/>
      <c r="DM138" s="35"/>
      <c r="DN138" s="4">
        <f t="shared" si="77"/>
        <v>33.813636363636377</v>
      </c>
      <c r="DO138" s="4">
        <f t="shared" si="84"/>
        <v>33.5</v>
      </c>
      <c r="DP138" s="33">
        <v>40</v>
      </c>
      <c r="DQ138" s="33">
        <v>43.33</v>
      </c>
      <c r="DR138" s="33">
        <v>35.83</v>
      </c>
      <c r="DS138" s="34"/>
      <c r="DT138" s="35"/>
      <c r="DU138" s="4">
        <f t="shared" si="78"/>
        <v>40.598651685393271</v>
      </c>
      <c r="DV138" s="4">
        <f t="shared" si="76"/>
        <v>39.46354037267082</v>
      </c>
      <c r="DW138" s="33">
        <v>34.17</v>
      </c>
      <c r="DX138" s="33">
        <v>33.67</v>
      </c>
      <c r="DY138" s="33">
        <v>35</v>
      </c>
      <c r="DZ138" s="34"/>
      <c r="EA138" s="35"/>
      <c r="EB138" s="4">
        <f t="shared" si="85"/>
        <v>34.053720930232558</v>
      </c>
      <c r="EC138" s="4">
        <f t="shared" si="86"/>
        <v>34.513908629441616</v>
      </c>
      <c r="ED138" s="33">
        <v>36.33</v>
      </c>
      <c r="EE138" s="33">
        <v>32.5</v>
      </c>
      <c r="EF138" s="33">
        <v>31</v>
      </c>
      <c r="EG138" s="34"/>
      <c r="EH138" s="35"/>
      <c r="EI138" s="4">
        <f t="shared" si="87"/>
        <v>35.324357541899431</v>
      </c>
      <c r="EJ138" s="4">
        <f t="shared" si="88"/>
        <v>32.168341708542734</v>
      </c>
      <c r="EK138" s="25">
        <v>40.67</v>
      </c>
      <c r="EL138" s="25">
        <v>41.67</v>
      </c>
      <c r="EM138" s="34"/>
      <c r="EN138" s="36"/>
      <c r="EO138" s="33">
        <v>29.5</v>
      </c>
      <c r="EP138" s="33">
        <v>30.5</v>
      </c>
      <c r="EQ138" s="33">
        <v>32</v>
      </c>
      <c r="ER138" s="35"/>
      <c r="ES138" s="36"/>
      <c r="ET138" s="4">
        <f t="shared" si="89"/>
        <v>29.542372881355927</v>
      </c>
      <c r="EU138" s="4">
        <f t="shared" si="90"/>
        <v>31.112903225806448</v>
      </c>
      <c r="EV138"/>
      <c r="FA138" s="28"/>
      <c r="FB138"/>
      <c r="FO138"/>
      <c r="FP138"/>
      <c r="FQ138"/>
      <c r="FR138"/>
      <c r="FS138"/>
      <c r="FT138">
        <f t="shared" si="54"/>
        <v>1988</v>
      </c>
      <c r="FU138">
        <f t="shared" si="55"/>
        <v>2</v>
      </c>
      <c r="FV138">
        <v>116</v>
      </c>
      <c r="FW138" s="1">
        <v>104.8</v>
      </c>
      <c r="FX138"/>
      <c r="FY138" s="27">
        <v>1988</v>
      </c>
      <c r="FZ138" s="27" t="str">
        <f>+FZ127</f>
        <v>Feb</v>
      </c>
      <c r="GA138" s="28">
        <v>104.8</v>
      </c>
      <c r="GB138" s="28">
        <v>104.76666666666665</v>
      </c>
      <c r="GD138" s="27">
        <v>1988</v>
      </c>
      <c r="GE138" s="27" t="str">
        <f>+GE127</f>
        <v>Feb</v>
      </c>
      <c r="GF138" s="1">
        <v>116</v>
      </c>
      <c r="GG138" s="5">
        <v>116.06666666666666</v>
      </c>
    </row>
    <row r="139" spans="1:189" x14ac:dyDescent="0.2">
      <c r="A139" s="3">
        <v>1988</v>
      </c>
      <c r="B139" s="1">
        <v>2</v>
      </c>
      <c r="C139" s="33"/>
      <c r="D139" s="33"/>
      <c r="E139" s="33"/>
      <c r="F139" s="34"/>
      <c r="G139" s="35"/>
      <c r="J139" s="33"/>
      <c r="K139" s="33"/>
      <c r="L139" s="33"/>
      <c r="M139" s="34"/>
      <c r="N139" s="35"/>
      <c r="O139" s="4"/>
      <c r="P139" s="4"/>
      <c r="Q139" s="33"/>
      <c r="R139" s="33"/>
      <c r="S139" s="33"/>
      <c r="T139" s="34"/>
      <c r="U139" s="35"/>
      <c r="X139" s="33"/>
      <c r="Y139" s="33"/>
      <c r="Z139" s="33"/>
      <c r="AA139" s="34"/>
      <c r="AB139" s="35"/>
      <c r="AC139" s="4"/>
      <c r="AD139" s="4"/>
      <c r="AE139" s="33"/>
      <c r="AF139" s="33"/>
      <c r="AG139" s="33"/>
      <c r="AH139" s="34"/>
      <c r="AI139" s="35"/>
      <c r="AJ139" s="4"/>
      <c r="AK139" s="4"/>
      <c r="AL139" s="33"/>
      <c r="AM139" s="33"/>
      <c r="AN139" s="33"/>
      <c r="AO139" s="34"/>
      <c r="AP139" s="35"/>
      <c r="AQ139" s="4"/>
      <c r="AR139" s="4"/>
      <c r="AS139" s="33"/>
      <c r="AT139" s="33"/>
      <c r="AU139" s="33"/>
      <c r="AV139" s="34"/>
      <c r="AW139" s="35"/>
      <c r="AX139" s="4"/>
      <c r="AY139" s="4"/>
      <c r="AZ139" s="33"/>
      <c r="BA139" s="33"/>
      <c r="BB139" s="33"/>
      <c r="BC139" s="34"/>
      <c r="BD139" s="35"/>
      <c r="BE139" s="4"/>
      <c r="BF139" s="4"/>
      <c r="BG139" s="33"/>
      <c r="BH139" s="33"/>
      <c r="BI139" s="33"/>
      <c r="BJ139" s="34"/>
      <c r="BK139" s="35"/>
      <c r="BL139" s="4"/>
      <c r="BM139" s="4"/>
      <c r="BN139" s="25"/>
      <c r="BO139" s="25"/>
      <c r="BP139" s="34"/>
      <c r="BQ139" s="34"/>
      <c r="BR139" s="33"/>
      <c r="BS139" s="33"/>
      <c r="BT139" s="33"/>
      <c r="BU139" s="34"/>
      <c r="BV139" s="35"/>
      <c r="BW139" s="4"/>
      <c r="BX139" s="4"/>
      <c r="BY139"/>
      <c r="BZ139" s="33">
        <v>34.200000000000003</v>
      </c>
      <c r="CA139" s="33">
        <v>36</v>
      </c>
      <c r="CB139" s="33">
        <v>38</v>
      </c>
      <c r="CC139" s="34"/>
      <c r="CD139" s="35"/>
      <c r="CE139" s="4">
        <f t="shared" si="79"/>
        <v>35.088997555012227</v>
      </c>
      <c r="CF139" s="4">
        <f t="shared" si="75"/>
        <v>37.20192307692308</v>
      </c>
      <c r="CG139" s="33">
        <v>37</v>
      </c>
      <c r="CH139" s="33"/>
      <c r="CI139" s="33"/>
      <c r="CJ139" s="34"/>
      <c r="CK139" s="35"/>
      <c r="CL139" s="4"/>
      <c r="CM139" s="4"/>
      <c r="CN139" s="33">
        <v>41.33</v>
      </c>
      <c r="CO139" s="33"/>
      <c r="CP139" s="33">
        <v>28.67</v>
      </c>
      <c r="CQ139" s="34"/>
      <c r="CR139" s="35"/>
      <c r="CS139" s="4">
        <f t="shared" si="73"/>
        <v>41.33</v>
      </c>
      <c r="CT139" s="4">
        <f t="shared" si="74"/>
        <v>33.043454545454544</v>
      </c>
      <c r="CU139" s="33">
        <v>25</v>
      </c>
      <c r="CV139" s="33">
        <v>35</v>
      </c>
      <c r="CW139" s="33">
        <v>35.5</v>
      </c>
      <c r="CX139" s="34"/>
      <c r="CY139" s="35"/>
      <c r="CZ139" s="4">
        <f t="shared" si="80"/>
        <v>26.686274509803923</v>
      </c>
      <c r="DA139" s="4">
        <f t="shared" si="81"/>
        <v>35.158455392809564</v>
      </c>
      <c r="DB139" s="33">
        <v>48</v>
      </c>
      <c r="DC139" s="33">
        <v>50</v>
      </c>
      <c r="DD139" s="33">
        <v>42.5</v>
      </c>
      <c r="DE139" s="34"/>
      <c r="DF139" s="35"/>
      <c r="DG139" s="4">
        <f t="shared" si="82"/>
        <v>48</v>
      </c>
      <c r="DH139" s="4">
        <f t="shared" si="83"/>
        <v>42.5</v>
      </c>
      <c r="DI139" s="33">
        <v>32.5</v>
      </c>
      <c r="DJ139" s="33">
        <v>31</v>
      </c>
      <c r="DK139" s="33">
        <v>31.5</v>
      </c>
      <c r="DL139" s="34"/>
      <c r="DM139" s="35"/>
      <c r="DN139" s="4">
        <f t="shared" si="77"/>
        <v>31.275000000000013</v>
      </c>
      <c r="DO139" s="4">
        <f t="shared" si="84"/>
        <v>31.5</v>
      </c>
      <c r="DP139" s="33">
        <v>31.5</v>
      </c>
      <c r="DQ139" s="33">
        <v>33.6</v>
      </c>
      <c r="DR139" s="33">
        <v>32</v>
      </c>
      <c r="DS139" s="34"/>
      <c r="DT139" s="35"/>
      <c r="DU139" s="4">
        <f t="shared" si="78"/>
        <v>31.877528089887647</v>
      </c>
      <c r="DV139" s="4">
        <f t="shared" si="76"/>
        <v>32.77515527950311</v>
      </c>
      <c r="DW139" s="33">
        <v>32</v>
      </c>
      <c r="DX139" s="33">
        <v>31</v>
      </c>
      <c r="DY139" s="33">
        <v>36</v>
      </c>
      <c r="DZ139" s="34"/>
      <c r="EA139" s="35"/>
      <c r="EB139" s="4">
        <f t="shared" si="85"/>
        <v>31.767441860465116</v>
      </c>
      <c r="EC139" s="4">
        <f t="shared" si="86"/>
        <v>34.1725888324873</v>
      </c>
      <c r="ED139" s="33">
        <v>33</v>
      </c>
      <c r="EE139" s="33">
        <v>34</v>
      </c>
      <c r="EF139" s="33">
        <v>31.67</v>
      </c>
      <c r="EG139" s="34"/>
      <c r="EH139" s="35"/>
      <c r="EI139" s="4">
        <f t="shared" si="87"/>
        <v>33.262569832402228</v>
      </c>
      <c r="EJ139" s="4">
        <f t="shared" si="88"/>
        <v>33.484824120603037</v>
      </c>
      <c r="EK139" s="25">
        <v>44.5</v>
      </c>
      <c r="EL139" s="25">
        <v>30</v>
      </c>
      <c r="EM139" s="34"/>
      <c r="EN139" s="36"/>
      <c r="EO139" s="33">
        <v>28.5</v>
      </c>
      <c r="EP139" s="33">
        <v>32</v>
      </c>
      <c r="EQ139" s="33">
        <v>32.5</v>
      </c>
      <c r="ER139" s="35"/>
      <c r="ES139" s="36"/>
      <c r="ET139" s="4">
        <f t="shared" si="89"/>
        <v>28.648305084745761</v>
      </c>
      <c r="EU139" s="4">
        <f t="shared" si="90"/>
        <v>32.204301075268816</v>
      </c>
      <c r="EV139"/>
      <c r="FA139" s="28"/>
      <c r="FB139"/>
      <c r="FO139"/>
      <c r="FP139"/>
      <c r="FQ139"/>
      <c r="FR139"/>
      <c r="FS139"/>
      <c r="FT139">
        <f t="shared" si="54"/>
        <v>1988</v>
      </c>
      <c r="FU139">
        <f t="shared" si="55"/>
        <v>3</v>
      </c>
      <c r="FV139">
        <v>116.5</v>
      </c>
      <c r="FW139" s="1">
        <v>104.9</v>
      </c>
      <c r="FX139"/>
      <c r="FY139" s="27"/>
      <c r="FZ139" s="27" t="str">
        <f>+FZ130</f>
        <v>May</v>
      </c>
      <c r="GA139" s="28">
        <v>106.5</v>
      </c>
      <c r="GB139" s="28">
        <v>106.5</v>
      </c>
      <c r="GD139" s="27"/>
      <c r="GE139" s="27" t="str">
        <f>+GE130</f>
        <v>May</v>
      </c>
      <c r="GF139" s="1">
        <v>117.5</v>
      </c>
      <c r="GG139" s="5">
        <v>117.53333333333333</v>
      </c>
    </row>
    <row r="140" spans="1:189" x14ac:dyDescent="0.2">
      <c r="A140" s="3">
        <v>1988</v>
      </c>
      <c r="B140" s="1">
        <v>3</v>
      </c>
      <c r="C140" s="33"/>
      <c r="D140" s="33"/>
      <c r="E140" s="33"/>
      <c r="F140" s="34"/>
      <c r="G140" s="35"/>
      <c r="J140" s="33"/>
      <c r="K140" s="33"/>
      <c r="L140" s="33"/>
      <c r="M140" s="34"/>
      <c r="N140" s="35"/>
      <c r="O140" s="4"/>
      <c r="P140" s="4"/>
      <c r="Q140" s="33"/>
      <c r="R140" s="33"/>
      <c r="S140" s="33"/>
      <c r="T140" s="34"/>
      <c r="U140" s="35"/>
      <c r="X140" s="33"/>
      <c r="Y140" s="33"/>
      <c r="Z140" s="33"/>
      <c r="AA140" s="34"/>
      <c r="AB140" s="35"/>
      <c r="AC140" s="4"/>
      <c r="AD140" s="4"/>
      <c r="AE140" s="33"/>
      <c r="AF140" s="33"/>
      <c r="AG140" s="33"/>
      <c r="AH140" s="34"/>
      <c r="AI140" s="35"/>
      <c r="AJ140" s="4"/>
      <c r="AK140" s="4"/>
      <c r="AL140" s="33"/>
      <c r="AM140" s="33"/>
      <c r="AN140" s="33"/>
      <c r="AO140" s="34"/>
      <c r="AP140" s="35"/>
      <c r="AQ140" s="4"/>
      <c r="AR140" s="4"/>
      <c r="AS140" s="33"/>
      <c r="AT140" s="33"/>
      <c r="AU140" s="33"/>
      <c r="AV140" s="34"/>
      <c r="AW140" s="35"/>
      <c r="AX140" s="4"/>
      <c r="AY140" s="4"/>
      <c r="AZ140" s="33"/>
      <c r="BA140" s="33"/>
      <c r="BB140" s="33"/>
      <c r="BC140" s="34"/>
      <c r="BD140" s="35"/>
      <c r="BE140" s="4"/>
      <c r="BF140" s="4"/>
      <c r="BG140" s="33"/>
      <c r="BH140" s="33"/>
      <c r="BI140" s="33"/>
      <c r="BJ140" s="34"/>
      <c r="BK140" s="35"/>
      <c r="BL140" s="4"/>
      <c r="BM140" s="4"/>
      <c r="BN140" s="25"/>
      <c r="BO140" s="25"/>
      <c r="BP140" s="34"/>
      <c r="BQ140" s="34"/>
      <c r="BR140" s="33"/>
      <c r="BS140" s="33"/>
      <c r="BT140" s="33"/>
      <c r="BU140" s="34"/>
      <c r="BV140" s="35"/>
      <c r="BW140" s="4"/>
      <c r="BX140" s="4"/>
      <c r="BY140"/>
      <c r="BZ140" s="33">
        <v>31</v>
      </c>
      <c r="CA140" s="33">
        <v>36</v>
      </c>
      <c r="CB140" s="33">
        <v>38</v>
      </c>
      <c r="CC140" s="34"/>
      <c r="CD140" s="35"/>
      <c r="CE140" s="4">
        <f t="shared" si="79"/>
        <v>33.469437652811735</v>
      </c>
      <c r="CF140" s="4">
        <f t="shared" si="75"/>
        <v>37.20192307692308</v>
      </c>
      <c r="CG140" s="33">
        <v>36.5</v>
      </c>
      <c r="CH140" s="33"/>
      <c r="CI140" s="33"/>
      <c r="CJ140" s="34"/>
      <c r="CK140" s="35"/>
      <c r="CL140" s="4"/>
      <c r="CM140" s="4"/>
      <c r="CN140" s="33">
        <v>40</v>
      </c>
      <c r="CO140" s="33"/>
      <c r="CP140" s="33">
        <v>27.5</v>
      </c>
      <c r="CQ140" s="34"/>
      <c r="CR140" s="35"/>
      <c r="CS140" s="4">
        <f t="shared" si="73"/>
        <v>40</v>
      </c>
      <c r="CT140" s="4">
        <f t="shared" si="74"/>
        <v>31.818181818181813</v>
      </c>
      <c r="CU140" s="33">
        <v>29</v>
      </c>
      <c r="CV140" s="33">
        <v>35</v>
      </c>
      <c r="CW140" s="33">
        <v>36</v>
      </c>
      <c r="CX140" s="34"/>
      <c r="CY140" s="35"/>
      <c r="CZ140" s="4">
        <f t="shared" si="80"/>
        <v>30.011764705882353</v>
      </c>
      <c r="DA140" s="4">
        <f t="shared" si="81"/>
        <v>35.316910785619157</v>
      </c>
      <c r="DB140" s="33">
        <v>48.5</v>
      </c>
      <c r="DC140" s="33">
        <v>50</v>
      </c>
      <c r="DD140" s="33">
        <v>45.5</v>
      </c>
      <c r="DE140" s="34"/>
      <c r="DF140" s="35"/>
      <c r="DG140" s="4">
        <f t="shared" si="82"/>
        <v>48.5</v>
      </c>
      <c r="DH140" s="4">
        <f t="shared" si="83"/>
        <v>45.5</v>
      </c>
      <c r="DI140" s="33">
        <v>44.5</v>
      </c>
      <c r="DJ140" s="33">
        <v>43.5</v>
      </c>
      <c r="DK140" s="33">
        <v>48</v>
      </c>
      <c r="DL140" s="34"/>
      <c r="DM140" s="35"/>
      <c r="DN140" s="4">
        <f t="shared" si="77"/>
        <v>45.236363636363649</v>
      </c>
      <c r="DO140" s="4">
        <f t="shared" si="84"/>
        <v>48</v>
      </c>
      <c r="DP140" s="33">
        <v>33.1</v>
      </c>
      <c r="DQ140" s="33">
        <v>38.5</v>
      </c>
      <c r="DR140" s="33">
        <v>34</v>
      </c>
      <c r="DS140" s="34"/>
      <c r="DT140" s="35"/>
      <c r="DU140" s="4">
        <f t="shared" si="78"/>
        <v>34.070786516853943</v>
      </c>
      <c r="DV140" s="4">
        <f t="shared" si="76"/>
        <v>36.180124223602498</v>
      </c>
      <c r="DW140" s="33">
        <v>34.5</v>
      </c>
      <c r="DX140" s="33">
        <v>37</v>
      </c>
      <c r="DY140" s="33">
        <v>35</v>
      </c>
      <c r="DZ140" s="34"/>
      <c r="EA140" s="35"/>
      <c r="EB140" s="4">
        <f t="shared" si="85"/>
        <v>35.081395348837212</v>
      </c>
      <c r="EC140" s="4">
        <f t="shared" si="86"/>
        <v>35.730964467005066</v>
      </c>
      <c r="ED140" s="33">
        <v>36</v>
      </c>
      <c r="EE140" s="33">
        <v>38</v>
      </c>
      <c r="EF140" s="33">
        <v>34.5</v>
      </c>
      <c r="EG140" s="34"/>
      <c r="EH140" s="35"/>
      <c r="EI140" s="4">
        <f t="shared" si="87"/>
        <v>36.525139664804463</v>
      </c>
      <c r="EJ140" s="4">
        <f t="shared" si="88"/>
        <v>37.226130653266353</v>
      </c>
      <c r="EK140" s="25">
        <v>42.5</v>
      </c>
      <c r="EL140" s="25">
        <v>33.5</v>
      </c>
      <c r="EM140" s="34"/>
      <c r="EN140" s="36"/>
      <c r="EO140" s="33"/>
      <c r="EP140" s="33">
        <v>31</v>
      </c>
      <c r="EQ140" s="33">
        <v>36</v>
      </c>
      <c r="ER140" s="35"/>
      <c r="ES140" s="36"/>
      <c r="ET140" s="4" t="s">
        <v>135</v>
      </c>
      <c r="EU140" s="4">
        <f t="shared" si="90"/>
        <v>33.043010752688168</v>
      </c>
      <c r="EV140"/>
      <c r="FA140" s="28"/>
      <c r="FB140"/>
      <c r="FO140"/>
      <c r="FP140"/>
      <c r="FQ140"/>
      <c r="FR140"/>
      <c r="FS140"/>
      <c r="FT140">
        <f t="shared" si="54"/>
        <v>1988</v>
      </c>
      <c r="FU140">
        <f t="shared" si="55"/>
        <v>4</v>
      </c>
      <c r="FV140">
        <v>117.1</v>
      </c>
      <c r="FW140" s="1">
        <v>105.8</v>
      </c>
      <c r="FX140"/>
      <c r="FY140" s="27"/>
      <c r="FZ140" s="27" t="str">
        <f>+FZ133</f>
        <v>Aug</v>
      </c>
      <c r="GA140" s="28">
        <v>108</v>
      </c>
      <c r="GB140" s="28">
        <v>108</v>
      </c>
      <c r="GD140" s="27"/>
      <c r="GE140" s="27" t="str">
        <f>+GE133</f>
        <v>Aug</v>
      </c>
      <c r="GF140" s="1">
        <v>119</v>
      </c>
      <c r="GG140" s="5">
        <v>119.1</v>
      </c>
    </row>
    <row r="141" spans="1:189" x14ac:dyDescent="0.2">
      <c r="A141" s="3">
        <v>1988</v>
      </c>
      <c r="B141" s="1">
        <v>4</v>
      </c>
      <c r="C141" s="33"/>
      <c r="D141" s="33"/>
      <c r="E141" s="33"/>
      <c r="F141" s="34"/>
      <c r="G141" s="35"/>
      <c r="J141" s="33"/>
      <c r="K141" s="33"/>
      <c r="L141" s="33"/>
      <c r="M141" s="34"/>
      <c r="N141" s="35"/>
      <c r="O141" s="4"/>
      <c r="P141" s="4"/>
      <c r="Q141" s="33"/>
      <c r="R141" s="33"/>
      <c r="S141" s="33"/>
      <c r="T141" s="34"/>
      <c r="U141" s="35"/>
      <c r="X141" s="33"/>
      <c r="Y141" s="33"/>
      <c r="Z141" s="33"/>
      <c r="AA141" s="34"/>
      <c r="AB141" s="35"/>
      <c r="AC141" s="4"/>
      <c r="AD141" s="4"/>
      <c r="AE141" s="33"/>
      <c r="AF141" s="33"/>
      <c r="AG141" s="33"/>
      <c r="AH141" s="34"/>
      <c r="AI141" s="35"/>
      <c r="AJ141" s="4"/>
      <c r="AK141" s="4"/>
      <c r="AL141" s="33"/>
      <c r="AM141" s="33"/>
      <c r="AN141" s="33"/>
      <c r="AO141" s="34"/>
      <c r="AP141" s="35"/>
      <c r="AQ141" s="4"/>
      <c r="AR141" s="4"/>
      <c r="AS141" s="33"/>
      <c r="AT141" s="33"/>
      <c r="AU141" s="33"/>
      <c r="AV141" s="34"/>
      <c r="AW141" s="35"/>
      <c r="AX141" s="4"/>
      <c r="AY141" s="4"/>
      <c r="AZ141" s="33"/>
      <c r="BA141" s="33"/>
      <c r="BB141" s="33"/>
      <c r="BC141" s="34"/>
      <c r="BD141" s="35"/>
      <c r="BE141" s="4"/>
      <c r="BF141" s="4"/>
      <c r="BG141" s="33"/>
      <c r="BH141" s="33"/>
      <c r="BI141" s="33"/>
      <c r="BJ141" s="34"/>
      <c r="BK141" s="35"/>
      <c r="BL141" s="4"/>
      <c r="BM141" s="4"/>
      <c r="BN141" s="25"/>
      <c r="BO141" s="25"/>
      <c r="BP141" s="34"/>
      <c r="BQ141" s="34"/>
      <c r="BR141" s="33"/>
      <c r="BS141" s="33"/>
      <c r="BT141" s="33"/>
      <c r="BU141" s="34"/>
      <c r="BV141" s="35"/>
      <c r="BW141" s="4"/>
      <c r="BX141" s="4"/>
      <c r="BY141"/>
      <c r="BZ141" s="33">
        <v>32</v>
      </c>
      <c r="CA141" s="33">
        <v>36.5</v>
      </c>
      <c r="CB141" s="33">
        <v>38.5</v>
      </c>
      <c r="CC141" s="34"/>
      <c r="CD141" s="35"/>
      <c r="CE141" s="4">
        <f t="shared" si="79"/>
        <v>34.222493887530561</v>
      </c>
      <c r="CF141" s="4">
        <f t="shared" si="75"/>
        <v>37.70192307692308</v>
      </c>
      <c r="CG141" s="33">
        <v>35</v>
      </c>
      <c r="CH141" s="33"/>
      <c r="CI141" s="33"/>
      <c r="CJ141" s="34"/>
      <c r="CK141" s="35"/>
      <c r="CL141" s="4"/>
      <c r="CM141" s="4"/>
      <c r="CN141" s="33">
        <v>38</v>
      </c>
      <c r="CO141" s="33"/>
      <c r="CP141" s="33">
        <v>31</v>
      </c>
      <c r="CQ141" s="34"/>
      <c r="CR141" s="35"/>
      <c r="CS141" s="4">
        <f t="shared" ref="CS141:CS153" si="91">FM$11*CN141+FO$11*CP141</f>
        <v>38</v>
      </c>
      <c r="CT141" s="4">
        <f t="shared" ref="CT141:CT153" si="92">FM$12*CN141+FO$12*CP141</f>
        <v>33.418181818181814</v>
      </c>
      <c r="CU141" s="33">
        <v>29</v>
      </c>
      <c r="CV141" s="33">
        <v>32.5</v>
      </c>
      <c r="CW141" s="33">
        <v>34</v>
      </c>
      <c r="CX141" s="34"/>
      <c r="CY141" s="35"/>
      <c r="CZ141" s="4">
        <f t="shared" si="80"/>
        <v>29.590196078431372</v>
      </c>
      <c r="DA141" s="4">
        <f t="shared" si="81"/>
        <v>32.975366178428743</v>
      </c>
      <c r="DB141" s="33">
        <v>40</v>
      </c>
      <c r="DC141" s="33">
        <v>46</v>
      </c>
      <c r="DD141" s="33">
        <v>40.5</v>
      </c>
      <c r="DE141" s="34"/>
      <c r="DF141" s="35"/>
      <c r="DG141" s="4">
        <f t="shared" si="82"/>
        <v>40</v>
      </c>
      <c r="DH141" s="4">
        <f t="shared" si="83"/>
        <v>40.5</v>
      </c>
      <c r="DI141" s="33">
        <v>38</v>
      </c>
      <c r="DJ141" s="33">
        <v>38</v>
      </c>
      <c r="DK141" s="33">
        <v>34.5</v>
      </c>
      <c r="DL141" s="34"/>
      <c r="DM141" s="35"/>
      <c r="DN141" s="4">
        <f t="shared" si="77"/>
        <v>36.69545454545456</v>
      </c>
      <c r="DO141" s="4">
        <f t="shared" si="84"/>
        <v>34.5</v>
      </c>
      <c r="DP141" s="33">
        <v>44</v>
      </c>
      <c r="DQ141" s="33">
        <v>42.5</v>
      </c>
      <c r="DR141" s="33">
        <v>37</v>
      </c>
      <c r="DS141" s="34"/>
      <c r="DT141" s="35"/>
      <c r="DU141" s="4">
        <f t="shared" si="78"/>
        <v>43.730337078651694</v>
      </c>
      <c r="DV141" s="4">
        <f t="shared" si="76"/>
        <v>39.664596273291934</v>
      </c>
      <c r="DW141" s="33">
        <v>32.67</v>
      </c>
      <c r="DX141" s="33">
        <v>36</v>
      </c>
      <c r="DY141" s="33">
        <v>35</v>
      </c>
      <c r="DZ141" s="34"/>
      <c r="EA141" s="35"/>
      <c r="EB141" s="4">
        <f t="shared" si="85"/>
        <v>33.444418604651162</v>
      </c>
      <c r="EC141" s="4">
        <f t="shared" si="86"/>
        <v>35.365482233502533</v>
      </c>
      <c r="ED141" s="33">
        <v>33</v>
      </c>
      <c r="EE141" s="33">
        <v>33</v>
      </c>
      <c r="EF141" s="33">
        <v>32</v>
      </c>
      <c r="EG141" s="34"/>
      <c r="EH141" s="35"/>
      <c r="EI141" s="4">
        <f t="shared" si="87"/>
        <v>33</v>
      </c>
      <c r="EJ141" s="4">
        <f t="shared" si="88"/>
        <v>32.778894472361827</v>
      </c>
      <c r="EK141" s="25">
        <v>43.5</v>
      </c>
      <c r="EL141" s="25">
        <v>34</v>
      </c>
      <c r="EM141" s="34"/>
      <c r="EN141" s="36"/>
      <c r="EO141" s="33"/>
      <c r="EP141" s="33">
        <v>30</v>
      </c>
      <c r="EQ141" s="33">
        <v>37.5</v>
      </c>
      <c r="ER141" s="35"/>
      <c r="ES141" s="36"/>
      <c r="ET141" s="4" t="s">
        <v>135</v>
      </c>
      <c r="EU141" s="4">
        <f t="shared" si="90"/>
        <v>33.064516129032256</v>
      </c>
      <c r="EV141"/>
      <c r="FA141" s="28"/>
      <c r="FB141"/>
      <c r="FO141"/>
      <c r="FP141"/>
      <c r="FQ141"/>
      <c r="FR141"/>
      <c r="FS141"/>
      <c r="FT141">
        <f t="shared" si="54"/>
        <v>1988</v>
      </c>
      <c r="FU141">
        <f t="shared" si="55"/>
        <v>5</v>
      </c>
      <c r="FV141">
        <v>117.5</v>
      </c>
      <c r="FW141" s="1">
        <v>106.5</v>
      </c>
      <c r="FX141"/>
      <c r="FY141" s="27"/>
      <c r="FZ141" s="27" t="str">
        <f>+FZ136</f>
        <v>Nov</v>
      </c>
      <c r="GA141" s="28">
        <v>108.3</v>
      </c>
      <c r="GB141" s="28">
        <v>108.5</v>
      </c>
      <c r="GD141" s="27"/>
      <c r="GE141" s="27" t="str">
        <f>+GE136</f>
        <v>Nov</v>
      </c>
      <c r="GF141" s="1">
        <v>120.3</v>
      </c>
      <c r="GG141" s="5">
        <v>120.33333333333333</v>
      </c>
    </row>
    <row r="142" spans="1:189" x14ac:dyDescent="0.2">
      <c r="A142" s="3">
        <v>1989</v>
      </c>
      <c r="B142" s="1">
        <v>1</v>
      </c>
      <c r="C142" s="33"/>
      <c r="D142" s="33"/>
      <c r="E142" s="33"/>
      <c r="F142" s="34"/>
      <c r="G142" s="35"/>
      <c r="J142" s="33"/>
      <c r="K142" s="33"/>
      <c r="L142" s="33"/>
      <c r="M142" s="34"/>
      <c r="N142" s="35"/>
      <c r="O142" s="4"/>
      <c r="P142" s="4"/>
      <c r="Q142" s="33"/>
      <c r="R142" s="33"/>
      <c r="S142" s="33"/>
      <c r="T142" s="34"/>
      <c r="U142" s="35"/>
      <c r="X142" s="33"/>
      <c r="Y142" s="33"/>
      <c r="Z142" s="33"/>
      <c r="AA142" s="34"/>
      <c r="AB142" s="35"/>
      <c r="AC142" s="4"/>
      <c r="AD142" s="4"/>
      <c r="AE142" s="33"/>
      <c r="AF142" s="33"/>
      <c r="AG142" s="33"/>
      <c r="AH142" s="34"/>
      <c r="AI142" s="35"/>
      <c r="AJ142" s="4"/>
      <c r="AK142" s="4"/>
      <c r="AL142" s="33"/>
      <c r="AM142" s="33"/>
      <c r="AN142" s="33"/>
      <c r="AO142" s="34"/>
      <c r="AP142" s="35"/>
      <c r="AQ142" s="4"/>
      <c r="AR142" s="4"/>
      <c r="AS142" s="33"/>
      <c r="AT142" s="33"/>
      <c r="AU142" s="33"/>
      <c r="AV142" s="34"/>
      <c r="AW142" s="35"/>
      <c r="AX142" s="4"/>
      <c r="AY142" s="4"/>
      <c r="AZ142" s="33"/>
      <c r="BA142" s="33"/>
      <c r="BB142" s="33"/>
      <c r="BC142" s="34"/>
      <c r="BD142" s="35"/>
      <c r="BE142" s="4"/>
      <c r="BF142" s="4"/>
      <c r="BG142" s="33"/>
      <c r="BH142" s="33"/>
      <c r="BI142" s="33"/>
      <c r="BJ142" s="34"/>
      <c r="BK142" s="35"/>
      <c r="BL142" s="4"/>
      <c r="BM142" s="4"/>
      <c r="BN142" s="25"/>
      <c r="BO142" s="25"/>
      <c r="BP142" s="34"/>
      <c r="BQ142" s="34"/>
      <c r="BR142" s="33"/>
      <c r="BS142" s="33"/>
      <c r="BT142" s="33"/>
      <c r="BU142" s="34"/>
      <c r="BV142" s="35"/>
      <c r="BW142" s="4"/>
      <c r="BX142" s="4"/>
      <c r="BY142"/>
      <c r="BZ142" s="33">
        <v>36.5</v>
      </c>
      <c r="CA142" s="33">
        <v>39</v>
      </c>
      <c r="CB142" s="33">
        <v>41</v>
      </c>
      <c r="CC142" s="34"/>
      <c r="CD142" s="35"/>
      <c r="CE142" s="4">
        <f t="shared" si="79"/>
        <v>37.734718826405867</v>
      </c>
      <c r="CF142" s="4">
        <f t="shared" si="75"/>
        <v>40.20192307692308</v>
      </c>
      <c r="CG142" s="33">
        <v>32.5</v>
      </c>
      <c r="CH142" s="33"/>
      <c r="CI142" s="33"/>
      <c r="CJ142" s="34"/>
      <c r="CK142" s="35"/>
      <c r="CL142" s="4"/>
      <c r="CM142" s="4"/>
      <c r="CN142" s="33">
        <v>40</v>
      </c>
      <c r="CO142" s="33"/>
      <c r="CP142" s="33">
        <v>33</v>
      </c>
      <c r="CQ142" s="34"/>
      <c r="CR142" s="35"/>
      <c r="CS142" s="4">
        <f t="shared" si="91"/>
        <v>40</v>
      </c>
      <c r="CT142" s="4">
        <f t="shared" si="92"/>
        <v>35.418181818181814</v>
      </c>
      <c r="CU142" s="33">
        <v>32</v>
      </c>
      <c r="CV142" s="33">
        <v>35.5</v>
      </c>
      <c r="CW142" s="33">
        <v>37.5</v>
      </c>
      <c r="CX142" s="34"/>
      <c r="CY142" s="35"/>
      <c r="CZ142" s="4">
        <f t="shared" si="80"/>
        <v>32.590196078431376</v>
      </c>
      <c r="DA142" s="4">
        <f t="shared" si="81"/>
        <v>36.133821571238329</v>
      </c>
      <c r="DB142" s="33">
        <v>43</v>
      </c>
      <c r="DC142" s="33">
        <v>45.5</v>
      </c>
      <c r="DD142" s="33">
        <v>43.5</v>
      </c>
      <c r="DE142" s="34"/>
      <c r="DF142" s="35"/>
      <c r="DG142" s="4">
        <f t="shared" si="82"/>
        <v>43</v>
      </c>
      <c r="DH142" s="4">
        <f t="shared" si="83"/>
        <v>43.5</v>
      </c>
      <c r="DI142" s="33">
        <v>43</v>
      </c>
      <c r="DJ142" s="33">
        <v>40.5</v>
      </c>
      <c r="DK142" s="33">
        <v>44</v>
      </c>
      <c r="DL142" s="34"/>
      <c r="DM142" s="35"/>
      <c r="DN142" s="4">
        <f t="shared" si="77"/>
        <v>41.952272727272742</v>
      </c>
      <c r="DO142" s="4">
        <f t="shared" si="84"/>
        <v>44</v>
      </c>
      <c r="DP142" s="33">
        <v>43.5</v>
      </c>
      <c r="DQ142" s="33">
        <v>43</v>
      </c>
      <c r="DR142" s="33">
        <v>38.5</v>
      </c>
      <c r="DS142" s="34"/>
      <c r="DT142" s="35"/>
      <c r="DU142" s="4">
        <f t="shared" si="78"/>
        <v>43.410112359550574</v>
      </c>
      <c r="DV142" s="4">
        <f t="shared" si="76"/>
        <v>40.68012422360249</v>
      </c>
      <c r="DW142" s="33">
        <v>33</v>
      </c>
      <c r="DX142" s="33">
        <v>37.5</v>
      </c>
      <c r="DY142" s="33">
        <v>40.5</v>
      </c>
      <c r="DZ142" s="34"/>
      <c r="EA142" s="35"/>
      <c r="EB142" s="4">
        <f t="shared" si="85"/>
        <v>34.04651162790698</v>
      </c>
      <c r="EC142" s="4">
        <f t="shared" si="86"/>
        <v>39.403553299492373</v>
      </c>
      <c r="ED142" s="33">
        <v>37.5</v>
      </c>
      <c r="EE142" s="33">
        <v>34</v>
      </c>
      <c r="EF142" s="33">
        <v>35</v>
      </c>
      <c r="EG142" s="34"/>
      <c r="EH142" s="35"/>
      <c r="EI142" s="4">
        <f t="shared" si="87"/>
        <v>36.581005586592177</v>
      </c>
      <c r="EJ142" s="4">
        <f t="shared" si="88"/>
        <v>34.221105527638208</v>
      </c>
      <c r="EK142" s="25">
        <v>44</v>
      </c>
      <c r="EL142" s="25">
        <v>41</v>
      </c>
      <c r="EM142" s="34"/>
      <c r="EN142" s="36"/>
      <c r="EO142" s="33">
        <v>33</v>
      </c>
      <c r="EP142" s="33">
        <v>31.5</v>
      </c>
      <c r="EQ142" s="33">
        <v>35</v>
      </c>
      <c r="ER142" s="35"/>
      <c r="ES142" s="36"/>
      <c r="ET142" s="4">
        <f>FM$41*EO142+FN$41*EP142+FO$41*EQ142</f>
        <v>32.936440677966097</v>
      </c>
      <c r="EU142" s="4">
        <f t="shared" si="90"/>
        <v>32.930107526881713</v>
      </c>
      <c r="EV142"/>
      <c r="FA142" s="28"/>
      <c r="FB142"/>
      <c r="FO142"/>
      <c r="FP142"/>
      <c r="FQ142"/>
      <c r="FR142"/>
      <c r="FS142"/>
      <c r="FT142">
        <f t="shared" si="54"/>
        <v>1988</v>
      </c>
      <c r="FU142">
        <f t="shared" si="55"/>
        <v>6</v>
      </c>
      <c r="FV142">
        <v>118</v>
      </c>
      <c r="FW142" s="1">
        <v>107.2</v>
      </c>
      <c r="FX142"/>
      <c r="FY142" s="27">
        <v>1989</v>
      </c>
      <c r="FZ142" s="27" t="str">
        <f>+FZ138</f>
        <v>Feb</v>
      </c>
      <c r="GA142" s="28">
        <v>110.8</v>
      </c>
      <c r="GB142" s="28">
        <v>110.93333333333334</v>
      </c>
      <c r="GD142" s="27">
        <v>1989</v>
      </c>
      <c r="GE142" s="27" t="str">
        <f>+GE138</f>
        <v>Feb</v>
      </c>
      <c r="GF142" s="1">
        <v>121.6</v>
      </c>
      <c r="GG142" s="5">
        <v>121.66666666666666</v>
      </c>
    </row>
    <row r="143" spans="1:189" x14ac:dyDescent="0.2">
      <c r="A143" s="3">
        <v>1989</v>
      </c>
      <c r="B143" s="1">
        <v>2</v>
      </c>
      <c r="C143" s="33"/>
      <c r="D143" s="33"/>
      <c r="E143" s="33"/>
      <c r="F143" s="34"/>
      <c r="G143" s="35"/>
      <c r="J143" s="33"/>
      <c r="K143" s="33"/>
      <c r="L143" s="33"/>
      <c r="M143" s="34"/>
      <c r="N143" s="35"/>
      <c r="O143" s="4"/>
      <c r="P143" s="4"/>
      <c r="Q143" s="33"/>
      <c r="R143" s="33"/>
      <c r="S143" s="33"/>
      <c r="T143" s="34"/>
      <c r="U143" s="35"/>
      <c r="X143" s="33"/>
      <c r="Y143" s="33"/>
      <c r="Z143" s="33"/>
      <c r="AA143" s="34"/>
      <c r="AB143" s="35"/>
      <c r="AC143" s="4"/>
      <c r="AD143" s="4"/>
      <c r="AE143" s="33"/>
      <c r="AF143" s="33"/>
      <c r="AG143" s="33"/>
      <c r="AH143" s="34"/>
      <c r="AI143" s="35"/>
      <c r="AJ143" s="4"/>
      <c r="AK143" s="4"/>
      <c r="AL143" s="33"/>
      <c r="AM143" s="33"/>
      <c r="AN143" s="33"/>
      <c r="AO143" s="34"/>
      <c r="AP143" s="35"/>
      <c r="AQ143" s="4"/>
      <c r="AR143" s="4"/>
      <c r="AS143" s="33"/>
      <c r="AT143" s="33"/>
      <c r="AU143" s="33"/>
      <c r="AV143" s="34"/>
      <c r="AW143" s="35"/>
      <c r="AX143" s="4"/>
      <c r="AY143" s="4"/>
      <c r="AZ143" s="33"/>
      <c r="BA143" s="33"/>
      <c r="BB143" s="33"/>
      <c r="BC143" s="34"/>
      <c r="BD143" s="35"/>
      <c r="BE143" s="4"/>
      <c r="BF143" s="4"/>
      <c r="BG143" s="33"/>
      <c r="BH143" s="33"/>
      <c r="BI143" s="33"/>
      <c r="BJ143" s="34"/>
      <c r="BK143" s="35"/>
      <c r="BL143" s="4"/>
      <c r="BM143" s="4"/>
      <c r="BN143" s="25"/>
      <c r="BO143" s="25"/>
      <c r="BP143" s="34"/>
      <c r="BQ143" s="34"/>
      <c r="BR143" s="33"/>
      <c r="BS143" s="33"/>
      <c r="BT143" s="33"/>
      <c r="BU143" s="34"/>
      <c r="BV143" s="35"/>
      <c r="BW143" s="4"/>
      <c r="BX143" s="4"/>
      <c r="BY143"/>
      <c r="BZ143" s="33">
        <v>34.5</v>
      </c>
      <c r="CA143" s="33">
        <v>39</v>
      </c>
      <c r="CB143" s="33">
        <v>42</v>
      </c>
      <c r="CC143" s="34"/>
      <c r="CD143" s="35"/>
      <c r="CE143" s="4">
        <f t="shared" si="79"/>
        <v>36.722493887530561</v>
      </c>
      <c r="CF143" s="4">
        <f t="shared" si="75"/>
        <v>40.802884615384613</v>
      </c>
      <c r="CG143" s="33">
        <v>36.5</v>
      </c>
      <c r="CH143" s="33"/>
      <c r="CI143" s="33"/>
      <c r="CJ143" s="34"/>
      <c r="CK143" s="35"/>
      <c r="CL143" s="4"/>
      <c r="CM143" s="4"/>
      <c r="CN143" s="33">
        <v>42</v>
      </c>
      <c r="CO143" s="33"/>
      <c r="CP143" s="33">
        <v>33.5</v>
      </c>
      <c r="CQ143" s="34"/>
      <c r="CR143" s="35"/>
      <c r="CS143" s="4">
        <f t="shared" si="91"/>
        <v>42</v>
      </c>
      <c r="CT143" s="4">
        <f t="shared" si="92"/>
        <v>36.43636363636363</v>
      </c>
      <c r="CU143" s="33">
        <v>35</v>
      </c>
      <c r="CV143" s="33">
        <v>37.5</v>
      </c>
      <c r="CW143" s="33">
        <v>38</v>
      </c>
      <c r="CX143" s="34"/>
      <c r="CY143" s="35"/>
      <c r="CZ143" s="4">
        <f t="shared" si="80"/>
        <v>35.421568627450981</v>
      </c>
      <c r="DA143" s="4">
        <f t="shared" si="81"/>
        <v>37.658455392809564</v>
      </c>
      <c r="DB143" s="33">
        <v>37.5</v>
      </c>
      <c r="DC143" s="33">
        <v>46</v>
      </c>
      <c r="DD143" s="33">
        <v>42</v>
      </c>
      <c r="DE143" s="34"/>
      <c r="DF143" s="35"/>
      <c r="DG143" s="4">
        <f t="shared" si="82"/>
        <v>37.5</v>
      </c>
      <c r="DH143" s="4">
        <f t="shared" si="83"/>
        <v>42</v>
      </c>
      <c r="DI143" s="33">
        <v>43.25</v>
      </c>
      <c r="DJ143" s="33">
        <v>40</v>
      </c>
      <c r="DK143" s="33">
        <v>42</v>
      </c>
      <c r="DL143" s="34"/>
      <c r="DM143" s="35"/>
      <c r="DN143" s="4">
        <f t="shared" si="77"/>
        <v>40.937500000000014</v>
      </c>
      <c r="DO143" s="4">
        <f t="shared" si="84"/>
        <v>42</v>
      </c>
      <c r="DP143" s="33">
        <v>49.5</v>
      </c>
      <c r="DQ143" s="33">
        <v>38</v>
      </c>
      <c r="DR143" s="33">
        <v>34.5</v>
      </c>
      <c r="DS143" s="34"/>
      <c r="DT143" s="35"/>
      <c r="DU143" s="4">
        <f t="shared" si="78"/>
        <v>47.432584269662932</v>
      </c>
      <c r="DV143" s="4">
        <f t="shared" si="76"/>
        <v>36.195652173913054</v>
      </c>
      <c r="DW143" s="33">
        <v>34.5</v>
      </c>
      <c r="DX143" s="33">
        <v>35</v>
      </c>
      <c r="DY143" s="33">
        <v>42</v>
      </c>
      <c r="DZ143" s="34"/>
      <c r="EA143" s="35"/>
      <c r="EB143" s="4">
        <f t="shared" si="85"/>
        <v>34.616279069767444</v>
      </c>
      <c r="EC143" s="4">
        <f t="shared" si="86"/>
        <v>39.441624365482227</v>
      </c>
      <c r="ED143" s="33">
        <v>38</v>
      </c>
      <c r="EE143" s="33">
        <v>34</v>
      </c>
      <c r="EF143" s="33">
        <v>35</v>
      </c>
      <c r="EG143" s="34"/>
      <c r="EH143" s="35"/>
      <c r="EI143" s="4">
        <f t="shared" si="87"/>
        <v>36.949720670391059</v>
      </c>
      <c r="EJ143" s="4">
        <f t="shared" si="88"/>
        <v>34.221105527638208</v>
      </c>
      <c r="EK143" s="25">
        <v>44</v>
      </c>
      <c r="EL143" s="25">
        <v>41.5</v>
      </c>
      <c r="EM143" s="34"/>
      <c r="EN143" s="36"/>
      <c r="EO143" s="33">
        <v>34</v>
      </c>
      <c r="EP143" s="33">
        <v>39</v>
      </c>
      <c r="EQ143" s="33">
        <v>38</v>
      </c>
      <c r="ER143" s="35"/>
      <c r="ES143" s="36"/>
      <c r="ET143" s="4">
        <f>FM$41*EO143+FN$41*EP143+FO$41*EQ143</f>
        <v>34.211864406779661</v>
      </c>
      <c r="EU143" s="4">
        <f t="shared" si="90"/>
        <v>38.591397849462361</v>
      </c>
      <c r="EV143"/>
      <c r="FA143" s="28"/>
      <c r="FB143"/>
      <c r="FO143"/>
      <c r="FP143"/>
      <c r="FQ143"/>
      <c r="FR143"/>
      <c r="FS143"/>
      <c r="FT143">
        <f t="shared" si="54"/>
        <v>1988</v>
      </c>
      <c r="FU143">
        <f t="shared" si="55"/>
        <v>7</v>
      </c>
      <c r="FV143">
        <v>118.5</v>
      </c>
      <c r="FW143" s="1">
        <v>107.9</v>
      </c>
      <c r="FX143"/>
      <c r="FY143" s="27"/>
      <c r="FZ143" s="27" t="str">
        <f>+FZ139</f>
        <v>May</v>
      </c>
      <c r="GA143" s="28">
        <v>113.2</v>
      </c>
      <c r="GB143" s="28">
        <v>112.8</v>
      </c>
      <c r="GD143" s="27"/>
      <c r="GE143" s="27" t="str">
        <f>+GE139</f>
        <v>May</v>
      </c>
      <c r="GF143" s="1">
        <v>123.8</v>
      </c>
      <c r="GG143" s="5">
        <v>123.66666666666666</v>
      </c>
    </row>
    <row r="144" spans="1:189" x14ac:dyDescent="0.2">
      <c r="A144" s="3">
        <v>1989</v>
      </c>
      <c r="B144" s="1">
        <v>3</v>
      </c>
      <c r="C144" s="33"/>
      <c r="D144" s="33"/>
      <c r="E144" s="33"/>
      <c r="F144" s="34"/>
      <c r="G144" s="35"/>
      <c r="J144" s="33"/>
      <c r="K144" s="33"/>
      <c r="L144" s="33"/>
      <c r="M144" s="34"/>
      <c r="N144" s="35"/>
      <c r="O144" s="4"/>
      <c r="P144" s="4"/>
      <c r="Q144" s="33"/>
      <c r="R144" s="33"/>
      <c r="S144" s="33"/>
      <c r="T144" s="34"/>
      <c r="U144" s="35"/>
      <c r="X144" s="33"/>
      <c r="Y144" s="33"/>
      <c r="Z144" s="33"/>
      <c r="AA144" s="34"/>
      <c r="AB144" s="35"/>
      <c r="AC144" s="4"/>
      <c r="AD144" s="4"/>
      <c r="AE144" s="33"/>
      <c r="AF144" s="33"/>
      <c r="AG144" s="33"/>
      <c r="AH144" s="34"/>
      <c r="AI144" s="35"/>
      <c r="AJ144" s="4"/>
      <c r="AK144" s="4"/>
      <c r="AL144" s="33"/>
      <c r="AM144" s="33"/>
      <c r="AN144" s="33"/>
      <c r="AO144" s="34"/>
      <c r="AP144" s="35"/>
      <c r="AQ144" s="4"/>
      <c r="AR144" s="4"/>
      <c r="AS144" s="33"/>
      <c r="AT144" s="33"/>
      <c r="AU144" s="33"/>
      <c r="AV144" s="34"/>
      <c r="AW144" s="35"/>
      <c r="AX144" s="4"/>
      <c r="AY144" s="4"/>
      <c r="AZ144" s="33"/>
      <c r="BA144" s="33"/>
      <c r="BB144" s="33"/>
      <c r="BC144" s="34"/>
      <c r="BD144" s="35"/>
      <c r="BE144" s="4"/>
      <c r="BF144" s="4"/>
      <c r="BG144" s="33"/>
      <c r="BH144" s="33"/>
      <c r="BI144" s="33"/>
      <c r="BJ144" s="34"/>
      <c r="BK144" s="35"/>
      <c r="BL144" s="4"/>
      <c r="BM144" s="4"/>
      <c r="BN144" s="25"/>
      <c r="BO144" s="25"/>
      <c r="BP144" s="34"/>
      <c r="BQ144" s="34"/>
      <c r="BR144" s="33"/>
      <c r="BS144" s="33"/>
      <c r="BT144" s="33"/>
      <c r="BU144" s="34"/>
      <c r="BV144" s="35"/>
      <c r="BW144" s="4"/>
      <c r="BX144" s="4"/>
      <c r="BY144"/>
      <c r="BZ144" s="33">
        <v>40</v>
      </c>
      <c r="CA144" s="33">
        <v>41</v>
      </c>
      <c r="CB144" s="33">
        <v>47.5</v>
      </c>
      <c r="CC144" s="34"/>
      <c r="CD144" s="35"/>
      <c r="CE144" s="4">
        <f t="shared" si="79"/>
        <v>40.493887530562347</v>
      </c>
      <c r="CF144" s="4">
        <f t="shared" si="75"/>
        <v>44.90625</v>
      </c>
      <c r="CG144" s="33">
        <v>35.5</v>
      </c>
      <c r="CH144" s="33"/>
      <c r="CI144" s="33"/>
      <c r="CJ144" s="34"/>
      <c r="CK144" s="35"/>
      <c r="CL144" s="4"/>
      <c r="CM144" s="4"/>
      <c r="CN144" s="33">
        <v>44</v>
      </c>
      <c r="CO144" s="33"/>
      <c r="CP144" s="33">
        <v>38</v>
      </c>
      <c r="CQ144" s="34"/>
      <c r="CR144" s="35"/>
      <c r="CS144" s="4">
        <f t="shared" si="91"/>
        <v>44</v>
      </c>
      <c r="CT144" s="4">
        <f t="shared" si="92"/>
        <v>40.072727272727263</v>
      </c>
      <c r="CU144" s="33">
        <v>37</v>
      </c>
      <c r="CV144" s="33">
        <v>39</v>
      </c>
      <c r="CW144" s="33">
        <v>42.5</v>
      </c>
      <c r="CX144" s="34"/>
      <c r="CY144" s="35"/>
      <c r="CZ144" s="4">
        <f t="shared" si="80"/>
        <v>37.337254901960783</v>
      </c>
      <c r="DA144" s="4">
        <f t="shared" si="81"/>
        <v>40.109187749667086</v>
      </c>
      <c r="DB144" s="33">
        <v>39</v>
      </c>
      <c r="DC144" s="33">
        <v>44</v>
      </c>
      <c r="DD144" s="33">
        <v>42.5</v>
      </c>
      <c r="DE144" s="34"/>
      <c r="DF144" s="35"/>
      <c r="DG144" s="4">
        <f t="shared" si="82"/>
        <v>39</v>
      </c>
      <c r="DH144" s="4">
        <f t="shared" si="83"/>
        <v>42.5</v>
      </c>
      <c r="DI144" s="33">
        <v>45</v>
      </c>
      <c r="DJ144" s="33">
        <v>43.5</v>
      </c>
      <c r="DK144" s="33">
        <v>47</v>
      </c>
      <c r="DL144" s="34"/>
      <c r="DM144" s="35"/>
      <c r="DN144" s="4">
        <f t="shared" si="77"/>
        <v>44.89318181818183</v>
      </c>
      <c r="DO144" s="4">
        <f t="shared" si="84"/>
        <v>47</v>
      </c>
      <c r="DP144" s="33">
        <v>46</v>
      </c>
      <c r="DQ144" s="33">
        <v>44.5</v>
      </c>
      <c r="DR144" s="33">
        <v>40</v>
      </c>
      <c r="DS144" s="34"/>
      <c r="DT144" s="35"/>
      <c r="DU144" s="4">
        <f t="shared" si="78"/>
        <v>45.730337078651694</v>
      </c>
      <c r="DV144" s="4">
        <f t="shared" si="76"/>
        <v>42.180124223602498</v>
      </c>
      <c r="DW144" s="33">
        <v>35.5</v>
      </c>
      <c r="DX144" s="33">
        <v>37</v>
      </c>
      <c r="DY144" s="33">
        <v>43</v>
      </c>
      <c r="DZ144" s="34"/>
      <c r="EA144" s="35"/>
      <c r="EB144" s="4">
        <f t="shared" si="85"/>
        <v>35.848837209302324</v>
      </c>
      <c r="EC144" s="4">
        <f t="shared" si="86"/>
        <v>40.80710659898476</v>
      </c>
      <c r="ED144" s="33">
        <v>40.5</v>
      </c>
      <c r="EE144" s="33">
        <v>33.5</v>
      </c>
      <c r="EF144" s="33">
        <v>37</v>
      </c>
      <c r="EG144" s="34"/>
      <c r="EH144" s="35"/>
      <c r="EI144" s="4">
        <f t="shared" si="87"/>
        <v>38.662011173184354</v>
      </c>
      <c r="EJ144" s="4">
        <f t="shared" si="88"/>
        <v>34.273869346733683</v>
      </c>
      <c r="EK144" s="25">
        <v>45.5</v>
      </c>
      <c r="EL144" s="25">
        <v>42</v>
      </c>
      <c r="EM144" s="34"/>
      <c r="EN144" s="36"/>
      <c r="EO144" s="33">
        <v>34</v>
      </c>
      <c r="EP144" s="33">
        <v>39.5</v>
      </c>
      <c r="EQ144" s="33">
        <v>35.5</v>
      </c>
      <c r="ER144" s="35"/>
      <c r="ES144" s="36"/>
      <c r="ET144" s="4">
        <f>FM$41*EO144+FN$41*EP144+FO$41*EQ144</f>
        <v>34.233050847457626</v>
      </c>
      <c r="EU144" s="4">
        <f t="shared" si="90"/>
        <v>37.865591397849457</v>
      </c>
      <c r="EV144"/>
      <c r="FA144" s="28"/>
      <c r="FB144"/>
      <c r="FO144"/>
      <c r="FP144"/>
      <c r="FQ144"/>
      <c r="FR144"/>
      <c r="FS144"/>
      <c r="FT144">
        <f t="shared" si="54"/>
        <v>1988</v>
      </c>
      <c r="FU144">
        <f t="shared" si="55"/>
        <v>8</v>
      </c>
      <c r="FV144">
        <v>119</v>
      </c>
      <c r="FW144" s="1">
        <v>108</v>
      </c>
      <c r="FX144"/>
      <c r="FY144" s="27"/>
      <c r="FZ144" s="27" t="str">
        <f>+FZ140</f>
        <v>Aug</v>
      </c>
      <c r="GA144" s="28">
        <v>112</v>
      </c>
      <c r="GB144" s="28">
        <v>112.4</v>
      </c>
      <c r="GD144" s="27"/>
      <c r="GE144" s="27" t="str">
        <f>+GE140</f>
        <v>Aug</v>
      </c>
      <c r="GF144" s="1">
        <v>124.6</v>
      </c>
      <c r="GG144" s="5">
        <v>124.66666666666666</v>
      </c>
    </row>
    <row r="145" spans="1:189" x14ac:dyDescent="0.2">
      <c r="A145" s="3">
        <v>1989</v>
      </c>
      <c r="B145" s="1">
        <v>4</v>
      </c>
      <c r="C145" s="33"/>
      <c r="D145" s="33"/>
      <c r="E145" s="33"/>
      <c r="F145" s="37"/>
      <c r="G145" s="35"/>
      <c r="J145" s="33"/>
      <c r="K145" s="33"/>
      <c r="L145" s="33"/>
      <c r="M145" s="37"/>
      <c r="N145" s="35"/>
      <c r="O145" s="4"/>
      <c r="P145" s="4"/>
      <c r="Q145" s="33"/>
      <c r="R145" s="33"/>
      <c r="S145" s="33"/>
      <c r="T145" s="37"/>
      <c r="U145" s="35"/>
      <c r="X145" s="33"/>
      <c r="Y145" s="33"/>
      <c r="Z145" s="33"/>
      <c r="AA145" s="37"/>
      <c r="AB145" s="35"/>
      <c r="AC145" s="4"/>
      <c r="AD145" s="4"/>
      <c r="AE145" s="33"/>
      <c r="AF145" s="33"/>
      <c r="AG145" s="33"/>
      <c r="AH145" s="37"/>
      <c r="AI145" s="35"/>
      <c r="AJ145" s="4"/>
      <c r="AK145" s="4"/>
      <c r="AL145" s="33"/>
      <c r="AM145" s="33"/>
      <c r="AN145" s="33"/>
      <c r="AO145" s="37"/>
      <c r="AP145" s="35"/>
      <c r="AQ145" s="4"/>
      <c r="AR145" s="4"/>
      <c r="AS145" s="33"/>
      <c r="AT145" s="33"/>
      <c r="AU145" s="33"/>
      <c r="AV145" s="37"/>
      <c r="AW145" s="35"/>
      <c r="AX145" s="4"/>
      <c r="AY145" s="4"/>
      <c r="AZ145" s="33"/>
      <c r="BA145" s="33"/>
      <c r="BB145" s="33"/>
      <c r="BC145" s="37"/>
      <c r="BD145" s="35"/>
      <c r="BE145" s="4"/>
      <c r="BF145" s="4"/>
      <c r="BG145" s="33"/>
      <c r="BH145" s="33"/>
      <c r="BI145" s="33"/>
      <c r="BJ145" s="37"/>
      <c r="BK145" s="35"/>
      <c r="BL145" s="4"/>
      <c r="BM145" s="4"/>
      <c r="BN145" s="38"/>
      <c r="BO145" s="38"/>
      <c r="BP145" s="37"/>
      <c r="BQ145" s="37"/>
      <c r="BR145" s="33"/>
      <c r="BS145" s="33"/>
      <c r="BT145" s="33"/>
      <c r="BU145" s="37"/>
      <c r="BV145" s="35"/>
      <c r="BW145" s="4"/>
      <c r="BX145" s="4"/>
      <c r="BY145"/>
      <c r="BZ145" s="33">
        <v>38.5</v>
      </c>
      <c r="CA145" s="33">
        <v>42</v>
      </c>
      <c r="CB145" s="33">
        <v>50</v>
      </c>
      <c r="CC145" s="37"/>
      <c r="CD145" s="35"/>
      <c r="CE145" s="4">
        <f t="shared" si="79"/>
        <v>40.228606356968214</v>
      </c>
      <c r="CF145" s="4">
        <f t="shared" si="75"/>
        <v>46.807692307692307</v>
      </c>
      <c r="CG145" s="33">
        <v>50.5</v>
      </c>
      <c r="CH145" s="33"/>
      <c r="CI145" s="33"/>
      <c r="CJ145" s="37"/>
      <c r="CK145" s="35"/>
      <c r="CL145" s="4"/>
      <c r="CM145" s="4"/>
      <c r="CN145" s="33">
        <v>47.5</v>
      </c>
      <c r="CO145" s="33"/>
      <c r="CP145" s="33">
        <v>40.5</v>
      </c>
      <c r="CQ145" s="37"/>
      <c r="CR145" s="35"/>
      <c r="CS145" s="4">
        <f t="shared" si="91"/>
        <v>47.5</v>
      </c>
      <c r="CT145" s="4">
        <f t="shared" si="92"/>
        <v>42.918181818181814</v>
      </c>
      <c r="CU145" s="33">
        <v>41</v>
      </c>
      <c r="CV145" s="33">
        <v>39</v>
      </c>
      <c r="CW145" s="33">
        <v>43</v>
      </c>
      <c r="CX145" s="37"/>
      <c r="CY145" s="35"/>
      <c r="CZ145" s="4">
        <f t="shared" si="80"/>
        <v>40.662745098039217</v>
      </c>
      <c r="DA145" s="4">
        <f t="shared" si="81"/>
        <v>40.267643142476672</v>
      </c>
      <c r="DB145" s="33">
        <v>52.5</v>
      </c>
      <c r="DC145" s="33">
        <v>50</v>
      </c>
      <c r="DD145" s="33">
        <v>50</v>
      </c>
      <c r="DE145" s="37"/>
      <c r="DF145" s="35"/>
      <c r="DG145" s="4">
        <f t="shared" si="82"/>
        <v>52.5</v>
      </c>
      <c r="DH145" s="4">
        <f t="shared" si="83"/>
        <v>50</v>
      </c>
      <c r="DI145" s="33">
        <v>47.5</v>
      </c>
      <c r="DJ145" s="33">
        <v>45</v>
      </c>
      <c r="DK145" s="33">
        <v>45.5</v>
      </c>
      <c r="DL145" s="37"/>
      <c r="DM145" s="35"/>
      <c r="DN145" s="4">
        <f t="shared" si="77"/>
        <v>45.334090909090932</v>
      </c>
      <c r="DO145" s="4">
        <f t="shared" si="84"/>
        <v>45.5</v>
      </c>
      <c r="DP145" s="33">
        <v>47</v>
      </c>
      <c r="DQ145" s="33">
        <v>45</v>
      </c>
      <c r="DR145" s="33">
        <v>40.5</v>
      </c>
      <c r="DS145" s="37"/>
      <c r="DT145" s="35"/>
      <c r="DU145" s="4">
        <f t="shared" si="78"/>
        <v>46.640449438202261</v>
      </c>
      <c r="DV145" s="4">
        <f t="shared" si="76"/>
        <v>42.680124223602498</v>
      </c>
      <c r="DW145" s="33">
        <v>34.5</v>
      </c>
      <c r="DX145" s="33">
        <v>35</v>
      </c>
      <c r="DY145" s="33">
        <v>40</v>
      </c>
      <c r="DZ145" s="37"/>
      <c r="EA145" s="35"/>
      <c r="EB145" s="4">
        <f t="shared" si="85"/>
        <v>34.616279069767444</v>
      </c>
      <c r="EC145" s="4">
        <f t="shared" si="86"/>
        <v>38.1725888324873</v>
      </c>
      <c r="ED145" s="33">
        <v>39</v>
      </c>
      <c r="EE145" s="33">
        <v>33</v>
      </c>
      <c r="EF145" s="33">
        <v>34.200000000000003</v>
      </c>
      <c r="EG145" s="37"/>
      <c r="EH145" s="35"/>
      <c r="EI145" s="4">
        <f t="shared" si="87"/>
        <v>37.424581005586589</v>
      </c>
      <c r="EJ145" s="4">
        <f t="shared" si="88"/>
        <v>33.265326633165849</v>
      </c>
      <c r="EK145" s="38">
        <v>48.5</v>
      </c>
      <c r="EL145" s="38">
        <v>43.5</v>
      </c>
      <c r="EM145" s="37"/>
      <c r="EN145" s="36"/>
      <c r="EO145" s="33">
        <v>36</v>
      </c>
      <c r="EP145" s="33">
        <v>40</v>
      </c>
      <c r="EQ145" s="33">
        <v>34</v>
      </c>
      <c r="ER145" s="39"/>
      <c r="ES145" s="36"/>
      <c r="ET145" s="4">
        <f>FM$41*EO145+FN$41*EP145+FO$41*EQ145</f>
        <v>36.169491525423723</v>
      </c>
      <c r="EU145" s="4">
        <f t="shared" si="90"/>
        <v>37.548387096774192</v>
      </c>
      <c r="EV145"/>
      <c r="FA145" s="28"/>
      <c r="FB145"/>
      <c r="FO145"/>
      <c r="FP145"/>
      <c r="FQ145"/>
      <c r="FR145"/>
      <c r="FS145"/>
      <c r="FT145">
        <f t="shared" si="54"/>
        <v>1988</v>
      </c>
      <c r="FU145">
        <f t="shared" si="55"/>
        <v>9</v>
      </c>
      <c r="FV145">
        <v>119.8</v>
      </c>
      <c r="FW145" s="1">
        <v>108.1</v>
      </c>
      <c r="FX145"/>
      <c r="FY145" s="27"/>
      <c r="FZ145" s="27" t="str">
        <f>+FZ141</f>
        <v>Nov</v>
      </c>
      <c r="GA145" s="28">
        <v>112.7</v>
      </c>
      <c r="GB145" s="28">
        <v>112.83333333333333</v>
      </c>
      <c r="GD145" s="27"/>
      <c r="GE145" s="27" t="str">
        <f>+GE141</f>
        <v>Nov</v>
      </c>
      <c r="GF145" s="1">
        <v>125.9</v>
      </c>
      <c r="GG145" s="5">
        <v>125.86666666666667</v>
      </c>
    </row>
    <row r="146" spans="1:189" x14ac:dyDescent="0.2">
      <c r="A146" s="1">
        <v>1990</v>
      </c>
      <c r="B146" s="1">
        <v>1</v>
      </c>
      <c r="C146" s="5"/>
      <c r="D146" s="33"/>
      <c r="E146" s="33"/>
      <c r="F146" s="34"/>
      <c r="G146" s="35"/>
      <c r="J146" s="5"/>
      <c r="K146" s="33"/>
      <c r="L146" s="33"/>
      <c r="M146" s="34"/>
      <c r="N146" s="35"/>
      <c r="O146" s="4"/>
      <c r="P146" s="4"/>
      <c r="Q146" s="5"/>
      <c r="R146" s="33"/>
      <c r="S146" s="33"/>
      <c r="T146" s="34"/>
      <c r="U146" s="35"/>
      <c r="Y146" s="33"/>
      <c r="Z146" s="33"/>
      <c r="AA146" s="34"/>
      <c r="AB146" s="35"/>
      <c r="AC146" s="4"/>
      <c r="AD146" s="4"/>
      <c r="AE146" s="5"/>
      <c r="AF146" s="33"/>
      <c r="AG146" s="33"/>
      <c r="AH146" s="34"/>
      <c r="AI146" s="35"/>
      <c r="AJ146" s="4"/>
      <c r="AK146" s="4"/>
      <c r="AL146" s="5"/>
      <c r="AM146" s="33"/>
      <c r="AN146" s="33"/>
      <c r="AO146" s="34"/>
      <c r="AP146" s="35"/>
      <c r="AQ146" s="4"/>
      <c r="AR146" s="4"/>
      <c r="AS146" s="5"/>
      <c r="AT146" s="33"/>
      <c r="AU146" s="33"/>
      <c r="AV146" s="34"/>
      <c r="AW146" s="35"/>
      <c r="AX146" s="4"/>
      <c r="AY146" s="4"/>
      <c r="AZ146" s="5"/>
      <c r="BA146" s="33"/>
      <c r="BB146" s="33"/>
      <c r="BC146" s="34"/>
      <c r="BD146" s="35"/>
      <c r="BE146" s="4"/>
      <c r="BF146" s="4"/>
      <c r="BG146" s="5"/>
      <c r="BH146" s="33"/>
      <c r="BI146" s="33"/>
      <c r="BJ146" s="34"/>
      <c r="BK146" s="35"/>
      <c r="BL146" s="4"/>
      <c r="BM146" s="4"/>
      <c r="BN146" s="25"/>
      <c r="BO146" s="25"/>
      <c r="BP146" s="34"/>
      <c r="BQ146" s="34"/>
      <c r="BR146" s="5"/>
      <c r="BS146" s="33"/>
      <c r="BT146" s="33"/>
      <c r="BU146" s="34"/>
      <c r="BV146" s="35"/>
      <c r="BW146" s="4"/>
      <c r="BX146" s="4"/>
      <c r="BY146"/>
      <c r="BZ146" s="5">
        <v>47.5</v>
      </c>
      <c r="CA146" s="33">
        <v>45.5</v>
      </c>
      <c r="CB146" s="33">
        <v>44.5</v>
      </c>
      <c r="CC146" s="34"/>
      <c r="CD146" s="35"/>
      <c r="CE146" s="4">
        <f t="shared" si="79"/>
        <v>46.512224938875306</v>
      </c>
      <c r="CF146" s="4">
        <f t="shared" si="75"/>
        <v>44.89903846153846</v>
      </c>
      <c r="CG146" s="5">
        <v>36.5</v>
      </c>
      <c r="CH146" s="33"/>
      <c r="CI146" s="33"/>
      <c r="CJ146" s="34"/>
      <c r="CK146" s="35"/>
      <c r="CL146" s="4"/>
      <c r="CM146" s="4"/>
      <c r="CN146" s="5">
        <v>46</v>
      </c>
      <c r="CO146" s="33"/>
      <c r="CP146" s="33">
        <v>35</v>
      </c>
      <c r="CQ146" s="34"/>
      <c r="CR146" s="35"/>
      <c r="CS146" s="4">
        <f t="shared" si="91"/>
        <v>46</v>
      </c>
      <c r="CT146" s="4">
        <f t="shared" si="92"/>
        <v>38.799999999999997</v>
      </c>
      <c r="CU146" s="5">
        <v>43</v>
      </c>
      <c r="CV146" s="33">
        <v>44</v>
      </c>
      <c r="CW146" s="33">
        <v>48</v>
      </c>
      <c r="CX146" s="34"/>
      <c r="CY146" s="35"/>
      <c r="CZ146" s="4">
        <f t="shared" si="80"/>
        <v>43.168627450980395</v>
      </c>
      <c r="DA146" s="4">
        <f t="shared" si="81"/>
        <v>45.267643142476672</v>
      </c>
      <c r="DB146" s="5">
        <v>37</v>
      </c>
      <c r="DC146" s="33">
        <v>39.5</v>
      </c>
      <c r="DD146" s="33">
        <v>43.5</v>
      </c>
      <c r="DE146" s="34"/>
      <c r="DF146" s="35"/>
      <c r="DG146" s="4">
        <f t="shared" si="82"/>
        <v>37</v>
      </c>
      <c r="DH146" s="4">
        <f t="shared" si="83"/>
        <v>43.5</v>
      </c>
      <c r="DI146" s="5">
        <v>43</v>
      </c>
      <c r="DJ146" s="33">
        <v>42.5</v>
      </c>
      <c r="DK146" s="33">
        <v>40</v>
      </c>
      <c r="DL146" s="34"/>
      <c r="DM146" s="35"/>
      <c r="DN146" s="4">
        <f t="shared" si="77"/>
        <v>41.59772727272729</v>
      </c>
      <c r="DO146" s="4">
        <f t="shared" si="84"/>
        <v>40</v>
      </c>
      <c r="DP146" s="5">
        <v>48</v>
      </c>
      <c r="DQ146" s="33">
        <v>45.5</v>
      </c>
      <c r="DR146" s="33">
        <v>41.5</v>
      </c>
      <c r="DS146" s="34"/>
      <c r="DT146" s="35"/>
      <c r="DU146" s="4">
        <f t="shared" si="78"/>
        <v>47.55056179775282</v>
      </c>
      <c r="DV146" s="4">
        <f t="shared" si="76"/>
        <v>43.437888198757776</v>
      </c>
      <c r="DW146" s="5">
        <v>38</v>
      </c>
      <c r="DX146" s="33">
        <v>40</v>
      </c>
      <c r="DY146" s="33">
        <v>50</v>
      </c>
      <c r="DZ146" s="34"/>
      <c r="EA146" s="35"/>
      <c r="EB146" s="4">
        <f t="shared" si="85"/>
        <v>38.465116279069768</v>
      </c>
      <c r="EC146" s="4">
        <f t="shared" si="86"/>
        <v>46.345177664974607</v>
      </c>
      <c r="ED146" s="5">
        <v>37.5</v>
      </c>
      <c r="EE146" s="33">
        <v>36</v>
      </c>
      <c r="EF146" s="33">
        <v>35</v>
      </c>
      <c r="EG146" s="34"/>
      <c r="EH146" s="35"/>
      <c r="EI146" s="4">
        <f t="shared" si="87"/>
        <v>37.106145251396647</v>
      </c>
      <c r="EJ146" s="4">
        <f t="shared" si="88"/>
        <v>35.778894472361827</v>
      </c>
      <c r="EK146" s="25">
        <v>48</v>
      </c>
      <c r="EL146" s="25">
        <v>44</v>
      </c>
      <c r="EM146" s="34"/>
      <c r="EN146" s="36"/>
      <c r="EO146" s="5"/>
      <c r="EP146" s="33">
        <v>37</v>
      </c>
      <c r="EQ146" s="33">
        <v>36</v>
      </c>
      <c r="ER146" s="35"/>
      <c r="ES146" s="36"/>
      <c r="ET146" s="4" t="s">
        <v>135</v>
      </c>
      <c r="EU146" s="4">
        <f t="shared" si="90"/>
        <v>36.591397849462361</v>
      </c>
      <c r="EV146"/>
      <c r="FA146" s="28"/>
      <c r="FB146"/>
      <c r="FO146"/>
      <c r="FP146"/>
      <c r="FQ146"/>
      <c r="FR146"/>
      <c r="FS146"/>
      <c r="FT146">
        <f t="shared" ref="FT146:FT209" si="93">FT134+1</f>
        <v>1988</v>
      </c>
      <c r="FU146">
        <f t="shared" ref="FU146:FU209" si="94">FU134</f>
        <v>10</v>
      </c>
      <c r="FV146">
        <v>120.2</v>
      </c>
      <c r="FW146" s="1">
        <v>108.2</v>
      </c>
      <c r="FX146"/>
      <c r="FY146" s="27">
        <v>1990</v>
      </c>
      <c r="FZ146" s="27" t="s">
        <v>137</v>
      </c>
      <c r="GA146" s="28">
        <v>114.4</v>
      </c>
      <c r="GB146" s="28">
        <v>114.5</v>
      </c>
      <c r="GD146" s="27">
        <v>1990</v>
      </c>
      <c r="GE146" s="27" t="s">
        <v>137</v>
      </c>
      <c r="GF146" s="1">
        <v>128</v>
      </c>
      <c r="GG146" s="5">
        <v>128.03333333333333</v>
      </c>
    </row>
    <row r="147" spans="1:189" x14ac:dyDescent="0.2">
      <c r="A147" s="1">
        <v>1990</v>
      </c>
      <c r="B147" s="1">
        <v>2</v>
      </c>
      <c r="C147" s="33"/>
      <c r="D147" s="33"/>
      <c r="E147" s="33"/>
      <c r="F147" s="34"/>
      <c r="G147" s="35"/>
      <c r="J147" s="33"/>
      <c r="K147" s="33"/>
      <c r="L147" s="33"/>
      <c r="M147" s="34"/>
      <c r="N147" s="35"/>
      <c r="O147" s="4"/>
      <c r="P147" s="4"/>
      <c r="Q147" s="33"/>
      <c r="R147" s="33"/>
      <c r="S147" s="33"/>
      <c r="T147" s="34"/>
      <c r="U147" s="35"/>
      <c r="X147" s="33"/>
      <c r="Y147" s="33"/>
      <c r="Z147" s="33"/>
      <c r="AA147" s="34"/>
      <c r="AB147" s="35"/>
      <c r="AC147" s="4"/>
      <c r="AD147" s="4"/>
      <c r="AE147" s="33"/>
      <c r="AF147" s="33"/>
      <c r="AG147" s="33"/>
      <c r="AH147" s="34"/>
      <c r="AI147" s="35"/>
      <c r="AJ147" s="4"/>
      <c r="AK147" s="4"/>
      <c r="AL147" s="33"/>
      <c r="AM147" s="33"/>
      <c r="AN147" s="33"/>
      <c r="AO147" s="34"/>
      <c r="AP147" s="35"/>
      <c r="AQ147" s="4"/>
      <c r="AR147" s="4"/>
      <c r="AS147" s="33"/>
      <c r="AT147" s="33"/>
      <c r="AU147" s="33"/>
      <c r="AV147" s="34"/>
      <c r="AW147" s="35"/>
      <c r="AX147" s="4"/>
      <c r="AY147" s="4"/>
      <c r="AZ147" s="33"/>
      <c r="BA147" s="33"/>
      <c r="BB147" s="33"/>
      <c r="BC147" s="34"/>
      <c r="BD147" s="35"/>
      <c r="BE147" s="4"/>
      <c r="BF147" s="4"/>
      <c r="BG147" s="33"/>
      <c r="BH147" s="33"/>
      <c r="BI147" s="33"/>
      <c r="BJ147" s="34"/>
      <c r="BK147" s="35"/>
      <c r="BL147" s="4"/>
      <c r="BM147" s="4"/>
      <c r="BN147" s="25"/>
      <c r="BO147" s="25"/>
      <c r="BP147" s="34"/>
      <c r="BQ147" s="34"/>
      <c r="BR147" s="33"/>
      <c r="BS147" s="33"/>
      <c r="BT147" s="33"/>
      <c r="BU147" s="34"/>
      <c r="BV147" s="35"/>
      <c r="BW147" s="4"/>
      <c r="BX147" s="4"/>
      <c r="BY147"/>
      <c r="BZ147" s="33">
        <v>44.5</v>
      </c>
      <c r="CA147" s="33">
        <v>50.5</v>
      </c>
      <c r="CB147" s="33">
        <v>57.5</v>
      </c>
      <c r="CC147" s="34"/>
      <c r="CD147" s="35"/>
      <c r="CE147" s="4">
        <f t="shared" si="79"/>
        <v>47.463325183374081</v>
      </c>
      <c r="CF147" s="4">
        <f t="shared" si="75"/>
        <v>54.706730769230774</v>
      </c>
      <c r="CG147" s="33">
        <v>43</v>
      </c>
      <c r="CH147" s="33"/>
      <c r="CI147" s="33"/>
      <c r="CJ147" s="34"/>
      <c r="CK147" s="35"/>
      <c r="CL147" s="4"/>
      <c r="CM147" s="4"/>
      <c r="CN147" s="33">
        <v>45.5</v>
      </c>
      <c r="CO147" s="33"/>
      <c r="CP147" s="33">
        <v>34</v>
      </c>
      <c r="CQ147" s="34"/>
      <c r="CR147" s="35"/>
      <c r="CS147" s="4">
        <f t="shared" si="91"/>
        <v>45.5</v>
      </c>
      <c r="CT147" s="4">
        <f t="shared" si="92"/>
        <v>37.972727272727269</v>
      </c>
      <c r="CU147" s="33">
        <v>43.5</v>
      </c>
      <c r="CV147" s="33">
        <v>47.5</v>
      </c>
      <c r="CW147" s="33">
        <v>47</v>
      </c>
      <c r="CX147" s="34"/>
      <c r="CY147" s="35"/>
      <c r="CZ147" s="4">
        <f t="shared" si="80"/>
        <v>44.174509803921566</v>
      </c>
      <c r="DA147" s="4">
        <f t="shared" si="81"/>
        <v>47.341544607190386</v>
      </c>
      <c r="DB147" s="33">
        <v>45.5</v>
      </c>
      <c r="DC147" s="33">
        <v>45</v>
      </c>
      <c r="DD147" s="33">
        <v>49</v>
      </c>
      <c r="DE147" s="34"/>
      <c r="DF147" s="35"/>
      <c r="DG147" s="4">
        <f t="shared" si="82"/>
        <v>45.5</v>
      </c>
      <c r="DH147" s="4">
        <f t="shared" si="83"/>
        <v>49</v>
      </c>
      <c r="DI147" s="33">
        <v>45</v>
      </c>
      <c r="DJ147" s="33">
        <v>45.5</v>
      </c>
      <c r="DK147" s="33">
        <v>48</v>
      </c>
      <c r="DL147" s="34"/>
      <c r="DM147" s="35"/>
      <c r="DN147" s="4">
        <f t="shared" si="77"/>
        <v>46.402272727272745</v>
      </c>
      <c r="DO147" s="4">
        <f t="shared" si="84"/>
        <v>48</v>
      </c>
      <c r="DP147" s="33">
        <v>47.7</v>
      </c>
      <c r="DQ147" s="33">
        <v>46.5</v>
      </c>
      <c r="DR147" s="33">
        <v>43</v>
      </c>
      <c r="DS147" s="34"/>
      <c r="DT147" s="35"/>
      <c r="DU147" s="4">
        <f t="shared" si="78"/>
        <v>47.484269662921363</v>
      </c>
      <c r="DV147" s="4">
        <f t="shared" si="76"/>
        <v>44.695652173913054</v>
      </c>
      <c r="DW147" s="33">
        <v>40.5</v>
      </c>
      <c r="DX147" s="33">
        <v>41.5</v>
      </c>
      <c r="DY147" s="33">
        <v>41</v>
      </c>
      <c r="DZ147" s="34"/>
      <c r="EA147" s="35"/>
      <c r="EB147" s="4">
        <f t="shared" si="85"/>
        <v>40.732558139534888</v>
      </c>
      <c r="EC147" s="4">
        <f t="shared" si="86"/>
        <v>41.182741116751259</v>
      </c>
      <c r="ED147" s="33">
        <v>38</v>
      </c>
      <c r="EE147" s="33">
        <v>37.5</v>
      </c>
      <c r="EF147" s="33">
        <v>34.5</v>
      </c>
      <c r="EG147" s="34"/>
      <c r="EH147" s="35"/>
      <c r="EI147" s="4">
        <f t="shared" si="87"/>
        <v>37.868715083798875</v>
      </c>
      <c r="EJ147" s="4">
        <f t="shared" si="88"/>
        <v>36.836683417085446</v>
      </c>
      <c r="EK147" s="25">
        <v>47</v>
      </c>
      <c r="EL147" s="25">
        <v>47</v>
      </c>
      <c r="EM147" s="34"/>
      <c r="EN147" s="36"/>
      <c r="EO147" s="33">
        <v>35</v>
      </c>
      <c r="EP147" s="33">
        <v>38</v>
      </c>
      <c r="EQ147" s="33">
        <v>33</v>
      </c>
      <c r="ER147" s="35"/>
      <c r="ES147" s="36"/>
      <c r="ET147" s="4">
        <f t="shared" ref="ET147:ET153" si="95">FM$41*EO147+FN$41*EP147+FO$41*EQ147</f>
        <v>35.127118644067792</v>
      </c>
      <c r="EU147" s="4">
        <f t="shared" si="90"/>
        <v>35.956989247311824</v>
      </c>
      <c r="EV147"/>
      <c r="FA147" s="28"/>
      <c r="FB147"/>
      <c r="FO147"/>
      <c r="FP147"/>
      <c r="FQ147"/>
      <c r="FR147"/>
      <c r="FS147"/>
      <c r="FT147">
        <f t="shared" si="93"/>
        <v>1988</v>
      </c>
      <c r="FU147">
        <f t="shared" si="94"/>
        <v>11</v>
      </c>
      <c r="FV147">
        <v>120.3</v>
      </c>
      <c r="FW147">
        <v>108.3</v>
      </c>
      <c r="FX147"/>
      <c r="FY147" s="27"/>
      <c r="FZ147" s="27" t="s">
        <v>138</v>
      </c>
      <c r="GA147" s="28">
        <v>114.6</v>
      </c>
      <c r="GB147" s="28">
        <v>114.33333333333333</v>
      </c>
      <c r="GD147" s="27"/>
      <c r="GE147" s="27" t="s">
        <v>138</v>
      </c>
      <c r="GF147" s="1">
        <v>129.19999999999999</v>
      </c>
      <c r="GG147" s="5">
        <v>129.33333333333331</v>
      </c>
    </row>
    <row r="148" spans="1:189" x14ac:dyDescent="0.2">
      <c r="A148" s="1">
        <v>1990</v>
      </c>
      <c r="B148" s="1">
        <v>3</v>
      </c>
      <c r="C148" s="33"/>
      <c r="D148" s="33"/>
      <c r="E148" s="33"/>
      <c r="F148" s="34"/>
      <c r="G148" s="35"/>
      <c r="J148" s="33"/>
      <c r="K148" s="33"/>
      <c r="L148" s="33"/>
      <c r="M148" s="34"/>
      <c r="N148" s="35"/>
      <c r="O148" s="4"/>
      <c r="P148" s="4"/>
      <c r="Q148" s="33"/>
      <c r="R148" s="33"/>
      <c r="S148" s="33"/>
      <c r="T148" s="34"/>
      <c r="U148" s="35"/>
      <c r="X148" s="33"/>
      <c r="Y148" s="33"/>
      <c r="Z148" s="33"/>
      <c r="AA148" s="34"/>
      <c r="AB148" s="35"/>
      <c r="AC148" s="4"/>
      <c r="AD148" s="4"/>
      <c r="AE148" s="33"/>
      <c r="AF148" s="33"/>
      <c r="AG148" s="33"/>
      <c r="AH148" s="34"/>
      <c r="AI148" s="35"/>
      <c r="AJ148" s="4"/>
      <c r="AK148" s="4"/>
      <c r="AL148" s="33"/>
      <c r="AM148" s="33"/>
      <c r="AN148" s="33"/>
      <c r="AO148" s="34"/>
      <c r="AP148" s="35"/>
      <c r="AQ148" s="4"/>
      <c r="AR148" s="4"/>
      <c r="AS148" s="33"/>
      <c r="AT148" s="33"/>
      <c r="AU148" s="33"/>
      <c r="AV148" s="34"/>
      <c r="AW148" s="35"/>
      <c r="AX148" s="4"/>
      <c r="AY148" s="4"/>
      <c r="AZ148" s="33"/>
      <c r="BA148" s="33"/>
      <c r="BB148" s="33"/>
      <c r="BC148" s="34"/>
      <c r="BD148" s="35"/>
      <c r="BE148" s="4"/>
      <c r="BF148" s="4"/>
      <c r="BG148" s="33"/>
      <c r="BH148" s="33"/>
      <c r="BI148" s="33"/>
      <c r="BJ148" s="34"/>
      <c r="BK148" s="35"/>
      <c r="BL148" s="4"/>
      <c r="BM148" s="4"/>
      <c r="BN148" s="25"/>
      <c r="BO148" s="25"/>
      <c r="BP148" s="34"/>
      <c r="BQ148" s="34"/>
      <c r="BR148" s="33"/>
      <c r="BS148" s="33"/>
      <c r="BT148" s="33"/>
      <c r="BU148" s="34"/>
      <c r="BV148" s="35"/>
      <c r="BW148" s="4"/>
      <c r="BX148" s="4"/>
      <c r="BY148"/>
      <c r="BZ148" s="33">
        <v>36.72</v>
      </c>
      <c r="CA148" s="33">
        <v>46.5</v>
      </c>
      <c r="CB148" s="33">
        <v>48</v>
      </c>
      <c r="CC148" s="34"/>
      <c r="CD148" s="35"/>
      <c r="CE148" s="4">
        <f t="shared" si="79"/>
        <v>41.550220048899753</v>
      </c>
      <c r="CF148" s="4">
        <f t="shared" si="75"/>
        <v>47.401442307692307</v>
      </c>
      <c r="CG148" s="33">
        <v>45</v>
      </c>
      <c r="CH148" s="33"/>
      <c r="CI148" s="33"/>
      <c r="CJ148" s="34"/>
      <c r="CK148" s="35"/>
      <c r="CL148" s="4"/>
      <c r="CM148" s="4"/>
      <c r="CN148" s="33">
        <v>47.5</v>
      </c>
      <c r="CO148" s="33"/>
      <c r="CP148" s="33">
        <v>37</v>
      </c>
      <c r="CQ148" s="34"/>
      <c r="CR148" s="35"/>
      <c r="CS148" s="4">
        <f t="shared" si="91"/>
        <v>47.5</v>
      </c>
      <c r="CT148" s="4">
        <f t="shared" si="92"/>
        <v>40.627272727272725</v>
      </c>
      <c r="CU148" s="33">
        <v>42.5</v>
      </c>
      <c r="CV148" s="33">
        <v>47.5</v>
      </c>
      <c r="CW148" s="33">
        <v>48.5</v>
      </c>
      <c r="CX148" s="34"/>
      <c r="CY148" s="35"/>
      <c r="CZ148" s="4">
        <f t="shared" si="80"/>
        <v>43.343137254901961</v>
      </c>
      <c r="DA148" s="4">
        <f t="shared" si="81"/>
        <v>47.816910785619143</v>
      </c>
      <c r="DB148" s="33">
        <v>41</v>
      </c>
      <c r="DC148" s="33">
        <v>45</v>
      </c>
      <c r="DD148" s="33">
        <v>44</v>
      </c>
      <c r="DE148" s="34"/>
      <c r="DF148" s="35"/>
      <c r="DG148" s="4">
        <f t="shared" si="82"/>
        <v>41</v>
      </c>
      <c r="DH148" s="4">
        <f t="shared" si="83"/>
        <v>44</v>
      </c>
      <c r="DI148" s="33">
        <v>45</v>
      </c>
      <c r="DJ148" s="33">
        <v>44.5</v>
      </c>
      <c r="DK148" s="33">
        <v>45</v>
      </c>
      <c r="DL148" s="34"/>
      <c r="DM148" s="35"/>
      <c r="DN148" s="4">
        <f t="shared" si="77"/>
        <v>44.715909090909108</v>
      </c>
      <c r="DO148" s="4">
        <f t="shared" si="84"/>
        <v>45</v>
      </c>
      <c r="DP148" s="33">
        <v>46.5</v>
      </c>
      <c r="DQ148" s="33">
        <v>46</v>
      </c>
      <c r="DR148" s="33">
        <v>42.5</v>
      </c>
      <c r="DS148" s="34"/>
      <c r="DT148" s="35"/>
      <c r="DU148" s="4">
        <f t="shared" ref="DU148:DU153" si="96">FM$26*DP148+FN$26*DQ148+FO$26*DR148</f>
        <v>46.410112359550581</v>
      </c>
      <c r="DV148" s="4">
        <f t="shared" si="76"/>
        <v>44.195652173913061</v>
      </c>
      <c r="DW148" s="33">
        <v>37</v>
      </c>
      <c r="DX148" s="33">
        <v>30</v>
      </c>
      <c r="DY148" s="33">
        <v>38</v>
      </c>
      <c r="DZ148" s="34"/>
      <c r="EA148" s="35"/>
      <c r="EB148" s="4">
        <f t="shared" si="85"/>
        <v>35.372093023255815</v>
      </c>
      <c r="EC148" s="4">
        <f t="shared" si="86"/>
        <v>35.076142131979687</v>
      </c>
      <c r="ED148" s="33">
        <v>38</v>
      </c>
      <c r="EE148" s="33">
        <v>37.5</v>
      </c>
      <c r="EF148" s="33">
        <v>36</v>
      </c>
      <c r="EG148" s="34"/>
      <c r="EH148" s="35"/>
      <c r="EI148" s="4">
        <f t="shared" si="87"/>
        <v>37.868715083798875</v>
      </c>
      <c r="EJ148" s="4">
        <f t="shared" si="88"/>
        <v>37.168341708542734</v>
      </c>
      <c r="EK148" s="25">
        <v>46</v>
      </c>
      <c r="EL148" s="25">
        <v>47</v>
      </c>
      <c r="EM148" s="34"/>
      <c r="EN148" s="36"/>
      <c r="EO148" s="33">
        <v>36</v>
      </c>
      <c r="EP148" s="33">
        <v>29</v>
      </c>
      <c r="EQ148" s="33">
        <v>31</v>
      </c>
      <c r="ER148" s="35"/>
      <c r="ES148" s="36"/>
      <c r="ET148" s="4">
        <f t="shared" si="95"/>
        <v>35.70338983050847</v>
      </c>
      <c r="EU148" s="4">
        <f t="shared" si="90"/>
        <v>29.817204301075265</v>
      </c>
      <c r="EV148"/>
      <c r="FA148" s="28"/>
      <c r="FB148"/>
      <c r="FO148"/>
      <c r="FP148"/>
      <c r="FQ148"/>
      <c r="FR148"/>
      <c r="FS148"/>
      <c r="FT148">
        <f t="shared" si="93"/>
        <v>1988</v>
      </c>
      <c r="FU148">
        <f t="shared" si="94"/>
        <v>12</v>
      </c>
      <c r="FV148">
        <v>120.5</v>
      </c>
      <c r="FW148">
        <v>109</v>
      </c>
      <c r="FX148"/>
      <c r="FY148" s="27"/>
      <c r="FZ148" s="27" t="s">
        <v>139</v>
      </c>
      <c r="GA148" s="28">
        <v>116.5</v>
      </c>
      <c r="GB148" s="28">
        <v>116.46666666666665</v>
      </c>
      <c r="GD148" s="27"/>
      <c r="GE148" s="27" t="s">
        <v>139</v>
      </c>
      <c r="GF148" s="1">
        <v>131.6</v>
      </c>
      <c r="GG148" s="5">
        <v>131.56666666666666</v>
      </c>
    </row>
    <row r="149" spans="1:189" x14ac:dyDescent="0.2">
      <c r="A149" s="1">
        <v>1990</v>
      </c>
      <c r="B149" s="1">
        <v>4</v>
      </c>
      <c r="C149" s="33"/>
      <c r="D149" s="33"/>
      <c r="E149" s="33"/>
      <c r="F149" s="34"/>
      <c r="G149" s="35"/>
      <c r="J149" s="33"/>
      <c r="K149" s="33"/>
      <c r="L149" s="33"/>
      <c r="M149" s="34"/>
      <c r="N149" s="35"/>
      <c r="O149" s="4"/>
      <c r="P149" s="4"/>
      <c r="Q149" s="33"/>
      <c r="R149" s="33"/>
      <c r="S149" s="33"/>
      <c r="T149" s="34"/>
      <c r="U149" s="35"/>
      <c r="X149" s="33"/>
      <c r="Y149" s="33"/>
      <c r="Z149" s="33"/>
      <c r="AA149" s="34"/>
      <c r="AB149" s="35"/>
      <c r="AC149" s="4"/>
      <c r="AD149" s="4"/>
      <c r="AE149" s="33"/>
      <c r="AF149" s="33"/>
      <c r="AG149" s="33"/>
      <c r="AH149" s="34"/>
      <c r="AI149" s="35"/>
      <c r="AJ149" s="4"/>
      <c r="AK149" s="4"/>
      <c r="AL149" s="33"/>
      <c r="AM149" s="33"/>
      <c r="AN149" s="33"/>
      <c r="AO149" s="34"/>
      <c r="AP149" s="35"/>
      <c r="AQ149" s="4"/>
      <c r="AR149" s="4"/>
      <c r="AS149" s="33"/>
      <c r="AT149" s="33"/>
      <c r="AU149" s="33"/>
      <c r="AV149" s="34"/>
      <c r="AW149" s="35"/>
      <c r="AX149" s="4"/>
      <c r="AY149" s="4"/>
      <c r="AZ149" s="33"/>
      <c r="BA149" s="33"/>
      <c r="BB149" s="33"/>
      <c r="BC149" s="34"/>
      <c r="BD149" s="35"/>
      <c r="BE149" s="4"/>
      <c r="BF149" s="4"/>
      <c r="BG149" s="33"/>
      <c r="BH149" s="33"/>
      <c r="BI149" s="33"/>
      <c r="BJ149" s="34"/>
      <c r="BK149" s="35"/>
      <c r="BL149" s="4"/>
      <c r="BM149" s="4"/>
      <c r="BN149" s="25"/>
      <c r="BO149" s="25"/>
      <c r="BP149" s="34"/>
      <c r="BQ149" s="34"/>
      <c r="BR149" s="33"/>
      <c r="BS149" s="33"/>
      <c r="BT149" s="33"/>
      <c r="BU149" s="34"/>
      <c r="BV149" s="35"/>
      <c r="BW149" s="4"/>
      <c r="BX149" s="4"/>
      <c r="BY149"/>
      <c r="BZ149" s="33">
        <v>36.72</v>
      </c>
      <c r="CA149" s="33">
        <v>45</v>
      </c>
      <c r="CB149" s="33">
        <v>48</v>
      </c>
      <c r="CC149" s="34"/>
      <c r="CD149" s="35"/>
      <c r="CE149" s="4">
        <f t="shared" si="79"/>
        <v>40.809388753056233</v>
      </c>
      <c r="CF149" s="4">
        <f t="shared" si="75"/>
        <v>46.802884615384613</v>
      </c>
      <c r="CG149" s="33">
        <v>50</v>
      </c>
      <c r="CH149" s="33"/>
      <c r="CI149" s="33"/>
      <c r="CJ149" s="34"/>
      <c r="CK149" s="35"/>
      <c r="CL149" s="4"/>
      <c r="CM149" s="4"/>
      <c r="CN149" s="33">
        <v>45.5</v>
      </c>
      <c r="CO149" s="33"/>
      <c r="CP149" s="33">
        <v>41</v>
      </c>
      <c r="CQ149" s="34"/>
      <c r="CR149" s="35"/>
      <c r="CS149" s="4">
        <f t="shared" si="91"/>
        <v>45.5</v>
      </c>
      <c r="CT149" s="4">
        <f t="shared" si="92"/>
        <v>42.554545454545448</v>
      </c>
      <c r="CU149" s="33">
        <v>42</v>
      </c>
      <c r="CV149" s="33">
        <v>45.5</v>
      </c>
      <c r="CW149" s="33">
        <v>47.5</v>
      </c>
      <c r="CX149" s="34"/>
      <c r="CY149" s="35"/>
      <c r="CZ149" s="4">
        <f t="shared" si="80"/>
        <v>42.590196078431376</v>
      </c>
      <c r="DA149" s="4">
        <f t="shared" si="81"/>
        <v>46.133821571238322</v>
      </c>
      <c r="DB149" s="33">
        <v>42.5</v>
      </c>
      <c r="DC149" s="33">
        <v>45.5</v>
      </c>
      <c r="DD149" s="33">
        <v>45.5</v>
      </c>
      <c r="DE149" s="34"/>
      <c r="DF149" s="35"/>
      <c r="DG149" s="4">
        <f t="shared" si="82"/>
        <v>42.5</v>
      </c>
      <c r="DH149" s="4">
        <f t="shared" si="83"/>
        <v>45.5</v>
      </c>
      <c r="DI149" s="33">
        <v>46</v>
      </c>
      <c r="DJ149" s="33">
        <v>43</v>
      </c>
      <c r="DK149" s="33">
        <v>45</v>
      </c>
      <c r="DL149" s="34"/>
      <c r="DM149" s="35"/>
      <c r="DN149" s="4">
        <f t="shared" si="77"/>
        <v>43.922727272727286</v>
      </c>
      <c r="DO149" s="4">
        <f t="shared" si="84"/>
        <v>45</v>
      </c>
      <c r="DP149" s="33">
        <v>46</v>
      </c>
      <c r="DQ149" s="33">
        <v>44.5</v>
      </c>
      <c r="DR149" s="33">
        <v>43</v>
      </c>
      <c r="DS149" s="34"/>
      <c r="DT149" s="35"/>
      <c r="DU149" s="4">
        <f t="shared" si="96"/>
        <v>45.730337078651694</v>
      </c>
      <c r="DV149" s="4">
        <f t="shared" si="76"/>
        <v>43.726708074534173</v>
      </c>
      <c r="DW149" s="33">
        <v>32.5</v>
      </c>
      <c r="DX149" s="33">
        <v>32</v>
      </c>
      <c r="DY149" s="33">
        <v>36.5</v>
      </c>
      <c r="DZ149" s="34"/>
      <c r="EA149" s="35"/>
      <c r="EB149" s="4">
        <f t="shared" si="85"/>
        <v>32.383720930232563</v>
      </c>
      <c r="EC149" s="4">
        <f t="shared" si="86"/>
        <v>34.855329949238566</v>
      </c>
      <c r="ED149" s="33">
        <v>38.5</v>
      </c>
      <c r="EE149" s="33">
        <v>37.5</v>
      </c>
      <c r="EF149" s="33">
        <v>36</v>
      </c>
      <c r="EG149" s="34"/>
      <c r="EH149" s="35"/>
      <c r="EI149" s="4">
        <f t="shared" si="87"/>
        <v>38.237430167597765</v>
      </c>
      <c r="EJ149" s="4">
        <f t="shared" si="88"/>
        <v>37.168341708542734</v>
      </c>
      <c r="EK149" s="25">
        <v>46</v>
      </c>
      <c r="EL149" s="25">
        <v>47</v>
      </c>
      <c r="EM149" s="34"/>
      <c r="EN149" s="36"/>
      <c r="EO149" s="33">
        <v>33.5</v>
      </c>
      <c r="EP149" s="33">
        <v>28</v>
      </c>
      <c r="EQ149" s="33">
        <v>31.5</v>
      </c>
      <c r="ER149" s="35"/>
      <c r="ES149" s="36"/>
      <c r="ET149" s="4">
        <f t="shared" si="95"/>
        <v>33.266949152542374</v>
      </c>
      <c r="EU149" s="4">
        <f t="shared" si="90"/>
        <v>29.430107526881713</v>
      </c>
      <c r="EV149"/>
      <c r="FA149" s="28"/>
      <c r="FB149"/>
      <c r="FO149"/>
      <c r="FP149"/>
      <c r="FQ149"/>
      <c r="FR149"/>
      <c r="FS149"/>
      <c r="FT149">
        <f t="shared" si="93"/>
        <v>1989</v>
      </c>
      <c r="FU149">
        <f t="shared" si="94"/>
        <v>1</v>
      </c>
      <c r="FV149">
        <v>121.1</v>
      </c>
      <c r="FW149">
        <v>110.5</v>
      </c>
      <c r="FX149"/>
      <c r="FY149" s="27"/>
      <c r="FZ149" s="27" t="s">
        <v>140</v>
      </c>
      <c r="GA149" s="28">
        <v>120.1</v>
      </c>
      <c r="GB149" s="28">
        <v>119.86666666666666</v>
      </c>
      <c r="GD149" s="27"/>
      <c r="GE149" s="27" t="s">
        <v>140</v>
      </c>
      <c r="GF149" s="1">
        <v>133.80000000000001</v>
      </c>
      <c r="GG149" s="5">
        <v>133.69999999999999</v>
      </c>
    </row>
    <row r="150" spans="1:189" x14ac:dyDescent="0.2">
      <c r="A150" s="1">
        <v>1991</v>
      </c>
      <c r="B150" s="1">
        <v>1</v>
      </c>
      <c r="C150" s="5"/>
      <c r="F150" s="36"/>
      <c r="G150" s="35"/>
      <c r="J150" s="5"/>
      <c r="K150" s="5"/>
      <c r="L150" s="5"/>
      <c r="M150" s="36"/>
      <c r="N150" s="35"/>
      <c r="O150" s="4"/>
      <c r="P150" s="4"/>
      <c r="Q150" s="5"/>
      <c r="R150" s="5"/>
      <c r="T150" s="36"/>
      <c r="U150" s="35"/>
      <c r="Y150" s="5"/>
      <c r="AA150" s="36"/>
      <c r="AB150" s="35"/>
      <c r="AC150" s="4"/>
      <c r="AD150" s="4"/>
      <c r="AE150" s="5"/>
      <c r="AF150" s="5"/>
      <c r="AG150" s="5"/>
      <c r="AH150" s="36"/>
      <c r="AI150" s="35"/>
      <c r="AJ150" s="4"/>
      <c r="AK150" s="4"/>
      <c r="AL150" s="5"/>
      <c r="AM150" s="5"/>
      <c r="AN150" s="5"/>
      <c r="AO150" s="36"/>
      <c r="AP150" s="35"/>
      <c r="AQ150" s="4"/>
      <c r="AR150" s="4"/>
      <c r="AS150" s="5"/>
      <c r="AT150" s="5"/>
      <c r="AU150" s="5"/>
      <c r="AV150" s="36"/>
      <c r="AW150" s="35"/>
      <c r="AX150" s="4"/>
      <c r="AY150" s="4"/>
      <c r="AZ150" s="5"/>
      <c r="BA150" s="5"/>
      <c r="BB150" s="5"/>
      <c r="BC150" s="36"/>
      <c r="BD150" s="35"/>
      <c r="BE150" s="4"/>
      <c r="BF150" s="4"/>
      <c r="BG150" s="5"/>
      <c r="BH150" s="5"/>
      <c r="BI150" s="5"/>
      <c r="BJ150" s="36"/>
      <c r="BK150" s="35"/>
      <c r="BL150" s="4"/>
      <c r="BM150" s="4"/>
      <c r="BP150" s="36"/>
      <c r="BQ150" s="36"/>
      <c r="BR150" s="5"/>
      <c r="BS150" s="5"/>
      <c r="BT150" s="5"/>
      <c r="BU150" s="36"/>
      <c r="BV150" s="35"/>
      <c r="BW150" s="4"/>
      <c r="BX150" s="4"/>
      <c r="BY150"/>
      <c r="BZ150" s="5">
        <v>35</v>
      </c>
      <c r="CA150" s="5">
        <v>41.5</v>
      </c>
      <c r="CB150" s="5">
        <v>49</v>
      </c>
      <c r="CC150" s="36"/>
      <c r="CD150" s="35"/>
      <c r="CE150" s="4">
        <f t="shared" si="79"/>
        <v>38.210268948655255</v>
      </c>
      <c r="CF150" s="4">
        <f t="shared" si="75"/>
        <v>46.007211538461533</v>
      </c>
      <c r="CG150" s="5">
        <v>42</v>
      </c>
      <c r="CH150" s="5"/>
      <c r="CI150" s="5"/>
      <c r="CJ150" s="36"/>
      <c r="CK150" s="35"/>
      <c r="CL150" s="4"/>
      <c r="CM150" s="4"/>
      <c r="CN150" s="5">
        <v>37</v>
      </c>
      <c r="CO150" s="5"/>
      <c r="CP150" s="5">
        <v>37</v>
      </c>
      <c r="CQ150" s="36"/>
      <c r="CR150" s="35"/>
      <c r="CS150" s="4">
        <f t="shared" si="91"/>
        <v>37</v>
      </c>
      <c r="CT150" s="4">
        <f t="shared" si="92"/>
        <v>37</v>
      </c>
      <c r="CU150" s="5">
        <v>36</v>
      </c>
      <c r="CV150" s="5">
        <v>40</v>
      </c>
      <c r="CW150" s="5">
        <v>41.5</v>
      </c>
      <c r="CX150" s="36"/>
      <c r="CY150" s="35"/>
      <c r="CZ150" s="4">
        <f t="shared" si="80"/>
        <v>36.674509803921566</v>
      </c>
      <c r="DA150" s="4">
        <f t="shared" si="81"/>
        <v>40.475366178428743</v>
      </c>
      <c r="DB150" s="5">
        <v>41</v>
      </c>
      <c r="DC150" s="5">
        <v>45</v>
      </c>
      <c r="DD150" s="5">
        <v>43.5</v>
      </c>
      <c r="DE150" s="36"/>
      <c r="DF150" s="35"/>
      <c r="DG150" s="4">
        <f t="shared" si="82"/>
        <v>41</v>
      </c>
      <c r="DH150" s="4">
        <f t="shared" si="83"/>
        <v>43.5</v>
      </c>
      <c r="DI150" s="5">
        <v>44</v>
      </c>
      <c r="DJ150" s="5">
        <v>43</v>
      </c>
      <c r="DK150" s="5">
        <v>46</v>
      </c>
      <c r="DL150" s="36"/>
      <c r="DM150" s="35"/>
      <c r="DN150" s="4">
        <f t="shared" si="77"/>
        <v>44.177272727272744</v>
      </c>
      <c r="DO150" s="4">
        <f t="shared" si="84"/>
        <v>46</v>
      </c>
      <c r="DP150" s="5">
        <v>45.73</v>
      </c>
      <c r="DQ150" s="5">
        <v>44.39</v>
      </c>
      <c r="DR150" s="5">
        <v>40</v>
      </c>
      <c r="DS150" s="36"/>
      <c r="DT150" s="35"/>
      <c r="DU150" s="4">
        <f t="shared" si="96"/>
        <v>45.489101123595511</v>
      </c>
      <c r="DV150" s="4">
        <f t="shared" si="76"/>
        <v>42.126832298136662</v>
      </c>
      <c r="DW150" s="5">
        <v>37.5</v>
      </c>
      <c r="DX150" s="5">
        <v>43</v>
      </c>
      <c r="DY150" s="5">
        <v>40</v>
      </c>
      <c r="DZ150" s="36"/>
      <c r="EA150" s="35"/>
      <c r="EB150" s="4">
        <f t="shared" si="85"/>
        <v>38.779069767441861</v>
      </c>
      <c r="EC150" s="4">
        <f t="shared" si="86"/>
        <v>41.096446700507606</v>
      </c>
      <c r="ED150" s="5">
        <v>38</v>
      </c>
      <c r="EE150" s="5">
        <v>37.5</v>
      </c>
      <c r="EF150" s="5">
        <v>39.5</v>
      </c>
      <c r="EG150" s="36"/>
      <c r="EH150" s="35"/>
      <c r="EI150" s="4">
        <f t="shared" si="87"/>
        <v>37.868715083798875</v>
      </c>
      <c r="EJ150" s="4">
        <f t="shared" si="88"/>
        <v>37.942211055276402</v>
      </c>
      <c r="EK150" s="1">
        <v>37</v>
      </c>
      <c r="EL150" s="1">
        <v>38.200000000000003</v>
      </c>
      <c r="EM150" s="36"/>
      <c r="EN150" s="36"/>
      <c r="EO150" s="5">
        <v>27.5</v>
      </c>
      <c r="EP150" s="5">
        <v>25</v>
      </c>
      <c r="EQ150" s="5">
        <v>32</v>
      </c>
      <c r="ER150" s="35"/>
      <c r="ES150" s="36"/>
      <c r="ET150" s="4">
        <f t="shared" si="95"/>
        <v>27.394067796610166</v>
      </c>
      <c r="EU150" s="4">
        <f t="shared" si="90"/>
        <v>27.860215053763437</v>
      </c>
      <c r="EV150"/>
      <c r="FA150" s="28"/>
      <c r="FB150"/>
      <c r="FO150"/>
      <c r="FP150"/>
      <c r="FQ150"/>
      <c r="FR150"/>
      <c r="FS150"/>
      <c r="FT150">
        <f t="shared" si="93"/>
        <v>1989</v>
      </c>
      <c r="FU150">
        <f t="shared" si="94"/>
        <v>2</v>
      </c>
      <c r="FV150">
        <v>121.6</v>
      </c>
      <c r="FW150">
        <v>110.8</v>
      </c>
      <c r="FX150"/>
      <c r="FY150" s="27">
        <v>1991</v>
      </c>
      <c r="FZ150" s="27" t="s">
        <v>137</v>
      </c>
      <c r="GA150" s="28">
        <v>117.2</v>
      </c>
      <c r="GB150" s="28">
        <v>117.46666666666665</v>
      </c>
      <c r="GD150" s="27">
        <v>1991</v>
      </c>
      <c r="GE150" s="27" t="s">
        <v>137</v>
      </c>
      <c r="GF150" s="1">
        <v>134.80000000000001</v>
      </c>
      <c r="GG150" s="5">
        <v>134.80000000000001</v>
      </c>
    </row>
    <row r="151" spans="1:189" x14ac:dyDescent="0.2">
      <c r="A151" s="1">
        <v>1991</v>
      </c>
      <c r="B151" s="1">
        <v>2</v>
      </c>
      <c r="C151" s="5"/>
      <c r="F151" s="36"/>
      <c r="G151" s="35"/>
      <c r="J151" s="5"/>
      <c r="K151" s="5"/>
      <c r="L151" s="5"/>
      <c r="M151" s="36"/>
      <c r="N151" s="35"/>
      <c r="O151" s="4"/>
      <c r="P151" s="4"/>
      <c r="Q151" s="5"/>
      <c r="R151" s="5"/>
      <c r="T151" s="36"/>
      <c r="U151" s="35"/>
      <c r="Y151" s="5"/>
      <c r="AA151" s="36"/>
      <c r="AB151" s="35"/>
      <c r="AC151" s="4"/>
      <c r="AD151" s="4"/>
      <c r="AE151" s="5"/>
      <c r="AF151" s="5"/>
      <c r="AG151" s="5"/>
      <c r="AH151" s="36"/>
      <c r="AI151" s="35"/>
      <c r="AJ151" s="4"/>
      <c r="AK151" s="4"/>
      <c r="AL151" s="5"/>
      <c r="AM151" s="5"/>
      <c r="AN151" s="5"/>
      <c r="AO151" s="36"/>
      <c r="AP151" s="35"/>
      <c r="AQ151" s="4"/>
      <c r="AR151" s="4"/>
      <c r="AS151" s="5"/>
      <c r="AT151" s="5"/>
      <c r="AU151" s="5"/>
      <c r="AV151" s="36"/>
      <c r="AW151" s="35"/>
      <c r="AX151" s="4"/>
      <c r="AY151" s="4"/>
      <c r="AZ151" s="5"/>
      <c r="BA151" s="5"/>
      <c r="BB151" s="5"/>
      <c r="BC151" s="36"/>
      <c r="BD151" s="35"/>
      <c r="BE151" s="4"/>
      <c r="BF151" s="4"/>
      <c r="BG151" s="5"/>
      <c r="BH151" s="5"/>
      <c r="BI151" s="5"/>
      <c r="BJ151" s="36"/>
      <c r="BK151" s="35"/>
      <c r="BL151" s="4"/>
      <c r="BM151" s="4"/>
      <c r="BP151" s="36"/>
      <c r="BQ151" s="36"/>
      <c r="BR151" s="5"/>
      <c r="BS151" s="5"/>
      <c r="BT151" s="5"/>
      <c r="BU151" s="36"/>
      <c r="BV151" s="35"/>
      <c r="BW151" s="4"/>
      <c r="BX151" s="4"/>
      <c r="BY151"/>
      <c r="BZ151" s="5">
        <v>33.5</v>
      </c>
      <c r="CA151" s="5">
        <v>41</v>
      </c>
      <c r="CB151" s="5">
        <v>47</v>
      </c>
      <c r="CC151" s="36"/>
      <c r="CD151" s="35"/>
      <c r="CE151" s="4">
        <f t="shared" si="79"/>
        <v>37.204156479217602</v>
      </c>
      <c r="CF151" s="4">
        <f t="shared" si="75"/>
        <v>44.605769230769226</v>
      </c>
      <c r="CG151" s="5">
        <v>44.5</v>
      </c>
      <c r="CH151" s="5"/>
      <c r="CI151" s="5"/>
      <c r="CJ151" s="36"/>
      <c r="CK151" s="35"/>
      <c r="CL151" s="4"/>
      <c r="CM151" s="4"/>
      <c r="CN151" s="5">
        <v>38.5</v>
      </c>
      <c r="CO151" s="5"/>
      <c r="CP151" s="5">
        <v>38.5</v>
      </c>
      <c r="CQ151" s="36"/>
      <c r="CR151" s="35"/>
      <c r="CS151" s="4">
        <f t="shared" si="91"/>
        <v>38.5</v>
      </c>
      <c r="CT151" s="4">
        <f t="shared" si="92"/>
        <v>38.5</v>
      </c>
      <c r="CU151" s="5">
        <v>35</v>
      </c>
      <c r="CV151" s="5">
        <v>38</v>
      </c>
      <c r="CW151" s="5">
        <v>39.5</v>
      </c>
      <c r="CX151" s="36"/>
      <c r="CY151" s="35"/>
      <c r="CZ151" s="4">
        <f t="shared" si="80"/>
        <v>35.505882352941178</v>
      </c>
      <c r="DA151" s="4">
        <f t="shared" si="81"/>
        <v>38.475366178428743</v>
      </c>
      <c r="DB151" s="5">
        <v>46.5</v>
      </c>
      <c r="DC151" s="5">
        <v>47</v>
      </c>
      <c r="DD151" s="5">
        <v>49</v>
      </c>
      <c r="DE151" s="36"/>
      <c r="DF151" s="35"/>
      <c r="DG151" s="4">
        <f t="shared" si="82"/>
        <v>46.5</v>
      </c>
      <c r="DH151" s="4">
        <f t="shared" si="83"/>
        <v>49</v>
      </c>
      <c r="DI151" s="5">
        <v>45</v>
      </c>
      <c r="DJ151" s="5">
        <v>40.5</v>
      </c>
      <c r="DK151" s="5">
        <v>35.5</v>
      </c>
      <c r="DL151" s="36"/>
      <c r="DM151" s="35"/>
      <c r="DN151" s="4">
        <f t="shared" si="77"/>
        <v>38.902272727272745</v>
      </c>
      <c r="DO151" s="4">
        <f t="shared" si="84"/>
        <v>35.5</v>
      </c>
      <c r="DP151" s="5">
        <v>45.5</v>
      </c>
      <c r="DQ151" s="5">
        <v>45.5</v>
      </c>
      <c r="DR151" s="5">
        <v>41.5</v>
      </c>
      <c r="DS151" s="36"/>
      <c r="DT151" s="35"/>
      <c r="DU151" s="4">
        <f t="shared" si="96"/>
        <v>45.500000000000014</v>
      </c>
      <c r="DV151" s="4">
        <f t="shared" si="76"/>
        <v>43.437888198757776</v>
      </c>
      <c r="DW151" s="5">
        <v>43</v>
      </c>
      <c r="DX151" s="5">
        <v>42.5</v>
      </c>
      <c r="DY151" s="5">
        <v>44</v>
      </c>
      <c r="DZ151" s="36"/>
      <c r="EA151" s="35"/>
      <c r="EB151" s="4">
        <f t="shared" si="85"/>
        <v>42.883720930232556</v>
      </c>
      <c r="EC151" s="4">
        <f t="shared" si="86"/>
        <v>43.451776649746179</v>
      </c>
      <c r="ED151" s="5">
        <v>38</v>
      </c>
      <c r="EE151" s="5">
        <v>35.5</v>
      </c>
      <c r="EF151" s="5">
        <v>35</v>
      </c>
      <c r="EG151" s="36"/>
      <c r="EH151" s="35"/>
      <c r="EI151" s="4">
        <f t="shared" si="87"/>
        <v>37.343575418994412</v>
      </c>
      <c r="EJ151" s="4">
        <f t="shared" si="88"/>
        <v>35.389447236180921</v>
      </c>
      <c r="EK151" s="1">
        <v>38</v>
      </c>
      <c r="EL151" s="1">
        <v>35</v>
      </c>
      <c r="EM151" s="36"/>
      <c r="EN151" s="36"/>
      <c r="EO151" s="5">
        <v>33</v>
      </c>
      <c r="EP151" s="5">
        <v>35</v>
      </c>
      <c r="EQ151" s="5">
        <v>38</v>
      </c>
      <c r="ER151" s="35"/>
      <c r="ES151" s="36"/>
      <c r="ET151" s="4">
        <f t="shared" si="95"/>
        <v>33.084745762711862</v>
      </c>
      <c r="EU151" s="4">
        <f t="shared" si="90"/>
        <v>36.225806451612897</v>
      </c>
      <c r="EV151"/>
      <c r="FA151" s="28"/>
      <c r="FB151"/>
      <c r="FO151"/>
      <c r="FP151"/>
      <c r="FQ151"/>
      <c r="FR151"/>
      <c r="FS151"/>
      <c r="FT151">
        <f t="shared" si="93"/>
        <v>1989</v>
      </c>
      <c r="FU151">
        <f t="shared" si="94"/>
        <v>3</v>
      </c>
      <c r="FV151">
        <v>122.3</v>
      </c>
      <c r="FW151">
        <v>111.5</v>
      </c>
      <c r="FX151"/>
      <c r="FY151" s="27"/>
      <c r="FZ151" s="27" t="s">
        <v>138</v>
      </c>
      <c r="GA151" s="28">
        <v>116.5</v>
      </c>
      <c r="GB151" s="28">
        <v>116.3</v>
      </c>
      <c r="GD151" s="27"/>
      <c r="GE151" s="27" t="s">
        <v>138</v>
      </c>
      <c r="GF151" s="1">
        <v>135.6</v>
      </c>
      <c r="GG151" s="5">
        <v>135.6</v>
      </c>
    </row>
    <row r="152" spans="1:189" x14ac:dyDescent="0.2">
      <c r="A152" s="1">
        <v>1991</v>
      </c>
      <c r="B152" s="1">
        <v>3</v>
      </c>
      <c r="C152" s="5"/>
      <c r="F152" s="36"/>
      <c r="G152" s="35"/>
      <c r="J152" s="5"/>
      <c r="K152" s="5"/>
      <c r="L152" s="5"/>
      <c r="M152" s="36"/>
      <c r="N152" s="35"/>
      <c r="O152" s="4"/>
      <c r="P152" s="4"/>
      <c r="Q152" s="5"/>
      <c r="R152" s="5"/>
      <c r="T152" s="36"/>
      <c r="U152" s="35"/>
      <c r="Y152" s="5"/>
      <c r="AA152" s="36"/>
      <c r="AB152" s="35"/>
      <c r="AC152" s="4"/>
      <c r="AD152" s="4"/>
      <c r="AE152" s="5"/>
      <c r="AF152" s="5"/>
      <c r="AG152" s="5"/>
      <c r="AH152" s="36"/>
      <c r="AI152" s="35"/>
      <c r="AJ152" s="4"/>
      <c r="AK152" s="4"/>
      <c r="AL152" s="5"/>
      <c r="AM152" s="5"/>
      <c r="AN152" s="5"/>
      <c r="AO152" s="36"/>
      <c r="AP152" s="35"/>
      <c r="AQ152" s="4"/>
      <c r="AR152" s="4"/>
      <c r="AS152" s="5"/>
      <c r="AT152" s="5"/>
      <c r="AU152" s="5"/>
      <c r="AV152" s="36"/>
      <c r="AW152" s="35"/>
      <c r="AX152" s="4"/>
      <c r="AY152" s="4"/>
      <c r="AZ152" s="5"/>
      <c r="BA152" s="5"/>
      <c r="BB152" s="5"/>
      <c r="BC152" s="36"/>
      <c r="BD152" s="35"/>
      <c r="BE152" s="4"/>
      <c r="BF152" s="4"/>
      <c r="BG152" s="5"/>
      <c r="BH152" s="5"/>
      <c r="BI152" s="5"/>
      <c r="BJ152" s="36"/>
      <c r="BK152" s="35"/>
      <c r="BL152" s="4"/>
      <c r="BM152" s="4"/>
      <c r="BP152" s="36"/>
      <c r="BQ152" s="36"/>
      <c r="BR152" s="5"/>
      <c r="BS152" s="5"/>
      <c r="BT152" s="5"/>
      <c r="BU152" s="36"/>
      <c r="BV152" s="35"/>
      <c r="BW152" s="4"/>
      <c r="BX152" s="4"/>
      <c r="BY152"/>
      <c r="BZ152" s="5">
        <v>34</v>
      </c>
      <c r="CA152" s="5">
        <v>45</v>
      </c>
      <c r="CB152" s="5">
        <v>47.5</v>
      </c>
      <c r="CC152" s="36"/>
      <c r="CD152" s="35"/>
      <c r="CE152" s="4">
        <f t="shared" si="79"/>
        <v>39.432762836185816</v>
      </c>
      <c r="CF152" s="4">
        <f t="shared" si="75"/>
        <v>46.502403846153847</v>
      </c>
      <c r="CG152" s="5">
        <v>45.5</v>
      </c>
      <c r="CH152" s="5"/>
      <c r="CI152" s="5"/>
      <c r="CJ152" s="36"/>
      <c r="CK152" s="35"/>
      <c r="CL152" s="4"/>
      <c r="CM152" s="4"/>
      <c r="CN152" s="5">
        <v>41</v>
      </c>
      <c r="CO152" s="5"/>
      <c r="CP152" s="5">
        <v>41</v>
      </c>
      <c r="CQ152" s="36"/>
      <c r="CR152" s="35"/>
      <c r="CS152" s="4">
        <f t="shared" si="91"/>
        <v>41</v>
      </c>
      <c r="CT152" s="4">
        <f t="shared" si="92"/>
        <v>41</v>
      </c>
      <c r="CU152" s="5">
        <v>37.5</v>
      </c>
      <c r="CV152" s="5">
        <v>39.5</v>
      </c>
      <c r="CW152" s="5">
        <v>45.5</v>
      </c>
      <c r="CX152" s="36"/>
      <c r="CY152" s="35"/>
      <c r="CZ152" s="4">
        <f t="shared" si="80"/>
        <v>37.83725490196079</v>
      </c>
      <c r="DA152" s="4">
        <f t="shared" si="81"/>
        <v>41.401464713715022</v>
      </c>
      <c r="DB152" s="5">
        <v>49.5</v>
      </c>
      <c r="DC152" s="5">
        <v>50</v>
      </c>
      <c r="DD152" s="5">
        <v>49.5</v>
      </c>
      <c r="DE152" s="36"/>
      <c r="DF152" s="35"/>
      <c r="DG152" s="4">
        <f t="shared" si="82"/>
        <v>49.5</v>
      </c>
      <c r="DH152" s="4">
        <f t="shared" si="83"/>
        <v>49.5</v>
      </c>
      <c r="DI152" s="5">
        <v>43.5</v>
      </c>
      <c r="DJ152" s="5">
        <v>43</v>
      </c>
      <c r="DK152" s="5">
        <v>47.5</v>
      </c>
      <c r="DL152" s="36"/>
      <c r="DM152" s="35"/>
      <c r="DN152" s="4">
        <f t="shared" si="77"/>
        <v>44.706818181818193</v>
      </c>
      <c r="DO152" s="4">
        <f t="shared" si="84"/>
        <v>47.5</v>
      </c>
      <c r="DP152" s="5">
        <v>45.5</v>
      </c>
      <c r="DQ152" s="5">
        <v>45.5</v>
      </c>
      <c r="DR152" s="5">
        <v>40</v>
      </c>
      <c r="DS152" s="36"/>
      <c r="DT152" s="35"/>
      <c r="DU152" s="4">
        <f t="shared" si="96"/>
        <v>45.500000000000014</v>
      </c>
      <c r="DV152" s="4">
        <f t="shared" si="76"/>
        <v>42.664596273291934</v>
      </c>
      <c r="DW152" s="5">
        <v>40</v>
      </c>
      <c r="DX152" s="5">
        <v>41</v>
      </c>
      <c r="DY152" s="5">
        <v>45</v>
      </c>
      <c r="DZ152" s="36"/>
      <c r="EA152" s="35"/>
      <c r="EB152" s="4">
        <f t="shared" si="85"/>
        <v>40.232558139534888</v>
      </c>
      <c r="EC152" s="4">
        <f t="shared" si="86"/>
        <v>43.53807106598984</v>
      </c>
      <c r="ED152" s="5">
        <v>41.5</v>
      </c>
      <c r="EE152" s="5">
        <v>40</v>
      </c>
      <c r="EF152" s="5">
        <v>37</v>
      </c>
      <c r="EG152" s="36"/>
      <c r="EH152" s="35"/>
      <c r="EI152" s="4">
        <f t="shared" si="87"/>
        <v>41.10614525139664</v>
      </c>
      <c r="EJ152" s="4">
        <f t="shared" si="88"/>
        <v>39.336683417085446</v>
      </c>
      <c r="EK152" s="1">
        <v>38</v>
      </c>
      <c r="EL152" s="1">
        <v>36.5</v>
      </c>
      <c r="EM152" s="36"/>
      <c r="EN152" s="36"/>
      <c r="EO152" s="5">
        <v>35</v>
      </c>
      <c r="EP152" s="5">
        <v>38</v>
      </c>
      <c r="EQ152" s="5">
        <v>38</v>
      </c>
      <c r="ER152" s="35"/>
      <c r="ES152" s="36"/>
      <c r="ET152" s="4">
        <f t="shared" si="95"/>
        <v>35.127118644067792</v>
      </c>
      <c r="EU152" s="4">
        <f t="shared" si="90"/>
        <v>37.999999999999993</v>
      </c>
      <c r="EV152"/>
      <c r="FA152" s="28"/>
      <c r="FB152"/>
      <c r="FO152"/>
      <c r="FP152"/>
      <c r="FQ152"/>
      <c r="FR152"/>
      <c r="FS152"/>
      <c r="FT152">
        <f t="shared" si="93"/>
        <v>1989</v>
      </c>
      <c r="FU152">
        <f t="shared" si="94"/>
        <v>4</v>
      </c>
      <c r="FV152">
        <v>123.1</v>
      </c>
      <c r="FW152" s="1">
        <v>112.3</v>
      </c>
      <c r="FX152"/>
      <c r="FY152" s="27"/>
      <c r="FZ152" s="27" t="s">
        <v>139</v>
      </c>
      <c r="GA152" s="28">
        <v>116.2</v>
      </c>
      <c r="GB152" s="28">
        <v>116.13333333333333</v>
      </c>
      <c r="GD152" s="27"/>
      <c r="GE152" s="27" t="s">
        <v>139</v>
      </c>
      <c r="GF152" s="1">
        <v>136.6</v>
      </c>
      <c r="GG152" s="5">
        <v>136.66666666666663</v>
      </c>
    </row>
    <row r="153" spans="1:189" x14ac:dyDescent="0.2">
      <c r="A153" s="1">
        <v>1991</v>
      </c>
      <c r="B153" s="1">
        <v>4</v>
      </c>
      <c r="C153" s="5"/>
      <c r="F153" s="36"/>
      <c r="G153" s="35"/>
      <c r="J153" s="5"/>
      <c r="K153" s="5"/>
      <c r="L153" s="5"/>
      <c r="M153" s="36"/>
      <c r="N153" s="35"/>
      <c r="O153" s="4"/>
      <c r="P153" s="4"/>
      <c r="Q153" s="5"/>
      <c r="R153" s="5"/>
      <c r="T153" s="36"/>
      <c r="U153" s="35"/>
      <c r="Y153" s="5"/>
      <c r="AA153" s="36"/>
      <c r="AB153" s="35"/>
      <c r="AC153" s="4"/>
      <c r="AD153" s="4"/>
      <c r="AE153" s="5"/>
      <c r="AF153" s="5"/>
      <c r="AG153" s="5"/>
      <c r="AH153" s="36"/>
      <c r="AI153" s="35"/>
      <c r="AJ153" s="4"/>
      <c r="AK153" s="4"/>
      <c r="AL153" s="5"/>
      <c r="AM153" s="5"/>
      <c r="AN153" s="5"/>
      <c r="AO153" s="36"/>
      <c r="AP153" s="35"/>
      <c r="AQ153" s="4"/>
      <c r="AR153" s="4"/>
      <c r="AS153" s="5"/>
      <c r="AT153" s="5"/>
      <c r="AU153" s="5"/>
      <c r="AV153" s="36"/>
      <c r="AW153" s="35"/>
      <c r="AX153" s="4"/>
      <c r="AY153" s="4"/>
      <c r="AZ153" s="5"/>
      <c r="BA153" s="5"/>
      <c r="BB153" s="5"/>
      <c r="BC153" s="36"/>
      <c r="BD153" s="35"/>
      <c r="BE153" s="4"/>
      <c r="BF153" s="4"/>
      <c r="BG153" s="5"/>
      <c r="BH153" s="5"/>
      <c r="BI153" s="5"/>
      <c r="BJ153" s="36"/>
      <c r="BK153" s="35"/>
      <c r="BL153" s="4"/>
      <c r="BM153" s="4"/>
      <c r="BP153" s="36"/>
      <c r="BQ153" s="36"/>
      <c r="BR153" s="5"/>
      <c r="BS153" s="5"/>
      <c r="BT153" s="5"/>
      <c r="BU153" s="36"/>
      <c r="BV153" s="35"/>
      <c r="BW153" s="4"/>
      <c r="BX153" s="4"/>
      <c r="BY153"/>
      <c r="BZ153" s="5">
        <v>32</v>
      </c>
      <c r="CA153" s="5">
        <v>46.5</v>
      </c>
      <c r="CB153" s="5">
        <v>47</v>
      </c>
      <c r="CC153" s="36"/>
      <c r="CD153" s="35"/>
      <c r="CE153" s="4">
        <f t="shared" si="79"/>
        <v>39.16136919315403</v>
      </c>
      <c r="CF153" s="4">
        <f t="shared" si="75"/>
        <v>46.800480769230774</v>
      </c>
      <c r="CG153" s="5">
        <v>43.5</v>
      </c>
      <c r="CH153" s="5"/>
      <c r="CI153" s="5"/>
      <c r="CJ153" s="36"/>
      <c r="CK153" s="35"/>
      <c r="CL153" s="4"/>
      <c r="CM153" s="4"/>
      <c r="CN153" s="5">
        <v>44</v>
      </c>
      <c r="CO153" s="5"/>
      <c r="CP153" s="5">
        <v>44</v>
      </c>
      <c r="CQ153" s="36"/>
      <c r="CR153" s="35"/>
      <c r="CS153" s="4">
        <f t="shared" si="91"/>
        <v>44</v>
      </c>
      <c r="CT153" s="4">
        <f t="shared" si="92"/>
        <v>43.999999999999993</v>
      </c>
      <c r="CU153" s="5">
        <v>38.5</v>
      </c>
      <c r="CV153" s="5">
        <v>41.5</v>
      </c>
      <c r="CW153" s="5">
        <v>43</v>
      </c>
      <c r="CX153" s="36"/>
      <c r="CY153" s="35"/>
      <c r="CZ153" s="4">
        <f t="shared" si="80"/>
        <v>39.005882352941178</v>
      </c>
      <c r="DA153" s="4">
        <f t="shared" si="81"/>
        <v>41.975366178428736</v>
      </c>
      <c r="DB153" s="5">
        <v>47</v>
      </c>
      <c r="DC153" s="5">
        <v>49.5</v>
      </c>
      <c r="DD153" s="5">
        <v>49</v>
      </c>
      <c r="DE153" s="36"/>
      <c r="DF153" s="35"/>
      <c r="DG153" s="4">
        <f t="shared" si="82"/>
        <v>47</v>
      </c>
      <c r="DH153" s="4">
        <f t="shared" si="83"/>
        <v>49</v>
      </c>
      <c r="DI153" s="5">
        <v>46.5</v>
      </c>
      <c r="DJ153" s="5">
        <v>44.5</v>
      </c>
      <c r="DK153" s="5">
        <v>50</v>
      </c>
      <c r="DL153" s="36"/>
      <c r="DM153" s="35"/>
      <c r="DN153" s="4">
        <f t="shared" si="77"/>
        <v>46.668181818181836</v>
      </c>
      <c r="DO153" s="4">
        <f t="shared" si="84"/>
        <v>50</v>
      </c>
      <c r="DP153" s="5">
        <v>49</v>
      </c>
      <c r="DQ153" s="5">
        <v>46.5</v>
      </c>
      <c r="DR153" s="5">
        <v>42</v>
      </c>
      <c r="DS153" s="36"/>
      <c r="DT153" s="35"/>
      <c r="DU153" s="4">
        <f t="shared" si="96"/>
        <v>48.55056179775282</v>
      </c>
      <c r="DV153" s="4">
        <f t="shared" si="76"/>
        <v>44.18012422360249</v>
      </c>
      <c r="DW153" s="5">
        <v>42</v>
      </c>
      <c r="DX153" s="5">
        <v>48</v>
      </c>
      <c r="DY153" s="5">
        <v>49</v>
      </c>
      <c r="DZ153" s="36"/>
      <c r="EA153" s="35"/>
      <c r="EB153" s="4">
        <f t="shared" si="85"/>
        <v>43.395348837209305</v>
      </c>
      <c r="EC153" s="4">
        <f t="shared" si="86"/>
        <v>48.634517766497453</v>
      </c>
      <c r="ED153" s="5">
        <v>43</v>
      </c>
      <c r="EE153" s="5">
        <v>40</v>
      </c>
      <c r="EF153" s="5">
        <v>38</v>
      </c>
      <c r="EG153" s="36"/>
      <c r="EH153" s="35"/>
      <c r="EI153" s="4">
        <f t="shared" si="87"/>
        <v>42.212290502793294</v>
      </c>
      <c r="EJ153" s="4">
        <f t="shared" si="88"/>
        <v>39.55778894472364</v>
      </c>
      <c r="EK153" s="1">
        <v>47</v>
      </c>
      <c r="EL153" s="1">
        <v>44</v>
      </c>
      <c r="EM153" s="36"/>
      <c r="EN153" s="36"/>
      <c r="EO153" s="5">
        <v>39</v>
      </c>
      <c r="EP153" s="5">
        <v>41.5</v>
      </c>
      <c r="EQ153" s="5">
        <v>40.5</v>
      </c>
      <c r="ER153" s="35"/>
      <c r="ES153" s="36"/>
      <c r="ET153" s="4">
        <f t="shared" si="95"/>
        <v>39.10593220338982</v>
      </c>
      <c r="EU153" s="4">
        <f t="shared" si="90"/>
        <v>41.091397849462361</v>
      </c>
      <c r="EV153"/>
      <c r="FA153" s="28"/>
      <c r="FB153"/>
      <c r="FO153"/>
      <c r="FP153"/>
      <c r="FQ153"/>
      <c r="FR153"/>
      <c r="FS153"/>
      <c r="FT153">
        <f t="shared" si="93"/>
        <v>1989</v>
      </c>
      <c r="FU153">
        <f t="shared" si="94"/>
        <v>5</v>
      </c>
      <c r="FV153">
        <v>123.8</v>
      </c>
      <c r="FW153" s="1">
        <v>113.2</v>
      </c>
      <c r="FX153"/>
      <c r="FY153" s="27"/>
      <c r="FZ153" s="27" t="s">
        <v>140</v>
      </c>
      <c r="GA153" s="28">
        <v>116.4</v>
      </c>
      <c r="GB153" s="28">
        <v>116.23333333333335</v>
      </c>
      <c r="GD153" s="27"/>
      <c r="GE153" s="27" t="s">
        <v>140</v>
      </c>
      <c r="GF153" s="1">
        <v>137.80000000000001</v>
      </c>
      <c r="GG153" s="5">
        <v>137.69999999999999</v>
      </c>
    </row>
    <row r="154" spans="1:189" x14ac:dyDescent="0.2">
      <c r="A154" s="1">
        <v>1992</v>
      </c>
      <c r="B154" s="1">
        <v>1</v>
      </c>
      <c r="D154" s="4"/>
      <c r="E154" s="4"/>
      <c r="F154" s="5">
        <v>164</v>
      </c>
      <c r="G154" s="5">
        <v>161</v>
      </c>
      <c r="H154" s="1"/>
      <c r="I154" s="1"/>
      <c r="J154" s="1"/>
      <c r="K154" s="1"/>
      <c r="L154" s="1"/>
      <c r="M154" s="5">
        <v>180</v>
      </c>
      <c r="N154" s="5">
        <v>195</v>
      </c>
      <c r="O154" s="1"/>
      <c r="P154" s="1"/>
      <c r="Q154" s="1"/>
      <c r="R154" s="1"/>
      <c r="S154" s="1"/>
      <c r="T154" s="5">
        <v>110</v>
      </c>
      <c r="U154" s="5">
        <v>173</v>
      </c>
      <c r="V154" s="1"/>
      <c r="W154" s="1"/>
      <c r="Z154" s="4"/>
      <c r="AA154" s="5">
        <v>185</v>
      </c>
      <c r="AB154" s="5">
        <v>175</v>
      </c>
      <c r="AC154" s="1"/>
      <c r="AE154" s="1"/>
      <c r="AF154" s="1"/>
      <c r="AG154" s="1"/>
      <c r="AH154" s="5">
        <v>168</v>
      </c>
      <c r="AI154" s="5">
        <v>210</v>
      </c>
      <c r="AJ154" s="1"/>
      <c r="AK154" s="1"/>
      <c r="AL154" s="1"/>
      <c r="AO154" s="5">
        <v>184</v>
      </c>
      <c r="AP154" s="5">
        <v>230</v>
      </c>
      <c r="AQ154" s="1"/>
      <c r="AU154" s="4"/>
      <c r="AV154" s="5"/>
      <c r="AW154" s="5"/>
      <c r="AY154" s="5"/>
      <c r="AZ154" s="4"/>
      <c r="BA154" s="4"/>
      <c r="BC154" s="5">
        <v>205</v>
      </c>
      <c r="BD154" s="5">
        <v>220</v>
      </c>
      <c r="BF154" s="5"/>
      <c r="BJ154" s="5">
        <v>225</v>
      </c>
      <c r="BK154" s="5">
        <v>270</v>
      </c>
      <c r="BP154" s="5">
        <v>159</v>
      </c>
      <c r="BQ154" s="5">
        <v>164</v>
      </c>
      <c r="BR154" s="5"/>
      <c r="BS154" s="4"/>
      <c r="BU154" s="1">
        <v>227</v>
      </c>
      <c r="BV154" s="5">
        <v>225</v>
      </c>
      <c r="BX154" s="4"/>
      <c r="CC154" s="5">
        <v>38.75</v>
      </c>
      <c r="CD154" s="5">
        <v>47.5</v>
      </c>
      <c r="CF154" s="5"/>
      <c r="CJ154" s="5">
        <v>47</v>
      </c>
      <c r="CK154" s="5">
        <v>45</v>
      </c>
      <c r="CQ154" s="5">
        <v>51.5</v>
      </c>
      <c r="CR154" s="5">
        <v>48.5</v>
      </c>
      <c r="CU154" s="3"/>
      <c r="CV154" s="3"/>
      <c r="CW154" s="3"/>
      <c r="CX154" s="5">
        <v>42.5</v>
      </c>
      <c r="CY154" s="5">
        <v>43.5</v>
      </c>
      <c r="DA154" s="5"/>
      <c r="DE154" s="5">
        <v>51.5</v>
      </c>
      <c r="DF154" s="5">
        <v>55</v>
      </c>
      <c r="DL154" s="5">
        <v>47</v>
      </c>
      <c r="DM154" s="5">
        <v>48.5</v>
      </c>
      <c r="DP154" s="3"/>
      <c r="DQ154" s="3"/>
      <c r="DR154" s="3"/>
      <c r="DS154" s="5">
        <v>42</v>
      </c>
      <c r="DT154" s="5">
        <v>48</v>
      </c>
      <c r="DX154" s="3"/>
      <c r="DY154" s="3"/>
      <c r="DZ154" s="5">
        <v>44.5</v>
      </c>
      <c r="EA154" s="5">
        <v>47.5</v>
      </c>
      <c r="EG154" s="5">
        <v>40.5</v>
      </c>
      <c r="EH154" s="5">
        <v>39</v>
      </c>
      <c r="EM154" s="5">
        <v>46.5</v>
      </c>
      <c r="EN154" s="5">
        <v>48</v>
      </c>
      <c r="EO154" s="3"/>
      <c r="EP154" s="3"/>
      <c r="EQ154" s="3"/>
      <c r="ER154" s="5">
        <v>42</v>
      </c>
      <c r="ES154" s="5">
        <v>41</v>
      </c>
      <c r="FA154" s="28"/>
      <c r="FT154">
        <f t="shared" si="93"/>
        <v>1989</v>
      </c>
      <c r="FU154">
        <f t="shared" si="94"/>
        <v>6</v>
      </c>
      <c r="FV154">
        <v>124.1</v>
      </c>
      <c r="FW154" s="1">
        <v>112.9</v>
      </c>
      <c r="FY154" s="27">
        <v>1992</v>
      </c>
      <c r="FZ154" s="27" t="s">
        <v>137</v>
      </c>
      <c r="GA154" s="28">
        <v>116</v>
      </c>
      <c r="GB154" s="28">
        <v>115.9</v>
      </c>
      <c r="GD154" s="27">
        <v>1992</v>
      </c>
      <c r="GE154" s="27" t="s">
        <v>137</v>
      </c>
      <c r="GF154" s="1">
        <v>138.6</v>
      </c>
      <c r="GG154" s="5">
        <v>138.66666666666666</v>
      </c>
    </row>
    <row r="155" spans="1:189" x14ac:dyDescent="0.2">
      <c r="A155" s="1">
        <v>1992</v>
      </c>
      <c r="B155" s="1">
        <v>2</v>
      </c>
      <c r="E155" s="4"/>
      <c r="F155" s="5">
        <v>281</v>
      </c>
      <c r="G155" s="5">
        <v>250</v>
      </c>
      <c r="H155" s="1"/>
      <c r="I155" s="1"/>
      <c r="J155" s="1"/>
      <c r="K155" s="1"/>
      <c r="L155" s="1"/>
      <c r="M155" s="5">
        <v>240</v>
      </c>
      <c r="N155" s="5">
        <v>223</v>
      </c>
      <c r="O155" s="1"/>
      <c r="P155" s="1"/>
      <c r="Q155" s="1"/>
      <c r="R155" s="1"/>
      <c r="S155" s="1"/>
      <c r="T155" s="5">
        <v>170</v>
      </c>
      <c r="U155" s="5">
        <v>202</v>
      </c>
      <c r="V155" s="1"/>
      <c r="W155" s="1"/>
      <c r="Z155" s="4"/>
      <c r="AA155" s="5">
        <v>168</v>
      </c>
      <c r="AB155" s="5">
        <v>168</v>
      </c>
      <c r="AC155" s="1"/>
      <c r="AE155" s="1"/>
      <c r="AF155" s="1"/>
      <c r="AG155" s="1"/>
      <c r="AH155" s="5">
        <v>190</v>
      </c>
      <c r="AI155" s="5">
        <v>198</v>
      </c>
      <c r="AJ155" s="1"/>
      <c r="AK155" s="1"/>
      <c r="AL155" s="1"/>
      <c r="AO155" s="5">
        <v>215</v>
      </c>
      <c r="AP155" s="5">
        <v>253</v>
      </c>
      <c r="AQ155" s="1"/>
      <c r="AU155" s="4"/>
      <c r="AV155" s="5"/>
      <c r="AW155" s="5"/>
      <c r="AY155" s="5"/>
      <c r="AZ155" s="4"/>
      <c r="BA155" s="4"/>
      <c r="BC155" s="5">
        <v>220</v>
      </c>
      <c r="BD155" s="5">
        <v>184</v>
      </c>
      <c r="BF155" s="5"/>
      <c r="BJ155" s="5">
        <v>210</v>
      </c>
      <c r="BK155" s="5">
        <v>224</v>
      </c>
      <c r="BP155" s="5">
        <v>168</v>
      </c>
      <c r="BQ155" s="5">
        <v>179</v>
      </c>
      <c r="BR155" s="5"/>
      <c r="BS155" s="4"/>
      <c r="BU155" s="5">
        <v>240</v>
      </c>
      <c r="BV155" s="5">
        <v>257</v>
      </c>
      <c r="BX155" s="4"/>
      <c r="CC155" s="5">
        <v>47.79</v>
      </c>
      <c r="CD155" s="5">
        <v>51.75</v>
      </c>
      <c r="CF155" s="5"/>
      <c r="CJ155" s="5">
        <v>44.5</v>
      </c>
      <c r="CK155" s="5">
        <v>43.65</v>
      </c>
      <c r="CQ155" s="1">
        <v>47.5</v>
      </c>
      <c r="CR155" s="5">
        <v>42.5</v>
      </c>
      <c r="CU155" s="3"/>
      <c r="CV155" s="3"/>
      <c r="CW155" s="3"/>
      <c r="CX155" s="5">
        <v>41.25</v>
      </c>
      <c r="CY155" s="5">
        <v>40.630000000000003</v>
      </c>
      <c r="DA155" s="5"/>
      <c r="DE155" s="1">
        <v>51</v>
      </c>
      <c r="DF155" s="1">
        <v>53.3</v>
      </c>
      <c r="DL155" s="1">
        <v>45</v>
      </c>
      <c r="DM155" s="5">
        <v>46.75</v>
      </c>
      <c r="DP155" s="3"/>
      <c r="DQ155" s="3"/>
      <c r="DR155" s="3"/>
      <c r="DS155" s="5">
        <v>44</v>
      </c>
      <c r="DT155" s="5">
        <v>47</v>
      </c>
      <c r="DZ155" s="5">
        <v>41.5</v>
      </c>
      <c r="EA155" s="5">
        <v>46.75</v>
      </c>
      <c r="EG155" s="5">
        <v>41</v>
      </c>
      <c r="EH155" s="5">
        <v>37.5</v>
      </c>
      <c r="EM155" s="5">
        <v>47.5</v>
      </c>
      <c r="EN155" s="1">
        <v>49</v>
      </c>
      <c r="EO155" s="3"/>
      <c r="EP155" s="3"/>
      <c r="EQ155" s="3"/>
      <c r="ER155" s="5">
        <v>42.63</v>
      </c>
      <c r="ES155" s="5">
        <v>40</v>
      </c>
      <c r="ET155" s="3"/>
      <c r="FA155" s="28"/>
      <c r="FT155">
        <f t="shared" si="93"/>
        <v>1989</v>
      </c>
      <c r="FU155">
        <f t="shared" si="94"/>
        <v>7</v>
      </c>
      <c r="FV155">
        <v>124.4</v>
      </c>
      <c r="FW155" s="1">
        <v>112.8</v>
      </c>
      <c r="FY155" s="27"/>
      <c r="FZ155" s="27" t="s">
        <v>138</v>
      </c>
      <c r="GA155" s="28">
        <v>117.2</v>
      </c>
      <c r="GB155" s="28">
        <v>117.16666666666667</v>
      </c>
      <c r="GD155" s="27"/>
      <c r="GE155" s="27" t="s">
        <v>138</v>
      </c>
      <c r="GF155" s="1">
        <v>139.69999999999999</v>
      </c>
      <c r="GG155" s="5">
        <v>139.80000000000001</v>
      </c>
    </row>
    <row r="156" spans="1:189" x14ac:dyDescent="0.2">
      <c r="A156" s="1">
        <v>1992</v>
      </c>
      <c r="B156" s="1">
        <v>3</v>
      </c>
      <c r="E156" s="4"/>
      <c r="F156" s="5">
        <v>280</v>
      </c>
      <c r="G156" s="5">
        <v>275</v>
      </c>
      <c r="H156" s="1"/>
      <c r="I156" s="1"/>
      <c r="J156" s="1"/>
      <c r="K156" s="1"/>
      <c r="L156" s="1"/>
      <c r="M156" s="5">
        <v>180</v>
      </c>
      <c r="N156" s="5">
        <v>228</v>
      </c>
      <c r="O156" s="1"/>
      <c r="P156" s="1"/>
      <c r="Q156" s="1"/>
      <c r="R156" s="1"/>
      <c r="S156" s="1"/>
      <c r="T156" s="5">
        <v>163</v>
      </c>
      <c r="U156" s="5">
        <v>172</v>
      </c>
      <c r="V156" s="1"/>
      <c r="W156" s="1"/>
      <c r="Z156" s="4"/>
      <c r="AA156" s="5">
        <v>204</v>
      </c>
      <c r="AB156" s="5">
        <v>178</v>
      </c>
      <c r="AC156" s="1"/>
      <c r="AE156" s="1"/>
      <c r="AF156" s="1"/>
      <c r="AG156" s="1"/>
      <c r="AH156" s="5">
        <v>180</v>
      </c>
      <c r="AI156" s="5">
        <v>261</v>
      </c>
      <c r="AJ156" s="1"/>
      <c r="AK156" s="1"/>
      <c r="AL156" s="1"/>
      <c r="AO156" s="5">
        <v>280</v>
      </c>
      <c r="AP156" s="5">
        <v>278</v>
      </c>
      <c r="AQ156" s="1"/>
      <c r="AU156" s="4"/>
      <c r="AV156" s="5"/>
      <c r="AW156" s="5"/>
      <c r="AY156" s="5"/>
      <c r="AZ156" s="4"/>
      <c r="BA156" s="4"/>
      <c r="BC156" s="5">
        <v>200</v>
      </c>
      <c r="BD156" s="5">
        <v>180</v>
      </c>
      <c r="BF156" s="5"/>
      <c r="BJ156" s="5">
        <v>221</v>
      </c>
      <c r="BK156" s="5">
        <v>223</v>
      </c>
      <c r="BP156" s="5">
        <v>148</v>
      </c>
      <c r="BQ156" s="5">
        <v>138</v>
      </c>
      <c r="BR156" s="5"/>
      <c r="BS156" s="4"/>
      <c r="BU156" s="8">
        <v>170</v>
      </c>
      <c r="BV156" s="8">
        <v>164</v>
      </c>
      <c r="BX156" s="4"/>
      <c r="CC156" s="5">
        <v>44.5</v>
      </c>
      <c r="CD156" s="5">
        <v>54.5</v>
      </c>
      <c r="CF156" s="5"/>
      <c r="CJ156" s="5">
        <v>42</v>
      </c>
      <c r="CK156" s="5">
        <v>43.5</v>
      </c>
      <c r="CQ156" s="5">
        <v>47.5</v>
      </c>
      <c r="CR156" s="1">
        <v>41.5</v>
      </c>
      <c r="CU156" s="3"/>
      <c r="CV156" s="3"/>
      <c r="CW156" s="3"/>
      <c r="CX156" s="5">
        <v>26.06</v>
      </c>
      <c r="CY156" s="5">
        <v>25.53</v>
      </c>
      <c r="DA156" s="5"/>
      <c r="DE156" s="5">
        <v>49.56</v>
      </c>
      <c r="DF156" s="1">
        <v>52.4</v>
      </c>
      <c r="DL156" s="5">
        <v>38</v>
      </c>
      <c r="DM156" s="1">
        <v>44.35</v>
      </c>
      <c r="DP156" s="3"/>
      <c r="DQ156" s="3"/>
      <c r="DR156" s="3"/>
      <c r="DS156" s="5">
        <v>43.27</v>
      </c>
      <c r="DT156" s="1">
        <v>46.25</v>
      </c>
      <c r="DZ156" s="5">
        <v>42.6</v>
      </c>
      <c r="EA156" s="5">
        <v>47.6</v>
      </c>
      <c r="EG156" s="5">
        <v>41</v>
      </c>
      <c r="EH156" s="5">
        <v>42</v>
      </c>
      <c r="EM156" s="1">
        <v>49.14</v>
      </c>
      <c r="EN156" s="5">
        <v>49.4</v>
      </c>
      <c r="EO156" s="3"/>
      <c r="EP156" s="3"/>
      <c r="EQ156" s="3"/>
      <c r="ER156" s="5">
        <v>41.81</v>
      </c>
      <c r="ES156" s="5">
        <v>42</v>
      </c>
      <c r="ET156" s="3"/>
      <c r="FA156" s="28"/>
      <c r="FT156">
        <f t="shared" si="93"/>
        <v>1989</v>
      </c>
      <c r="FU156">
        <f t="shared" si="94"/>
        <v>8</v>
      </c>
      <c r="FV156">
        <v>124.6</v>
      </c>
      <c r="FW156" s="1">
        <v>112</v>
      </c>
      <c r="FY156" s="27"/>
      <c r="FZ156" s="27" t="s">
        <v>139</v>
      </c>
      <c r="GA156" s="28">
        <v>117.7</v>
      </c>
      <c r="GB156" s="28">
        <v>117.86666666666667</v>
      </c>
      <c r="GD156" s="27"/>
      <c r="GE156" s="27" t="s">
        <v>139</v>
      </c>
      <c r="GF156" s="1">
        <v>140.9</v>
      </c>
      <c r="GG156" s="5">
        <v>140.9</v>
      </c>
    </row>
    <row r="157" spans="1:189" x14ac:dyDescent="0.2">
      <c r="A157" s="1">
        <v>1992</v>
      </c>
      <c r="B157" s="1">
        <v>4</v>
      </c>
      <c r="E157" s="4"/>
      <c r="F157" s="5">
        <v>302</v>
      </c>
      <c r="G157" s="5">
        <v>284</v>
      </c>
      <c r="H157" s="1"/>
      <c r="I157" s="1"/>
      <c r="J157" s="1"/>
      <c r="K157" s="1"/>
      <c r="L157" s="1"/>
      <c r="M157" s="5">
        <v>220</v>
      </c>
      <c r="N157" s="5">
        <v>225</v>
      </c>
      <c r="O157" s="1"/>
      <c r="P157" s="1"/>
      <c r="Q157" s="1"/>
      <c r="R157" s="1"/>
      <c r="S157" s="1"/>
      <c r="T157" s="5">
        <v>214</v>
      </c>
      <c r="U157" s="5">
        <v>180</v>
      </c>
      <c r="V157" s="1"/>
      <c r="W157" s="1"/>
      <c r="Z157" s="4"/>
      <c r="AA157" s="5">
        <v>278</v>
      </c>
      <c r="AB157" s="5">
        <v>179</v>
      </c>
      <c r="AC157" s="1"/>
      <c r="AE157" s="1"/>
      <c r="AF157" s="1"/>
      <c r="AG157" s="1"/>
      <c r="AH157" s="5">
        <v>240</v>
      </c>
      <c r="AI157" s="5">
        <v>258</v>
      </c>
      <c r="AJ157" s="1"/>
      <c r="AK157" s="1"/>
      <c r="AL157" s="1"/>
      <c r="AO157" s="5">
        <v>228</v>
      </c>
      <c r="AP157" s="5">
        <v>190</v>
      </c>
      <c r="AQ157" s="1"/>
      <c r="AU157" s="4"/>
      <c r="AV157" s="5"/>
      <c r="AW157" s="5"/>
      <c r="AY157" s="5"/>
      <c r="AZ157" s="4"/>
      <c r="BA157" s="4"/>
      <c r="BC157" s="5">
        <v>195</v>
      </c>
      <c r="BD157" s="5">
        <v>213</v>
      </c>
      <c r="BF157" s="5"/>
      <c r="BJ157" s="5">
        <v>250</v>
      </c>
      <c r="BK157" s="5">
        <v>255</v>
      </c>
      <c r="BP157" s="5">
        <v>193</v>
      </c>
      <c r="BQ157" s="5">
        <v>219</v>
      </c>
      <c r="BR157" s="5"/>
      <c r="BS157" s="4"/>
      <c r="BU157" s="5">
        <v>250</v>
      </c>
      <c r="BV157" s="5">
        <v>238</v>
      </c>
      <c r="BX157" s="4"/>
      <c r="CC157" s="5">
        <v>45</v>
      </c>
      <c r="CD157" s="5">
        <v>52.5</v>
      </c>
      <c r="CF157" s="5"/>
      <c r="CJ157" s="5">
        <v>43</v>
      </c>
      <c r="CK157" s="5">
        <v>50.5</v>
      </c>
      <c r="CQ157" s="5">
        <v>49</v>
      </c>
      <c r="CR157" s="5">
        <v>44.35</v>
      </c>
      <c r="CU157" s="3"/>
      <c r="CV157" s="3"/>
      <c r="CW157" s="3"/>
      <c r="CX157" s="5">
        <v>34.67</v>
      </c>
      <c r="CY157" s="5">
        <v>46</v>
      </c>
      <c r="DA157" s="5"/>
      <c r="DE157" s="5">
        <v>52.5</v>
      </c>
      <c r="DF157" s="5">
        <v>48.63</v>
      </c>
      <c r="DL157" s="5">
        <v>44.5</v>
      </c>
      <c r="DM157" s="5">
        <v>44.25</v>
      </c>
      <c r="DP157" s="3"/>
      <c r="DQ157" s="3"/>
      <c r="DR157" s="3"/>
      <c r="DS157" s="1">
        <v>47.02</v>
      </c>
      <c r="DT157" s="1">
        <v>44.75</v>
      </c>
      <c r="DZ157" s="5">
        <v>44.85</v>
      </c>
      <c r="EA157" s="5">
        <v>48.75</v>
      </c>
      <c r="EG157" s="5">
        <v>42</v>
      </c>
      <c r="EH157" s="5">
        <v>42.7</v>
      </c>
      <c r="EM157" s="5">
        <v>50.75</v>
      </c>
      <c r="EN157" s="1">
        <v>50.25</v>
      </c>
      <c r="EO157" s="3"/>
      <c r="EP157" s="3"/>
      <c r="EQ157" s="3"/>
      <c r="ER157" s="5">
        <v>20.75</v>
      </c>
      <c r="ES157" s="5">
        <v>23.5</v>
      </c>
      <c r="ET157" s="3"/>
      <c r="FA157" s="28"/>
      <c r="FT157">
        <f t="shared" si="93"/>
        <v>1989</v>
      </c>
      <c r="FU157">
        <f t="shared" si="94"/>
        <v>9</v>
      </c>
      <c r="FV157">
        <v>125</v>
      </c>
      <c r="FW157" s="1">
        <v>112.4</v>
      </c>
      <c r="FY157" s="27"/>
      <c r="FZ157" s="27" t="s">
        <v>140</v>
      </c>
      <c r="GA157" s="28">
        <v>117.8</v>
      </c>
      <c r="GB157" s="28">
        <v>117.83333333333333</v>
      </c>
      <c r="GD157" s="27"/>
      <c r="GE157" s="27" t="s">
        <v>140</v>
      </c>
      <c r="GF157" s="1">
        <v>142</v>
      </c>
      <c r="GG157" s="5">
        <v>141.9</v>
      </c>
    </row>
    <row r="158" spans="1:189" x14ac:dyDescent="0.2">
      <c r="A158" s="1">
        <v>1993</v>
      </c>
      <c r="B158" s="1">
        <v>1</v>
      </c>
      <c r="E158" s="4"/>
      <c r="F158" s="5">
        <v>369</v>
      </c>
      <c r="G158" s="5">
        <v>342</v>
      </c>
      <c r="H158" s="1"/>
      <c r="I158" s="1"/>
      <c r="J158" s="1"/>
      <c r="K158" s="1"/>
      <c r="L158" s="1"/>
      <c r="M158" s="5">
        <v>250</v>
      </c>
      <c r="N158" s="5">
        <v>242</v>
      </c>
      <c r="O158" s="1"/>
      <c r="P158" s="1"/>
      <c r="Q158" s="1"/>
      <c r="R158" s="1"/>
      <c r="S158" s="1"/>
      <c r="T158" s="5">
        <v>223</v>
      </c>
      <c r="U158" s="5">
        <v>215</v>
      </c>
      <c r="V158" s="1"/>
      <c r="W158" s="1"/>
      <c r="Z158" s="4"/>
      <c r="AA158" s="5">
        <v>235</v>
      </c>
      <c r="AB158" s="5">
        <v>210</v>
      </c>
      <c r="AC158" s="1"/>
      <c r="AE158" s="1"/>
      <c r="AF158" s="1"/>
      <c r="AG158" s="1"/>
      <c r="AH158" s="5">
        <v>231</v>
      </c>
      <c r="AI158" s="5">
        <v>241</v>
      </c>
      <c r="AJ158" s="1"/>
      <c r="AK158" s="1"/>
      <c r="AL158" s="1"/>
      <c r="AO158" s="5">
        <v>230</v>
      </c>
      <c r="AP158" s="5">
        <v>257</v>
      </c>
      <c r="AQ158" s="1"/>
      <c r="AU158" s="4"/>
      <c r="AV158" s="5"/>
      <c r="AW158" s="5"/>
      <c r="AY158" s="5"/>
      <c r="AZ158" s="4"/>
      <c r="BA158" s="4"/>
      <c r="BC158" s="5">
        <v>214</v>
      </c>
      <c r="BD158" s="5">
        <v>245</v>
      </c>
      <c r="BF158" s="5"/>
      <c r="BJ158" s="5">
        <v>285</v>
      </c>
      <c r="BK158" s="5">
        <v>475</v>
      </c>
      <c r="BP158" s="5">
        <v>216</v>
      </c>
      <c r="BQ158" s="5">
        <v>246</v>
      </c>
      <c r="BR158" s="5"/>
      <c r="BS158" s="4"/>
      <c r="BU158" s="5">
        <v>258</v>
      </c>
      <c r="BV158" s="5">
        <v>232</v>
      </c>
      <c r="BX158" s="4"/>
      <c r="CC158" s="5">
        <v>57.75</v>
      </c>
      <c r="CD158" s="5">
        <v>49</v>
      </c>
      <c r="CF158" s="5"/>
      <c r="CJ158" s="1">
        <v>39</v>
      </c>
      <c r="CK158" s="5">
        <v>40.5</v>
      </c>
      <c r="CQ158" s="1">
        <v>52.6</v>
      </c>
      <c r="CR158" s="5">
        <v>50.5</v>
      </c>
      <c r="CU158" s="3"/>
      <c r="CV158" s="3"/>
      <c r="CW158" s="3"/>
      <c r="CX158" s="5">
        <v>38.340000000000003</v>
      </c>
      <c r="CY158" s="1">
        <v>51</v>
      </c>
      <c r="DA158" s="5"/>
      <c r="DE158" s="5">
        <v>52.85</v>
      </c>
      <c r="DF158" s="1">
        <v>50.55</v>
      </c>
      <c r="DL158" s="5">
        <v>49.5</v>
      </c>
      <c r="DM158" s="5">
        <v>48.5</v>
      </c>
      <c r="DP158" s="3"/>
      <c r="DQ158" s="3"/>
      <c r="DR158" s="3"/>
      <c r="DS158" s="1">
        <v>45.75</v>
      </c>
      <c r="DT158" s="1">
        <v>47.5</v>
      </c>
      <c r="DZ158" s="1">
        <v>50.38</v>
      </c>
      <c r="EA158" s="1">
        <v>55.95</v>
      </c>
      <c r="EG158" s="1">
        <v>44.05</v>
      </c>
      <c r="EH158" s="5">
        <v>43</v>
      </c>
      <c r="EM158" s="1">
        <v>53.9</v>
      </c>
      <c r="EN158" s="5">
        <v>52.26</v>
      </c>
      <c r="EO158" s="3"/>
      <c r="EP158" s="3"/>
      <c r="EQ158" s="3"/>
      <c r="ER158" s="1">
        <v>44.65</v>
      </c>
      <c r="ES158" s="1">
        <v>57</v>
      </c>
      <c r="ET158" s="3"/>
      <c r="FA158" s="28"/>
      <c r="FT158">
        <f t="shared" si="93"/>
        <v>1989</v>
      </c>
      <c r="FU158">
        <f t="shared" si="94"/>
        <v>10</v>
      </c>
      <c r="FV158">
        <v>125.6</v>
      </c>
      <c r="FW158" s="1">
        <v>112.8</v>
      </c>
      <c r="FY158" s="27">
        <v>1993</v>
      </c>
      <c r="FZ158" s="27" t="s">
        <v>137</v>
      </c>
      <c r="GA158" s="28">
        <v>118.4</v>
      </c>
      <c r="GB158" s="28">
        <v>118.36666666666667</v>
      </c>
      <c r="GD158" s="27">
        <v>1993</v>
      </c>
      <c r="GE158" s="27" t="s">
        <v>137</v>
      </c>
      <c r="GF158" s="1">
        <v>143.1</v>
      </c>
      <c r="GG158" s="5">
        <v>143.1</v>
      </c>
    </row>
    <row r="159" spans="1:189" x14ac:dyDescent="0.2">
      <c r="A159" s="1">
        <v>1993</v>
      </c>
      <c r="B159" s="1">
        <v>2</v>
      </c>
      <c r="E159" s="4"/>
      <c r="F159" s="5">
        <v>260</v>
      </c>
      <c r="G159" s="5">
        <v>280</v>
      </c>
      <c r="H159" s="1"/>
      <c r="I159" s="1"/>
      <c r="J159" s="1"/>
      <c r="K159" s="1"/>
      <c r="L159" s="1"/>
      <c r="M159" s="5">
        <v>313</v>
      </c>
      <c r="N159" s="5">
        <v>319</v>
      </c>
      <c r="O159" s="1"/>
      <c r="P159" s="1"/>
      <c r="Q159" s="1"/>
      <c r="R159" s="1"/>
      <c r="S159" s="1"/>
      <c r="T159" s="5">
        <v>291</v>
      </c>
      <c r="U159" s="5">
        <v>301</v>
      </c>
      <c r="V159" s="1"/>
      <c r="W159" s="1"/>
      <c r="Z159" s="4"/>
      <c r="AA159" s="5">
        <v>352</v>
      </c>
      <c r="AB159" s="5">
        <v>293</v>
      </c>
      <c r="AC159" s="1"/>
      <c r="AE159" s="1"/>
      <c r="AF159" s="1"/>
      <c r="AG159" s="1"/>
      <c r="AH159" s="5">
        <v>283</v>
      </c>
      <c r="AI159" s="5">
        <v>295</v>
      </c>
      <c r="AJ159" s="1"/>
      <c r="AK159" s="1"/>
      <c r="AL159" s="1"/>
      <c r="AO159" s="5">
        <v>279</v>
      </c>
      <c r="AP159" s="5">
        <v>283</v>
      </c>
      <c r="AQ159" s="1"/>
      <c r="AU159" s="4"/>
      <c r="AV159" s="5"/>
      <c r="AW159" s="5"/>
      <c r="AY159" s="5"/>
      <c r="AZ159" s="4"/>
      <c r="BA159" s="4"/>
      <c r="BC159" s="5">
        <v>306</v>
      </c>
      <c r="BD159" s="5">
        <v>313</v>
      </c>
      <c r="BF159" s="5"/>
      <c r="BJ159" s="5">
        <v>396</v>
      </c>
      <c r="BK159" s="5">
        <v>416</v>
      </c>
      <c r="BP159" s="5">
        <v>295</v>
      </c>
      <c r="BQ159" s="5">
        <v>323</v>
      </c>
      <c r="BR159" s="5"/>
      <c r="BS159" s="4"/>
      <c r="BU159" s="5">
        <v>366</v>
      </c>
      <c r="BV159" s="5">
        <v>310</v>
      </c>
      <c r="BX159" s="4"/>
      <c r="CC159" s="5">
        <v>65</v>
      </c>
      <c r="CD159" s="5">
        <v>63</v>
      </c>
      <c r="CF159" s="5"/>
      <c r="CJ159" s="1">
        <v>39.25</v>
      </c>
      <c r="CK159" s="5">
        <v>42.14</v>
      </c>
      <c r="CQ159" s="5">
        <v>51.5</v>
      </c>
      <c r="CR159" s="5">
        <v>51</v>
      </c>
      <c r="CU159" s="3"/>
      <c r="CV159" s="3"/>
      <c r="CW159" s="3"/>
      <c r="CX159" s="5">
        <v>47</v>
      </c>
      <c r="CY159" s="5">
        <v>54.25</v>
      </c>
      <c r="DA159" s="5"/>
      <c r="DE159" s="5">
        <v>52.5</v>
      </c>
      <c r="DF159" s="5">
        <v>50.3</v>
      </c>
      <c r="DL159" s="5">
        <v>52.5</v>
      </c>
      <c r="DM159" s="5">
        <v>56.25</v>
      </c>
      <c r="DP159" s="3"/>
      <c r="DQ159" s="3"/>
      <c r="DR159" s="3"/>
      <c r="DS159" s="5">
        <v>47.25</v>
      </c>
      <c r="DT159" s="5">
        <v>47.63</v>
      </c>
      <c r="DZ159" s="1">
        <v>57.07</v>
      </c>
      <c r="EA159" s="1">
        <v>61.59</v>
      </c>
      <c r="EG159" s="5">
        <v>42.26</v>
      </c>
      <c r="EH159" s="5">
        <v>43.85</v>
      </c>
      <c r="EM159" s="5">
        <v>53.89</v>
      </c>
      <c r="EN159" s="1">
        <v>51.56</v>
      </c>
      <c r="EO159" s="3"/>
      <c r="EP159" s="3"/>
      <c r="EQ159" s="3"/>
      <c r="ER159" s="5">
        <v>48.45</v>
      </c>
      <c r="ES159" s="1">
        <v>57.1</v>
      </c>
      <c r="ET159" s="3"/>
      <c r="FA159" s="28"/>
      <c r="FT159">
        <f t="shared" si="93"/>
        <v>1989</v>
      </c>
      <c r="FU159">
        <f t="shared" si="94"/>
        <v>11</v>
      </c>
      <c r="FV159">
        <v>125.9</v>
      </c>
      <c r="FW159" s="1">
        <v>112.7</v>
      </c>
      <c r="FY159" s="27"/>
      <c r="FZ159" s="27" t="s">
        <v>138</v>
      </c>
      <c r="GA159" s="28">
        <v>119.7</v>
      </c>
      <c r="GB159" s="28">
        <v>119.5</v>
      </c>
      <c r="GD159" s="27"/>
      <c r="GE159" s="27" t="s">
        <v>138</v>
      </c>
      <c r="GF159" s="1">
        <v>144.19999999999999</v>
      </c>
      <c r="GG159" s="5">
        <v>144.19999999999999</v>
      </c>
    </row>
    <row r="160" spans="1:189" x14ac:dyDescent="0.2">
      <c r="A160" s="1">
        <v>1993</v>
      </c>
      <c r="B160" s="1">
        <v>3</v>
      </c>
      <c r="E160" s="4"/>
      <c r="F160" s="5">
        <v>276</v>
      </c>
      <c r="G160" s="5">
        <v>344</v>
      </c>
      <c r="H160" s="1"/>
      <c r="I160" s="1"/>
      <c r="J160" s="1"/>
      <c r="K160" s="1"/>
      <c r="L160" s="1"/>
      <c r="M160" s="5">
        <v>303</v>
      </c>
      <c r="N160" s="5">
        <v>329</v>
      </c>
      <c r="O160" s="1"/>
      <c r="P160" s="1"/>
      <c r="Q160" s="1"/>
      <c r="R160" s="1"/>
      <c r="S160" s="1"/>
      <c r="T160" s="5">
        <v>249</v>
      </c>
      <c r="U160" s="5">
        <v>279</v>
      </c>
      <c r="V160" s="1"/>
      <c r="W160" s="1"/>
      <c r="Z160" s="4"/>
      <c r="AA160" s="5">
        <v>430</v>
      </c>
      <c r="AB160" s="5">
        <v>325</v>
      </c>
      <c r="AC160" s="1"/>
      <c r="AE160" s="1"/>
      <c r="AF160" s="1"/>
      <c r="AG160" s="1"/>
      <c r="AH160" s="5">
        <v>255</v>
      </c>
      <c r="AI160" s="5">
        <v>283</v>
      </c>
      <c r="AJ160" s="1"/>
      <c r="AK160" s="1"/>
      <c r="AL160" s="1"/>
      <c r="AO160" s="5">
        <v>253</v>
      </c>
      <c r="AP160" s="5">
        <v>268</v>
      </c>
      <c r="AQ160" s="1"/>
      <c r="AU160" s="4"/>
      <c r="AV160" s="5"/>
      <c r="AW160" s="5"/>
      <c r="AY160" s="5"/>
      <c r="AZ160" s="4"/>
      <c r="BA160" s="4"/>
      <c r="BC160" s="5">
        <v>267</v>
      </c>
      <c r="BD160" s="5">
        <v>297</v>
      </c>
      <c r="BF160" s="5"/>
      <c r="BJ160" s="5">
        <v>399</v>
      </c>
      <c r="BK160" s="5">
        <v>422</v>
      </c>
      <c r="BP160" s="5">
        <v>268</v>
      </c>
      <c r="BQ160" s="5">
        <v>286</v>
      </c>
      <c r="BR160" s="5"/>
      <c r="BS160" s="4"/>
      <c r="BU160" s="5">
        <v>188</v>
      </c>
      <c r="BV160" s="5">
        <v>162</v>
      </c>
      <c r="BX160" s="4"/>
      <c r="CC160" s="5">
        <v>57.5</v>
      </c>
      <c r="CD160" s="5">
        <v>61.92</v>
      </c>
      <c r="CF160" s="5"/>
      <c r="CJ160" s="1">
        <v>52.15</v>
      </c>
      <c r="CK160" s="5">
        <v>48.81</v>
      </c>
      <c r="CQ160" s="5">
        <v>51.96</v>
      </c>
      <c r="CR160" s="1">
        <v>54.02</v>
      </c>
      <c r="CU160" s="3"/>
      <c r="CV160" s="3"/>
      <c r="CW160" s="3"/>
      <c r="CX160" s="5">
        <v>42</v>
      </c>
      <c r="CY160" s="5">
        <v>60</v>
      </c>
      <c r="DA160" s="5"/>
      <c r="DE160" s="1">
        <v>53</v>
      </c>
      <c r="DF160" s="1">
        <v>52.7</v>
      </c>
      <c r="DL160" s="5">
        <v>54.75</v>
      </c>
      <c r="DM160" s="5">
        <v>55</v>
      </c>
      <c r="DP160" s="3"/>
      <c r="DQ160" s="3"/>
      <c r="DR160" s="3"/>
      <c r="DS160" s="5">
        <v>47.93</v>
      </c>
      <c r="DT160" s="1">
        <v>52.83</v>
      </c>
      <c r="DZ160" s="1">
        <v>56.65</v>
      </c>
      <c r="EA160" s="5">
        <v>60</v>
      </c>
      <c r="EG160" s="1">
        <v>45.51</v>
      </c>
      <c r="EH160" s="5">
        <v>46.5</v>
      </c>
      <c r="EM160" s="5">
        <v>53.95</v>
      </c>
      <c r="EN160" s="1">
        <v>54</v>
      </c>
      <c r="EO160" s="3"/>
      <c r="EP160" s="3"/>
      <c r="EQ160" s="3"/>
      <c r="ER160" s="1">
        <v>49.92</v>
      </c>
      <c r="ES160" s="1">
        <v>54.95</v>
      </c>
      <c r="ET160" s="3"/>
      <c r="FA160" s="28"/>
      <c r="FT160">
        <f t="shared" si="93"/>
        <v>1989</v>
      </c>
      <c r="FU160">
        <f t="shared" si="94"/>
        <v>12</v>
      </c>
      <c r="FV160">
        <v>126.1</v>
      </c>
      <c r="FW160" s="1">
        <v>113</v>
      </c>
      <c r="FY160" s="27"/>
      <c r="FZ160" s="27" t="s">
        <v>139</v>
      </c>
      <c r="GA160" s="28">
        <v>118.7</v>
      </c>
      <c r="GB160" s="28">
        <v>118.86666666666667</v>
      </c>
      <c r="GD160" s="27"/>
      <c r="GE160" s="27" t="s">
        <v>139</v>
      </c>
      <c r="GF160" s="1">
        <v>144.80000000000001</v>
      </c>
      <c r="GG160" s="5">
        <v>144.76666666666668</v>
      </c>
    </row>
    <row r="161" spans="1:189" x14ac:dyDescent="0.2">
      <c r="A161" s="1">
        <v>1993</v>
      </c>
      <c r="B161" s="1">
        <v>4</v>
      </c>
      <c r="E161" s="4"/>
      <c r="F161" s="5">
        <v>369</v>
      </c>
      <c r="G161" s="5">
        <v>387</v>
      </c>
      <c r="H161" s="1"/>
      <c r="I161" s="1"/>
      <c r="J161" s="1"/>
      <c r="K161" s="1"/>
      <c r="L161" s="1"/>
      <c r="M161" s="5">
        <v>220</v>
      </c>
      <c r="N161" s="5">
        <v>270</v>
      </c>
      <c r="O161" s="1"/>
      <c r="P161" s="1"/>
      <c r="Q161" s="1"/>
      <c r="R161" s="1"/>
      <c r="S161" s="1"/>
      <c r="T161" s="5">
        <v>230</v>
      </c>
      <c r="U161" s="5">
        <v>258</v>
      </c>
      <c r="V161" s="1"/>
      <c r="W161" s="1"/>
      <c r="Z161" s="4"/>
      <c r="AA161" s="5">
        <v>313</v>
      </c>
      <c r="AB161" s="5">
        <v>270</v>
      </c>
      <c r="AC161" s="1"/>
      <c r="AE161" s="1"/>
      <c r="AF161" s="1"/>
      <c r="AG161" s="1"/>
      <c r="AH161" s="5">
        <v>238</v>
      </c>
      <c r="AI161" s="5">
        <v>220</v>
      </c>
      <c r="AJ161" s="1"/>
      <c r="AK161" s="1"/>
      <c r="AL161" s="1"/>
      <c r="AO161" s="5">
        <v>248</v>
      </c>
      <c r="AP161" s="5">
        <v>246</v>
      </c>
      <c r="AQ161" s="1"/>
      <c r="AU161" s="4"/>
      <c r="AV161" s="5"/>
      <c r="AW161" s="5"/>
      <c r="AY161" s="5"/>
      <c r="AZ161" s="4"/>
      <c r="BA161" s="4"/>
      <c r="BC161" s="5">
        <v>256</v>
      </c>
      <c r="BD161" s="5">
        <v>279</v>
      </c>
      <c r="BF161" s="5"/>
      <c r="BJ161" s="5">
        <v>295</v>
      </c>
      <c r="BK161" s="5">
        <v>338</v>
      </c>
      <c r="BP161" s="5">
        <v>203</v>
      </c>
      <c r="BQ161" s="5">
        <v>221</v>
      </c>
      <c r="BR161" s="5"/>
      <c r="BS161" s="4"/>
      <c r="BU161" s="5">
        <v>356</v>
      </c>
      <c r="BV161" s="5">
        <v>300</v>
      </c>
      <c r="BX161" s="4"/>
      <c r="CC161" s="5">
        <v>59.5</v>
      </c>
      <c r="CD161" s="5">
        <v>68.5</v>
      </c>
      <c r="CF161" s="5"/>
      <c r="CJ161" s="5">
        <v>41.4</v>
      </c>
      <c r="CK161" s="5">
        <v>50</v>
      </c>
      <c r="CQ161" s="5">
        <v>50.86</v>
      </c>
      <c r="CR161" s="1">
        <v>54.24</v>
      </c>
      <c r="CU161" s="3"/>
      <c r="CV161" s="3"/>
      <c r="CW161" s="3"/>
      <c r="CX161" s="5">
        <v>47.57</v>
      </c>
      <c r="CY161" s="1">
        <v>53.5</v>
      </c>
      <c r="DA161" s="5"/>
      <c r="DE161" s="1">
        <v>51.45</v>
      </c>
      <c r="DF161" s="5">
        <v>60.3</v>
      </c>
      <c r="DL161" s="1">
        <v>47.8</v>
      </c>
      <c r="DM161" s="1">
        <v>46</v>
      </c>
      <c r="DP161" s="3"/>
      <c r="DQ161" s="3"/>
      <c r="DR161" s="3"/>
      <c r="DS161" s="5">
        <v>44.32</v>
      </c>
      <c r="DT161" s="1">
        <v>50</v>
      </c>
      <c r="DZ161" s="1">
        <v>54.86</v>
      </c>
      <c r="EA161" s="1">
        <v>54.86</v>
      </c>
      <c r="EG161" s="1">
        <v>46.92</v>
      </c>
      <c r="EH161" s="5">
        <v>47.36</v>
      </c>
      <c r="EM161" s="5">
        <v>49.35</v>
      </c>
      <c r="EN161" s="1">
        <v>50.85</v>
      </c>
      <c r="EO161" s="3"/>
      <c r="EP161" s="3"/>
      <c r="EQ161" s="3"/>
      <c r="ER161" s="1">
        <v>49.45</v>
      </c>
      <c r="ES161" s="1">
        <v>51.15</v>
      </c>
      <c r="ET161" s="3"/>
      <c r="FA161" s="28"/>
      <c r="FT161">
        <f t="shared" si="93"/>
        <v>1990</v>
      </c>
      <c r="FU161">
        <f t="shared" si="94"/>
        <v>1</v>
      </c>
      <c r="FV161">
        <v>127.4</v>
      </c>
      <c r="FW161" s="1">
        <v>114.9</v>
      </c>
      <c r="FY161" s="27"/>
      <c r="FZ161" s="27" t="s">
        <v>140</v>
      </c>
      <c r="GA161" s="28">
        <v>119</v>
      </c>
      <c r="GB161" s="28">
        <v>118.83333333333333</v>
      </c>
      <c r="GD161" s="27"/>
      <c r="GE161" s="27" t="s">
        <v>140</v>
      </c>
      <c r="GF161" s="1">
        <v>145.80000000000001</v>
      </c>
      <c r="GG161" s="5">
        <v>145.76666666666665</v>
      </c>
    </row>
    <row r="162" spans="1:189" x14ac:dyDescent="0.2">
      <c r="A162" s="1">
        <v>1994</v>
      </c>
      <c r="B162" s="1">
        <v>1</v>
      </c>
      <c r="E162" s="4"/>
      <c r="F162" s="5">
        <v>360</v>
      </c>
      <c r="G162" s="5">
        <v>410</v>
      </c>
      <c r="H162" s="1"/>
      <c r="I162" s="1"/>
      <c r="J162" s="1"/>
      <c r="K162" s="1"/>
      <c r="L162" s="1"/>
      <c r="M162" s="5">
        <v>257</v>
      </c>
      <c r="N162" s="5">
        <v>298</v>
      </c>
      <c r="O162" s="1"/>
      <c r="P162" s="1"/>
      <c r="Q162" s="1"/>
      <c r="R162" s="1"/>
      <c r="S162" s="1"/>
      <c r="T162" s="5">
        <v>206</v>
      </c>
      <c r="U162" s="5">
        <v>208</v>
      </c>
      <c r="V162" s="1"/>
      <c r="W162" s="1"/>
      <c r="Z162" s="4"/>
      <c r="AA162" s="5">
        <v>244</v>
      </c>
      <c r="AB162" s="5">
        <v>230</v>
      </c>
      <c r="AC162" s="1"/>
      <c r="AE162" s="1"/>
      <c r="AF162" s="1"/>
      <c r="AG162" s="1"/>
      <c r="AH162" s="5">
        <v>338</v>
      </c>
      <c r="AI162" s="5">
        <v>271</v>
      </c>
      <c r="AJ162" s="1"/>
      <c r="AK162" s="1"/>
      <c r="AL162" s="1"/>
      <c r="AO162" s="5">
        <v>251</v>
      </c>
      <c r="AP162" s="5">
        <v>246</v>
      </c>
      <c r="AQ162" s="1"/>
      <c r="AU162" s="4"/>
      <c r="AV162" s="5"/>
      <c r="AW162" s="5"/>
      <c r="AY162" s="5"/>
      <c r="AZ162" s="4"/>
      <c r="BA162" s="4"/>
      <c r="BC162" s="5">
        <v>301</v>
      </c>
      <c r="BD162" s="5">
        <v>305</v>
      </c>
      <c r="BF162" s="5"/>
      <c r="BJ162" s="5">
        <v>294</v>
      </c>
      <c r="BK162" s="5">
        <v>343</v>
      </c>
      <c r="BP162" s="5">
        <v>297</v>
      </c>
      <c r="BQ162" s="5">
        <v>284</v>
      </c>
      <c r="BR162" s="5"/>
      <c r="BS162" s="4"/>
      <c r="BU162" s="5">
        <v>340</v>
      </c>
      <c r="BV162" s="5">
        <v>280</v>
      </c>
      <c r="BX162" s="4"/>
      <c r="CC162" s="5">
        <v>60.8</v>
      </c>
      <c r="CD162" s="5">
        <v>69.95</v>
      </c>
      <c r="CF162" s="5"/>
      <c r="CJ162" s="5">
        <v>45.55</v>
      </c>
      <c r="CK162" s="5">
        <v>51.95</v>
      </c>
      <c r="CQ162" s="5">
        <v>54.47</v>
      </c>
      <c r="CR162" s="1">
        <v>56.17</v>
      </c>
      <c r="CU162" s="3"/>
      <c r="CV162" s="3"/>
      <c r="CW162" s="3"/>
      <c r="CX162" s="5">
        <v>37.130000000000003</v>
      </c>
      <c r="CY162" s="1">
        <v>43.78</v>
      </c>
      <c r="DA162" s="5"/>
      <c r="DE162" s="5">
        <v>52.31</v>
      </c>
      <c r="DF162" s="1">
        <v>51.3</v>
      </c>
      <c r="DL162" s="1">
        <v>51.69</v>
      </c>
      <c r="DM162" s="5">
        <v>54</v>
      </c>
      <c r="DP162" s="3"/>
      <c r="DQ162" s="3"/>
      <c r="DR162" s="3"/>
      <c r="DS162" s="1">
        <v>54.13</v>
      </c>
      <c r="DT162" s="5">
        <v>51.38</v>
      </c>
      <c r="DZ162" s="1">
        <v>54.04</v>
      </c>
      <c r="EA162" s="5">
        <v>55.5</v>
      </c>
      <c r="EG162" s="1">
        <v>44.56</v>
      </c>
      <c r="EH162" s="5">
        <v>45.09</v>
      </c>
      <c r="EM162" s="1">
        <v>48.93</v>
      </c>
      <c r="EN162" s="1">
        <v>51.63</v>
      </c>
      <c r="EO162" s="3"/>
      <c r="EP162" s="3"/>
      <c r="EQ162" s="3"/>
      <c r="ER162" s="1">
        <v>46.5</v>
      </c>
      <c r="ES162" s="5">
        <v>44.5</v>
      </c>
      <c r="ET162" s="3"/>
      <c r="FA162" s="28"/>
      <c r="FT162">
        <f t="shared" si="93"/>
        <v>1990</v>
      </c>
      <c r="FU162">
        <f t="shared" si="94"/>
        <v>2</v>
      </c>
      <c r="FV162">
        <v>128</v>
      </c>
      <c r="FW162" s="1">
        <v>114.4</v>
      </c>
      <c r="FY162" s="27">
        <v>1994</v>
      </c>
      <c r="FZ162" s="27" t="s">
        <v>137</v>
      </c>
      <c r="GA162" s="28">
        <v>119.3</v>
      </c>
      <c r="GB162" s="28">
        <v>119.43333333333332</v>
      </c>
      <c r="GD162" s="27">
        <v>1994</v>
      </c>
      <c r="GE162" s="27" t="s">
        <v>137</v>
      </c>
      <c r="GF162" s="1">
        <v>146.69999999999999</v>
      </c>
      <c r="GG162" s="5">
        <v>146.69999999999999</v>
      </c>
    </row>
    <row r="163" spans="1:189" x14ac:dyDescent="0.2">
      <c r="A163" s="1">
        <v>1994</v>
      </c>
      <c r="B163" s="1">
        <v>2</v>
      </c>
      <c r="E163" s="4"/>
      <c r="F163" s="5">
        <v>282</v>
      </c>
      <c r="G163" s="5">
        <v>493</v>
      </c>
      <c r="H163" s="1"/>
      <c r="I163" s="1"/>
      <c r="J163" s="1"/>
      <c r="K163" s="1"/>
      <c r="L163" s="1"/>
      <c r="M163" s="5">
        <v>320</v>
      </c>
      <c r="N163" s="5">
        <v>343</v>
      </c>
      <c r="O163" s="1"/>
      <c r="P163" s="1"/>
      <c r="Q163" s="1"/>
      <c r="R163" s="1"/>
      <c r="S163" s="1"/>
      <c r="T163" s="5">
        <v>163</v>
      </c>
      <c r="U163" s="5">
        <v>186</v>
      </c>
      <c r="V163" s="1"/>
      <c r="W163" s="1"/>
      <c r="Z163" s="4"/>
      <c r="AA163" s="5">
        <v>258</v>
      </c>
      <c r="AB163" s="5">
        <v>223</v>
      </c>
      <c r="AC163" s="1"/>
      <c r="AE163" s="1"/>
      <c r="AF163" s="1"/>
      <c r="AG163" s="1"/>
      <c r="AH163" s="5">
        <v>363</v>
      </c>
      <c r="AI163" s="5">
        <v>415</v>
      </c>
      <c r="AJ163" s="1"/>
      <c r="AK163" s="1"/>
      <c r="AL163" s="1"/>
      <c r="AO163" s="5">
        <v>263</v>
      </c>
      <c r="AP163" s="5">
        <v>270</v>
      </c>
      <c r="AQ163" s="1"/>
      <c r="AU163" s="4"/>
      <c r="AV163" s="5"/>
      <c r="AW163" s="5"/>
      <c r="AY163" s="5"/>
      <c r="AZ163" s="4"/>
      <c r="BA163" s="4"/>
      <c r="BC163" s="5">
        <v>273</v>
      </c>
      <c r="BD163" s="5">
        <v>290</v>
      </c>
      <c r="BF163" s="5"/>
      <c r="BJ163" s="5">
        <v>297</v>
      </c>
      <c r="BK163" s="5">
        <v>332</v>
      </c>
      <c r="BP163" s="5">
        <v>180</v>
      </c>
      <c r="BQ163" s="5">
        <v>200</v>
      </c>
      <c r="BR163" s="5"/>
      <c r="BS163" s="4"/>
      <c r="BU163" s="5">
        <v>339</v>
      </c>
      <c r="BV163" s="5">
        <v>224</v>
      </c>
      <c r="BX163" s="4"/>
      <c r="CC163" s="5">
        <v>44.25</v>
      </c>
      <c r="CD163" s="5">
        <v>61.17</v>
      </c>
      <c r="CF163" s="5"/>
      <c r="CJ163" s="1">
        <v>47.31</v>
      </c>
      <c r="CK163" s="5">
        <v>55</v>
      </c>
      <c r="CQ163" s="5">
        <v>53.55</v>
      </c>
      <c r="CR163" s="1">
        <v>53.83</v>
      </c>
      <c r="CU163" s="3"/>
      <c r="CV163" s="3"/>
      <c r="CW163" s="3"/>
      <c r="CX163" s="5">
        <v>39.5</v>
      </c>
      <c r="CY163" s="5">
        <v>47</v>
      </c>
      <c r="DA163" s="5"/>
      <c r="DE163" s="5">
        <v>59.5</v>
      </c>
      <c r="DF163" s="5">
        <v>56.5</v>
      </c>
      <c r="DL163" s="1">
        <v>50.8</v>
      </c>
      <c r="DM163" s="5">
        <v>53.32</v>
      </c>
      <c r="DP163" s="3"/>
      <c r="DQ163" s="3"/>
      <c r="DR163" s="3"/>
      <c r="DS163" s="1">
        <v>53.25</v>
      </c>
      <c r="DT163" s="5">
        <v>52</v>
      </c>
      <c r="DZ163" s="1">
        <v>52.09</v>
      </c>
      <c r="EA163" s="5">
        <v>53.06</v>
      </c>
      <c r="EG163" s="1">
        <v>45.25</v>
      </c>
      <c r="EH163" s="5">
        <v>45.73</v>
      </c>
      <c r="EM163" s="1">
        <v>48</v>
      </c>
      <c r="EN163" s="1">
        <v>49.85</v>
      </c>
      <c r="EO163" s="3"/>
      <c r="EP163" s="3"/>
      <c r="EQ163" s="3"/>
      <c r="ER163" s="5">
        <v>45.56</v>
      </c>
      <c r="ES163" s="1">
        <v>45.75</v>
      </c>
      <c r="ET163" s="3"/>
      <c r="FA163" s="28"/>
      <c r="FT163">
        <f t="shared" si="93"/>
        <v>1990</v>
      </c>
      <c r="FU163">
        <f t="shared" si="94"/>
        <v>3</v>
      </c>
      <c r="FV163">
        <v>128.69999999999999</v>
      </c>
      <c r="FW163" s="1">
        <v>114.2</v>
      </c>
      <c r="FY163" s="27"/>
      <c r="FZ163" s="27" t="s">
        <v>138</v>
      </c>
      <c r="GA163" s="28">
        <v>119.9</v>
      </c>
      <c r="GB163" s="28">
        <v>120.03333333333335</v>
      </c>
      <c r="GD163" s="27"/>
      <c r="GE163" s="27" t="s">
        <v>138</v>
      </c>
      <c r="GF163" s="1">
        <v>147.5</v>
      </c>
      <c r="GG163" s="5">
        <v>147.63333333333333</v>
      </c>
    </row>
    <row r="164" spans="1:189" x14ac:dyDescent="0.2">
      <c r="A164" s="1">
        <v>1994</v>
      </c>
      <c r="B164" s="1">
        <v>3</v>
      </c>
      <c r="E164" s="4"/>
      <c r="F164" s="5">
        <v>285</v>
      </c>
      <c r="G164" s="5">
        <v>390</v>
      </c>
      <c r="H164" s="1"/>
      <c r="I164" s="1"/>
      <c r="J164" s="1"/>
      <c r="K164" s="1"/>
      <c r="L164" s="1"/>
      <c r="M164" s="5">
        <v>278</v>
      </c>
      <c r="N164" s="5">
        <v>344</v>
      </c>
      <c r="O164" s="1"/>
      <c r="P164" s="1"/>
      <c r="Q164" s="1"/>
      <c r="R164" s="1"/>
      <c r="S164" s="1"/>
      <c r="T164" s="5">
        <v>204</v>
      </c>
      <c r="U164" s="5">
        <v>181</v>
      </c>
      <c r="V164" s="1"/>
      <c r="W164" s="1"/>
      <c r="Z164" s="4"/>
      <c r="AA164" s="5">
        <v>232</v>
      </c>
      <c r="AB164" s="5">
        <v>231</v>
      </c>
      <c r="AC164" s="1"/>
      <c r="AE164" s="1"/>
      <c r="AF164" s="1"/>
      <c r="AG164" s="1"/>
      <c r="AH164" s="5">
        <v>333</v>
      </c>
      <c r="AI164" s="5">
        <v>387</v>
      </c>
      <c r="AJ164" s="1"/>
      <c r="AK164" s="1"/>
      <c r="AL164" s="1"/>
      <c r="AO164" s="5">
        <v>258</v>
      </c>
      <c r="AP164" s="5">
        <v>307</v>
      </c>
      <c r="AQ164" s="1"/>
      <c r="AU164" s="4"/>
      <c r="AV164" s="5"/>
      <c r="AW164" s="5"/>
      <c r="AY164" s="5"/>
      <c r="AZ164" s="4"/>
      <c r="BA164" s="4"/>
      <c r="BC164" s="5">
        <v>250</v>
      </c>
      <c r="BD164" s="5">
        <v>273</v>
      </c>
      <c r="BF164" s="5"/>
      <c r="BJ164" s="5">
        <v>265</v>
      </c>
      <c r="BK164" s="5">
        <v>281</v>
      </c>
      <c r="BP164" s="5">
        <v>181</v>
      </c>
      <c r="BQ164" s="5">
        <v>159</v>
      </c>
      <c r="BR164" s="5"/>
      <c r="BS164" s="4"/>
      <c r="BU164" s="5">
        <v>258</v>
      </c>
      <c r="BV164" s="5">
        <v>278</v>
      </c>
      <c r="BX164" s="4"/>
      <c r="CC164" s="5">
        <v>43.5</v>
      </c>
      <c r="CD164" s="5">
        <v>60.18</v>
      </c>
      <c r="CF164" s="5"/>
      <c r="CJ164" s="1">
        <v>46.06</v>
      </c>
      <c r="CK164" s="5">
        <v>45.5</v>
      </c>
      <c r="CQ164" s="5">
        <v>52.75</v>
      </c>
      <c r="CR164" s="1">
        <v>55.56</v>
      </c>
      <c r="CU164" s="3"/>
      <c r="CV164" s="3"/>
      <c r="CW164" s="3"/>
      <c r="CX164" s="5">
        <v>41.25</v>
      </c>
      <c r="CY164" s="1">
        <v>48.5</v>
      </c>
      <c r="DA164" s="5"/>
      <c r="DE164" s="1">
        <v>58</v>
      </c>
      <c r="DF164" s="5">
        <v>56.25</v>
      </c>
      <c r="DL164" s="1">
        <v>51.46</v>
      </c>
      <c r="DM164" s="1">
        <v>53.65</v>
      </c>
      <c r="DP164" s="3"/>
      <c r="DQ164" s="3"/>
      <c r="DR164" s="3"/>
      <c r="DS164" s="5">
        <v>50.25</v>
      </c>
      <c r="DT164" s="1">
        <v>51.75</v>
      </c>
      <c r="DZ164" s="1">
        <v>53.1</v>
      </c>
      <c r="EA164" s="1">
        <v>51.98</v>
      </c>
      <c r="EG164" s="1">
        <v>48.67</v>
      </c>
      <c r="EH164" s="5">
        <v>51.03</v>
      </c>
      <c r="EM164" s="1">
        <v>48.95</v>
      </c>
      <c r="EN164" s="1">
        <v>49.89</v>
      </c>
      <c r="EO164" s="3"/>
      <c r="EP164" s="3"/>
      <c r="EQ164" s="3"/>
      <c r="ER164" s="5">
        <v>40.97</v>
      </c>
      <c r="ES164" s="1">
        <v>44.14</v>
      </c>
      <c r="ET164" s="3"/>
      <c r="FA164" s="28"/>
      <c r="FT164">
        <f t="shared" si="93"/>
        <v>1990</v>
      </c>
      <c r="FU164">
        <f t="shared" si="94"/>
        <v>4</v>
      </c>
      <c r="FV164">
        <v>128.9</v>
      </c>
      <c r="FW164" s="1">
        <v>114.1</v>
      </c>
      <c r="FY164" s="27"/>
      <c r="FZ164" s="27" t="s">
        <v>139</v>
      </c>
      <c r="GA164" s="28">
        <v>121.2</v>
      </c>
      <c r="GB164" s="28">
        <v>120.96666666666665</v>
      </c>
      <c r="GD164" s="27"/>
      <c r="GE164" s="27" t="s">
        <v>139</v>
      </c>
      <c r="GF164" s="1">
        <v>149</v>
      </c>
      <c r="GG164" s="5">
        <v>148.93333333333331</v>
      </c>
    </row>
    <row r="165" spans="1:189" x14ac:dyDescent="0.2">
      <c r="A165" s="1">
        <v>1994</v>
      </c>
      <c r="B165" s="1">
        <v>4</v>
      </c>
      <c r="E165" s="4"/>
      <c r="F165" s="5">
        <v>350</v>
      </c>
      <c r="G165" s="5">
        <v>456</v>
      </c>
      <c r="H165" s="1"/>
      <c r="I165" s="1"/>
      <c r="J165" s="1"/>
      <c r="K165" s="1"/>
      <c r="L165" s="1"/>
      <c r="M165" s="5">
        <v>262</v>
      </c>
      <c r="N165" s="5">
        <v>308</v>
      </c>
      <c r="O165" s="1"/>
      <c r="P165" s="1"/>
      <c r="Q165" s="1"/>
      <c r="R165" s="1"/>
      <c r="S165" s="1"/>
      <c r="T165" s="5">
        <v>201</v>
      </c>
      <c r="U165" s="5">
        <v>198</v>
      </c>
      <c r="V165" s="1"/>
      <c r="W165" s="1"/>
      <c r="Z165" s="4"/>
      <c r="AA165" s="5">
        <v>248</v>
      </c>
      <c r="AB165" s="5">
        <v>213</v>
      </c>
      <c r="AC165" s="1"/>
      <c r="AE165" s="1"/>
      <c r="AF165" s="1"/>
      <c r="AG165" s="1"/>
      <c r="AH165" s="5">
        <v>266</v>
      </c>
      <c r="AI165" s="5">
        <v>296</v>
      </c>
      <c r="AJ165" s="1"/>
      <c r="AK165" s="1"/>
      <c r="AL165" s="1"/>
      <c r="AO165" s="5">
        <v>244</v>
      </c>
      <c r="AP165" s="5">
        <v>295</v>
      </c>
      <c r="AQ165" s="1"/>
      <c r="AU165" s="4"/>
      <c r="AV165" s="5"/>
      <c r="AW165" s="5"/>
      <c r="AY165" s="5"/>
      <c r="AZ165" s="4"/>
      <c r="BA165" s="4"/>
      <c r="BC165" s="5">
        <v>267</v>
      </c>
      <c r="BD165" s="5">
        <v>269</v>
      </c>
      <c r="BF165" s="5"/>
      <c r="BJ165" s="5">
        <v>280</v>
      </c>
      <c r="BK165" s="5">
        <v>322</v>
      </c>
      <c r="BP165" s="5">
        <v>233</v>
      </c>
      <c r="BQ165" s="5">
        <v>198</v>
      </c>
      <c r="BR165" s="5"/>
      <c r="BS165" s="4"/>
      <c r="BU165" s="5">
        <v>241</v>
      </c>
      <c r="BV165" s="5">
        <v>226</v>
      </c>
      <c r="BX165" s="4"/>
      <c r="CC165" s="5">
        <v>47.31</v>
      </c>
      <c r="CD165" s="5">
        <v>61.1</v>
      </c>
      <c r="CF165" s="5"/>
      <c r="CJ165" s="5">
        <v>45</v>
      </c>
      <c r="CK165" s="5">
        <v>50.75</v>
      </c>
      <c r="CQ165" s="5">
        <v>55.57</v>
      </c>
      <c r="CR165" s="1">
        <v>55.85</v>
      </c>
      <c r="CU165" s="3"/>
      <c r="CV165" s="3"/>
      <c r="CW165" s="3"/>
      <c r="CX165" s="5">
        <v>39.5</v>
      </c>
      <c r="CY165" s="1">
        <v>49.94</v>
      </c>
      <c r="DA165" s="5"/>
      <c r="DE165" s="1">
        <v>49.81</v>
      </c>
      <c r="DF165" s="1">
        <v>48.25</v>
      </c>
      <c r="DL165" s="1">
        <v>49</v>
      </c>
      <c r="DM165" s="5">
        <v>53.77</v>
      </c>
      <c r="DP165" s="3"/>
      <c r="DQ165" s="3"/>
      <c r="DR165" s="3"/>
      <c r="DS165" s="1">
        <v>48.75</v>
      </c>
      <c r="DT165" s="1">
        <v>51.97</v>
      </c>
      <c r="DZ165" s="1">
        <v>53</v>
      </c>
      <c r="EA165" s="5">
        <v>52.27</v>
      </c>
      <c r="EG165" s="1">
        <v>42.1</v>
      </c>
      <c r="EH165" s="5">
        <v>44.21</v>
      </c>
      <c r="EM165" s="1">
        <v>49.85</v>
      </c>
      <c r="EN165" s="5">
        <v>52.2</v>
      </c>
      <c r="EO165" s="3"/>
      <c r="EP165" s="3"/>
      <c r="EQ165" s="3"/>
      <c r="ER165" s="1">
        <v>43.32</v>
      </c>
      <c r="ES165" s="1">
        <v>45.99</v>
      </c>
      <c r="ET165" s="3"/>
      <c r="FA165" s="28"/>
      <c r="FT165">
        <f t="shared" si="93"/>
        <v>1990</v>
      </c>
      <c r="FU165">
        <f t="shared" si="94"/>
        <v>5</v>
      </c>
      <c r="FV165">
        <v>129.19999999999999</v>
      </c>
      <c r="FW165" s="1">
        <v>114.6</v>
      </c>
      <c r="FY165" s="27"/>
      <c r="FZ165" s="27" t="s">
        <v>140</v>
      </c>
      <c r="GA165" s="28">
        <v>121.5</v>
      </c>
      <c r="GB165" s="28">
        <v>121.43333333333334</v>
      </c>
      <c r="GD165" s="27"/>
      <c r="GE165" s="27" t="s">
        <v>140</v>
      </c>
      <c r="GF165" s="1">
        <v>149.69999999999999</v>
      </c>
      <c r="GG165" s="5">
        <v>149.63333333333333</v>
      </c>
    </row>
    <row r="166" spans="1:189" x14ac:dyDescent="0.2">
      <c r="A166" s="1">
        <v>1995</v>
      </c>
      <c r="B166" s="1">
        <v>1</v>
      </c>
      <c r="E166" s="4"/>
      <c r="F166" s="5">
        <v>359</v>
      </c>
      <c r="G166" s="5">
        <v>561</v>
      </c>
      <c r="H166" s="1"/>
      <c r="I166" s="1"/>
      <c r="J166" s="1"/>
      <c r="K166" s="1"/>
      <c r="L166" s="1"/>
      <c r="M166" s="5">
        <v>402</v>
      </c>
      <c r="N166" s="5">
        <v>458</v>
      </c>
      <c r="O166" s="1"/>
      <c r="P166" s="1"/>
      <c r="Q166" s="1"/>
      <c r="R166" s="1"/>
      <c r="S166" s="1"/>
      <c r="T166" s="5">
        <v>255</v>
      </c>
      <c r="U166" s="5">
        <v>231</v>
      </c>
      <c r="V166" s="1"/>
      <c r="W166" s="1"/>
      <c r="Z166" s="4"/>
      <c r="AA166" s="5">
        <v>352</v>
      </c>
      <c r="AB166" s="5">
        <v>360</v>
      </c>
      <c r="AC166" s="1"/>
      <c r="AE166" s="1"/>
      <c r="AF166" s="1"/>
      <c r="AG166" s="1"/>
      <c r="AH166" s="5">
        <v>335</v>
      </c>
      <c r="AI166" s="5">
        <v>382</v>
      </c>
      <c r="AJ166" s="1"/>
      <c r="AK166" s="1"/>
      <c r="AL166" s="1"/>
      <c r="AO166" s="5">
        <v>271</v>
      </c>
      <c r="AP166" s="5">
        <v>300</v>
      </c>
      <c r="AQ166" s="1"/>
      <c r="AU166" s="4"/>
      <c r="AV166" s="5"/>
      <c r="AW166" s="5"/>
      <c r="AY166" s="5"/>
      <c r="AZ166" s="4"/>
      <c r="BA166" s="4"/>
      <c r="BC166" s="5">
        <v>360</v>
      </c>
      <c r="BD166" s="5">
        <v>415</v>
      </c>
      <c r="BF166" s="5"/>
      <c r="BJ166" s="5">
        <v>347</v>
      </c>
      <c r="BK166" s="5">
        <v>402</v>
      </c>
      <c r="BP166" s="5">
        <v>191</v>
      </c>
      <c r="BQ166" s="5">
        <v>252</v>
      </c>
      <c r="BR166" s="5"/>
      <c r="BS166" s="4"/>
      <c r="BU166" s="5">
        <v>372</v>
      </c>
      <c r="BV166" s="5">
        <v>428</v>
      </c>
      <c r="BX166" s="4"/>
      <c r="CC166" s="5">
        <v>58.25</v>
      </c>
      <c r="CD166" s="5">
        <v>67.98</v>
      </c>
      <c r="CF166" s="5"/>
      <c r="CJ166" s="1">
        <v>58.35</v>
      </c>
      <c r="CK166" s="5">
        <v>59.4</v>
      </c>
      <c r="CQ166" s="5">
        <v>59.5</v>
      </c>
      <c r="CR166" s="1">
        <v>59.86</v>
      </c>
      <c r="CU166" s="3"/>
      <c r="CV166" s="3"/>
      <c r="CW166" s="3"/>
      <c r="CX166" s="5">
        <v>58.3</v>
      </c>
      <c r="CY166" s="1">
        <v>66.5</v>
      </c>
      <c r="DA166" s="5"/>
      <c r="DE166" s="5">
        <v>83.5</v>
      </c>
      <c r="DF166" s="1">
        <v>79.400000000000006</v>
      </c>
      <c r="DL166" s="1">
        <v>57.08</v>
      </c>
      <c r="DM166" s="1">
        <v>59</v>
      </c>
      <c r="DP166" s="3"/>
      <c r="DQ166" s="3"/>
      <c r="DR166" s="3"/>
      <c r="DS166" s="5">
        <v>49.5</v>
      </c>
      <c r="DT166" s="5">
        <v>61</v>
      </c>
      <c r="DZ166" s="1">
        <v>55.8</v>
      </c>
      <c r="EA166" s="1">
        <v>66.81</v>
      </c>
      <c r="EG166" s="1">
        <v>41.5</v>
      </c>
      <c r="EH166" s="5">
        <v>43.73</v>
      </c>
      <c r="EM166" s="1">
        <v>48.25</v>
      </c>
      <c r="EN166" s="1">
        <v>48.5</v>
      </c>
      <c r="EO166" s="3"/>
      <c r="EP166" s="3"/>
      <c r="EQ166" s="3"/>
      <c r="ER166" s="1">
        <v>50.13</v>
      </c>
      <c r="ES166" s="1">
        <v>53.83</v>
      </c>
      <c r="ET166" s="3"/>
      <c r="FA166" s="28"/>
      <c r="FT166">
        <f t="shared" si="93"/>
        <v>1990</v>
      </c>
      <c r="FU166">
        <f t="shared" si="94"/>
        <v>6</v>
      </c>
      <c r="FV166">
        <v>129.9</v>
      </c>
      <c r="FW166" s="1">
        <v>114.3</v>
      </c>
      <c r="FY166" s="27">
        <v>1995</v>
      </c>
      <c r="FZ166" s="27" t="s">
        <v>137</v>
      </c>
      <c r="GA166" s="28">
        <v>123.5</v>
      </c>
      <c r="GB166" s="28">
        <v>123.43333333333334</v>
      </c>
      <c r="GD166" s="27">
        <v>1995</v>
      </c>
      <c r="GE166" s="27" t="s">
        <v>137</v>
      </c>
      <c r="GF166" s="1">
        <v>150.9</v>
      </c>
      <c r="GG166" s="5">
        <v>150.86666666666667</v>
      </c>
    </row>
    <row r="167" spans="1:189" x14ac:dyDescent="0.2">
      <c r="A167" s="1">
        <v>1995</v>
      </c>
      <c r="B167" s="1">
        <v>2</v>
      </c>
      <c r="E167" s="4"/>
      <c r="F167" s="5">
        <v>358</v>
      </c>
      <c r="G167" s="5">
        <v>463</v>
      </c>
      <c r="H167" s="1"/>
      <c r="I167" s="1"/>
      <c r="J167" s="1"/>
      <c r="K167" s="1"/>
      <c r="L167" s="1"/>
      <c r="M167" s="5">
        <v>374</v>
      </c>
      <c r="N167" s="5">
        <v>497</v>
      </c>
      <c r="O167" s="1"/>
      <c r="P167" s="1"/>
      <c r="Q167" s="1"/>
      <c r="R167" s="1"/>
      <c r="S167" s="1"/>
      <c r="T167" s="5">
        <v>244</v>
      </c>
      <c r="U167" s="5">
        <v>206</v>
      </c>
      <c r="V167" s="1"/>
      <c r="W167" s="1"/>
      <c r="Z167" s="4"/>
      <c r="AA167" s="5">
        <v>365</v>
      </c>
      <c r="AB167" s="5">
        <v>335</v>
      </c>
      <c r="AC167" s="1"/>
      <c r="AE167" s="1"/>
      <c r="AF167" s="1"/>
      <c r="AG167" s="1"/>
      <c r="AH167" s="5">
        <v>337</v>
      </c>
      <c r="AI167" s="5">
        <v>408</v>
      </c>
      <c r="AJ167" s="1"/>
      <c r="AK167" s="1"/>
      <c r="AL167" s="1"/>
      <c r="AO167" s="5">
        <v>263</v>
      </c>
      <c r="AP167" s="5">
        <v>265</v>
      </c>
      <c r="AQ167" s="1"/>
      <c r="AU167" s="1"/>
      <c r="AV167" s="5"/>
      <c r="AW167" s="5"/>
      <c r="AY167" s="5"/>
      <c r="AZ167" s="4"/>
      <c r="BA167" s="4"/>
      <c r="BC167" s="5">
        <v>282</v>
      </c>
      <c r="BD167" s="5">
        <v>370</v>
      </c>
      <c r="BF167" s="5"/>
      <c r="BJ167" s="5">
        <v>344</v>
      </c>
      <c r="BK167" s="5">
        <v>348</v>
      </c>
      <c r="BP167" s="5">
        <v>255</v>
      </c>
      <c r="BQ167" s="5">
        <v>235</v>
      </c>
      <c r="BR167" s="5"/>
      <c r="BS167" s="4"/>
      <c r="BU167" s="5">
        <v>363</v>
      </c>
      <c r="BV167" s="5">
        <v>362</v>
      </c>
      <c r="BX167" s="4"/>
      <c r="CC167" s="5">
        <v>66.16</v>
      </c>
      <c r="CD167" s="5">
        <v>70</v>
      </c>
      <c r="CF167" s="5"/>
      <c r="CJ167" s="1">
        <v>60.1</v>
      </c>
      <c r="CK167" s="5">
        <v>60.08</v>
      </c>
      <c r="CQ167" s="5">
        <v>62.46</v>
      </c>
      <c r="CR167" s="1">
        <v>60.1</v>
      </c>
      <c r="CU167" s="3"/>
      <c r="CV167" s="3"/>
      <c r="CW167" s="3"/>
      <c r="CX167" s="5">
        <v>58.1</v>
      </c>
      <c r="CY167" s="1">
        <v>64.63</v>
      </c>
      <c r="DA167" s="5"/>
      <c r="DE167" s="5">
        <v>67.36</v>
      </c>
      <c r="DF167" s="5">
        <v>69.8</v>
      </c>
      <c r="DL167" s="1">
        <v>57.02</v>
      </c>
      <c r="DM167" s="5">
        <v>59.34</v>
      </c>
      <c r="DP167" s="3"/>
      <c r="DQ167" s="3"/>
      <c r="DR167" s="3"/>
      <c r="DS167" s="1">
        <v>52</v>
      </c>
      <c r="DT167" s="1">
        <v>52.79</v>
      </c>
      <c r="DZ167" s="1">
        <v>56.06</v>
      </c>
      <c r="EA167" s="1">
        <v>62.5</v>
      </c>
      <c r="EG167" s="1">
        <v>44.86</v>
      </c>
      <c r="EH167" s="5">
        <v>45.15</v>
      </c>
      <c r="EM167" s="1">
        <v>51</v>
      </c>
      <c r="EN167" s="1">
        <v>60.51</v>
      </c>
      <c r="EO167" s="3"/>
      <c r="EP167" s="3"/>
      <c r="EQ167" s="3"/>
      <c r="ER167" s="1">
        <v>50.6</v>
      </c>
      <c r="ES167" s="5">
        <v>56.19</v>
      </c>
      <c r="ET167" s="3"/>
      <c r="FA167" s="28"/>
      <c r="FT167">
        <f t="shared" si="93"/>
        <v>1990</v>
      </c>
      <c r="FU167">
        <f t="shared" si="94"/>
        <v>7</v>
      </c>
      <c r="FV167">
        <v>130.4</v>
      </c>
      <c r="FW167" s="1">
        <v>114.5</v>
      </c>
      <c r="FY167" s="27"/>
      <c r="FZ167" s="27" t="s">
        <v>138</v>
      </c>
      <c r="GA167" s="28">
        <v>124.9</v>
      </c>
      <c r="GB167" s="28">
        <v>124.93333333333334</v>
      </c>
      <c r="GD167" s="27"/>
      <c r="GE167" s="27" t="s">
        <v>138</v>
      </c>
      <c r="GF167" s="1">
        <v>152.19999999999999</v>
      </c>
      <c r="GG167" s="5">
        <v>152.19999999999999</v>
      </c>
    </row>
    <row r="168" spans="1:189" x14ac:dyDescent="0.2">
      <c r="A168" s="1">
        <v>1995</v>
      </c>
      <c r="B168" s="1">
        <v>3</v>
      </c>
      <c r="E168" s="4"/>
      <c r="F168" s="5">
        <v>448</v>
      </c>
      <c r="G168" s="5">
        <v>373</v>
      </c>
      <c r="H168" s="1"/>
      <c r="I168" s="1"/>
      <c r="J168" s="1"/>
      <c r="K168" s="1"/>
      <c r="L168" s="1"/>
      <c r="M168" s="5">
        <v>277</v>
      </c>
      <c r="N168" s="5">
        <v>313</v>
      </c>
      <c r="O168" s="1"/>
      <c r="P168" s="1"/>
      <c r="Q168" s="1"/>
      <c r="R168" s="1"/>
      <c r="S168" s="1"/>
      <c r="T168" s="5">
        <v>327</v>
      </c>
      <c r="U168" s="5">
        <v>378</v>
      </c>
      <c r="V168" s="1"/>
      <c r="W168" s="1"/>
      <c r="Z168" s="4"/>
      <c r="AA168" s="5">
        <v>282</v>
      </c>
      <c r="AB168" s="5">
        <v>346</v>
      </c>
      <c r="AC168" s="1"/>
      <c r="AE168" s="1"/>
      <c r="AF168" s="1"/>
      <c r="AG168" s="1"/>
      <c r="AH168" s="5">
        <v>221</v>
      </c>
      <c r="AI168" s="5">
        <v>327</v>
      </c>
      <c r="AJ168" s="1"/>
      <c r="AK168" s="1"/>
      <c r="AL168" s="1"/>
      <c r="AO168" s="5">
        <v>293</v>
      </c>
      <c r="AP168" s="5">
        <v>284</v>
      </c>
      <c r="AQ168" s="1"/>
      <c r="AU168" s="1"/>
      <c r="AV168" s="5"/>
      <c r="AW168" s="5"/>
      <c r="AY168" s="5"/>
      <c r="AZ168" s="4"/>
      <c r="BA168" s="4"/>
      <c r="BC168" s="5">
        <v>196</v>
      </c>
      <c r="BD168" s="5">
        <v>227</v>
      </c>
      <c r="BF168" s="5"/>
      <c r="BJ168" s="5">
        <v>231</v>
      </c>
      <c r="BK168" s="5">
        <v>252</v>
      </c>
      <c r="BP168" s="5">
        <v>261</v>
      </c>
      <c r="BQ168" s="5">
        <v>224</v>
      </c>
      <c r="BR168" s="5"/>
      <c r="BS168" s="4"/>
      <c r="BU168" s="5">
        <v>346</v>
      </c>
      <c r="BV168" s="5">
        <v>235</v>
      </c>
      <c r="BX168" s="4"/>
      <c r="CC168" s="5">
        <v>62</v>
      </c>
      <c r="CD168" s="5">
        <v>68.5</v>
      </c>
      <c r="CF168" s="5"/>
      <c r="CJ168" s="1">
        <v>63.8</v>
      </c>
      <c r="CK168" s="5">
        <v>59.58</v>
      </c>
      <c r="CQ168" s="1">
        <v>62.95</v>
      </c>
      <c r="CR168" s="1">
        <v>65.09</v>
      </c>
      <c r="CU168" s="3"/>
      <c r="CV168" s="3"/>
      <c r="CW168" s="3"/>
      <c r="CX168" s="5">
        <v>53.2</v>
      </c>
      <c r="CY168" s="5">
        <v>65</v>
      </c>
      <c r="DA168" s="5"/>
      <c r="DE168" s="1">
        <v>67</v>
      </c>
      <c r="DF168" s="5">
        <v>72.45</v>
      </c>
      <c r="DL168" s="1">
        <v>58</v>
      </c>
      <c r="DM168" s="1">
        <v>63</v>
      </c>
      <c r="DP168" s="3"/>
      <c r="DQ168" s="3"/>
      <c r="DR168" s="3"/>
      <c r="DS168" s="5">
        <v>48</v>
      </c>
      <c r="DT168" s="1">
        <v>52.5</v>
      </c>
      <c r="DZ168" s="5">
        <v>48.25</v>
      </c>
      <c r="EA168" s="1">
        <v>49.17</v>
      </c>
      <c r="EG168" s="1">
        <v>46.1</v>
      </c>
      <c r="EH168" s="5">
        <v>49.56</v>
      </c>
      <c r="EM168" s="1">
        <v>49.5</v>
      </c>
      <c r="EN168" s="1">
        <v>53.8</v>
      </c>
      <c r="EO168" s="3"/>
      <c r="EP168" s="3"/>
      <c r="EQ168" s="3"/>
      <c r="ER168" s="1">
        <v>52.5</v>
      </c>
      <c r="ES168" s="5">
        <v>56.5</v>
      </c>
      <c r="ET168" s="3"/>
      <c r="FA168" s="28"/>
      <c r="FT168">
        <f t="shared" si="93"/>
        <v>1990</v>
      </c>
      <c r="FU168">
        <f t="shared" si="94"/>
        <v>8</v>
      </c>
      <c r="FV168">
        <v>131.6</v>
      </c>
      <c r="FW168" s="1">
        <v>116.5</v>
      </c>
      <c r="FY168" s="27"/>
      <c r="FZ168" s="27" t="s">
        <v>139</v>
      </c>
      <c r="GA168" s="28">
        <v>125.1</v>
      </c>
      <c r="GB168" s="28">
        <v>125.2</v>
      </c>
      <c r="GD168" s="27"/>
      <c r="GE168" s="27" t="s">
        <v>139</v>
      </c>
      <c r="GF168" s="1">
        <v>152.9</v>
      </c>
      <c r="GG168" s="5">
        <v>152.86666666666665</v>
      </c>
    </row>
    <row r="169" spans="1:189" x14ac:dyDescent="0.2">
      <c r="A169" s="1">
        <v>1995</v>
      </c>
      <c r="B169" s="1">
        <v>4</v>
      </c>
      <c r="E169" s="4"/>
      <c r="F169" s="5">
        <v>448</v>
      </c>
      <c r="G169" s="5">
        <v>371</v>
      </c>
      <c r="H169" s="1"/>
      <c r="I169" s="1"/>
      <c r="J169" s="1"/>
      <c r="K169" s="1"/>
      <c r="L169" s="1"/>
      <c r="M169" s="5">
        <v>282</v>
      </c>
      <c r="N169" s="5">
        <v>317</v>
      </c>
      <c r="O169" s="1"/>
      <c r="P169" s="1"/>
      <c r="Q169" s="1"/>
      <c r="R169" s="1"/>
      <c r="S169" s="1"/>
      <c r="T169" s="5">
        <v>302</v>
      </c>
      <c r="U169" s="5">
        <v>355</v>
      </c>
      <c r="V169" s="1"/>
      <c r="W169" s="1"/>
      <c r="Z169" s="4"/>
      <c r="AA169" s="5">
        <v>284</v>
      </c>
      <c r="AB169" s="5">
        <v>347</v>
      </c>
      <c r="AC169" s="1"/>
      <c r="AE169" s="1"/>
      <c r="AF169" s="1"/>
      <c r="AG169" s="1"/>
      <c r="AH169" s="5">
        <v>227</v>
      </c>
      <c r="AI169" s="5">
        <v>328</v>
      </c>
      <c r="AJ169" s="1"/>
      <c r="AK169" s="1"/>
      <c r="AL169" s="1"/>
      <c r="AO169" s="5">
        <v>294</v>
      </c>
      <c r="AP169" s="5">
        <v>287</v>
      </c>
      <c r="AQ169" s="1"/>
      <c r="AU169" s="1"/>
      <c r="AV169" s="5"/>
      <c r="AW169" s="5"/>
      <c r="AY169" s="5"/>
      <c r="AZ169" s="4"/>
      <c r="BA169" s="4"/>
      <c r="BC169" s="5">
        <v>252</v>
      </c>
      <c r="BD169" s="5">
        <v>294</v>
      </c>
      <c r="BF169" s="5"/>
      <c r="BJ169" s="5">
        <v>231</v>
      </c>
      <c r="BK169" s="5">
        <v>253</v>
      </c>
      <c r="BP169" s="5">
        <v>257</v>
      </c>
      <c r="BQ169" s="5">
        <v>227</v>
      </c>
      <c r="BR169" s="5"/>
      <c r="BS169" s="4"/>
      <c r="BU169" s="5">
        <v>347</v>
      </c>
      <c r="BV169" s="5">
        <v>344</v>
      </c>
      <c r="BX169" s="4"/>
      <c r="CC169" s="5">
        <v>57.5</v>
      </c>
      <c r="CD169" s="5">
        <v>67.5</v>
      </c>
      <c r="CF169" s="5"/>
      <c r="CJ169" s="5">
        <v>61.5</v>
      </c>
      <c r="CK169" s="5">
        <v>57</v>
      </c>
      <c r="CQ169" s="5">
        <v>62.95</v>
      </c>
      <c r="CR169" s="5">
        <v>65.5</v>
      </c>
      <c r="CU169" s="3"/>
      <c r="CV169" s="3"/>
      <c r="CW169" s="3"/>
      <c r="CX169" s="5">
        <v>55</v>
      </c>
      <c r="CY169" s="5">
        <v>60.5</v>
      </c>
      <c r="DA169" s="5"/>
      <c r="DE169" s="1">
        <v>68</v>
      </c>
      <c r="DF169" s="5">
        <v>73</v>
      </c>
      <c r="DL169" s="1">
        <v>61</v>
      </c>
      <c r="DM169" s="5">
        <v>63</v>
      </c>
      <c r="DP169" s="3"/>
      <c r="DQ169" s="3"/>
      <c r="DR169" s="3"/>
      <c r="DS169" s="5">
        <v>51.8</v>
      </c>
      <c r="DT169" s="5">
        <v>52</v>
      </c>
      <c r="DZ169" s="5">
        <v>48.5</v>
      </c>
      <c r="EA169" s="5">
        <v>57.5</v>
      </c>
      <c r="EG169" s="1">
        <v>46.13</v>
      </c>
      <c r="EH169" s="5">
        <v>48.75</v>
      </c>
      <c r="EM169" s="5">
        <v>52.5</v>
      </c>
      <c r="EN169" s="5">
        <v>55</v>
      </c>
      <c r="EO169" s="3"/>
      <c r="EP169" s="3"/>
      <c r="EQ169" s="3"/>
      <c r="ER169" s="1">
        <v>53.25</v>
      </c>
      <c r="ES169" s="1">
        <v>55.15</v>
      </c>
      <c r="ET169" s="3"/>
      <c r="FA169" s="28"/>
      <c r="FT169">
        <f t="shared" si="93"/>
        <v>1990</v>
      </c>
      <c r="FU169">
        <f t="shared" si="94"/>
        <v>9</v>
      </c>
      <c r="FV169">
        <v>132.69999999999999</v>
      </c>
      <c r="FW169" s="1">
        <v>118.4</v>
      </c>
      <c r="FY169" s="27"/>
      <c r="FZ169" s="27" t="s">
        <v>140</v>
      </c>
      <c r="GA169" s="28">
        <v>125.4</v>
      </c>
      <c r="GB169" s="28">
        <v>125.46666666666665</v>
      </c>
      <c r="GD169" s="27"/>
      <c r="GE169" s="27" t="s">
        <v>140</v>
      </c>
      <c r="GF169" s="1">
        <v>153.6</v>
      </c>
      <c r="GG169" s="5">
        <v>153.6</v>
      </c>
    </row>
    <row r="170" spans="1:189" x14ac:dyDescent="0.2">
      <c r="A170" s="1">
        <v>1996</v>
      </c>
      <c r="B170" s="1">
        <v>1</v>
      </c>
      <c r="E170" s="4"/>
      <c r="F170" s="5">
        <v>279</v>
      </c>
      <c r="G170" s="5">
        <v>413</v>
      </c>
      <c r="H170" s="1"/>
      <c r="I170" s="1"/>
      <c r="J170" s="1"/>
      <c r="K170" s="1"/>
      <c r="L170" s="1"/>
      <c r="M170" s="5">
        <v>298</v>
      </c>
      <c r="N170" s="5">
        <v>328</v>
      </c>
      <c r="O170" s="1"/>
      <c r="P170" s="1"/>
      <c r="Q170" s="1"/>
      <c r="R170" s="1"/>
      <c r="S170" s="1"/>
      <c r="T170" s="5">
        <v>226</v>
      </c>
      <c r="U170" s="5">
        <v>368</v>
      </c>
      <c r="V170" s="1"/>
      <c r="W170" s="1"/>
      <c r="Z170" s="4"/>
      <c r="AA170" s="5">
        <v>286</v>
      </c>
      <c r="AB170" s="5">
        <v>328</v>
      </c>
      <c r="AC170" s="1"/>
      <c r="AE170" s="1"/>
      <c r="AF170" s="1"/>
      <c r="AG170" s="1"/>
      <c r="AH170" s="5">
        <v>375</v>
      </c>
      <c r="AI170" s="5">
        <v>325</v>
      </c>
      <c r="AJ170" s="1"/>
      <c r="AK170" s="1"/>
      <c r="AL170" s="1"/>
      <c r="AO170" s="5">
        <v>307</v>
      </c>
      <c r="AP170" s="5">
        <v>298</v>
      </c>
      <c r="AQ170" s="1"/>
      <c r="AU170" s="1"/>
      <c r="AV170" s="5"/>
      <c r="AW170" s="5"/>
      <c r="AY170" s="5"/>
      <c r="AZ170" s="4"/>
      <c r="BA170" s="4"/>
      <c r="BC170" s="5">
        <v>253</v>
      </c>
      <c r="BD170" s="5">
        <v>300</v>
      </c>
      <c r="BF170" s="5"/>
      <c r="BJ170" s="5">
        <v>300</v>
      </c>
      <c r="BK170" s="5">
        <v>376</v>
      </c>
      <c r="BP170" s="5">
        <v>266</v>
      </c>
      <c r="BQ170" s="5">
        <v>236</v>
      </c>
      <c r="BR170" s="5"/>
      <c r="BS170" s="4"/>
      <c r="BU170" s="5">
        <v>459</v>
      </c>
      <c r="BV170" s="5">
        <v>467</v>
      </c>
      <c r="BX170" s="4"/>
      <c r="CC170" s="5">
        <v>62.26</v>
      </c>
      <c r="CD170" s="5">
        <v>73.95</v>
      </c>
      <c r="CF170" s="5"/>
      <c r="CJ170" s="5">
        <v>62.35</v>
      </c>
      <c r="CK170" s="5">
        <v>66.7</v>
      </c>
      <c r="CQ170" s="1">
        <v>50.75</v>
      </c>
      <c r="CR170" s="1">
        <v>68.150000000000006</v>
      </c>
      <c r="CU170" s="3"/>
      <c r="CV170" s="3"/>
      <c r="CW170" s="3"/>
      <c r="CX170" s="5">
        <v>57.5</v>
      </c>
      <c r="CY170" s="1">
        <v>61.73</v>
      </c>
      <c r="DA170" s="5"/>
      <c r="DE170" s="1">
        <v>71.05</v>
      </c>
      <c r="DF170" s="1">
        <v>75.400000000000006</v>
      </c>
      <c r="DL170" s="1">
        <v>61</v>
      </c>
      <c r="DM170" s="5">
        <v>63</v>
      </c>
      <c r="DP170" s="3"/>
      <c r="DQ170" s="3"/>
      <c r="DR170" s="3"/>
      <c r="DS170" s="1">
        <v>55.87</v>
      </c>
      <c r="DT170" s="5">
        <v>50.5</v>
      </c>
      <c r="DZ170" s="5">
        <v>48.5</v>
      </c>
      <c r="EA170" s="1">
        <v>60</v>
      </c>
      <c r="EG170" s="1">
        <v>46.13</v>
      </c>
      <c r="EH170" s="5">
        <v>48.75</v>
      </c>
      <c r="EM170" s="1">
        <v>56.55</v>
      </c>
      <c r="EN170" s="5">
        <v>56.55</v>
      </c>
      <c r="EO170" s="3"/>
      <c r="EP170" s="3"/>
      <c r="EQ170" s="3"/>
      <c r="ER170" s="1">
        <v>53.25</v>
      </c>
      <c r="ES170" s="1">
        <v>51.35</v>
      </c>
      <c r="ET170" s="3"/>
      <c r="FA170" s="28"/>
      <c r="FT170">
        <f t="shared" si="93"/>
        <v>1990</v>
      </c>
      <c r="FU170">
        <f t="shared" si="94"/>
        <v>10</v>
      </c>
      <c r="FV170">
        <v>133.5</v>
      </c>
      <c r="FW170" s="1">
        <v>120.8</v>
      </c>
      <c r="FY170" s="27">
        <v>1996</v>
      </c>
      <c r="FZ170" s="27" t="s">
        <v>137</v>
      </c>
      <c r="GA170" s="28">
        <v>126.3</v>
      </c>
      <c r="GB170" s="28">
        <v>126.3</v>
      </c>
      <c r="GD170" s="27">
        <v>1996</v>
      </c>
      <c r="GE170" s="27" t="s">
        <v>137</v>
      </c>
      <c r="GF170" s="1">
        <v>154.9</v>
      </c>
      <c r="GG170" s="5">
        <v>155</v>
      </c>
    </row>
    <row r="171" spans="1:189" x14ac:dyDescent="0.2">
      <c r="A171" s="1">
        <v>1996</v>
      </c>
      <c r="B171" s="1">
        <v>2</v>
      </c>
      <c r="E171" s="4"/>
      <c r="F171" s="5">
        <v>363</v>
      </c>
      <c r="G171" s="5">
        <v>366</v>
      </c>
      <c r="H171" s="1"/>
      <c r="I171" s="1"/>
      <c r="J171" s="1"/>
      <c r="K171" s="1"/>
      <c r="L171" s="1"/>
      <c r="M171" s="5">
        <v>413</v>
      </c>
      <c r="N171" s="5">
        <v>305</v>
      </c>
      <c r="O171" s="1"/>
      <c r="P171" s="1"/>
      <c r="Q171" s="1"/>
      <c r="R171" s="1"/>
      <c r="S171" s="1"/>
      <c r="T171" s="5">
        <v>289</v>
      </c>
      <c r="U171" s="5">
        <v>324</v>
      </c>
      <c r="V171" s="1"/>
      <c r="W171" s="1"/>
      <c r="Z171" s="4"/>
      <c r="AA171" s="5">
        <v>336</v>
      </c>
      <c r="AB171" s="5">
        <v>383</v>
      </c>
      <c r="AC171" s="1"/>
      <c r="AE171" s="1"/>
      <c r="AF171" s="1"/>
      <c r="AG171" s="1"/>
      <c r="AH171" s="5">
        <v>306</v>
      </c>
      <c r="AI171" s="5">
        <v>263</v>
      </c>
      <c r="AJ171" s="1"/>
      <c r="AK171" s="1"/>
      <c r="AL171" s="1"/>
      <c r="AO171" s="5">
        <v>311</v>
      </c>
      <c r="AP171" s="5">
        <v>325</v>
      </c>
      <c r="AQ171" s="1"/>
      <c r="AU171" s="1"/>
      <c r="AV171" s="5"/>
      <c r="AW171" s="5"/>
      <c r="AY171" s="5"/>
      <c r="AZ171" s="4"/>
      <c r="BA171" s="4"/>
      <c r="BC171" s="5">
        <v>295</v>
      </c>
      <c r="BD171" s="5">
        <v>298</v>
      </c>
      <c r="BF171" s="5"/>
      <c r="BJ171" s="5">
        <v>475</v>
      </c>
      <c r="BK171" s="5">
        <v>455</v>
      </c>
      <c r="BP171" s="5">
        <v>263</v>
      </c>
      <c r="BQ171" s="5">
        <v>416</v>
      </c>
      <c r="BR171" s="5"/>
      <c r="BS171" s="4"/>
      <c r="BU171" s="5">
        <v>599</v>
      </c>
      <c r="BV171" s="5">
        <v>364</v>
      </c>
      <c r="BX171" s="4"/>
      <c r="CC171" s="5">
        <v>53.77</v>
      </c>
      <c r="CD171" s="5">
        <v>65.5</v>
      </c>
      <c r="CF171" s="5"/>
      <c r="CJ171" s="5">
        <v>60.9</v>
      </c>
      <c r="CK171" s="5">
        <v>65.25</v>
      </c>
      <c r="CQ171" s="5">
        <v>54.81</v>
      </c>
      <c r="CR171" s="1">
        <v>56.28</v>
      </c>
      <c r="CU171" s="3"/>
      <c r="CV171" s="3"/>
      <c r="CW171" s="3"/>
      <c r="CX171" s="5">
        <v>49.76</v>
      </c>
      <c r="CY171" s="5">
        <v>52.2</v>
      </c>
      <c r="DA171" s="5"/>
      <c r="DE171" s="1">
        <v>49.11</v>
      </c>
      <c r="DF171" s="1">
        <v>53.65</v>
      </c>
      <c r="DL171" s="1">
        <v>46.4</v>
      </c>
      <c r="DM171" s="1">
        <v>52.93</v>
      </c>
      <c r="DP171" s="3"/>
      <c r="DQ171" s="3"/>
      <c r="DR171" s="3"/>
      <c r="DS171" s="1">
        <v>54.08</v>
      </c>
      <c r="DT171" s="1">
        <v>47.13</v>
      </c>
      <c r="DZ171" s="1">
        <v>50.97</v>
      </c>
      <c r="EA171" s="5">
        <v>58.68</v>
      </c>
      <c r="EG171" s="5">
        <v>44.95</v>
      </c>
      <c r="EH171" s="5">
        <v>47.85</v>
      </c>
      <c r="EM171" s="1">
        <v>52.2</v>
      </c>
      <c r="EN171" s="5">
        <v>52.2</v>
      </c>
      <c r="EO171" s="3"/>
      <c r="EP171" s="3"/>
      <c r="EQ171" s="3"/>
      <c r="ER171" s="5">
        <v>52.74</v>
      </c>
      <c r="ES171" s="1">
        <v>52.2</v>
      </c>
      <c r="ET171" s="3"/>
      <c r="FA171" s="28"/>
      <c r="FT171">
        <f t="shared" si="93"/>
        <v>1990</v>
      </c>
      <c r="FU171">
        <f t="shared" si="94"/>
        <v>11</v>
      </c>
      <c r="FV171">
        <v>133.80000000000001</v>
      </c>
      <c r="FW171" s="1">
        <v>120.1</v>
      </c>
      <c r="FY171" s="27"/>
      <c r="FZ171" s="27" t="s">
        <v>138</v>
      </c>
      <c r="GA171" s="28">
        <v>127.83333333333333</v>
      </c>
      <c r="GB171" s="28">
        <v>127.83333333333333</v>
      </c>
      <c r="GD171" s="27"/>
      <c r="GE171" s="27" t="s">
        <v>138</v>
      </c>
      <c r="GF171" s="1">
        <v>156.6</v>
      </c>
      <c r="GG171" s="5">
        <v>156.5333333333333</v>
      </c>
    </row>
    <row r="172" spans="1:189" x14ac:dyDescent="0.2">
      <c r="A172" s="1">
        <v>1996</v>
      </c>
      <c r="B172" s="1">
        <v>3</v>
      </c>
      <c r="E172" s="4"/>
      <c r="F172" s="5">
        <v>348</v>
      </c>
      <c r="G172" s="5">
        <v>423</v>
      </c>
      <c r="H172" s="1"/>
      <c r="I172" s="1"/>
      <c r="J172" s="1"/>
      <c r="K172" s="1"/>
      <c r="L172" s="1"/>
      <c r="M172" s="5">
        <v>330</v>
      </c>
      <c r="N172" s="5">
        <v>348</v>
      </c>
      <c r="O172" s="1"/>
      <c r="P172" s="1"/>
      <c r="Q172" s="1"/>
      <c r="R172" s="1"/>
      <c r="S172" s="1"/>
      <c r="T172" s="5">
        <v>289</v>
      </c>
      <c r="U172" s="5">
        <v>302</v>
      </c>
      <c r="V172" s="1"/>
      <c r="W172" s="1"/>
      <c r="Z172" s="4"/>
      <c r="AA172" s="5">
        <v>483</v>
      </c>
      <c r="AB172" s="5">
        <v>372</v>
      </c>
      <c r="AC172" s="1"/>
      <c r="AE172" s="1"/>
      <c r="AF172" s="1"/>
      <c r="AG172" s="1"/>
      <c r="AH172" s="5">
        <v>301</v>
      </c>
      <c r="AI172" s="5">
        <v>270</v>
      </c>
      <c r="AJ172" s="1"/>
      <c r="AK172" s="1"/>
      <c r="AL172" s="1"/>
      <c r="AO172" s="5">
        <v>344</v>
      </c>
      <c r="AP172" s="5">
        <v>360</v>
      </c>
      <c r="AQ172" s="1"/>
      <c r="AU172" s="1"/>
      <c r="AV172" s="5"/>
      <c r="AW172" s="5"/>
      <c r="AY172" s="5"/>
      <c r="AZ172" s="4"/>
      <c r="BA172" s="4"/>
      <c r="BC172" s="5">
        <v>375</v>
      </c>
      <c r="BD172" s="5">
        <v>350</v>
      </c>
      <c r="BF172" s="5"/>
      <c r="BJ172" s="5">
        <v>431</v>
      </c>
      <c r="BK172" s="5">
        <v>350</v>
      </c>
      <c r="BP172" s="5">
        <v>263</v>
      </c>
      <c r="BQ172" s="5">
        <v>416</v>
      </c>
      <c r="BR172" s="5"/>
      <c r="BS172" s="4"/>
      <c r="BU172" s="5">
        <v>599</v>
      </c>
      <c r="BV172" s="5">
        <v>436</v>
      </c>
      <c r="BX172" s="4"/>
      <c r="CC172" s="5">
        <v>53.07</v>
      </c>
      <c r="CD172" s="5">
        <v>60.54</v>
      </c>
      <c r="CF172" s="5"/>
      <c r="CJ172" s="1">
        <v>51.48</v>
      </c>
      <c r="CK172" s="5">
        <v>56.55</v>
      </c>
      <c r="CQ172" s="1">
        <v>49.3</v>
      </c>
      <c r="CR172" s="1">
        <v>60.9</v>
      </c>
      <c r="CU172" s="3"/>
      <c r="CV172" s="3"/>
      <c r="CW172" s="3"/>
      <c r="CX172" s="5">
        <v>49.89</v>
      </c>
      <c r="CY172" s="1">
        <v>57.28</v>
      </c>
      <c r="DA172" s="5"/>
      <c r="DE172" s="1">
        <v>46.5</v>
      </c>
      <c r="DF172" s="1">
        <v>54.38</v>
      </c>
      <c r="DL172" s="1">
        <v>46.4</v>
      </c>
      <c r="DM172" s="1">
        <v>52.2</v>
      </c>
      <c r="DP172" s="3"/>
      <c r="DQ172" s="3"/>
      <c r="DR172" s="3"/>
      <c r="DS172" s="1">
        <v>50.7</v>
      </c>
      <c r="DT172" s="5">
        <v>43</v>
      </c>
      <c r="DZ172" s="5">
        <v>49.86</v>
      </c>
      <c r="EA172" s="5">
        <v>56.25</v>
      </c>
      <c r="EG172" s="5">
        <v>46.4</v>
      </c>
      <c r="EH172" s="5">
        <v>47.85</v>
      </c>
      <c r="EM172" s="1">
        <v>49.3</v>
      </c>
      <c r="EN172" s="1">
        <v>49.3</v>
      </c>
      <c r="EO172" s="3"/>
      <c r="EP172" s="3"/>
      <c r="EQ172" s="3"/>
      <c r="ER172" s="5">
        <v>52.5</v>
      </c>
      <c r="ES172" s="5">
        <v>60.82</v>
      </c>
      <c r="ET172" s="3"/>
      <c r="FA172" s="28"/>
      <c r="FT172">
        <f t="shared" si="93"/>
        <v>1990</v>
      </c>
      <c r="FU172">
        <f t="shared" si="94"/>
        <v>12</v>
      </c>
      <c r="FV172">
        <v>133.80000000000001</v>
      </c>
      <c r="FW172" s="1">
        <v>118.7</v>
      </c>
      <c r="FY172" s="27"/>
      <c r="FZ172" s="27" t="s">
        <v>139</v>
      </c>
      <c r="GA172" s="28">
        <v>128.16666666666666</v>
      </c>
      <c r="GB172" s="28">
        <v>128.16666666666666</v>
      </c>
      <c r="GD172" s="27"/>
      <c r="GE172" s="27" t="s">
        <v>139</v>
      </c>
      <c r="GF172" s="1">
        <v>157.30000000000001</v>
      </c>
      <c r="GG172" s="5">
        <v>157.36666666666667</v>
      </c>
    </row>
    <row r="173" spans="1:189" x14ac:dyDescent="0.2">
      <c r="A173" s="1">
        <v>1996</v>
      </c>
      <c r="B173" s="1">
        <v>4</v>
      </c>
      <c r="E173" s="4"/>
      <c r="F173" s="5">
        <v>413</v>
      </c>
      <c r="G173" s="5">
        <v>338</v>
      </c>
      <c r="H173" s="1"/>
      <c r="I173" s="1"/>
      <c r="J173" s="1"/>
      <c r="K173" s="1"/>
      <c r="L173" s="1"/>
      <c r="M173" s="5">
        <v>333</v>
      </c>
      <c r="N173" s="5">
        <v>232</v>
      </c>
      <c r="O173" s="1"/>
      <c r="P173" s="1"/>
      <c r="Q173" s="1"/>
      <c r="R173" s="1"/>
      <c r="S173" s="1"/>
      <c r="T173" s="5">
        <v>289</v>
      </c>
      <c r="U173" s="5">
        <v>302</v>
      </c>
      <c r="V173" s="1"/>
      <c r="W173" s="1"/>
      <c r="Z173" s="4"/>
      <c r="AA173" s="5">
        <v>365</v>
      </c>
      <c r="AB173" s="5">
        <v>427</v>
      </c>
      <c r="AC173" s="1"/>
      <c r="AE173" s="1"/>
      <c r="AF173" s="1"/>
      <c r="AG173" s="1"/>
      <c r="AH173" s="5">
        <v>325</v>
      </c>
      <c r="AI173" s="5">
        <v>243</v>
      </c>
      <c r="AJ173" s="1"/>
      <c r="AK173" s="1"/>
      <c r="AL173" s="1"/>
      <c r="AO173" s="5">
        <v>215</v>
      </c>
      <c r="AP173" s="5">
        <v>390</v>
      </c>
      <c r="AQ173" s="1"/>
      <c r="AU173" s="1"/>
      <c r="AV173" s="5"/>
      <c r="AW173" s="5"/>
      <c r="AY173" s="5"/>
      <c r="AZ173" s="5"/>
      <c r="BA173" s="5"/>
      <c r="BC173" s="5">
        <v>315</v>
      </c>
      <c r="BD173" s="5">
        <v>393</v>
      </c>
      <c r="BF173" s="5"/>
      <c r="BJ173" s="5">
        <v>390</v>
      </c>
      <c r="BK173" s="5">
        <v>500</v>
      </c>
      <c r="BP173" s="5">
        <v>263</v>
      </c>
      <c r="BQ173" s="5">
        <v>399</v>
      </c>
      <c r="BR173" s="5"/>
      <c r="BS173" s="4"/>
      <c r="BU173" s="5">
        <v>599</v>
      </c>
      <c r="BV173" s="5">
        <v>385</v>
      </c>
      <c r="BX173" s="4"/>
      <c r="CC173" s="5">
        <v>61.9</v>
      </c>
      <c r="CD173" s="5">
        <v>63.81</v>
      </c>
      <c r="CF173" s="5"/>
      <c r="CJ173" s="5">
        <v>62.35</v>
      </c>
      <c r="CK173" s="5">
        <v>57.28</v>
      </c>
      <c r="CQ173" s="1">
        <v>49.3</v>
      </c>
      <c r="CR173" s="1">
        <v>60.9</v>
      </c>
      <c r="CU173" s="3"/>
      <c r="CV173" s="3"/>
      <c r="CW173" s="3"/>
      <c r="CX173" s="5">
        <v>53.82</v>
      </c>
      <c r="CY173" s="1">
        <v>61.1</v>
      </c>
      <c r="DA173" s="5"/>
      <c r="DE173" s="1">
        <v>58.73</v>
      </c>
      <c r="DF173" s="1">
        <v>50.75</v>
      </c>
      <c r="DL173" s="1">
        <v>46.4</v>
      </c>
      <c r="DM173" s="1">
        <v>52.2</v>
      </c>
      <c r="DP173" s="3"/>
      <c r="DQ173" s="3"/>
      <c r="DR173" s="3"/>
      <c r="DS173" s="1">
        <v>51.17</v>
      </c>
      <c r="DT173" s="1">
        <v>55.59</v>
      </c>
      <c r="DZ173" s="1">
        <v>52.89</v>
      </c>
      <c r="EA173" s="1">
        <v>61.33</v>
      </c>
      <c r="EG173" s="1">
        <v>38.5</v>
      </c>
      <c r="EH173" s="5">
        <v>72.5</v>
      </c>
      <c r="EM173" s="1">
        <v>49.3</v>
      </c>
      <c r="EN173" s="1">
        <v>49.3</v>
      </c>
      <c r="EO173" s="3"/>
      <c r="EP173" s="3"/>
      <c r="EQ173" s="3"/>
      <c r="ER173" s="5">
        <v>60.65</v>
      </c>
      <c r="ES173" s="1">
        <v>54.31</v>
      </c>
      <c r="ET173" s="3"/>
      <c r="FA173" s="28"/>
      <c r="FT173">
        <f t="shared" si="93"/>
        <v>1991</v>
      </c>
      <c r="FU173">
        <f t="shared" si="94"/>
        <v>1</v>
      </c>
      <c r="FV173">
        <v>134.6</v>
      </c>
      <c r="FW173" s="5">
        <v>119</v>
      </c>
      <c r="FY173" s="27"/>
      <c r="FZ173" s="27" t="s">
        <v>140</v>
      </c>
      <c r="GA173" s="28">
        <v>128.33333333333334</v>
      </c>
      <c r="GB173" s="28">
        <v>128.33333333333334</v>
      </c>
      <c r="GD173" s="27"/>
      <c r="GE173" s="27" t="s">
        <v>140</v>
      </c>
      <c r="GF173" s="1">
        <v>158.6</v>
      </c>
      <c r="GG173" s="5">
        <v>158.5</v>
      </c>
    </row>
    <row r="174" spans="1:189" s="5" customFormat="1" x14ac:dyDescent="0.2">
      <c r="A174" s="1">
        <v>1997</v>
      </c>
      <c r="B174" s="1">
        <v>1</v>
      </c>
      <c r="C174" s="1"/>
      <c r="F174" s="5">
        <v>433</v>
      </c>
      <c r="G174" s="5">
        <v>336</v>
      </c>
      <c r="H174" s="1"/>
      <c r="I174" s="1"/>
      <c r="K174" s="1"/>
      <c r="M174" s="5">
        <v>392</v>
      </c>
      <c r="N174" s="5">
        <v>312</v>
      </c>
      <c r="O174" s="1"/>
      <c r="P174" s="1"/>
      <c r="Q174" s="1"/>
      <c r="R174" s="1"/>
      <c r="T174" s="5">
        <v>315</v>
      </c>
      <c r="U174" s="5">
        <v>329</v>
      </c>
      <c r="AA174" s="5">
        <v>301</v>
      </c>
      <c r="AB174" s="5">
        <v>330</v>
      </c>
      <c r="AC174" s="1"/>
      <c r="AF174" s="1"/>
      <c r="AH174" s="5">
        <v>339</v>
      </c>
      <c r="AI174" s="5">
        <v>243</v>
      </c>
      <c r="AJ174" s="1"/>
      <c r="AK174" s="1"/>
      <c r="AL174" s="1"/>
      <c r="AN174" s="1"/>
      <c r="AO174" s="5">
        <v>364</v>
      </c>
      <c r="AP174" s="5">
        <v>330</v>
      </c>
      <c r="AQ174" s="1"/>
      <c r="AR174" s="1"/>
      <c r="AS174" s="1"/>
      <c r="AT174" s="1"/>
      <c r="AU174" s="1"/>
      <c r="AX174" s="1"/>
      <c r="AZ174" s="4"/>
      <c r="BA174" s="4"/>
      <c r="BB174" s="1"/>
      <c r="BC174" s="5">
        <v>304</v>
      </c>
      <c r="BD174" s="5">
        <v>356</v>
      </c>
      <c r="BE174" s="1"/>
      <c r="BH174" s="1"/>
      <c r="BI174" s="1"/>
      <c r="BJ174" s="5">
        <v>490</v>
      </c>
      <c r="BK174" s="5">
        <v>400</v>
      </c>
      <c r="BL174" s="1"/>
      <c r="BM174" s="1"/>
      <c r="BP174" s="5">
        <v>324</v>
      </c>
      <c r="BQ174" s="5">
        <v>399</v>
      </c>
      <c r="BT174" s="1"/>
      <c r="BU174" s="5">
        <v>731</v>
      </c>
      <c r="BV174" s="5">
        <v>385</v>
      </c>
      <c r="BW174" s="1"/>
      <c r="BY174" s="1"/>
      <c r="BZ174" s="1"/>
      <c r="CA174" s="1"/>
      <c r="CB174" s="1"/>
      <c r="CC174" s="5">
        <v>61.86</v>
      </c>
      <c r="CD174" s="5">
        <v>74.34</v>
      </c>
      <c r="CE174" s="1"/>
      <c r="CH174" s="1"/>
      <c r="CI174" s="1"/>
      <c r="CJ174" s="5">
        <v>68.64</v>
      </c>
      <c r="CK174" s="5">
        <v>58</v>
      </c>
      <c r="CM174" s="1"/>
      <c r="CO174" s="1"/>
      <c r="CQ174" s="5">
        <v>49.3</v>
      </c>
      <c r="CR174" s="5">
        <v>60.77</v>
      </c>
      <c r="CX174" s="5">
        <v>54.22</v>
      </c>
      <c r="CY174" s="5">
        <v>58.77</v>
      </c>
      <c r="CZ174" s="1"/>
      <c r="DC174" s="1"/>
      <c r="DD174" s="1"/>
      <c r="DE174" s="5">
        <v>67.56</v>
      </c>
      <c r="DF174" s="5">
        <v>58.73</v>
      </c>
      <c r="DG174" s="1"/>
      <c r="DH174" s="1"/>
      <c r="DI174" s="1"/>
      <c r="DJ174" s="1"/>
      <c r="DL174" s="5">
        <v>60.9</v>
      </c>
      <c r="DM174" s="5">
        <v>68.88</v>
      </c>
      <c r="DN174" s="1"/>
      <c r="DO174" s="1"/>
      <c r="DS174" s="5">
        <v>53.04</v>
      </c>
      <c r="DT174" s="5">
        <v>56.68</v>
      </c>
      <c r="DU174" s="1"/>
      <c r="DW174" s="1"/>
      <c r="DX174" s="1"/>
      <c r="DY174" s="1"/>
      <c r="DZ174" s="5">
        <v>56.48</v>
      </c>
      <c r="EA174" s="5">
        <v>61.13</v>
      </c>
      <c r="EB174" s="1"/>
      <c r="ED174" s="1"/>
      <c r="EF174" s="1"/>
      <c r="EG174" s="5">
        <v>47.66</v>
      </c>
      <c r="EH174" s="5">
        <v>61</v>
      </c>
      <c r="EI174" s="1"/>
      <c r="EK174" s="1"/>
      <c r="EM174" s="5">
        <v>60.9</v>
      </c>
      <c r="EN174" s="5">
        <v>62.35</v>
      </c>
      <c r="ER174" s="5">
        <v>67.5</v>
      </c>
      <c r="ES174" s="5">
        <v>51.77</v>
      </c>
      <c r="EU174" s="1"/>
      <c r="EV174" s="1"/>
      <c r="FA174" s="28"/>
      <c r="FB174" s="1"/>
      <c r="FO174" s="1"/>
      <c r="FP174" s="1"/>
      <c r="FQ174" s="1"/>
      <c r="FR174" s="1"/>
      <c r="FS174" s="1"/>
      <c r="FT174">
        <f t="shared" si="93"/>
        <v>1991</v>
      </c>
      <c r="FU174">
        <f t="shared" si="94"/>
        <v>2</v>
      </c>
      <c r="FV174">
        <v>134.80000000000001</v>
      </c>
      <c r="FW174" s="5">
        <v>117.2</v>
      </c>
      <c r="FX174" s="1"/>
      <c r="FY174" s="29" t="s">
        <v>141</v>
      </c>
      <c r="FZ174" s="28" t="s">
        <v>137</v>
      </c>
      <c r="GA174" s="28">
        <v>128.5</v>
      </c>
      <c r="GB174" s="28">
        <v>128.5</v>
      </c>
      <c r="GD174" s="29" t="s">
        <v>141</v>
      </c>
      <c r="GE174" s="28" t="s">
        <v>137</v>
      </c>
      <c r="GF174" s="5">
        <v>159.6</v>
      </c>
      <c r="GG174" s="5">
        <v>159.56666666666666</v>
      </c>
    </row>
    <row r="175" spans="1:189" s="5" customFormat="1" x14ac:dyDescent="0.2">
      <c r="A175" s="1">
        <v>1997</v>
      </c>
      <c r="B175" s="1">
        <v>2</v>
      </c>
      <c r="C175" s="1"/>
      <c r="F175" s="5">
        <v>464</v>
      </c>
      <c r="G175" s="5">
        <v>360</v>
      </c>
      <c r="H175" s="1"/>
      <c r="I175" s="1"/>
      <c r="M175" s="5">
        <v>390</v>
      </c>
      <c r="N175" s="5">
        <v>250</v>
      </c>
      <c r="O175" s="1"/>
      <c r="T175" s="5">
        <v>315</v>
      </c>
      <c r="U175" s="5">
        <v>298</v>
      </c>
      <c r="V175" s="1"/>
      <c r="X175" s="1"/>
      <c r="Y175" s="1"/>
      <c r="Z175" s="1"/>
      <c r="AA175" s="5">
        <v>345</v>
      </c>
      <c r="AB175" s="5">
        <v>328</v>
      </c>
      <c r="AC175" s="1"/>
      <c r="AE175" s="1"/>
      <c r="AF175" s="1"/>
      <c r="AG175" s="1"/>
      <c r="AH175" s="5">
        <v>375</v>
      </c>
      <c r="AI175" s="5">
        <v>254</v>
      </c>
      <c r="AJ175" s="1"/>
      <c r="AK175" s="1"/>
      <c r="AL175" s="1"/>
      <c r="AM175" s="1"/>
      <c r="AN175" s="1"/>
      <c r="AO175" s="5">
        <v>473</v>
      </c>
      <c r="AP175" s="5">
        <v>288</v>
      </c>
      <c r="AQ175" s="1"/>
      <c r="AR175" s="1"/>
      <c r="AZ175" s="1"/>
      <c r="BC175" s="5">
        <v>361</v>
      </c>
      <c r="BD175" s="5">
        <v>338</v>
      </c>
      <c r="BF175" s="1"/>
      <c r="BG175" s="1"/>
      <c r="BH175" s="1"/>
      <c r="BI175" s="1"/>
      <c r="BJ175" s="5">
        <v>525</v>
      </c>
      <c r="BK175" s="5">
        <v>329</v>
      </c>
      <c r="BL175" s="1"/>
      <c r="BM175" s="1"/>
      <c r="BN175" s="1"/>
      <c r="BO175" s="1"/>
      <c r="BP175" s="5">
        <v>324</v>
      </c>
      <c r="BQ175" s="5">
        <v>377</v>
      </c>
      <c r="BR175" s="1"/>
      <c r="BS175" s="1"/>
      <c r="BT175" s="1"/>
      <c r="BU175" s="5">
        <v>350</v>
      </c>
      <c r="BV175" s="5">
        <v>284</v>
      </c>
      <c r="BY175" s="1"/>
      <c r="BZ175" s="1"/>
      <c r="CA175" s="1"/>
      <c r="CC175" s="5">
        <v>65.11</v>
      </c>
      <c r="CD175" s="5">
        <v>65.930000000000007</v>
      </c>
      <c r="CJ175" s="1">
        <v>75.400000000000006</v>
      </c>
      <c r="CK175" s="5">
        <v>62.35</v>
      </c>
      <c r="CL175" s="1"/>
      <c r="CM175" s="1"/>
      <c r="CN175" s="1"/>
      <c r="CO175" s="1"/>
      <c r="CP175" s="1"/>
      <c r="CQ175" s="1">
        <v>56.55</v>
      </c>
      <c r="CR175" s="5">
        <v>60.9</v>
      </c>
      <c r="CS175" s="1"/>
      <c r="CU175" s="1"/>
      <c r="CV175" s="1"/>
      <c r="CW175" s="1"/>
      <c r="CX175" s="5">
        <v>53.1</v>
      </c>
      <c r="CY175" s="5">
        <v>57.64</v>
      </c>
      <c r="CZ175" s="1"/>
      <c r="DB175" s="1"/>
      <c r="DC175" s="1"/>
      <c r="DD175" s="1"/>
      <c r="DE175" s="5">
        <v>71.78</v>
      </c>
      <c r="DF175" s="1">
        <v>72.5</v>
      </c>
      <c r="DI175" s="1"/>
      <c r="DL175" s="5">
        <v>60.9</v>
      </c>
      <c r="DM175" s="5">
        <v>63.8</v>
      </c>
      <c r="DP175" s="1"/>
      <c r="DR175" s="1"/>
      <c r="DS175" s="5">
        <v>55.51</v>
      </c>
      <c r="DT175" s="5">
        <v>53.65</v>
      </c>
      <c r="DU175" s="1"/>
      <c r="DW175" s="1"/>
      <c r="DY175" s="1"/>
      <c r="DZ175" s="5">
        <v>52.55</v>
      </c>
      <c r="EA175" s="5">
        <v>59.87</v>
      </c>
      <c r="EC175" s="1"/>
      <c r="ED175" s="1"/>
      <c r="EE175" s="1"/>
      <c r="EF175" s="1"/>
      <c r="EG175" s="1">
        <v>49.3</v>
      </c>
      <c r="EH175" s="5">
        <v>59.45</v>
      </c>
      <c r="EI175" s="1"/>
      <c r="EJ175" s="1"/>
      <c r="EK175" s="1"/>
      <c r="EL175" s="1"/>
      <c r="EM175" s="1">
        <v>72.5</v>
      </c>
      <c r="EN175" s="1">
        <v>68.150000000000006</v>
      </c>
      <c r="EO175" s="1"/>
      <c r="EP175" s="1"/>
      <c r="ER175" s="5">
        <v>62.35</v>
      </c>
      <c r="ES175" s="5">
        <v>57.59</v>
      </c>
      <c r="EV175" s="1"/>
      <c r="FA175" s="28"/>
      <c r="FB175" s="1"/>
      <c r="FO175" s="1"/>
      <c r="FP175" s="1"/>
      <c r="FQ175" s="1"/>
      <c r="FR175" s="1"/>
      <c r="FS175" s="1"/>
      <c r="FT175">
        <f t="shared" si="93"/>
        <v>1991</v>
      </c>
      <c r="FU175">
        <f t="shared" si="94"/>
        <v>3</v>
      </c>
      <c r="FV175">
        <v>135</v>
      </c>
      <c r="FW175" s="5">
        <v>116.2</v>
      </c>
      <c r="FY175" s="28"/>
      <c r="FZ175" s="28" t="s">
        <v>138</v>
      </c>
      <c r="GA175" s="28">
        <v>127.4</v>
      </c>
      <c r="GB175" s="28">
        <v>127.2</v>
      </c>
      <c r="GD175" s="28"/>
      <c r="GE175" s="28" t="s">
        <v>138</v>
      </c>
      <c r="GF175" s="5">
        <v>160.1</v>
      </c>
      <c r="GG175" s="5">
        <v>160.19999999999999</v>
      </c>
    </row>
    <row r="176" spans="1:189" s="5" customFormat="1" x14ac:dyDescent="0.2">
      <c r="A176" s="1">
        <v>1997</v>
      </c>
      <c r="B176" s="1">
        <v>3</v>
      </c>
      <c r="C176" s="1"/>
      <c r="F176" s="5">
        <v>481</v>
      </c>
      <c r="G176" s="5">
        <v>388</v>
      </c>
      <c r="H176" s="1"/>
      <c r="I176" s="1"/>
      <c r="M176" s="5">
        <v>444</v>
      </c>
      <c r="N176" s="5">
        <v>350</v>
      </c>
      <c r="O176" s="1"/>
      <c r="Q176" s="1"/>
      <c r="R176" s="1"/>
      <c r="S176" s="1"/>
      <c r="V176" s="1"/>
      <c r="W176" s="1"/>
      <c r="X176" s="1"/>
      <c r="Y176" s="1"/>
      <c r="Z176" s="1"/>
      <c r="AA176" s="5">
        <v>368</v>
      </c>
      <c r="AB176" s="5">
        <v>392</v>
      </c>
      <c r="AC176" s="1"/>
      <c r="AE176" s="4"/>
      <c r="AF176" s="4"/>
      <c r="AG176" s="1"/>
      <c r="AH176" s="5">
        <v>384</v>
      </c>
      <c r="AJ176" s="1"/>
      <c r="AN176" s="1"/>
      <c r="AO176" s="5">
        <v>473</v>
      </c>
      <c r="AP176" s="5">
        <v>310</v>
      </c>
      <c r="AQ176" s="1"/>
      <c r="AT176" s="1"/>
      <c r="AX176" s="1"/>
      <c r="AY176" s="1"/>
      <c r="AZ176" s="1"/>
      <c r="BA176" s="1"/>
      <c r="BB176" s="1"/>
      <c r="BC176" s="5">
        <v>354</v>
      </c>
      <c r="BD176" s="5">
        <v>381</v>
      </c>
      <c r="BE176" s="1"/>
      <c r="BF176" s="1"/>
      <c r="BG176" s="1"/>
      <c r="BH176" s="1"/>
      <c r="BJ176" s="5">
        <v>500</v>
      </c>
      <c r="BK176" s="5">
        <v>438</v>
      </c>
      <c r="BL176" s="1"/>
      <c r="BM176" s="1"/>
      <c r="BN176" s="1"/>
      <c r="BS176" s="1"/>
      <c r="BT176" s="1"/>
      <c r="BU176" s="5">
        <v>350</v>
      </c>
      <c r="BV176" s="5">
        <v>390</v>
      </c>
      <c r="BY176" s="1"/>
      <c r="BZ176" s="1"/>
      <c r="CA176" s="1"/>
      <c r="CB176" s="1"/>
      <c r="CC176" s="5">
        <v>63.08</v>
      </c>
      <c r="CD176" s="5">
        <v>71.05</v>
      </c>
      <c r="CE176" s="1"/>
      <c r="CJ176" s="1">
        <v>65.25</v>
      </c>
      <c r="CK176" s="5">
        <v>62.35</v>
      </c>
      <c r="CL176" s="1"/>
      <c r="CM176" s="1"/>
      <c r="CQ176" s="5">
        <v>56.55</v>
      </c>
      <c r="CR176" s="5">
        <v>63.8</v>
      </c>
      <c r="CS176" s="1"/>
      <c r="CU176" s="1"/>
      <c r="CV176" s="1"/>
      <c r="CW176" s="1"/>
      <c r="CX176" s="5">
        <v>58.62</v>
      </c>
      <c r="CY176" s="5">
        <v>62.25</v>
      </c>
      <c r="CZ176" s="1"/>
      <c r="DE176" s="5">
        <v>75.650000000000006</v>
      </c>
      <c r="DF176" s="5">
        <v>72.5</v>
      </c>
      <c r="DH176" s="1"/>
      <c r="DJ176" s="1"/>
      <c r="DK176" s="1"/>
      <c r="DL176" s="5">
        <v>60.9</v>
      </c>
      <c r="DM176" s="1">
        <v>56.55</v>
      </c>
      <c r="DO176" s="1"/>
      <c r="DQ176" s="1"/>
      <c r="DS176" s="5">
        <v>52</v>
      </c>
      <c r="DT176" s="5">
        <v>53.42</v>
      </c>
      <c r="DU176" s="1"/>
      <c r="DV176" s="1"/>
      <c r="DW176" s="1"/>
      <c r="DX176" s="1"/>
      <c r="DZ176" s="5">
        <v>54.91</v>
      </c>
      <c r="EA176" s="5">
        <v>62.36</v>
      </c>
      <c r="EB176" s="1"/>
      <c r="EC176" s="1"/>
      <c r="ED176" s="1"/>
      <c r="EE176" s="1"/>
      <c r="EF176" s="1"/>
      <c r="EG176" s="1">
        <v>49.3</v>
      </c>
      <c r="EH176" s="5">
        <v>59.45</v>
      </c>
      <c r="EI176" s="1"/>
      <c r="EJ176" s="1"/>
      <c r="EK176" s="1"/>
      <c r="EM176" s="1">
        <v>75.400000000000006</v>
      </c>
      <c r="EN176" s="5">
        <v>78.3</v>
      </c>
      <c r="EP176" s="1"/>
      <c r="ER176" s="5">
        <v>62.35</v>
      </c>
      <c r="ES176" s="5">
        <v>47.85</v>
      </c>
      <c r="EV176" s="1"/>
      <c r="FA176" s="28"/>
      <c r="FB176" s="1"/>
      <c r="FO176" s="1"/>
      <c r="FP176" s="1"/>
      <c r="FQ176" s="1"/>
      <c r="FR176" s="1"/>
      <c r="FS176" s="1"/>
      <c r="FT176">
        <f t="shared" si="93"/>
        <v>1991</v>
      </c>
      <c r="FU176">
        <f t="shared" si="94"/>
        <v>4</v>
      </c>
      <c r="FV176">
        <v>135.19999999999999</v>
      </c>
      <c r="FW176" s="5">
        <v>116</v>
      </c>
      <c r="FY176" s="28"/>
      <c r="FZ176" s="28" t="s">
        <v>139</v>
      </c>
      <c r="GA176" s="28">
        <v>127.2</v>
      </c>
      <c r="GB176" s="28">
        <v>127.2</v>
      </c>
      <c r="GD176" s="28"/>
      <c r="GE176" s="28" t="s">
        <v>139</v>
      </c>
      <c r="GF176" s="5">
        <v>160.80000000000001</v>
      </c>
      <c r="GG176" s="5">
        <v>160.83333333333331</v>
      </c>
    </row>
    <row r="177" spans="1:189" s="5" customFormat="1" x14ac:dyDescent="0.2">
      <c r="A177" s="1">
        <v>1997</v>
      </c>
      <c r="B177" s="1">
        <v>4</v>
      </c>
      <c r="F177" s="5">
        <v>501</v>
      </c>
      <c r="G177" s="5">
        <v>360</v>
      </c>
      <c r="M177" s="5">
        <v>525</v>
      </c>
      <c r="N177" s="5">
        <v>356</v>
      </c>
      <c r="AA177" s="5">
        <v>401</v>
      </c>
      <c r="AB177" s="5">
        <v>426</v>
      </c>
      <c r="AH177" s="5">
        <v>450</v>
      </c>
      <c r="AO177" s="5">
        <v>475</v>
      </c>
      <c r="AP177" s="5">
        <v>313</v>
      </c>
      <c r="BC177" s="5">
        <v>359</v>
      </c>
      <c r="BD177" s="5">
        <v>405</v>
      </c>
      <c r="BK177" s="5">
        <v>525</v>
      </c>
      <c r="BU177" s="5">
        <v>426</v>
      </c>
      <c r="BV177" s="5">
        <v>340</v>
      </c>
      <c r="CC177" s="5">
        <v>73.95</v>
      </c>
      <c r="CD177" s="5">
        <v>79.53</v>
      </c>
      <c r="CJ177" s="5">
        <v>76.849999999999994</v>
      </c>
      <c r="CK177" s="5">
        <v>62.35</v>
      </c>
      <c r="CQ177" s="5">
        <v>57.28</v>
      </c>
      <c r="CR177" s="5">
        <v>65.25</v>
      </c>
      <c r="CX177" s="5">
        <v>65.58</v>
      </c>
      <c r="CY177" s="5">
        <v>64.16</v>
      </c>
      <c r="DE177" s="5">
        <v>70.33</v>
      </c>
      <c r="DF177" s="5">
        <v>72.5</v>
      </c>
      <c r="DL177" s="5">
        <v>61.76</v>
      </c>
      <c r="DM177" s="5">
        <v>60.9</v>
      </c>
      <c r="DS177" s="5">
        <v>53.42</v>
      </c>
      <c r="DT177" s="5">
        <v>55.83</v>
      </c>
      <c r="DZ177" s="5">
        <v>57.72</v>
      </c>
      <c r="EA177" s="5">
        <v>64.92</v>
      </c>
      <c r="EG177" s="5">
        <v>49.3</v>
      </c>
      <c r="EH177" s="5">
        <v>62.5</v>
      </c>
      <c r="EM177" s="5">
        <v>75.400000000000006</v>
      </c>
      <c r="EN177" s="5">
        <v>78.3</v>
      </c>
      <c r="ER177" s="5">
        <v>53.9</v>
      </c>
      <c r="ES177" s="5">
        <v>53.65</v>
      </c>
      <c r="EV177" s="1"/>
      <c r="FA177" s="28"/>
      <c r="FB177" s="1"/>
      <c r="FO177" s="1"/>
      <c r="FP177" s="1"/>
      <c r="FQ177" s="1"/>
      <c r="FR177" s="1"/>
      <c r="FS177" s="1"/>
      <c r="FT177">
        <f t="shared" si="93"/>
        <v>1991</v>
      </c>
      <c r="FU177">
        <f t="shared" si="94"/>
        <v>5</v>
      </c>
      <c r="FV177">
        <v>135.6</v>
      </c>
      <c r="FW177" s="5">
        <v>116.5</v>
      </c>
      <c r="FY177" s="28"/>
      <c r="FZ177" s="28" t="s">
        <v>140</v>
      </c>
      <c r="GA177" s="28">
        <v>127.9</v>
      </c>
      <c r="GB177" s="28">
        <v>127.5</v>
      </c>
      <c r="GD177" s="28"/>
      <c r="GE177" s="28" t="s">
        <v>140</v>
      </c>
      <c r="GF177" s="5">
        <v>161.5</v>
      </c>
      <c r="GG177" s="5">
        <v>161.46666666666667</v>
      </c>
    </row>
    <row r="178" spans="1:189" s="5" customFormat="1" x14ac:dyDescent="0.2">
      <c r="A178" s="1">
        <v>1998</v>
      </c>
      <c r="B178" s="9">
        <v>1</v>
      </c>
      <c r="F178" s="5">
        <v>641</v>
      </c>
      <c r="G178" s="5">
        <v>448</v>
      </c>
      <c r="M178" s="5">
        <v>580</v>
      </c>
      <c r="N178" s="5">
        <v>482</v>
      </c>
      <c r="U178" s="5">
        <v>219</v>
      </c>
      <c r="AA178" s="5">
        <v>370</v>
      </c>
      <c r="AB178" s="5">
        <v>447</v>
      </c>
      <c r="AH178" s="5">
        <v>421</v>
      </c>
      <c r="AO178" s="5">
        <v>329</v>
      </c>
      <c r="AP178" s="5">
        <v>325</v>
      </c>
      <c r="AV178" s="5">
        <v>380</v>
      </c>
      <c r="AW178" s="5">
        <v>415</v>
      </c>
      <c r="BC178" s="5">
        <v>399</v>
      </c>
      <c r="BD178" s="5">
        <v>415</v>
      </c>
      <c r="BJ178" s="5">
        <v>413</v>
      </c>
      <c r="BK178" s="5">
        <v>420</v>
      </c>
      <c r="BQ178" s="5">
        <v>350</v>
      </c>
      <c r="BU178" s="5">
        <v>215</v>
      </c>
      <c r="BV178" s="5">
        <v>321</v>
      </c>
      <c r="CC178" s="5">
        <v>77.33</v>
      </c>
      <c r="CD178" s="5">
        <v>82.42</v>
      </c>
      <c r="CJ178" s="5">
        <v>72.040000000000006</v>
      </c>
      <c r="CK178" s="5">
        <v>64.53</v>
      </c>
      <c r="CQ178" s="5">
        <v>55.1</v>
      </c>
      <c r="CR178" s="5">
        <v>61.63</v>
      </c>
      <c r="CX178" s="5">
        <v>57.06</v>
      </c>
      <c r="CY178" s="5">
        <v>77.97</v>
      </c>
      <c r="DE178" s="5">
        <v>72.88</v>
      </c>
      <c r="DF178" s="5">
        <v>72.5</v>
      </c>
      <c r="DL178" s="5">
        <v>81.2</v>
      </c>
      <c r="DM178" s="5">
        <v>78.3</v>
      </c>
      <c r="DS178" s="5">
        <v>49</v>
      </c>
      <c r="DT178" s="5">
        <v>55.83</v>
      </c>
      <c r="DZ178" s="5">
        <v>61.9</v>
      </c>
      <c r="EA178" s="5">
        <v>76.180000000000007</v>
      </c>
      <c r="EG178" s="5">
        <v>52.2</v>
      </c>
      <c r="EH178" s="5">
        <v>82.65</v>
      </c>
      <c r="EM178" s="5">
        <v>78.3</v>
      </c>
      <c r="EN178" s="5">
        <v>78.3</v>
      </c>
      <c r="ER178" s="5">
        <v>66.7</v>
      </c>
      <c r="ES178" s="5">
        <v>55.46</v>
      </c>
      <c r="EV178"/>
      <c r="FA178" s="28"/>
      <c r="FB178"/>
      <c r="FO178"/>
      <c r="FP178"/>
      <c r="FQ178"/>
      <c r="FR178"/>
      <c r="FS178"/>
      <c r="FT178">
        <f t="shared" si="93"/>
        <v>1991</v>
      </c>
      <c r="FU178">
        <f t="shared" si="94"/>
        <v>6</v>
      </c>
      <c r="FV178">
        <v>136</v>
      </c>
      <c r="FW178" s="5">
        <v>116.4</v>
      </c>
      <c r="FY178" s="30">
        <v>1998</v>
      </c>
      <c r="FZ178" s="28" t="s">
        <v>137</v>
      </c>
      <c r="GA178" s="28">
        <v>125</v>
      </c>
      <c r="GB178" s="28">
        <v>125.03</v>
      </c>
      <c r="GD178" s="30">
        <v>1998</v>
      </c>
      <c r="GE178" s="28" t="s">
        <v>137</v>
      </c>
      <c r="GF178" s="5">
        <v>161.9</v>
      </c>
      <c r="GG178" s="5">
        <v>161.9</v>
      </c>
    </row>
    <row r="179" spans="1:189" s="5" customFormat="1" x14ac:dyDescent="0.2">
      <c r="A179" s="1">
        <v>1998</v>
      </c>
      <c r="B179" s="9">
        <v>2</v>
      </c>
      <c r="F179" s="5" t="s">
        <v>135</v>
      </c>
      <c r="G179" s="5">
        <v>455</v>
      </c>
      <c r="M179" s="5">
        <v>564</v>
      </c>
      <c r="U179" s="5">
        <v>219</v>
      </c>
      <c r="AA179" s="5">
        <v>388</v>
      </c>
      <c r="AH179" s="5">
        <v>458</v>
      </c>
      <c r="AO179" s="5">
        <v>300</v>
      </c>
      <c r="AP179" s="5">
        <v>340</v>
      </c>
      <c r="AV179" s="5">
        <v>370</v>
      </c>
      <c r="AW179" s="5">
        <v>390</v>
      </c>
      <c r="BC179" s="5">
        <v>368</v>
      </c>
      <c r="BD179" s="5">
        <v>484</v>
      </c>
      <c r="BP179" s="5">
        <v>280</v>
      </c>
      <c r="BQ179" s="5">
        <v>280</v>
      </c>
      <c r="BU179" s="5">
        <v>477</v>
      </c>
      <c r="BV179" s="5">
        <v>338</v>
      </c>
      <c r="CC179" s="5">
        <v>66.7</v>
      </c>
      <c r="CD179" s="5">
        <v>65.5</v>
      </c>
      <c r="CJ179" s="5">
        <v>63.32</v>
      </c>
      <c r="CK179" s="5">
        <v>62.35</v>
      </c>
      <c r="CQ179" s="5">
        <v>58.73</v>
      </c>
      <c r="CR179" s="5">
        <v>59.09</v>
      </c>
      <c r="CX179" s="5">
        <v>69.599999999999994</v>
      </c>
      <c r="CY179" s="5">
        <v>67.67</v>
      </c>
      <c r="DE179" s="5">
        <v>61.99</v>
      </c>
      <c r="DF179" s="5">
        <v>51.84</v>
      </c>
      <c r="DL179" s="5">
        <v>66.7</v>
      </c>
      <c r="DM179" s="5">
        <v>59.45</v>
      </c>
      <c r="DS179" s="5">
        <v>54.61</v>
      </c>
      <c r="DT179" s="5">
        <v>55.29</v>
      </c>
      <c r="DZ179" s="5">
        <v>63.8</v>
      </c>
      <c r="EA179" s="5">
        <v>70.33</v>
      </c>
      <c r="EG179" s="5">
        <v>56.55</v>
      </c>
      <c r="EH179" s="5">
        <v>60.9</v>
      </c>
      <c r="EM179" s="5">
        <v>57.28</v>
      </c>
      <c r="EN179" s="5">
        <v>61.77</v>
      </c>
      <c r="ER179" s="5">
        <v>56.55</v>
      </c>
      <c r="ES179" s="5">
        <v>57.1</v>
      </c>
      <c r="EV179"/>
      <c r="FA179" s="28"/>
      <c r="FB179"/>
      <c r="FO179"/>
      <c r="FP179"/>
      <c r="FQ179"/>
      <c r="FR179"/>
      <c r="FS179"/>
      <c r="FT179">
        <f t="shared" si="93"/>
        <v>1991</v>
      </c>
      <c r="FU179">
        <f t="shared" si="94"/>
        <v>7</v>
      </c>
      <c r="FV179">
        <v>136.19999999999999</v>
      </c>
      <c r="FW179" s="5">
        <v>116.1</v>
      </c>
      <c r="FY179" s="30"/>
      <c r="FZ179" s="28" t="s">
        <v>138</v>
      </c>
      <c r="GA179" s="28">
        <v>125.1</v>
      </c>
      <c r="GB179" s="28">
        <v>124.93</v>
      </c>
      <c r="GD179" s="30"/>
      <c r="GE179" s="28" t="s">
        <v>138</v>
      </c>
      <c r="GF179" s="5">
        <v>162.80000000000001</v>
      </c>
      <c r="GG179" s="5">
        <v>162.76666666666665</v>
      </c>
    </row>
    <row r="180" spans="1:189" s="5" customFormat="1" ht="13.5" x14ac:dyDescent="0.25">
      <c r="A180" s="1">
        <v>1998</v>
      </c>
      <c r="B180" s="9">
        <v>3</v>
      </c>
      <c r="F180" s="5">
        <v>446</v>
      </c>
      <c r="G180" s="5">
        <v>433</v>
      </c>
      <c r="M180" s="5">
        <v>450</v>
      </c>
      <c r="U180" s="5">
        <v>219</v>
      </c>
      <c r="AA180" s="5">
        <v>374</v>
      </c>
      <c r="AB180" s="5">
        <v>368</v>
      </c>
      <c r="AH180" s="5">
        <v>407</v>
      </c>
      <c r="AO180" s="6">
        <v>300</v>
      </c>
      <c r="AP180" s="6">
        <v>300</v>
      </c>
      <c r="AV180" s="5">
        <v>350</v>
      </c>
      <c r="AW180" s="5">
        <v>392</v>
      </c>
      <c r="BC180" s="5">
        <v>410</v>
      </c>
      <c r="BD180" s="5">
        <v>426</v>
      </c>
      <c r="BJ180" s="5">
        <v>575</v>
      </c>
      <c r="BK180" s="5">
        <v>455</v>
      </c>
      <c r="BQ180" s="5">
        <v>271</v>
      </c>
      <c r="BU180" s="5">
        <v>576</v>
      </c>
      <c r="BV180" s="5">
        <v>422</v>
      </c>
      <c r="CC180" s="5">
        <v>60.54</v>
      </c>
      <c r="CD180" s="5">
        <v>69.790000000000006</v>
      </c>
      <c r="CJ180" s="5">
        <v>55.83</v>
      </c>
      <c r="CK180" s="5">
        <v>60.54</v>
      </c>
      <c r="CQ180" s="5">
        <v>58</v>
      </c>
      <c r="CR180" s="5">
        <v>68.180000000000007</v>
      </c>
      <c r="CX180" s="5">
        <v>59.73</v>
      </c>
      <c r="CY180" s="5">
        <v>60.84</v>
      </c>
      <c r="DE180" s="6">
        <v>51.74</v>
      </c>
      <c r="DF180" s="6">
        <v>51.74</v>
      </c>
      <c r="DL180" s="6">
        <v>49.3</v>
      </c>
      <c r="DM180" s="6">
        <v>49.3</v>
      </c>
      <c r="DS180" s="5">
        <v>51.49</v>
      </c>
      <c r="DT180" s="5">
        <v>56.78</v>
      </c>
      <c r="DZ180" s="5">
        <v>57.09</v>
      </c>
      <c r="EA180" s="5">
        <v>62.48</v>
      </c>
      <c r="EG180" s="6">
        <v>53.65</v>
      </c>
      <c r="EH180" s="6">
        <v>53.65</v>
      </c>
      <c r="EM180" s="5">
        <v>49.3</v>
      </c>
      <c r="EN180" s="5">
        <v>51.72</v>
      </c>
      <c r="ER180" s="5">
        <v>66.7</v>
      </c>
      <c r="ES180" s="5">
        <v>57.03</v>
      </c>
      <c r="EV180"/>
      <c r="FA180" s="28"/>
      <c r="FB180"/>
      <c r="FO180"/>
      <c r="FP180"/>
      <c r="FQ180"/>
      <c r="FR180"/>
      <c r="FS180"/>
      <c r="FT180">
        <f t="shared" si="93"/>
        <v>1991</v>
      </c>
      <c r="FU180">
        <f t="shared" si="94"/>
        <v>8</v>
      </c>
      <c r="FV180">
        <v>136.6</v>
      </c>
      <c r="FW180" s="5">
        <v>116.2</v>
      </c>
      <c r="FY180" s="30"/>
      <c r="FZ180" s="28" t="s">
        <v>139</v>
      </c>
      <c r="GA180" s="28">
        <v>124.2</v>
      </c>
      <c r="GB180" s="28">
        <v>124.33</v>
      </c>
      <c r="GD180" s="30"/>
      <c r="GE180" s="28" t="s">
        <v>139</v>
      </c>
      <c r="GF180" s="5">
        <v>163.4</v>
      </c>
      <c r="GG180" s="5">
        <v>163.4</v>
      </c>
    </row>
    <row r="181" spans="1:189" s="5" customFormat="1" x14ac:dyDescent="0.2">
      <c r="A181" s="1">
        <v>1998</v>
      </c>
      <c r="B181" s="9">
        <v>4</v>
      </c>
      <c r="F181" s="5">
        <v>583</v>
      </c>
      <c r="G181" s="5">
        <v>399</v>
      </c>
      <c r="M181" s="5">
        <v>447</v>
      </c>
      <c r="N181" s="5">
        <v>375</v>
      </c>
      <c r="T181" s="5">
        <v>245</v>
      </c>
      <c r="U181" s="5">
        <v>241</v>
      </c>
      <c r="AA181" s="5">
        <v>370</v>
      </c>
      <c r="AB181" s="5">
        <v>370</v>
      </c>
      <c r="AH181" s="5">
        <v>450</v>
      </c>
      <c r="AO181" s="5">
        <v>288</v>
      </c>
      <c r="AP181" s="5">
        <v>313</v>
      </c>
      <c r="AV181" s="5">
        <v>601</v>
      </c>
      <c r="AW181" s="5">
        <v>394</v>
      </c>
      <c r="BC181" s="5">
        <v>368</v>
      </c>
      <c r="BD181" s="5">
        <v>388</v>
      </c>
      <c r="BJ181" s="5">
        <v>525</v>
      </c>
      <c r="BK181" s="5">
        <v>430</v>
      </c>
      <c r="BQ181" s="5">
        <v>271</v>
      </c>
      <c r="BU181" s="5">
        <v>394</v>
      </c>
      <c r="BV181" s="5">
        <v>414</v>
      </c>
      <c r="CC181" s="5">
        <v>60.9</v>
      </c>
      <c r="CD181" s="5">
        <v>61.99</v>
      </c>
      <c r="CJ181" s="5">
        <v>58.73</v>
      </c>
      <c r="CK181" s="5">
        <v>60.18</v>
      </c>
      <c r="CQ181" s="5">
        <v>50.75</v>
      </c>
      <c r="CR181" s="5">
        <v>53.65</v>
      </c>
      <c r="CX181" s="5">
        <v>50.07</v>
      </c>
      <c r="CY181" s="5">
        <v>54.13</v>
      </c>
      <c r="DE181" s="5">
        <v>54.97</v>
      </c>
      <c r="DF181" s="5">
        <v>50.75</v>
      </c>
      <c r="DL181" s="5">
        <v>49.3</v>
      </c>
      <c r="DM181" s="5">
        <v>58</v>
      </c>
      <c r="DS181" s="5">
        <v>55.83</v>
      </c>
      <c r="DT181" s="5">
        <v>56.2</v>
      </c>
      <c r="DZ181" s="5">
        <v>55.83</v>
      </c>
      <c r="EA181" s="5">
        <v>62.1</v>
      </c>
      <c r="EG181" s="5">
        <v>50.75</v>
      </c>
      <c r="EH181" s="5">
        <v>53.65</v>
      </c>
      <c r="EM181" s="5">
        <v>50.75</v>
      </c>
      <c r="EN181" s="5">
        <v>52.2</v>
      </c>
      <c r="ER181" s="5">
        <v>66.7</v>
      </c>
      <c r="ES181" s="5">
        <v>56.29</v>
      </c>
      <c r="EV181"/>
      <c r="FA181" s="28"/>
      <c r="FB181"/>
      <c r="FO181"/>
      <c r="FP181"/>
      <c r="FQ181"/>
      <c r="FR181"/>
      <c r="FS181"/>
      <c r="FT181">
        <f t="shared" si="93"/>
        <v>1991</v>
      </c>
      <c r="FU181">
        <f t="shared" si="94"/>
        <v>9</v>
      </c>
      <c r="FV181">
        <v>137.19999999999999</v>
      </c>
      <c r="FW181" s="5">
        <v>116.1</v>
      </c>
      <c r="FY181" s="30"/>
      <c r="FZ181" s="28" t="s">
        <v>140</v>
      </c>
      <c r="GA181" s="28">
        <v>123.5</v>
      </c>
      <c r="GB181" s="28">
        <v>123.4</v>
      </c>
      <c r="GD181" s="30"/>
      <c r="GE181" s="28" t="s">
        <v>140</v>
      </c>
      <c r="GF181" s="5">
        <v>164</v>
      </c>
      <c r="GG181" s="5">
        <v>163.96666666666664</v>
      </c>
    </row>
    <row r="182" spans="1:189" s="5" customFormat="1" x14ac:dyDescent="0.2">
      <c r="A182" s="1">
        <v>1999</v>
      </c>
      <c r="B182" s="9">
        <v>1</v>
      </c>
      <c r="F182" s="5">
        <v>630</v>
      </c>
      <c r="G182" s="5">
        <v>353</v>
      </c>
      <c r="M182" s="5">
        <v>516</v>
      </c>
      <c r="N182" s="5">
        <v>398</v>
      </c>
      <c r="U182" s="5">
        <v>228</v>
      </c>
      <c r="AA182" s="5">
        <v>389</v>
      </c>
      <c r="AB182" s="5">
        <v>328</v>
      </c>
      <c r="AH182" s="5">
        <v>422</v>
      </c>
      <c r="AO182" s="5">
        <v>346</v>
      </c>
      <c r="AP182" s="5">
        <v>278</v>
      </c>
      <c r="AV182" s="5">
        <v>346</v>
      </c>
      <c r="AW182" s="5">
        <v>366</v>
      </c>
      <c r="BC182" s="5">
        <v>400</v>
      </c>
      <c r="BD182" s="5">
        <v>406</v>
      </c>
      <c r="BJ182" s="5">
        <v>500</v>
      </c>
      <c r="BK182" s="5">
        <v>475</v>
      </c>
      <c r="BQ182" s="5">
        <v>350</v>
      </c>
      <c r="BU182" s="5">
        <v>418</v>
      </c>
      <c r="BV182" s="5">
        <v>416</v>
      </c>
      <c r="CC182" s="5">
        <v>50.39</v>
      </c>
      <c r="CD182" s="5">
        <v>62.36</v>
      </c>
      <c r="CJ182" s="5">
        <v>59.45</v>
      </c>
      <c r="CK182" s="5">
        <v>59.45</v>
      </c>
      <c r="CQ182" s="5">
        <v>53.65</v>
      </c>
      <c r="CR182" s="5">
        <v>52.2</v>
      </c>
      <c r="CX182" s="5">
        <v>54.91</v>
      </c>
      <c r="CY182" s="5">
        <v>52.26</v>
      </c>
      <c r="DE182" s="5">
        <v>56.74</v>
      </c>
      <c r="DF182" s="5">
        <v>50.75</v>
      </c>
      <c r="DL182" s="5">
        <v>50.75</v>
      </c>
      <c r="DM182" s="5">
        <v>52.2</v>
      </c>
      <c r="DS182" s="5">
        <v>53.43</v>
      </c>
      <c r="DT182" s="5">
        <v>49.58</v>
      </c>
      <c r="DZ182" s="5">
        <v>51.36</v>
      </c>
      <c r="EA182" s="5">
        <v>56.45</v>
      </c>
      <c r="EG182" s="5">
        <v>52.2</v>
      </c>
      <c r="EH182" s="5">
        <v>53.65</v>
      </c>
      <c r="EM182" s="5">
        <v>55.1</v>
      </c>
      <c r="EN182" s="5">
        <v>59.45</v>
      </c>
      <c r="ER182" s="5">
        <v>55.68</v>
      </c>
      <c r="ES182" s="5">
        <v>49.17</v>
      </c>
      <c r="EV182"/>
      <c r="FA182" s="28"/>
      <c r="FB182"/>
      <c r="FO182"/>
      <c r="FP182"/>
      <c r="FQ182"/>
      <c r="FR182"/>
      <c r="FS182"/>
      <c r="FT182">
        <f t="shared" si="93"/>
        <v>1991</v>
      </c>
      <c r="FU182">
        <f t="shared" si="94"/>
        <v>10</v>
      </c>
      <c r="FV182">
        <v>137.4</v>
      </c>
      <c r="FW182" s="5">
        <v>116.4</v>
      </c>
      <c r="FY182" s="30">
        <v>1999</v>
      </c>
      <c r="FZ182" s="28" t="s">
        <v>137</v>
      </c>
      <c r="GA182" s="28">
        <v>122.3</v>
      </c>
      <c r="GB182" s="28">
        <v>122.6</v>
      </c>
      <c r="GD182" s="30">
        <v>1999</v>
      </c>
      <c r="GE182" s="28" t="s">
        <v>137</v>
      </c>
      <c r="GF182" s="5">
        <v>164.5</v>
      </c>
      <c r="GG182" s="5">
        <v>164.6</v>
      </c>
    </row>
    <row r="183" spans="1:189" s="5" customFormat="1" x14ac:dyDescent="0.2">
      <c r="A183" s="1">
        <v>1999</v>
      </c>
      <c r="B183" s="9">
        <v>2</v>
      </c>
      <c r="F183" s="5">
        <v>519</v>
      </c>
      <c r="G183" s="5">
        <v>395</v>
      </c>
      <c r="M183" s="5">
        <v>450</v>
      </c>
      <c r="N183" s="5">
        <v>375</v>
      </c>
      <c r="U183" s="5">
        <v>232</v>
      </c>
      <c r="AA183" s="5">
        <v>376</v>
      </c>
      <c r="AB183" s="5">
        <v>328</v>
      </c>
      <c r="AH183" s="5">
        <v>381</v>
      </c>
      <c r="AO183" s="5">
        <v>341</v>
      </c>
      <c r="AP183" s="5">
        <v>375</v>
      </c>
      <c r="AV183" s="5">
        <v>346</v>
      </c>
      <c r="AW183" s="5">
        <v>250</v>
      </c>
      <c r="BC183" s="5">
        <v>346</v>
      </c>
      <c r="BD183" s="5">
        <v>250</v>
      </c>
      <c r="BJ183" s="5">
        <v>427</v>
      </c>
      <c r="BK183" s="5">
        <v>477</v>
      </c>
      <c r="BU183" s="5">
        <v>508</v>
      </c>
      <c r="BV183" s="5">
        <v>368</v>
      </c>
      <c r="CC183" s="5">
        <v>47.13</v>
      </c>
      <c r="CD183" s="5">
        <v>48.94</v>
      </c>
      <c r="CJ183" s="5">
        <v>50.03</v>
      </c>
      <c r="CK183" s="5">
        <v>58.73</v>
      </c>
      <c r="CQ183" s="5">
        <v>53.65</v>
      </c>
      <c r="CR183" s="5">
        <v>53.9</v>
      </c>
      <c r="CX183" s="5">
        <v>51.04</v>
      </c>
      <c r="CY183" s="5">
        <v>48.58</v>
      </c>
      <c r="DE183" s="5">
        <v>52.49</v>
      </c>
      <c r="DF183" s="5">
        <v>52.2</v>
      </c>
      <c r="DL183" s="5">
        <v>52.2</v>
      </c>
      <c r="DM183" s="5">
        <v>55.1</v>
      </c>
      <c r="DS183" s="5">
        <v>50.03</v>
      </c>
      <c r="DT183" s="5">
        <v>44.95</v>
      </c>
      <c r="DZ183" s="5">
        <v>48.58</v>
      </c>
      <c r="EA183" s="5">
        <v>48.91</v>
      </c>
      <c r="EG183" s="5">
        <v>50.75</v>
      </c>
      <c r="EH183" s="5">
        <v>53.65</v>
      </c>
      <c r="EM183" s="5">
        <v>52.2</v>
      </c>
      <c r="EN183" s="5">
        <v>53.65</v>
      </c>
      <c r="ER183" s="5">
        <v>55.97</v>
      </c>
      <c r="ES183" s="5">
        <v>56.33</v>
      </c>
      <c r="EV183"/>
      <c r="FA183" s="28"/>
      <c r="FB183"/>
      <c r="FO183"/>
      <c r="FP183"/>
      <c r="FQ183"/>
      <c r="FR183"/>
      <c r="FS183"/>
      <c r="FT183">
        <f t="shared" si="93"/>
        <v>1991</v>
      </c>
      <c r="FU183">
        <f t="shared" si="94"/>
        <v>11</v>
      </c>
      <c r="FV183">
        <v>137.80000000000001</v>
      </c>
      <c r="FW183" s="5">
        <v>116.4</v>
      </c>
      <c r="FY183" s="30"/>
      <c r="FZ183" s="28" t="s">
        <v>138</v>
      </c>
      <c r="GA183" s="28">
        <v>124.7</v>
      </c>
      <c r="GB183" s="28">
        <v>124.5</v>
      </c>
      <c r="GD183" s="30"/>
      <c r="GE183" s="28" t="s">
        <v>138</v>
      </c>
      <c r="GF183" s="5">
        <v>166.2</v>
      </c>
      <c r="GG183" s="5">
        <v>166.2</v>
      </c>
    </row>
    <row r="184" spans="1:189" s="5" customFormat="1" x14ac:dyDescent="0.2">
      <c r="A184" s="1">
        <v>1999</v>
      </c>
      <c r="B184" s="9">
        <v>3</v>
      </c>
      <c r="F184" s="5">
        <v>461</v>
      </c>
      <c r="G184" s="5">
        <v>450</v>
      </c>
      <c r="M184" s="5">
        <v>451</v>
      </c>
      <c r="N184" s="5">
        <v>283</v>
      </c>
      <c r="U184" s="5">
        <v>241</v>
      </c>
      <c r="AA184" s="5">
        <v>342</v>
      </c>
      <c r="AB184" s="5">
        <v>333</v>
      </c>
      <c r="AH184" s="5">
        <v>419</v>
      </c>
      <c r="AO184" s="5">
        <v>337</v>
      </c>
      <c r="AP184" s="5">
        <v>376</v>
      </c>
      <c r="AV184" s="5">
        <v>315</v>
      </c>
      <c r="AW184" s="5">
        <v>263</v>
      </c>
      <c r="BC184" s="5">
        <v>346</v>
      </c>
      <c r="BD184" s="5">
        <v>446</v>
      </c>
      <c r="BJ184" s="5">
        <v>560</v>
      </c>
      <c r="BK184" s="5">
        <v>438</v>
      </c>
      <c r="BU184" s="5">
        <v>482</v>
      </c>
      <c r="BV184" s="5">
        <v>263</v>
      </c>
      <c r="CC184" s="5">
        <v>49.27</v>
      </c>
      <c r="CD184" s="5">
        <v>59.45</v>
      </c>
      <c r="CJ184" s="5">
        <v>50.75</v>
      </c>
      <c r="CK184" s="5">
        <v>54.38</v>
      </c>
      <c r="CQ184" s="5">
        <v>52.2</v>
      </c>
      <c r="CR184" s="5">
        <v>53.65</v>
      </c>
      <c r="CX184" s="5">
        <v>45.23</v>
      </c>
      <c r="CY184" s="5">
        <v>55.1</v>
      </c>
      <c r="DE184" s="5">
        <v>51.84</v>
      </c>
      <c r="DF184" s="5">
        <v>50.75</v>
      </c>
      <c r="DL184" s="5">
        <v>53.65</v>
      </c>
      <c r="DM184" s="5">
        <v>59.45</v>
      </c>
      <c r="DS184" s="5">
        <v>52.93</v>
      </c>
      <c r="DT184" s="5">
        <v>49.3</v>
      </c>
      <c r="DZ184" s="5">
        <v>49.3</v>
      </c>
      <c r="EA184" s="5">
        <v>56.22</v>
      </c>
      <c r="EG184" s="5">
        <v>58</v>
      </c>
      <c r="EH184" s="5">
        <v>53.65</v>
      </c>
      <c r="EM184" s="5">
        <v>53.65</v>
      </c>
      <c r="EN184" s="5">
        <v>53.65</v>
      </c>
      <c r="ER184" s="5">
        <v>64.53</v>
      </c>
      <c r="ES184" s="5">
        <v>51.79</v>
      </c>
      <c r="EV184"/>
      <c r="FA184" s="28"/>
      <c r="FB184"/>
      <c r="FO184"/>
      <c r="FP184"/>
      <c r="FQ184"/>
      <c r="FR184"/>
      <c r="FS184"/>
      <c r="FT184">
        <f t="shared" si="93"/>
        <v>1991</v>
      </c>
      <c r="FU184">
        <f t="shared" si="94"/>
        <v>12</v>
      </c>
      <c r="FV184">
        <v>137.9</v>
      </c>
      <c r="FW184" s="5">
        <v>115.9</v>
      </c>
      <c r="FY184" s="30"/>
      <c r="FZ184" s="28" t="s">
        <v>139</v>
      </c>
      <c r="GA184" s="28">
        <v>126.8</v>
      </c>
      <c r="GB184" s="28">
        <v>125.7</v>
      </c>
      <c r="GD184" s="30"/>
      <c r="GE184" s="28" t="s">
        <v>139</v>
      </c>
      <c r="GF184" s="5">
        <v>167.1</v>
      </c>
      <c r="GG184" s="5">
        <v>167.23333333333329</v>
      </c>
    </row>
    <row r="185" spans="1:189" s="5" customFormat="1" x14ac:dyDescent="0.2">
      <c r="A185" s="9">
        <v>1999</v>
      </c>
      <c r="B185" s="9">
        <v>4</v>
      </c>
      <c r="F185" s="5">
        <v>428</v>
      </c>
      <c r="G185" s="5">
        <v>469</v>
      </c>
      <c r="M185" s="5">
        <v>413</v>
      </c>
      <c r="N185" s="5">
        <v>440</v>
      </c>
      <c r="U185" s="5">
        <v>263</v>
      </c>
      <c r="AA185" s="5">
        <v>337</v>
      </c>
      <c r="AB185" s="5">
        <v>333</v>
      </c>
      <c r="AH185" s="5">
        <v>408</v>
      </c>
      <c r="AO185" s="5">
        <v>354</v>
      </c>
      <c r="AP185" s="5">
        <v>315</v>
      </c>
      <c r="AV185" s="5">
        <v>371</v>
      </c>
      <c r="AW185" s="5">
        <v>375</v>
      </c>
      <c r="BC185" s="5">
        <v>328</v>
      </c>
      <c r="BD185" s="5">
        <v>410</v>
      </c>
      <c r="BJ185" s="5">
        <v>420</v>
      </c>
      <c r="BK185" s="5">
        <v>477</v>
      </c>
      <c r="BP185" s="5">
        <v>350</v>
      </c>
      <c r="BQ185" s="5">
        <v>350</v>
      </c>
      <c r="BU185" s="5">
        <v>520</v>
      </c>
      <c r="BV185" s="5">
        <v>432</v>
      </c>
      <c r="CC185" s="5">
        <v>68.88</v>
      </c>
      <c r="CD185" s="5">
        <v>65.25</v>
      </c>
      <c r="CJ185" s="5">
        <v>56.55</v>
      </c>
      <c r="CK185" s="5">
        <v>55.83</v>
      </c>
      <c r="CQ185" s="5">
        <v>53.65</v>
      </c>
      <c r="CR185" s="5">
        <v>55.1</v>
      </c>
      <c r="CX185" s="5">
        <v>57.64</v>
      </c>
      <c r="CY185" s="5">
        <v>53.65</v>
      </c>
      <c r="DE185" s="5">
        <v>54.64</v>
      </c>
      <c r="DF185" s="5">
        <v>56.55</v>
      </c>
      <c r="DL185" s="5">
        <v>55.1</v>
      </c>
      <c r="DM185" s="5">
        <v>58</v>
      </c>
      <c r="DS185" s="5">
        <v>60.36</v>
      </c>
      <c r="DT185" s="5">
        <v>52.93</v>
      </c>
      <c r="DZ185" s="5">
        <v>62.64</v>
      </c>
      <c r="EA185" s="5">
        <v>60.9</v>
      </c>
      <c r="EG185" s="5">
        <v>58</v>
      </c>
      <c r="EH185" s="5">
        <v>53.65</v>
      </c>
      <c r="EM185" s="5">
        <v>58</v>
      </c>
      <c r="EN185" s="5">
        <v>57.28</v>
      </c>
      <c r="ER185" s="5">
        <v>63.22</v>
      </c>
      <c r="ES185" s="5">
        <v>63.22</v>
      </c>
      <c r="EV185"/>
      <c r="FA185" s="28"/>
      <c r="FB185"/>
      <c r="FO185"/>
      <c r="FP185"/>
      <c r="FQ185"/>
      <c r="FR185"/>
      <c r="FS185"/>
      <c r="FT185">
        <f t="shared" si="93"/>
        <v>1992</v>
      </c>
      <c r="FU185">
        <f t="shared" si="94"/>
        <v>1</v>
      </c>
      <c r="FV185">
        <v>138.1</v>
      </c>
      <c r="FW185" s="5">
        <v>115.6</v>
      </c>
      <c r="FY185" s="30"/>
      <c r="FZ185" s="27" t="s">
        <v>140</v>
      </c>
      <c r="GA185" s="28">
        <v>128.30000000000001</v>
      </c>
      <c r="GB185" s="28">
        <v>127.93333333333334</v>
      </c>
      <c r="GD185" s="30"/>
      <c r="GE185" s="27" t="s">
        <v>140</v>
      </c>
      <c r="GF185" s="5">
        <v>168.3</v>
      </c>
      <c r="GG185" s="5">
        <v>168.26666666666665</v>
      </c>
    </row>
    <row r="186" spans="1:189" s="5" customFormat="1" x14ac:dyDescent="0.2">
      <c r="A186" s="9">
        <v>2000</v>
      </c>
      <c r="B186" s="9">
        <v>1</v>
      </c>
      <c r="F186" s="5">
        <v>503</v>
      </c>
      <c r="G186" s="5">
        <v>487</v>
      </c>
      <c r="M186" s="5">
        <v>416</v>
      </c>
      <c r="N186" s="5">
        <v>448</v>
      </c>
      <c r="AA186" s="5">
        <v>379</v>
      </c>
      <c r="AB186" s="5">
        <v>389</v>
      </c>
      <c r="AH186" s="5">
        <v>357</v>
      </c>
      <c r="AO186" s="5">
        <v>328</v>
      </c>
      <c r="AP186" s="5">
        <v>326</v>
      </c>
      <c r="AV186" s="5">
        <v>481</v>
      </c>
      <c r="AW186" s="5">
        <v>350</v>
      </c>
      <c r="BC186" s="5">
        <v>360</v>
      </c>
      <c r="BD186" s="5">
        <v>350</v>
      </c>
      <c r="BJ186" s="5">
        <v>637</v>
      </c>
      <c r="BK186" s="5">
        <v>531</v>
      </c>
      <c r="BP186" s="5">
        <v>306</v>
      </c>
      <c r="BQ186" s="5">
        <v>302</v>
      </c>
      <c r="BU186" s="5">
        <v>472</v>
      </c>
      <c r="BV186" s="5">
        <v>480</v>
      </c>
      <c r="CC186" s="5">
        <v>57.38</v>
      </c>
      <c r="CD186" s="5">
        <v>63.8</v>
      </c>
      <c r="CJ186" s="5">
        <v>55.1</v>
      </c>
      <c r="CK186" s="5">
        <v>52.93</v>
      </c>
      <c r="CQ186" s="5">
        <v>53.65</v>
      </c>
      <c r="CR186" s="5">
        <v>59.45</v>
      </c>
      <c r="CX186" s="5">
        <v>57.32</v>
      </c>
      <c r="CY186" s="5">
        <v>59.1</v>
      </c>
      <c r="DE186" s="5">
        <v>52.77</v>
      </c>
      <c r="DF186" s="5">
        <v>53.65</v>
      </c>
      <c r="DL186" s="5">
        <v>58</v>
      </c>
      <c r="DM186" s="5">
        <v>63.8</v>
      </c>
      <c r="DS186" s="5">
        <v>54.32</v>
      </c>
      <c r="DT186" s="5">
        <v>55.1</v>
      </c>
      <c r="DZ186" s="5">
        <v>59.45</v>
      </c>
      <c r="EA186" s="5">
        <v>59.45</v>
      </c>
      <c r="EG186" s="5">
        <v>53.65</v>
      </c>
      <c r="EH186" s="5">
        <v>52.2</v>
      </c>
      <c r="EM186" s="5">
        <v>50.03</v>
      </c>
      <c r="EN186" s="5">
        <v>51.84</v>
      </c>
      <c r="ER186" s="5">
        <v>51.71</v>
      </c>
      <c r="ES186" s="5">
        <v>62.35</v>
      </c>
      <c r="EV186"/>
      <c r="FA186" s="28"/>
      <c r="FB186"/>
      <c r="FO186"/>
      <c r="FP186"/>
      <c r="FQ186"/>
      <c r="FR186"/>
      <c r="FS186"/>
      <c r="FT186">
        <f t="shared" si="93"/>
        <v>1992</v>
      </c>
      <c r="FU186">
        <f t="shared" si="94"/>
        <v>2</v>
      </c>
      <c r="FV186">
        <v>138.6</v>
      </c>
      <c r="FW186" s="5">
        <v>116</v>
      </c>
      <c r="FY186" s="30">
        <v>2000</v>
      </c>
      <c r="FZ186" s="28" t="s">
        <v>137</v>
      </c>
      <c r="GA186" s="28">
        <v>129.80000000000001</v>
      </c>
      <c r="GB186" s="28">
        <v>129.63333333333335</v>
      </c>
      <c r="GD186" s="30">
        <v>2000</v>
      </c>
      <c r="GE186" s="28" t="s">
        <v>137</v>
      </c>
      <c r="GF186" s="5">
        <v>169.8</v>
      </c>
      <c r="GG186" s="5">
        <v>169.93333333333334</v>
      </c>
    </row>
    <row r="187" spans="1:189" s="5" customFormat="1" x14ac:dyDescent="0.2">
      <c r="A187" s="9">
        <v>2000</v>
      </c>
      <c r="B187" s="9">
        <v>2</v>
      </c>
      <c r="F187" s="5">
        <v>541</v>
      </c>
      <c r="G187" s="5">
        <v>451</v>
      </c>
      <c r="M187" s="5">
        <v>432</v>
      </c>
      <c r="N187" s="5">
        <v>400</v>
      </c>
      <c r="AA187" s="5">
        <v>404</v>
      </c>
      <c r="AB187" s="5">
        <v>399</v>
      </c>
      <c r="AH187" s="5">
        <v>378</v>
      </c>
      <c r="AO187" s="5">
        <v>324</v>
      </c>
      <c r="AP187" s="5">
        <v>328</v>
      </c>
      <c r="AV187" s="5">
        <v>385</v>
      </c>
      <c r="AW187" s="5" t="s">
        <v>135</v>
      </c>
      <c r="BC187" s="5">
        <v>412</v>
      </c>
      <c r="BD187" s="5">
        <v>375</v>
      </c>
      <c r="BJ187" s="5">
        <v>490</v>
      </c>
      <c r="BK187" s="5">
        <v>550</v>
      </c>
      <c r="BU187" s="5">
        <v>488</v>
      </c>
      <c r="BV187" s="5">
        <v>467</v>
      </c>
      <c r="CC187" s="5">
        <v>51.72</v>
      </c>
      <c r="CD187" s="5">
        <v>58</v>
      </c>
      <c r="CJ187" s="5">
        <v>49.05</v>
      </c>
      <c r="CK187" s="5">
        <v>54.38</v>
      </c>
      <c r="CQ187" s="5">
        <v>52.93</v>
      </c>
      <c r="CR187" s="5">
        <v>59.45</v>
      </c>
      <c r="CX187" s="5">
        <v>54.2</v>
      </c>
      <c r="CY187" s="5">
        <v>60.9</v>
      </c>
      <c r="DE187" s="5">
        <v>50.81</v>
      </c>
      <c r="DF187" s="5">
        <v>51.48</v>
      </c>
      <c r="DL187" s="5">
        <v>52.93</v>
      </c>
      <c r="DM187" s="5">
        <v>44.23</v>
      </c>
      <c r="DS187" s="5">
        <v>55.4</v>
      </c>
      <c r="DT187" s="5">
        <v>55.1</v>
      </c>
      <c r="DZ187" s="5">
        <v>56.3</v>
      </c>
      <c r="EA187" s="5">
        <v>58</v>
      </c>
      <c r="EG187" s="5">
        <v>49.3</v>
      </c>
      <c r="EH187" s="5">
        <v>49.3</v>
      </c>
      <c r="EM187" s="5">
        <v>47.85</v>
      </c>
      <c r="EN187" s="5">
        <v>49.27</v>
      </c>
      <c r="ER187" s="5">
        <v>50.02</v>
      </c>
      <c r="ES187" s="5">
        <v>46.89</v>
      </c>
      <c r="EV187"/>
      <c r="FA187" s="28"/>
      <c r="FB187"/>
      <c r="FO187"/>
      <c r="FP187"/>
      <c r="FQ187"/>
      <c r="FR187"/>
      <c r="FS187"/>
      <c r="FT187">
        <f t="shared" si="93"/>
        <v>1992</v>
      </c>
      <c r="FU187">
        <f t="shared" si="94"/>
        <v>3</v>
      </c>
      <c r="FV187">
        <v>139.30000000000001</v>
      </c>
      <c r="FW187" s="5">
        <v>116.1</v>
      </c>
      <c r="FY187" s="30"/>
      <c r="FZ187" s="28" t="s">
        <v>138</v>
      </c>
      <c r="GA187" s="28">
        <v>131.6</v>
      </c>
      <c r="GB187" s="28">
        <v>132.03333333333333</v>
      </c>
      <c r="GD187" s="30"/>
      <c r="GE187" s="28" t="s">
        <v>138</v>
      </c>
      <c r="GF187" s="5">
        <v>171.5</v>
      </c>
      <c r="GG187" s="5">
        <v>171.73333333333335</v>
      </c>
    </row>
    <row r="188" spans="1:189" s="5" customFormat="1" x14ac:dyDescent="0.2">
      <c r="A188" s="9">
        <v>2000</v>
      </c>
      <c r="B188" s="9">
        <v>3</v>
      </c>
      <c r="F188" s="5">
        <v>495</v>
      </c>
      <c r="G188" s="5">
        <v>441</v>
      </c>
      <c r="M188" s="5">
        <v>394</v>
      </c>
      <c r="N188" s="5">
        <v>413</v>
      </c>
      <c r="T188" s="5">
        <v>232</v>
      </c>
      <c r="U188" s="5">
        <v>233</v>
      </c>
      <c r="AA188" s="5">
        <v>402</v>
      </c>
      <c r="AB188" s="5">
        <v>375</v>
      </c>
      <c r="AH188" s="5">
        <v>258</v>
      </c>
      <c r="AO188" s="5">
        <v>328</v>
      </c>
      <c r="AP188" s="5">
        <v>310</v>
      </c>
      <c r="AV188" s="5">
        <v>469</v>
      </c>
      <c r="AW188" s="5">
        <v>380</v>
      </c>
      <c r="BC188" s="5">
        <v>411</v>
      </c>
      <c r="BD188" s="5">
        <v>417</v>
      </c>
      <c r="BJ188" s="5">
        <v>622</v>
      </c>
      <c r="BK188" s="5">
        <v>543</v>
      </c>
      <c r="BQ188" s="5">
        <v>289</v>
      </c>
      <c r="BU188" s="5">
        <v>522</v>
      </c>
      <c r="BV188" s="5">
        <v>554</v>
      </c>
      <c r="CC188" s="5">
        <v>53.4</v>
      </c>
      <c r="CD188" s="5">
        <v>58.13</v>
      </c>
      <c r="CJ188" s="5">
        <v>54.87</v>
      </c>
      <c r="CK188" s="5">
        <v>52.03</v>
      </c>
      <c r="CQ188" s="5">
        <v>54.45</v>
      </c>
      <c r="CR188" s="5">
        <v>57.28</v>
      </c>
      <c r="CX188" s="5">
        <v>56.74</v>
      </c>
      <c r="CY188" s="5">
        <v>62.64</v>
      </c>
      <c r="DE188" s="5">
        <v>50.32</v>
      </c>
      <c r="DF188" s="5">
        <v>48.33</v>
      </c>
      <c r="DL188" s="5">
        <v>54.09</v>
      </c>
      <c r="DM188" s="5">
        <v>50.75</v>
      </c>
      <c r="DS188" s="5">
        <v>57.48</v>
      </c>
      <c r="DT188" s="5">
        <v>58.32</v>
      </c>
      <c r="DZ188" s="5">
        <v>55.83</v>
      </c>
      <c r="EA188" s="5">
        <v>61.78</v>
      </c>
      <c r="EG188" s="5">
        <v>49.3</v>
      </c>
      <c r="EH188" s="5">
        <v>49.3</v>
      </c>
      <c r="EM188" s="5">
        <v>50.75</v>
      </c>
      <c r="EN188" s="5">
        <v>50.07</v>
      </c>
      <c r="ER188" s="5">
        <v>58.42</v>
      </c>
      <c r="ES188" s="5">
        <v>58.78</v>
      </c>
      <c r="EV188"/>
      <c r="FA188" s="28"/>
      <c r="FB188"/>
      <c r="FO188"/>
      <c r="FP188"/>
      <c r="FQ188"/>
      <c r="FR188"/>
      <c r="FS188"/>
      <c r="FT188">
        <f t="shared" si="93"/>
        <v>1992</v>
      </c>
      <c r="FU188">
        <f t="shared" si="94"/>
        <v>4</v>
      </c>
      <c r="FV188">
        <v>139.5</v>
      </c>
      <c r="FW188" s="5">
        <v>116.3</v>
      </c>
      <c r="FY188" s="30"/>
      <c r="FZ188" s="28" t="s">
        <v>139</v>
      </c>
      <c r="GA188" s="28">
        <v>132.9</v>
      </c>
      <c r="GB188" s="28">
        <v>133.76666666666668</v>
      </c>
      <c r="GD188" s="30"/>
      <c r="GE188" s="28" t="s">
        <v>139</v>
      </c>
      <c r="GF188" s="5">
        <v>172.8</v>
      </c>
      <c r="GG188" s="5">
        <v>173.1</v>
      </c>
    </row>
    <row r="189" spans="1:189" s="5" customFormat="1" x14ac:dyDescent="0.2">
      <c r="A189" s="9">
        <v>2000</v>
      </c>
      <c r="B189" s="9">
        <v>4</v>
      </c>
      <c r="F189" s="5">
        <v>412</v>
      </c>
      <c r="G189" s="5">
        <v>441</v>
      </c>
      <c r="M189" s="5">
        <v>438</v>
      </c>
      <c r="N189" s="5">
        <v>372</v>
      </c>
      <c r="T189" s="5">
        <v>241</v>
      </c>
      <c r="U189" s="5">
        <v>236</v>
      </c>
      <c r="AA189" s="5">
        <v>356</v>
      </c>
      <c r="AB189" s="5">
        <v>377</v>
      </c>
      <c r="AH189" s="5">
        <v>383</v>
      </c>
      <c r="AO189" s="5">
        <v>358</v>
      </c>
      <c r="AP189" s="5">
        <v>358</v>
      </c>
      <c r="AV189" s="5">
        <v>459</v>
      </c>
      <c r="AW189" s="5">
        <v>373</v>
      </c>
      <c r="BC189" s="5">
        <v>407</v>
      </c>
      <c r="BD189" s="5">
        <v>378</v>
      </c>
      <c r="BJ189" s="5">
        <v>513</v>
      </c>
      <c r="BK189" s="5">
        <v>516</v>
      </c>
      <c r="BQ189" s="5">
        <v>339</v>
      </c>
      <c r="BU189" s="5">
        <v>536</v>
      </c>
      <c r="BV189" s="5">
        <v>490</v>
      </c>
      <c r="CC189" s="5">
        <v>50.94</v>
      </c>
      <c r="CD189" s="5">
        <v>55.83</v>
      </c>
      <c r="CJ189" s="5">
        <v>56.68</v>
      </c>
      <c r="CK189" s="5">
        <v>51.84</v>
      </c>
      <c r="CQ189" s="5">
        <v>53.29</v>
      </c>
      <c r="CR189" s="5">
        <v>58</v>
      </c>
      <c r="CX189" s="5">
        <v>57.71</v>
      </c>
      <c r="CY189" s="5">
        <v>61.93</v>
      </c>
      <c r="DE189" s="5">
        <v>50.3</v>
      </c>
      <c r="DF189" s="5">
        <v>54.62</v>
      </c>
      <c r="DL189" s="5">
        <v>55.1</v>
      </c>
      <c r="DM189" s="5">
        <v>54.38</v>
      </c>
      <c r="DS189" s="5">
        <v>56.54</v>
      </c>
      <c r="DT189" s="5">
        <v>71.78</v>
      </c>
      <c r="DZ189" s="5">
        <v>55.1</v>
      </c>
      <c r="EA189" s="5">
        <v>59.41</v>
      </c>
      <c r="EG189" s="5">
        <v>47.13</v>
      </c>
      <c r="EH189" s="5">
        <v>47.85</v>
      </c>
      <c r="EM189" s="5">
        <v>50.75</v>
      </c>
      <c r="EN189" s="5">
        <v>54.33</v>
      </c>
      <c r="ER189" s="5">
        <v>62.93</v>
      </c>
      <c r="ES189" s="5">
        <v>65.69</v>
      </c>
      <c r="EV189"/>
      <c r="FA189" s="28"/>
      <c r="FB189"/>
      <c r="FO189"/>
      <c r="FP189"/>
      <c r="FQ189"/>
      <c r="FR189"/>
      <c r="FS189"/>
      <c r="FT189">
        <f t="shared" si="93"/>
        <v>1992</v>
      </c>
      <c r="FU189">
        <f t="shared" si="94"/>
        <v>5</v>
      </c>
      <c r="FV189">
        <v>139.69999999999999</v>
      </c>
      <c r="FW189" s="5">
        <v>117.2</v>
      </c>
      <c r="FY189" s="30"/>
      <c r="FZ189" s="27" t="s">
        <v>140</v>
      </c>
      <c r="GA189" s="28">
        <v>135</v>
      </c>
      <c r="GB189" s="28">
        <v>135.53333333333333</v>
      </c>
      <c r="GD189" s="30"/>
      <c r="GE189" s="27" t="s">
        <v>140</v>
      </c>
      <c r="GF189" s="5">
        <v>174.1</v>
      </c>
      <c r="GG189" s="5">
        <v>174.03333333333333</v>
      </c>
    </row>
    <row r="190" spans="1:189" s="5" customFormat="1" x14ac:dyDescent="0.2">
      <c r="A190" s="9">
        <v>2001</v>
      </c>
      <c r="B190" s="9">
        <v>1</v>
      </c>
      <c r="F190" s="5">
        <v>482</v>
      </c>
      <c r="G190" s="5">
        <v>460</v>
      </c>
      <c r="M190" s="5">
        <v>430</v>
      </c>
      <c r="N190" s="5">
        <v>442</v>
      </c>
      <c r="AA190" s="5">
        <v>376</v>
      </c>
      <c r="AB190" s="5">
        <v>386</v>
      </c>
      <c r="AH190" s="5">
        <v>449</v>
      </c>
      <c r="AO190" s="5">
        <v>506</v>
      </c>
      <c r="AP190" s="5">
        <v>421</v>
      </c>
      <c r="AV190" s="5">
        <v>438</v>
      </c>
      <c r="AW190" s="5">
        <v>344</v>
      </c>
      <c r="BC190" s="5">
        <v>336</v>
      </c>
      <c r="BD190" s="5">
        <v>377</v>
      </c>
      <c r="BJ190" s="5">
        <v>560</v>
      </c>
      <c r="BK190" s="5">
        <v>596</v>
      </c>
      <c r="BU190" s="5">
        <v>420</v>
      </c>
      <c r="BV190" s="5">
        <v>403</v>
      </c>
      <c r="CC190" s="5">
        <v>58.73</v>
      </c>
      <c r="CD190" s="5">
        <v>58</v>
      </c>
      <c r="CJ190" s="5">
        <v>63.21</v>
      </c>
      <c r="CK190" s="5">
        <v>55.39</v>
      </c>
      <c r="CQ190" s="5">
        <v>59.45</v>
      </c>
      <c r="CR190" s="5">
        <v>58.73</v>
      </c>
      <c r="CX190" s="5">
        <v>55.39</v>
      </c>
      <c r="CY190" s="5">
        <v>65.77</v>
      </c>
      <c r="DE190" s="5">
        <v>65.209999999999994</v>
      </c>
      <c r="DF190" s="5">
        <v>59.93</v>
      </c>
      <c r="DL190" s="5">
        <v>55.83</v>
      </c>
      <c r="DM190" s="5">
        <v>53.29</v>
      </c>
      <c r="DS190" s="5">
        <v>51.11</v>
      </c>
      <c r="DT190" s="5">
        <v>56.06</v>
      </c>
      <c r="DZ190" s="5">
        <v>65.64</v>
      </c>
      <c r="EA190" s="5">
        <v>70.98</v>
      </c>
      <c r="EG190" s="5">
        <v>58</v>
      </c>
      <c r="EH190" s="5">
        <v>54.01</v>
      </c>
      <c r="EM190" s="5">
        <v>62.71</v>
      </c>
      <c r="EN190" s="5">
        <v>59.45</v>
      </c>
      <c r="ER190" s="5">
        <v>57.52</v>
      </c>
      <c r="ES190" s="5">
        <v>62.28</v>
      </c>
      <c r="EV190"/>
      <c r="FA190" s="28"/>
      <c r="FB190"/>
      <c r="FO190"/>
      <c r="FP190"/>
      <c r="FQ190"/>
      <c r="FR190"/>
      <c r="FS190"/>
      <c r="FT190">
        <f t="shared" si="93"/>
        <v>1992</v>
      </c>
      <c r="FU190">
        <f t="shared" si="94"/>
        <v>6</v>
      </c>
      <c r="FV190">
        <v>140.19999999999999</v>
      </c>
      <c r="FW190" s="5">
        <v>118</v>
      </c>
      <c r="FY190" s="30">
        <v>2001</v>
      </c>
      <c r="FZ190" s="28" t="s">
        <v>137</v>
      </c>
      <c r="GA190" s="28">
        <v>137.4</v>
      </c>
      <c r="GB190" s="28">
        <v>137.76666666666665</v>
      </c>
      <c r="GD190" s="30">
        <v>2001</v>
      </c>
      <c r="GE190" s="28" t="s">
        <v>137</v>
      </c>
      <c r="GF190" s="5">
        <v>175.8</v>
      </c>
      <c r="GG190" s="5">
        <v>175.7</v>
      </c>
    </row>
    <row r="191" spans="1:189" s="5" customFormat="1" x14ac:dyDescent="0.2">
      <c r="A191" s="9">
        <v>2001</v>
      </c>
      <c r="B191" s="9">
        <v>2</v>
      </c>
      <c r="F191" s="5">
        <v>412</v>
      </c>
      <c r="G191" s="5">
        <v>450</v>
      </c>
      <c r="M191" s="5">
        <v>470</v>
      </c>
      <c r="N191" s="5">
        <v>372</v>
      </c>
      <c r="T191" s="5">
        <v>241</v>
      </c>
      <c r="U191" s="5">
        <v>238</v>
      </c>
      <c r="AA191" s="5">
        <v>383</v>
      </c>
      <c r="AB191" s="5">
        <v>328</v>
      </c>
      <c r="AH191" s="5">
        <v>429</v>
      </c>
      <c r="AO191" s="5">
        <v>373</v>
      </c>
      <c r="AP191" s="5">
        <v>403</v>
      </c>
      <c r="AV191" s="5">
        <v>394</v>
      </c>
      <c r="AW191" s="5">
        <v>314</v>
      </c>
      <c r="BC191" s="5">
        <v>425</v>
      </c>
      <c r="BD191" s="5">
        <v>369</v>
      </c>
      <c r="BJ191" s="5">
        <v>383</v>
      </c>
      <c r="BK191" s="5">
        <v>436</v>
      </c>
      <c r="BQ191" s="5">
        <v>353</v>
      </c>
      <c r="BU191" s="5">
        <v>513</v>
      </c>
      <c r="BV191" s="5">
        <v>459</v>
      </c>
      <c r="CC191" s="5">
        <v>58.36</v>
      </c>
      <c r="CD191" s="5">
        <v>61.26</v>
      </c>
      <c r="CJ191" s="5">
        <v>69.599999999999994</v>
      </c>
      <c r="CK191" s="5">
        <v>58.39</v>
      </c>
      <c r="CQ191" s="5">
        <v>57.13</v>
      </c>
      <c r="CR191" s="5">
        <v>62.16</v>
      </c>
      <c r="CX191" s="5">
        <v>61.45</v>
      </c>
      <c r="CY191" s="5">
        <v>65.42</v>
      </c>
      <c r="DE191" s="5">
        <v>69.89</v>
      </c>
      <c r="DF191" s="5">
        <v>58.73</v>
      </c>
      <c r="DL191" s="5">
        <v>60.9</v>
      </c>
      <c r="DM191" s="5">
        <v>56.91</v>
      </c>
      <c r="DS191" s="5">
        <v>51.84</v>
      </c>
      <c r="DT191" s="5">
        <v>60.9</v>
      </c>
      <c r="DZ191" s="5">
        <v>58</v>
      </c>
      <c r="EA191" s="5">
        <v>65.34</v>
      </c>
      <c r="EG191" s="5">
        <v>57.25</v>
      </c>
      <c r="EH191" s="5">
        <v>49.84</v>
      </c>
      <c r="EM191" s="5">
        <v>67.8</v>
      </c>
      <c r="EN191" s="5">
        <v>68.150000000000006</v>
      </c>
      <c r="ER191" s="5">
        <v>64.44</v>
      </c>
      <c r="ES191" s="5">
        <v>64.02</v>
      </c>
      <c r="EV191"/>
      <c r="FA191" s="28"/>
      <c r="FB191"/>
      <c r="FO191"/>
      <c r="FP191"/>
      <c r="FQ191"/>
      <c r="FR191"/>
      <c r="FS191"/>
      <c r="FT191">
        <f t="shared" si="93"/>
        <v>1992</v>
      </c>
      <c r="FU191">
        <f t="shared" si="94"/>
        <v>7</v>
      </c>
      <c r="FV191">
        <v>140.5</v>
      </c>
      <c r="FW191" s="5">
        <v>117.9</v>
      </c>
      <c r="FY191" s="30"/>
      <c r="FZ191" s="28" t="s">
        <v>138</v>
      </c>
      <c r="GA191" s="28">
        <v>136.80000000000001</v>
      </c>
      <c r="GB191" s="28">
        <v>136.23333333333335</v>
      </c>
      <c r="GD191" s="30"/>
      <c r="GE191" s="28" t="s">
        <v>138</v>
      </c>
      <c r="GF191" s="5">
        <v>177.7</v>
      </c>
      <c r="GG191" s="5">
        <v>177.53333333333333</v>
      </c>
    </row>
    <row r="192" spans="1:189" s="5" customFormat="1" x14ac:dyDescent="0.2">
      <c r="A192" s="9">
        <v>2001</v>
      </c>
      <c r="B192" s="9">
        <v>3</v>
      </c>
      <c r="F192" s="5">
        <v>420</v>
      </c>
      <c r="G192" s="5">
        <v>442</v>
      </c>
      <c r="H192" s="5" t="s">
        <v>136</v>
      </c>
      <c r="M192" s="5">
        <v>492</v>
      </c>
      <c r="N192" s="5">
        <v>382</v>
      </c>
      <c r="T192" s="5">
        <v>241</v>
      </c>
      <c r="U192" s="5">
        <v>242</v>
      </c>
      <c r="AA192" s="5">
        <v>398</v>
      </c>
      <c r="AB192" s="5">
        <v>388</v>
      </c>
      <c r="AH192" s="5">
        <v>450</v>
      </c>
      <c r="AI192" s="5">
        <v>449</v>
      </c>
      <c r="AO192" s="5">
        <v>375</v>
      </c>
      <c r="AP192" s="5">
        <v>429</v>
      </c>
      <c r="AV192" s="5">
        <v>411</v>
      </c>
      <c r="AW192" s="5">
        <v>322</v>
      </c>
      <c r="BC192" s="5">
        <v>430</v>
      </c>
      <c r="BD192" s="5">
        <v>347</v>
      </c>
      <c r="BJ192" s="5">
        <v>405</v>
      </c>
      <c r="BK192" s="5">
        <v>419</v>
      </c>
      <c r="BQ192" s="5">
        <v>394</v>
      </c>
      <c r="BU192" s="5">
        <v>476</v>
      </c>
      <c r="BV192" s="5">
        <v>449</v>
      </c>
      <c r="CC192" s="5">
        <v>60.83</v>
      </c>
      <c r="CD192" s="5">
        <v>64.77</v>
      </c>
      <c r="CJ192" s="5">
        <v>63.8</v>
      </c>
      <c r="CK192" s="5">
        <v>57.36</v>
      </c>
      <c r="CQ192" s="5">
        <v>68.88</v>
      </c>
      <c r="CR192" s="5">
        <v>66.239999999999995</v>
      </c>
      <c r="CX192" s="5">
        <v>59.91</v>
      </c>
      <c r="CY192" s="5">
        <v>67.08</v>
      </c>
      <c r="DE192" s="5">
        <v>65.25</v>
      </c>
      <c r="DF192" s="5">
        <v>60.51</v>
      </c>
      <c r="DL192" s="5">
        <v>62.35</v>
      </c>
      <c r="DM192" s="5">
        <v>59.74</v>
      </c>
      <c r="DS192" s="5">
        <v>52.64</v>
      </c>
      <c r="DT192" s="5">
        <v>60.25</v>
      </c>
      <c r="DZ192" s="5">
        <v>58.22</v>
      </c>
      <c r="EA192" s="5">
        <v>65</v>
      </c>
      <c r="EG192" s="5">
        <v>57.29</v>
      </c>
      <c r="EH192" s="5">
        <v>54.74</v>
      </c>
      <c r="EM192" s="5">
        <v>66.34</v>
      </c>
      <c r="EN192" s="5">
        <v>68.150000000000006</v>
      </c>
      <c r="ER192" s="5">
        <v>55.1</v>
      </c>
      <c r="ES192" s="5">
        <v>58.01</v>
      </c>
      <c r="EV192"/>
      <c r="FA192" s="28"/>
      <c r="FB192"/>
      <c r="FO192"/>
      <c r="FP192"/>
      <c r="FQ192"/>
      <c r="FR192"/>
      <c r="FS192"/>
      <c r="FT192">
        <f t="shared" si="93"/>
        <v>1992</v>
      </c>
      <c r="FU192">
        <f t="shared" si="94"/>
        <v>8</v>
      </c>
      <c r="FV192">
        <v>140.9</v>
      </c>
      <c r="FW192" s="5">
        <v>117.7</v>
      </c>
      <c r="FY192" s="30"/>
      <c r="FZ192" s="28" t="s">
        <v>139</v>
      </c>
      <c r="GA192" s="28">
        <v>133.4</v>
      </c>
      <c r="GB192" s="28">
        <v>133.36666666666667</v>
      </c>
      <c r="GD192" s="30"/>
      <c r="GE192" s="28" t="s">
        <v>139</v>
      </c>
      <c r="GF192" s="5">
        <v>177.5</v>
      </c>
      <c r="GG192" s="5">
        <v>177.76666666666665</v>
      </c>
    </row>
    <row r="193" spans="1:189" s="5" customFormat="1" x14ac:dyDescent="0.2">
      <c r="A193" s="9">
        <v>2001</v>
      </c>
      <c r="B193" s="9">
        <v>4</v>
      </c>
      <c r="F193" s="5">
        <v>404</v>
      </c>
      <c r="G193" s="5">
        <v>443</v>
      </c>
      <c r="M193" s="5">
        <v>441</v>
      </c>
      <c r="N193" s="5">
        <v>386</v>
      </c>
      <c r="T193" s="5">
        <v>237</v>
      </c>
      <c r="U193" s="5">
        <v>236</v>
      </c>
      <c r="AA193" s="5">
        <v>403</v>
      </c>
      <c r="AB193" s="5">
        <v>354</v>
      </c>
      <c r="AH193" s="5">
        <v>392</v>
      </c>
      <c r="AI193" s="5">
        <v>428</v>
      </c>
      <c r="AO193" s="5">
        <v>369</v>
      </c>
      <c r="AP193" s="5">
        <v>377</v>
      </c>
      <c r="AV193" s="5">
        <v>444</v>
      </c>
      <c r="AW193" s="5">
        <v>328</v>
      </c>
      <c r="BC193" s="5">
        <v>441</v>
      </c>
      <c r="BD193" s="5">
        <v>388</v>
      </c>
      <c r="BJ193" s="5">
        <v>448</v>
      </c>
      <c r="BK193" s="5">
        <v>481</v>
      </c>
      <c r="BU193" s="5">
        <v>429</v>
      </c>
      <c r="BV193" s="5">
        <v>402</v>
      </c>
      <c r="CC193" s="5">
        <v>45.68</v>
      </c>
      <c r="CD193" s="5">
        <v>63.58</v>
      </c>
      <c r="CJ193" s="5">
        <v>64.77</v>
      </c>
      <c r="CK193" s="5">
        <v>58.22</v>
      </c>
      <c r="CQ193" s="5">
        <v>67.5</v>
      </c>
      <c r="CR193" s="5">
        <v>63.44</v>
      </c>
      <c r="CX193" s="5">
        <v>63.57</v>
      </c>
      <c r="CY193" s="5">
        <v>67.12</v>
      </c>
      <c r="DE193" s="5">
        <v>75.400000000000006</v>
      </c>
      <c r="DF193" s="5">
        <v>64.8</v>
      </c>
      <c r="DL193" s="5">
        <v>59.45</v>
      </c>
      <c r="DM193" s="5">
        <v>62.64</v>
      </c>
      <c r="DS193" s="5">
        <v>54.55</v>
      </c>
      <c r="DT193" s="5">
        <v>54.38</v>
      </c>
      <c r="DZ193" s="5">
        <v>59.09</v>
      </c>
      <c r="EA193" s="5">
        <v>66.22</v>
      </c>
      <c r="EG193" s="5">
        <v>57.64</v>
      </c>
      <c r="EH193" s="5">
        <v>56.26</v>
      </c>
      <c r="EM193" s="5">
        <v>66.7</v>
      </c>
      <c r="EN193" s="5">
        <v>68.95</v>
      </c>
      <c r="ER193" s="5">
        <v>57.64</v>
      </c>
      <c r="ES193" s="5">
        <v>58.54</v>
      </c>
      <c r="EV193"/>
      <c r="FA193" s="28"/>
      <c r="FB193"/>
      <c r="FO193"/>
      <c r="FP193"/>
      <c r="FQ193"/>
      <c r="FR193"/>
      <c r="FS193"/>
      <c r="FT193">
        <f t="shared" si="93"/>
        <v>1992</v>
      </c>
      <c r="FU193">
        <f t="shared" si="94"/>
        <v>9</v>
      </c>
      <c r="FV193">
        <v>141.30000000000001</v>
      </c>
      <c r="FW193" s="5">
        <v>118</v>
      </c>
      <c r="FY193" s="30"/>
      <c r="FZ193" s="27" t="s">
        <v>140</v>
      </c>
      <c r="GA193" s="28">
        <v>129.80000000000001</v>
      </c>
      <c r="GB193" s="28">
        <v>129.4</v>
      </c>
      <c r="GD193" s="30"/>
      <c r="GE193" s="27" t="s">
        <v>140</v>
      </c>
      <c r="GF193" s="5">
        <v>177.4</v>
      </c>
      <c r="GG193" s="5">
        <v>177.26666666666665</v>
      </c>
    </row>
    <row r="194" spans="1:189" s="5" customFormat="1" x14ac:dyDescent="0.2">
      <c r="A194" s="9">
        <v>2002</v>
      </c>
      <c r="B194" s="9">
        <v>1</v>
      </c>
      <c r="F194" s="5">
        <v>443</v>
      </c>
      <c r="G194" s="5">
        <v>401</v>
      </c>
      <c r="M194" s="5">
        <v>494</v>
      </c>
      <c r="N194" s="5">
        <v>385</v>
      </c>
      <c r="AA194" s="5">
        <v>387</v>
      </c>
      <c r="AB194" s="5">
        <v>350</v>
      </c>
      <c r="AH194" s="5">
        <v>446</v>
      </c>
      <c r="AI194" s="5">
        <v>416</v>
      </c>
      <c r="AO194" s="5">
        <v>389</v>
      </c>
      <c r="AP194" s="5">
        <v>376</v>
      </c>
      <c r="AV194" s="5">
        <v>476</v>
      </c>
      <c r="AW194" s="5">
        <v>327</v>
      </c>
      <c r="BC194" s="5">
        <v>436</v>
      </c>
      <c r="BD194" s="5">
        <v>433</v>
      </c>
      <c r="BJ194" s="5">
        <v>446</v>
      </c>
      <c r="BK194" s="5">
        <v>470</v>
      </c>
      <c r="BU194" s="5">
        <v>453</v>
      </c>
      <c r="BV194" s="5">
        <v>467</v>
      </c>
      <c r="CC194" s="5">
        <v>57.71</v>
      </c>
      <c r="CD194" s="5">
        <v>63.8</v>
      </c>
      <c r="CJ194" s="5">
        <v>70.09</v>
      </c>
      <c r="CK194" s="5">
        <v>62.71</v>
      </c>
      <c r="CQ194" s="5">
        <v>60.32</v>
      </c>
      <c r="CR194" s="5">
        <v>64.89</v>
      </c>
      <c r="CX194" s="5">
        <v>62.35</v>
      </c>
      <c r="CY194" s="5">
        <v>62.77</v>
      </c>
      <c r="DE194" s="5">
        <v>68.73</v>
      </c>
      <c r="DF194" s="5">
        <v>64.53</v>
      </c>
      <c r="DL194" s="5">
        <v>63.08</v>
      </c>
      <c r="DM194" s="5">
        <v>62.71</v>
      </c>
      <c r="DS194" s="5">
        <v>48.58</v>
      </c>
      <c r="DT194" s="5">
        <v>55.32</v>
      </c>
      <c r="DZ194" s="5">
        <v>58.22</v>
      </c>
      <c r="EA194" s="5">
        <v>64.58</v>
      </c>
      <c r="EG194" s="5">
        <v>56.91</v>
      </c>
      <c r="EH194" s="5">
        <v>56.55</v>
      </c>
      <c r="EM194" s="5">
        <v>65.25</v>
      </c>
      <c r="EN194" s="5">
        <v>66.16</v>
      </c>
      <c r="ER194" s="5">
        <v>57.52</v>
      </c>
      <c r="ES194" s="5">
        <v>57.86</v>
      </c>
      <c r="EV194"/>
      <c r="FA194" s="28"/>
      <c r="FB194"/>
      <c r="FO194"/>
      <c r="FP194"/>
      <c r="FQ194"/>
      <c r="FR194"/>
      <c r="FS194"/>
      <c r="FT194">
        <f t="shared" si="93"/>
        <v>1992</v>
      </c>
      <c r="FU194">
        <f t="shared" si="94"/>
        <v>10</v>
      </c>
      <c r="FV194">
        <v>141.80000000000001</v>
      </c>
      <c r="FW194" s="5">
        <v>118.1</v>
      </c>
      <c r="FY194" s="30">
        <v>2002</v>
      </c>
      <c r="FZ194" s="27" t="s">
        <v>137</v>
      </c>
      <c r="GA194" s="28">
        <v>128.4</v>
      </c>
      <c r="GB194" s="28">
        <v>128.9</v>
      </c>
      <c r="GD194" s="30">
        <v>2002</v>
      </c>
      <c r="GE194" s="27" t="s">
        <v>137</v>
      </c>
      <c r="GF194" s="5">
        <v>177.8</v>
      </c>
      <c r="GG194" s="5">
        <v>177.9</v>
      </c>
    </row>
    <row r="195" spans="1:189" s="5" customFormat="1" x14ac:dyDescent="0.2">
      <c r="A195" s="9">
        <v>2002</v>
      </c>
      <c r="B195" s="9">
        <v>2</v>
      </c>
      <c r="F195" s="5">
        <v>463</v>
      </c>
      <c r="G195" s="5">
        <v>387</v>
      </c>
      <c r="M195" s="5">
        <v>543</v>
      </c>
      <c r="N195" s="5">
        <v>404</v>
      </c>
      <c r="AA195" s="5">
        <v>405</v>
      </c>
      <c r="AB195" s="5">
        <v>349</v>
      </c>
      <c r="AH195" s="5">
        <v>496</v>
      </c>
      <c r="AI195" s="5">
        <v>429</v>
      </c>
      <c r="AO195" s="5">
        <v>393</v>
      </c>
      <c r="AP195" s="5">
        <v>373</v>
      </c>
      <c r="AV195" s="5">
        <v>478</v>
      </c>
      <c r="AW195" s="5">
        <v>326</v>
      </c>
      <c r="BC195" s="5">
        <v>441</v>
      </c>
      <c r="BD195" s="5">
        <v>369</v>
      </c>
      <c r="BJ195" s="5">
        <v>446</v>
      </c>
      <c r="BK195" s="5">
        <v>475</v>
      </c>
      <c r="BU195" s="5">
        <v>439</v>
      </c>
      <c r="BV195" s="5">
        <v>436</v>
      </c>
      <c r="CC195" s="5">
        <v>61.38</v>
      </c>
      <c r="CD195" s="5">
        <v>58.73</v>
      </c>
      <c r="CJ195" s="5">
        <v>69.349999999999994</v>
      </c>
      <c r="CK195" s="5">
        <v>60.9</v>
      </c>
      <c r="CQ195" s="5">
        <v>67</v>
      </c>
      <c r="CR195" s="5">
        <v>66.48</v>
      </c>
      <c r="CX195" s="5">
        <v>61.09</v>
      </c>
      <c r="CY195" s="5">
        <v>67.430000000000007</v>
      </c>
      <c r="DE195" s="5">
        <v>65.98</v>
      </c>
      <c r="DF195" s="5">
        <v>61.26</v>
      </c>
      <c r="DL195" s="5">
        <v>62.13</v>
      </c>
      <c r="DM195" s="5">
        <v>62.63</v>
      </c>
      <c r="DS195" s="5">
        <v>54.01</v>
      </c>
      <c r="DT195" s="5">
        <v>56.78</v>
      </c>
      <c r="DZ195" s="5">
        <v>47.78</v>
      </c>
      <c r="EA195" s="5">
        <v>58.73</v>
      </c>
      <c r="EG195" s="5">
        <v>59.96</v>
      </c>
      <c r="EH195" s="5">
        <v>56.39</v>
      </c>
      <c r="EM195" s="5">
        <v>63.51</v>
      </c>
      <c r="EN195" s="5">
        <v>64.209999999999994</v>
      </c>
      <c r="ER195" s="5">
        <v>53.72</v>
      </c>
      <c r="ES195" s="5">
        <v>57.28</v>
      </c>
      <c r="EV195"/>
      <c r="FA195" s="28"/>
      <c r="FB195"/>
      <c r="FO195"/>
      <c r="FP195"/>
      <c r="FQ195"/>
      <c r="FR195"/>
      <c r="FS195"/>
      <c r="FT195">
        <f t="shared" si="93"/>
        <v>1992</v>
      </c>
      <c r="FU195">
        <f t="shared" si="94"/>
        <v>11</v>
      </c>
      <c r="FV195">
        <v>142</v>
      </c>
      <c r="FW195" s="5">
        <v>117.8</v>
      </c>
      <c r="FY195" s="30"/>
      <c r="FZ195" s="27" t="s">
        <v>138</v>
      </c>
      <c r="GA195" s="28">
        <v>130.80000000000001</v>
      </c>
      <c r="GB195" s="28">
        <v>130.83333333333334</v>
      </c>
      <c r="GD195" s="30"/>
      <c r="GE195" s="27" t="s">
        <v>138</v>
      </c>
      <c r="GF195" s="5">
        <v>179.8</v>
      </c>
      <c r="GG195" s="5">
        <v>179.83333333333331</v>
      </c>
    </row>
    <row r="196" spans="1:189" s="5" customFormat="1" x14ac:dyDescent="0.2">
      <c r="A196" s="9">
        <v>2002</v>
      </c>
      <c r="B196" s="9">
        <v>3</v>
      </c>
      <c r="F196" s="5">
        <v>422</v>
      </c>
      <c r="G196" s="5">
        <v>452</v>
      </c>
      <c r="M196" s="5">
        <v>514</v>
      </c>
      <c r="N196" s="5">
        <v>397</v>
      </c>
      <c r="T196" s="5" t="s">
        <v>135</v>
      </c>
      <c r="U196" s="5" t="s">
        <v>135</v>
      </c>
      <c r="AA196" s="5">
        <v>409</v>
      </c>
      <c r="AB196" s="5">
        <v>391</v>
      </c>
      <c r="AH196" s="5">
        <v>441</v>
      </c>
      <c r="AI196" s="5">
        <v>422</v>
      </c>
      <c r="AO196" s="5">
        <v>382</v>
      </c>
      <c r="AP196" s="5">
        <v>372</v>
      </c>
      <c r="AV196" s="5">
        <v>465</v>
      </c>
      <c r="AW196" s="5">
        <v>358</v>
      </c>
      <c r="BC196" s="5">
        <v>439</v>
      </c>
      <c r="BD196" s="5">
        <v>403</v>
      </c>
      <c r="BJ196" s="5">
        <v>481</v>
      </c>
      <c r="BK196" s="5">
        <v>491</v>
      </c>
      <c r="BP196" s="5" t="s">
        <v>135</v>
      </c>
      <c r="BQ196" s="5" t="s">
        <v>135</v>
      </c>
      <c r="BU196" s="5">
        <v>406</v>
      </c>
      <c r="BV196" s="5">
        <v>399</v>
      </c>
      <c r="CC196" s="5">
        <v>53.71</v>
      </c>
      <c r="CD196" s="5">
        <v>54.38</v>
      </c>
      <c r="CJ196" s="5">
        <v>61.63</v>
      </c>
      <c r="CK196" s="5">
        <v>59.3</v>
      </c>
      <c r="CQ196" s="5">
        <v>67.38</v>
      </c>
      <c r="CR196" s="5">
        <v>66.34</v>
      </c>
      <c r="CX196" s="5">
        <v>62.83</v>
      </c>
      <c r="CY196" s="5">
        <v>65.48</v>
      </c>
      <c r="DE196" s="5">
        <v>65.209999999999994</v>
      </c>
      <c r="DF196" s="5">
        <v>61.26</v>
      </c>
      <c r="DL196" s="5">
        <v>57.99</v>
      </c>
      <c r="DM196" s="5">
        <v>60.54</v>
      </c>
      <c r="DS196" s="5">
        <v>55.87</v>
      </c>
      <c r="DT196" s="5">
        <v>50.03</v>
      </c>
      <c r="DZ196" s="5">
        <v>58</v>
      </c>
      <c r="EA196" s="5">
        <v>61.38</v>
      </c>
      <c r="EG196" s="5">
        <v>60.68</v>
      </c>
      <c r="EH196" s="5">
        <v>57.28</v>
      </c>
      <c r="EM196" s="5">
        <v>62.49</v>
      </c>
      <c r="EN196" s="5">
        <v>63.37</v>
      </c>
      <c r="ER196" s="5">
        <v>52.39</v>
      </c>
      <c r="ES196" s="5">
        <v>55.1</v>
      </c>
      <c r="EV196"/>
      <c r="FA196" s="28"/>
      <c r="FB196"/>
      <c r="FO196"/>
      <c r="FP196"/>
      <c r="FQ196"/>
      <c r="FR196"/>
      <c r="FS196"/>
      <c r="FT196">
        <f t="shared" si="93"/>
        <v>1992</v>
      </c>
      <c r="FU196">
        <f t="shared" si="94"/>
        <v>12</v>
      </c>
      <c r="FV196">
        <v>141.9</v>
      </c>
      <c r="FW196" s="5">
        <v>117.6</v>
      </c>
      <c r="FY196" s="30"/>
      <c r="FZ196" s="28" t="s">
        <v>139</v>
      </c>
      <c r="GA196" s="28">
        <v>131.5</v>
      </c>
      <c r="GB196" s="28">
        <v>131.66666666666666</v>
      </c>
      <c r="GD196" s="30"/>
      <c r="GE196" s="28" t="s">
        <v>139</v>
      </c>
      <c r="GF196" s="5">
        <v>180.7</v>
      </c>
      <c r="GG196" s="5">
        <v>180.6</v>
      </c>
    </row>
    <row r="197" spans="1:189" s="5" customFormat="1" x14ac:dyDescent="0.2">
      <c r="A197" s="9">
        <v>2002</v>
      </c>
      <c r="B197" s="9">
        <v>4</v>
      </c>
      <c r="F197" s="5">
        <v>416</v>
      </c>
      <c r="G197" s="5">
        <v>417</v>
      </c>
      <c r="M197" s="5">
        <v>474</v>
      </c>
      <c r="N197" s="5">
        <v>397</v>
      </c>
      <c r="T197" s="5" t="s">
        <v>135</v>
      </c>
      <c r="U197" s="5" t="s">
        <v>135</v>
      </c>
      <c r="AA197" s="5">
        <v>410</v>
      </c>
      <c r="AB197" s="5">
        <v>399</v>
      </c>
      <c r="AH197" s="5">
        <v>423</v>
      </c>
      <c r="AI197" s="5">
        <v>419</v>
      </c>
      <c r="AO197" s="5">
        <v>390</v>
      </c>
      <c r="AP197" s="5">
        <v>384</v>
      </c>
      <c r="AV197" s="5">
        <v>381</v>
      </c>
      <c r="AW197" s="5">
        <v>352</v>
      </c>
      <c r="BC197" s="5">
        <v>441</v>
      </c>
      <c r="BD197" s="5">
        <v>428</v>
      </c>
      <c r="BJ197" s="5">
        <v>446</v>
      </c>
      <c r="BK197" s="5">
        <v>472</v>
      </c>
      <c r="BP197" s="5" t="s">
        <v>135</v>
      </c>
      <c r="BQ197" s="5" t="s">
        <v>135</v>
      </c>
      <c r="BU197" s="5">
        <v>484</v>
      </c>
      <c r="BV197" s="5">
        <v>398</v>
      </c>
      <c r="CC197" s="5">
        <v>60.09</v>
      </c>
      <c r="CD197" s="5">
        <v>61.39</v>
      </c>
      <c r="CJ197" s="5">
        <v>62.87</v>
      </c>
      <c r="CK197" s="5">
        <v>60.32</v>
      </c>
      <c r="CQ197" s="5">
        <v>65.83</v>
      </c>
      <c r="CR197" s="5">
        <v>65.400000000000006</v>
      </c>
      <c r="CX197" s="5">
        <v>66.989999999999995</v>
      </c>
      <c r="CY197" s="5">
        <v>74.47</v>
      </c>
      <c r="DE197" s="5">
        <v>71.41</v>
      </c>
      <c r="DF197" s="5">
        <v>66.34</v>
      </c>
      <c r="DL197" s="5">
        <v>62.35</v>
      </c>
      <c r="DM197" s="5">
        <v>61.35</v>
      </c>
      <c r="DS197" s="5">
        <v>56.33</v>
      </c>
      <c r="DT197" s="5">
        <v>52.85</v>
      </c>
      <c r="DZ197" s="5">
        <v>60.54</v>
      </c>
      <c r="EA197" s="5">
        <v>64.16</v>
      </c>
      <c r="EG197" s="5">
        <v>61.19</v>
      </c>
      <c r="EH197" s="5">
        <v>58.71</v>
      </c>
      <c r="EM197" s="5">
        <v>63.97</v>
      </c>
      <c r="EN197" s="5">
        <v>66.16</v>
      </c>
      <c r="ER197" s="5">
        <v>56.07</v>
      </c>
      <c r="ES197" s="5">
        <v>57.64</v>
      </c>
      <c r="EV197"/>
      <c r="FA197" s="28"/>
      <c r="FB197"/>
      <c r="FO197"/>
      <c r="FP197"/>
      <c r="FQ197"/>
      <c r="FR197"/>
      <c r="FS197"/>
      <c r="FT197">
        <f t="shared" si="93"/>
        <v>1993</v>
      </c>
      <c r="FU197">
        <f t="shared" si="94"/>
        <v>1</v>
      </c>
      <c r="FV197">
        <v>142.6</v>
      </c>
      <c r="FW197" s="5">
        <v>118</v>
      </c>
      <c r="FY197" s="30"/>
      <c r="FZ197" s="27" t="s">
        <v>140</v>
      </c>
      <c r="GA197" s="28">
        <v>133.1</v>
      </c>
      <c r="GB197" s="28">
        <v>133.06666666666663</v>
      </c>
      <c r="GD197" s="30"/>
      <c r="GE197" s="27" t="s">
        <v>140</v>
      </c>
      <c r="GF197" s="5">
        <v>181.3</v>
      </c>
      <c r="GG197" s="5">
        <v>181.16666666666666</v>
      </c>
    </row>
    <row r="198" spans="1:189" s="5" customFormat="1" x14ac:dyDescent="0.2">
      <c r="A198" s="9">
        <f>A194+1</f>
        <v>2003</v>
      </c>
      <c r="B198" s="9">
        <f>B194</f>
        <v>1</v>
      </c>
      <c r="F198" s="5">
        <v>517</v>
      </c>
      <c r="G198" s="5">
        <v>475</v>
      </c>
      <c r="M198" s="5">
        <v>473</v>
      </c>
      <c r="N198" s="5">
        <v>398</v>
      </c>
      <c r="T198" s="5" t="s">
        <v>135</v>
      </c>
      <c r="U198" s="5" t="s">
        <v>135</v>
      </c>
      <c r="AA198" s="5">
        <v>462</v>
      </c>
      <c r="AB198" s="5">
        <v>394</v>
      </c>
      <c r="AH198" s="5">
        <v>330</v>
      </c>
      <c r="AI198" s="5">
        <v>420</v>
      </c>
      <c r="AO198" s="5">
        <v>381</v>
      </c>
      <c r="AP198" s="5">
        <v>385</v>
      </c>
      <c r="AV198" s="5">
        <v>354</v>
      </c>
      <c r="AW198" s="5">
        <v>337</v>
      </c>
      <c r="BC198" s="5">
        <v>465</v>
      </c>
      <c r="BD198" s="5">
        <v>430</v>
      </c>
      <c r="BJ198" s="5">
        <v>482</v>
      </c>
      <c r="BK198" s="5">
        <v>447</v>
      </c>
      <c r="BP198" s="5" t="s">
        <v>135</v>
      </c>
      <c r="BQ198" s="5" t="s">
        <v>135</v>
      </c>
      <c r="BU198" s="5">
        <v>456</v>
      </c>
      <c r="BV198" s="5">
        <v>496</v>
      </c>
      <c r="CC198" s="5">
        <v>67.63</v>
      </c>
      <c r="CD198" s="5">
        <v>64.349999999999994</v>
      </c>
      <c r="CJ198" s="5">
        <v>63.8</v>
      </c>
      <c r="CK198" s="5">
        <v>61.78</v>
      </c>
      <c r="CQ198" s="5">
        <v>71.72</v>
      </c>
      <c r="CR198" s="5">
        <v>62.06</v>
      </c>
      <c r="CX198" s="5">
        <v>72.5</v>
      </c>
      <c r="CY198" s="5">
        <v>80.98</v>
      </c>
      <c r="DE198" s="5">
        <v>64.89</v>
      </c>
      <c r="DF198" s="5">
        <v>66.44</v>
      </c>
      <c r="DL198" s="5">
        <v>67.45</v>
      </c>
      <c r="DM198" s="5">
        <v>62.39</v>
      </c>
      <c r="DS198" s="5">
        <v>58</v>
      </c>
      <c r="DT198" s="5">
        <v>52.21</v>
      </c>
      <c r="DZ198" s="5">
        <v>63.31</v>
      </c>
      <c r="EA198" s="5">
        <v>70.64</v>
      </c>
      <c r="EG198" s="5">
        <v>61.25</v>
      </c>
      <c r="EH198" s="5">
        <v>73.209999999999994</v>
      </c>
      <c r="EM198" s="5">
        <v>68.25</v>
      </c>
      <c r="EN198" s="5">
        <v>67.03</v>
      </c>
      <c r="ER198" s="5">
        <v>61.16</v>
      </c>
      <c r="ES198" s="5">
        <v>61.76</v>
      </c>
      <c r="EV198"/>
      <c r="FA198" s="28"/>
      <c r="FB198"/>
      <c r="FO198"/>
      <c r="FP198"/>
      <c r="FQ198"/>
      <c r="FR198"/>
      <c r="FS198"/>
      <c r="FT198">
        <f t="shared" si="93"/>
        <v>1993</v>
      </c>
      <c r="FU198">
        <f t="shared" si="94"/>
        <v>2</v>
      </c>
      <c r="FV198">
        <v>143.1</v>
      </c>
      <c r="FW198" s="5">
        <v>118.4</v>
      </c>
      <c r="FY198" s="30">
        <v>2003</v>
      </c>
      <c r="FZ198" s="27" t="s">
        <v>137</v>
      </c>
      <c r="GA198" s="28">
        <v>137.6</v>
      </c>
      <c r="GB198" s="28">
        <v>138.03333333333333</v>
      </c>
      <c r="GD198" s="30">
        <v>2003</v>
      </c>
      <c r="GE198" s="27" t="s">
        <v>137</v>
      </c>
      <c r="GF198" s="5">
        <v>183.1</v>
      </c>
      <c r="GG198" s="5">
        <v>183</v>
      </c>
    </row>
    <row r="199" spans="1:189" s="5" customFormat="1" x14ac:dyDescent="0.2">
      <c r="A199" s="9">
        <f t="shared" ref="A199:A262" si="97">A195+1</f>
        <v>2003</v>
      </c>
      <c r="B199" s="9">
        <f t="shared" ref="B199:B205" si="98">B195</f>
        <v>2</v>
      </c>
      <c r="F199" s="5">
        <v>457</v>
      </c>
      <c r="G199" s="5">
        <v>413</v>
      </c>
      <c r="M199" s="5">
        <v>525</v>
      </c>
      <c r="N199" s="5">
        <v>394</v>
      </c>
      <c r="T199" s="5" t="s">
        <v>135</v>
      </c>
      <c r="U199" s="5" t="s">
        <v>135</v>
      </c>
      <c r="AA199" s="5">
        <v>455</v>
      </c>
      <c r="AB199" s="5">
        <v>394</v>
      </c>
      <c r="AH199" s="5">
        <v>406</v>
      </c>
      <c r="AI199" s="5">
        <v>420</v>
      </c>
      <c r="AO199" s="5">
        <v>381</v>
      </c>
      <c r="AP199" s="5">
        <v>385</v>
      </c>
      <c r="AV199" s="5">
        <v>399</v>
      </c>
      <c r="AW199" s="5">
        <v>333</v>
      </c>
      <c r="BC199" s="5">
        <v>492</v>
      </c>
      <c r="BD199" s="5">
        <v>361</v>
      </c>
      <c r="BJ199" s="5">
        <v>481</v>
      </c>
      <c r="BK199" s="5">
        <v>451</v>
      </c>
      <c r="BP199" s="5" t="s">
        <v>135</v>
      </c>
      <c r="BQ199" s="5" t="s">
        <v>135</v>
      </c>
      <c r="BU199" s="5">
        <v>520</v>
      </c>
      <c r="BV199" s="5">
        <v>499</v>
      </c>
      <c r="CC199" s="5">
        <v>68.86</v>
      </c>
      <c r="CD199" s="5">
        <v>70.08</v>
      </c>
      <c r="CJ199" s="5">
        <v>68.63</v>
      </c>
      <c r="CK199" s="5">
        <v>68.150000000000006</v>
      </c>
      <c r="CQ199" s="5">
        <v>69.599999999999994</v>
      </c>
      <c r="CR199" s="5">
        <v>68.72</v>
      </c>
      <c r="CX199" s="5">
        <v>76.13</v>
      </c>
      <c r="CY199" s="5">
        <v>80.34</v>
      </c>
      <c r="DE199" s="5">
        <v>71.05</v>
      </c>
      <c r="DF199" s="5">
        <v>68.150000000000006</v>
      </c>
      <c r="DL199" s="5">
        <v>67.11</v>
      </c>
      <c r="DM199" s="5">
        <v>66.7</v>
      </c>
      <c r="DS199" s="5">
        <v>66.790000000000006</v>
      </c>
      <c r="DT199" s="5">
        <v>52.2</v>
      </c>
      <c r="DZ199" s="5">
        <v>69.599999999999994</v>
      </c>
      <c r="EA199" s="5">
        <v>69</v>
      </c>
      <c r="EG199" s="5">
        <v>60.9</v>
      </c>
      <c r="EH199" s="5">
        <v>68.88</v>
      </c>
      <c r="EM199" s="5">
        <v>66.7</v>
      </c>
      <c r="EN199" s="5">
        <v>65.61</v>
      </c>
      <c r="ER199" s="5">
        <v>58</v>
      </c>
      <c r="ES199" s="5">
        <v>56.55</v>
      </c>
      <c r="EV199"/>
      <c r="FA199" s="28"/>
      <c r="FB199"/>
      <c r="FO199"/>
      <c r="FP199"/>
      <c r="FQ199"/>
      <c r="FR199"/>
      <c r="FS199"/>
      <c r="FT199">
        <f t="shared" si="93"/>
        <v>1993</v>
      </c>
      <c r="FU199">
        <f t="shared" si="94"/>
        <v>3</v>
      </c>
      <c r="FV199">
        <v>143.6</v>
      </c>
      <c r="FW199" s="5">
        <v>118.7</v>
      </c>
      <c r="FY199" s="30"/>
      <c r="FZ199" s="27" t="s">
        <v>138</v>
      </c>
      <c r="GA199" s="28">
        <v>136.69999999999999</v>
      </c>
      <c r="GB199" s="28">
        <v>137.16666666666666</v>
      </c>
      <c r="GD199" s="30"/>
      <c r="GE199" s="27" t="s">
        <v>138</v>
      </c>
      <c r="GF199" s="5">
        <v>183.5</v>
      </c>
      <c r="GG199" s="5">
        <v>183.66666666666666</v>
      </c>
    </row>
    <row r="200" spans="1:189" s="5" customFormat="1" x14ac:dyDescent="0.2">
      <c r="A200" s="9">
        <f t="shared" si="97"/>
        <v>2003</v>
      </c>
      <c r="B200" s="9">
        <f t="shared" si="98"/>
        <v>3</v>
      </c>
      <c r="F200" s="5">
        <v>518</v>
      </c>
      <c r="G200" s="5">
        <v>481</v>
      </c>
      <c r="M200" s="5">
        <v>438</v>
      </c>
      <c r="N200" s="5">
        <v>394</v>
      </c>
      <c r="T200" s="5" t="s">
        <v>135</v>
      </c>
      <c r="U200" s="5" t="s">
        <v>135</v>
      </c>
      <c r="AA200" s="5">
        <v>438</v>
      </c>
      <c r="AB200" s="5">
        <v>438</v>
      </c>
      <c r="AH200" s="5">
        <v>407</v>
      </c>
      <c r="AI200" s="5">
        <v>420</v>
      </c>
      <c r="AO200" s="5">
        <v>403</v>
      </c>
      <c r="AP200" s="5">
        <v>385</v>
      </c>
      <c r="AV200" s="5">
        <v>482</v>
      </c>
      <c r="AW200" s="5">
        <v>300</v>
      </c>
      <c r="BC200" s="5">
        <v>438</v>
      </c>
      <c r="BD200" s="5">
        <v>444</v>
      </c>
      <c r="BJ200" s="5">
        <v>575</v>
      </c>
      <c r="BK200" s="5">
        <v>416</v>
      </c>
      <c r="BP200" s="5">
        <v>438</v>
      </c>
      <c r="BQ200" s="5">
        <v>407</v>
      </c>
      <c r="BU200" s="5">
        <v>478</v>
      </c>
      <c r="BV200" s="5">
        <v>540</v>
      </c>
      <c r="CC200" s="5">
        <v>77.680000000000007</v>
      </c>
      <c r="CD200" s="5">
        <v>84.1</v>
      </c>
      <c r="CJ200" s="5">
        <v>65.48</v>
      </c>
      <c r="CK200" s="5">
        <v>59.45</v>
      </c>
      <c r="CQ200" s="5">
        <v>75.89</v>
      </c>
      <c r="CR200" s="5">
        <v>68.150000000000006</v>
      </c>
      <c r="CX200" s="5">
        <v>71.959999999999994</v>
      </c>
      <c r="CY200" s="5">
        <v>83.62</v>
      </c>
      <c r="DE200" s="5">
        <v>73.459999999999994</v>
      </c>
      <c r="DF200" s="5">
        <v>69.599999999999994</v>
      </c>
      <c r="DL200" s="5">
        <v>80.13</v>
      </c>
      <c r="DM200" s="5">
        <v>78.78</v>
      </c>
      <c r="DS200" s="5">
        <v>74.31</v>
      </c>
      <c r="DT200" s="5">
        <v>55.1</v>
      </c>
      <c r="DZ200" s="5">
        <v>71.05</v>
      </c>
      <c r="EA200" s="5">
        <v>86.28</v>
      </c>
      <c r="EG200" s="5">
        <v>72.5</v>
      </c>
      <c r="EH200" s="5">
        <v>77.599999999999994</v>
      </c>
      <c r="EM200" s="5">
        <v>68.150000000000006</v>
      </c>
      <c r="EN200" s="5">
        <v>68.930000000000007</v>
      </c>
      <c r="ER200" s="5">
        <v>59.93</v>
      </c>
      <c r="ES200" s="5">
        <v>58.48</v>
      </c>
      <c r="EV200"/>
      <c r="FA200" s="28"/>
      <c r="FB200"/>
      <c r="FO200"/>
      <c r="FP200"/>
      <c r="FQ200"/>
      <c r="FR200"/>
      <c r="FS200"/>
      <c r="FT200">
        <f t="shared" si="93"/>
        <v>1993</v>
      </c>
      <c r="FU200">
        <f t="shared" si="94"/>
        <v>4</v>
      </c>
      <c r="FV200">
        <v>144</v>
      </c>
      <c r="FW200" s="5">
        <v>119.3</v>
      </c>
      <c r="FY200" s="30"/>
      <c r="FZ200" s="28" t="s">
        <v>139</v>
      </c>
      <c r="GA200" s="28">
        <v>138</v>
      </c>
      <c r="GB200" s="28">
        <v>138.06666666666666</v>
      </c>
      <c r="GD200" s="30"/>
      <c r="GE200" s="28" t="s">
        <v>139</v>
      </c>
      <c r="GF200" s="5">
        <v>184.6</v>
      </c>
      <c r="GG200" s="5">
        <v>184.56666666666666</v>
      </c>
    </row>
    <row r="201" spans="1:189" s="5" customFormat="1" x14ac:dyDescent="0.2">
      <c r="A201" s="9">
        <f t="shared" si="97"/>
        <v>2003</v>
      </c>
      <c r="B201" s="9">
        <f t="shared" si="98"/>
        <v>4</v>
      </c>
      <c r="F201" s="5">
        <v>656</v>
      </c>
      <c r="G201" s="5">
        <v>451</v>
      </c>
      <c r="M201" s="65" t="s">
        <v>135</v>
      </c>
      <c r="N201" s="65" t="s">
        <v>135</v>
      </c>
      <c r="T201" s="5" t="s">
        <v>135</v>
      </c>
      <c r="U201" s="5" t="s">
        <v>135</v>
      </c>
      <c r="AA201" s="5">
        <v>478</v>
      </c>
      <c r="AB201" s="5">
        <v>438</v>
      </c>
      <c r="AH201" s="5">
        <v>431</v>
      </c>
      <c r="AI201" s="5">
        <v>416</v>
      </c>
      <c r="AO201" s="5" t="s">
        <v>135</v>
      </c>
      <c r="AP201" s="5" t="s">
        <v>135</v>
      </c>
      <c r="AV201" s="5">
        <v>466</v>
      </c>
      <c r="AW201" s="5">
        <v>588</v>
      </c>
      <c r="BC201" s="5">
        <v>532</v>
      </c>
      <c r="BD201" s="5">
        <v>506</v>
      </c>
      <c r="BJ201" s="5">
        <v>407</v>
      </c>
      <c r="BK201" s="5">
        <v>416</v>
      </c>
      <c r="BP201" s="5">
        <v>407</v>
      </c>
      <c r="BQ201" s="5">
        <v>394</v>
      </c>
      <c r="BU201" s="5">
        <v>481</v>
      </c>
      <c r="BV201" s="5">
        <v>520</v>
      </c>
      <c r="CC201" s="5">
        <v>78.599999999999994</v>
      </c>
      <c r="CD201" s="5">
        <v>81.2</v>
      </c>
      <c r="CJ201" s="5">
        <v>63.8</v>
      </c>
      <c r="CK201" s="5">
        <v>57.28</v>
      </c>
      <c r="CQ201" s="5">
        <v>81.2</v>
      </c>
      <c r="CR201" s="5">
        <v>75.11</v>
      </c>
      <c r="CX201" s="5">
        <v>80.489999999999995</v>
      </c>
      <c r="CY201" s="5">
        <v>80.39</v>
      </c>
      <c r="DE201" s="5">
        <v>69.599999999999994</v>
      </c>
      <c r="DF201" s="5">
        <v>70.08</v>
      </c>
      <c r="DL201" s="5">
        <v>63.31</v>
      </c>
      <c r="DM201" s="5">
        <v>64.97</v>
      </c>
      <c r="DS201" s="5">
        <v>65.95</v>
      </c>
      <c r="DT201" s="5">
        <v>58.73</v>
      </c>
      <c r="DZ201" s="5">
        <v>73.95</v>
      </c>
      <c r="EA201" s="5">
        <v>74.28</v>
      </c>
      <c r="EG201" s="5">
        <v>72.5</v>
      </c>
      <c r="EH201" s="5">
        <v>78.34</v>
      </c>
      <c r="EM201" s="5">
        <v>66.7</v>
      </c>
      <c r="EN201" s="5">
        <v>71.02</v>
      </c>
      <c r="ER201" s="5">
        <v>63.8</v>
      </c>
      <c r="ES201" s="5">
        <v>63.8</v>
      </c>
      <c r="EV201"/>
      <c r="FA201" s="28"/>
      <c r="FB201"/>
      <c r="FO201"/>
      <c r="FP201"/>
      <c r="FQ201"/>
      <c r="FR201"/>
      <c r="FS201"/>
      <c r="FT201">
        <f t="shared" si="93"/>
        <v>1993</v>
      </c>
      <c r="FU201">
        <f t="shared" si="94"/>
        <v>5</v>
      </c>
      <c r="FV201">
        <v>144.19999999999999</v>
      </c>
      <c r="FW201" s="5">
        <v>119.7</v>
      </c>
      <c r="FY201" s="30"/>
      <c r="FZ201" s="27" t="s">
        <v>140</v>
      </c>
      <c r="GA201" s="28">
        <v>138.9</v>
      </c>
      <c r="GB201" s="28">
        <v>139.23333333333335</v>
      </c>
      <c r="GD201" s="30"/>
      <c r="GE201" s="27" t="s">
        <v>140</v>
      </c>
      <c r="GF201" s="5">
        <v>184.5</v>
      </c>
      <c r="GG201" s="5">
        <v>184.6</v>
      </c>
    </row>
    <row r="202" spans="1:189" s="5" customFormat="1" x14ac:dyDescent="0.2">
      <c r="A202" s="9">
        <f t="shared" si="97"/>
        <v>2004</v>
      </c>
      <c r="B202" s="9">
        <f t="shared" si="98"/>
        <v>1</v>
      </c>
      <c r="F202" s="5">
        <v>589</v>
      </c>
      <c r="G202" s="5">
        <v>475</v>
      </c>
      <c r="M202" s="65" t="s">
        <v>135</v>
      </c>
      <c r="N202" s="65" t="s">
        <v>135</v>
      </c>
      <c r="T202" s="5" t="s">
        <v>135</v>
      </c>
      <c r="U202" s="5" t="s">
        <v>135</v>
      </c>
      <c r="AA202" s="5">
        <v>468</v>
      </c>
      <c r="AB202" s="5">
        <v>438</v>
      </c>
      <c r="AH202" s="5">
        <v>387</v>
      </c>
      <c r="AI202" s="5">
        <v>416</v>
      </c>
      <c r="AO202" s="5" t="s">
        <v>135</v>
      </c>
      <c r="AP202" s="5" t="s">
        <v>135</v>
      </c>
      <c r="AV202" s="5">
        <v>466</v>
      </c>
      <c r="AW202" s="5">
        <v>383</v>
      </c>
      <c r="BC202" s="5">
        <v>499</v>
      </c>
      <c r="BD202" s="5">
        <v>498</v>
      </c>
      <c r="BJ202" s="5">
        <v>468</v>
      </c>
      <c r="BK202" s="5">
        <v>416</v>
      </c>
      <c r="BP202" s="5" t="s">
        <v>135</v>
      </c>
      <c r="BQ202" s="5" t="s">
        <v>135</v>
      </c>
      <c r="BU202" s="5">
        <v>465</v>
      </c>
      <c r="BV202" s="5">
        <v>445</v>
      </c>
      <c r="CC202" s="5">
        <v>61.19</v>
      </c>
      <c r="CD202" s="5">
        <v>76.13</v>
      </c>
      <c r="CJ202" s="5">
        <v>61.99</v>
      </c>
      <c r="CK202" s="5">
        <v>56.55</v>
      </c>
      <c r="CQ202" s="5">
        <v>73.95</v>
      </c>
      <c r="CR202" s="5">
        <v>69.31</v>
      </c>
      <c r="CX202" s="5">
        <v>74.31</v>
      </c>
      <c r="CY202" s="5">
        <v>76.78</v>
      </c>
      <c r="DE202" s="5">
        <v>69.75</v>
      </c>
      <c r="DF202" s="5">
        <v>62.71</v>
      </c>
      <c r="DL202" s="5">
        <v>65.260000000000005</v>
      </c>
      <c r="DM202" s="5">
        <v>63.08</v>
      </c>
      <c r="DS202" s="5">
        <v>64.760000000000005</v>
      </c>
      <c r="DT202" s="5">
        <v>60.18</v>
      </c>
      <c r="DZ202" s="5">
        <v>63.8</v>
      </c>
      <c r="EA202" s="5">
        <v>75.88</v>
      </c>
      <c r="EG202" s="5">
        <v>63.8</v>
      </c>
      <c r="EH202" s="5">
        <v>78.3</v>
      </c>
      <c r="EM202" s="5">
        <v>66.7</v>
      </c>
      <c r="EN202" s="5">
        <v>69.599999999999994</v>
      </c>
      <c r="ER202" s="5">
        <v>65.61</v>
      </c>
      <c r="ES202" s="5">
        <v>66.7</v>
      </c>
      <c r="EV202"/>
      <c r="FA202" s="28"/>
      <c r="FB202"/>
      <c r="FO202"/>
      <c r="FP202"/>
      <c r="FQ202"/>
      <c r="FR202"/>
      <c r="FS202"/>
      <c r="FT202">
        <f t="shared" si="93"/>
        <v>1993</v>
      </c>
      <c r="FU202">
        <f t="shared" si="94"/>
        <v>6</v>
      </c>
      <c r="FV202">
        <v>144.4</v>
      </c>
      <c r="FW202" s="5">
        <v>119.5</v>
      </c>
      <c r="FY202" s="30">
        <v>2004</v>
      </c>
      <c r="FZ202" s="27" t="s">
        <v>137</v>
      </c>
      <c r="GA202" s="28">
        <v>142.1</v>
      </c>
      <c r="GB202" s="28">
        <v>142.19999999999999</v>
      </c>
      <c r="GD202" s="30">
        <v>2004</v>
      </c>
      <c r="GE202" s="27" t="s">
        <v>137</v>
      </c>
      <c r="GF202" s="5">
        <v>186.2</v>
      </c>
      <c r="GG202" s="5">
        <v>186.26666666666665</v>
      </c>
    </row>
    <row r="203" spans="1:189" s="5" customFormat="1" x14ac:dyDescent="0.2">
      <c r="A203" s="9">
        <f t="shared" si="97"/>
        <v>2004</v>
      </c>
      <c r="B203" s="9">
        <f t="shared" si="98"/>
        <v>2</v>
      </c>
      <c r="F203" s="5">
        <v>588</v>
      </c>
      <c r="G203" s="5">
        <v>525</v>
      </c>
      <c r="M203" s="65" t="s">
        <v>135</v>
      </c>
      <c r="N203" s="65" t="s">
        <v>135</v>
      </c>
      <c r="T203" s="5" t="s">
        <v>135</v>
      </c>
      <c r="U203" s="5" t="s">
        <v>135</v>
      </c>
      <c r="AA203" s="5">
        <v>490</v>
      </c>
      <c r="AB203" s="5">
        <v>490</v>
      </c>
      <c r="AH203" s="5">
        <v>394</v>
      </c>
      <c r="AI203" s="5">
        <v>416</v>
      </c>
      <c r="AO203" s="5" t="s">
        <v>135</v>
      </c>
      <c r="AP203" s="5" t="s">
        <v>135</v>
      </c>
      <c r="AV203" s="5">
        <v>331</v>
      </c>
      <c r="AW203" s="5">
        <v>394</v>
      </c>
      <c r="BC203" s="5">
        <v>482</v>
      </c>
      <c r="BD203" s="5">
        <v>476</v>
      </c>
      <c r="BJ203" s="5" t="s">
        <v>135</v>
      </c>
      <c r="BK203" s="5" t="s">
        <v>135</v>
      </c>
      <c r="BP203" s="5" t="s">
        <v>135</v>
      </c>
      <c r="BQ203" s="5" t="s">
        <v>135</v>
      </c>
      <c r="BU203" s="5">
        <v>464</v>
      </c>
      <c r="BV203" s="5">
        <v>438</v>
      </c>
      <c r="CC203" s="5">
        <v>59.25</v>
      </c>
      <c r="CD203" s="5">
        <v>65.98</v>
      </c>
      <c r="CJ203" s="5">
        <v>61.99</v>
      </c>
      <c r="CK203" s="5">
        <v>56.55</v>
      </c>
      <c r="CQ203" s="5">
        <v>59.94</v>
      </c>
      <c r="CR203" s="5">
        <v>58</v>
      </c>
      <c r="CX203" s="5">
        <v>61.38</v>
      </c>
      <c r="CY203" s="5">
        <v>64.180000000000007</v>
      </c>
      <c r="DE203" s="5">
        <v>64.290000000000006</v>
      </c>
      <c r="DF203" s="5">
        <v>60.9</v>
      </c>
      <c r="DL203" s="5">
        <v>58.25</v>
      </c>
      <c r="DM203" s="5">
        <v>57.16</v>
      </c>
      <c r="DS203" s="5">
        <v>60.83</v>
      </c>
      <c r="DT203" s="5">
        <v>55.83</v>
      </c>
      <c r="DZ203" s="5">
        <v>62.35</v>
      </c>
      <c r="EA203" s="5">
        <v>66.209999999999994</v>
      </c>
      <c r="EG203" s="5">
        <v>63.8</v>
      </c>
      <c r="EH203" s="5">
        <v>73.650000000000006</v>
      </c>
      <c r="EM203" s="5">
        <v>66.7</v>
      </c>
      <c r="EN203" s="5">
        <v>69.95</v>
      </c>
      <c r="ER203" s="5">
        <v>58</v>
      </c>
      <c r="ES203" s="5">
        <v>60.9</v>
      </c>
      <c r="EV203"/>
      <c r="FA203" s="28"/>
      <c r="FB203"/>
      <c r="FO203"/>
      <c r="FP203"/>
      <c r="FQ203"/>
      <c r="FR203"/>
      <c r="FS203"/>
      <c r="FT203">
        <f t="shared" si="93"/>
        <v>1993</v>
      </c>
      <c r="FU203">
        <f t="shared" si="94"/>
        <v>7</v>
      </c>
      <c r="FV203">
        <v>144.4</v>
      </c>
      <c r="FW203" s="5">
        <v>119.2</v>
      </c>
      <c r="FY203" s="30"/>
      <c r="FZ203" s="27" t="s">
        <v>138</v>
      </c>
      <c r="GA203" s="28">
        <v>146.80000000000001</v>
      </c>
      <c r="GB203" s="28">
        <v>146.26666666666668</v>
      </c>
      <c r="GD203" s="30"/>
      <c r="GE203" s="27" t="s">
        <v>138</v>
      </c>
      <c r="GF203" s="5">
        <v>189.1</v>
      </c>
      <c r="GG203" s="5">
        <v>188.93333333333331</v>
      </c>
    </row>
    <row r="204" spans="1:189" s="5" customFormat="1" x14ac:dyDescent="0.2">
      <c r="A204" s="9">
        <f t="shared" si="97"/>
        <v>2004</v>
      </c>
      <c r="B204" s="9">
        <f t="shared" si="98"/>
        <v>3</v>
      </c>
      <c r="F204" s="5">
        <v>599</v>
      </c>
      <c r="G204" s="5">
        <v>429</v>
      </c>
      <c r="M204" s="5">
        <v>625</v>
      </c>
      <c r="N204" s="65" t="s">
        <v>135</v>
      </c>
      <c r="T204" s="5" t="s">
        <v>135</v>
      </c>
      <c r="U204" s="5" t="s">
        <v>135</v>
      </c>
      <c r="AA204" s="5">
        <v>527</v>
      </c>
      <c r="AB204" s="5">
        <v>529</v>
      </c>
      <c r="AH204" s="5">
        <v>540</v>
      </c>
      <c r="AI204" s="5">
        <v>416</v>
      </c>
      <c r="AO204" s="5" t="s">
        <v>135</v>
      </c>
      <c r="AP204" s="5" t="s">
        <v>135</v>
      </c>
      <c r="AV204" s="5">
        <v>324</v>
      </c>
      <c r="AW204" s="5">
        <v>392</v>
      </c>
      <c r="BC204" s="5">
        <v>482</v>
      </c>
      <c r="BD204" s="5">
        <v>472</v>
      </c>
      <c r="BJ204" s="5" t="s">
        <v>135</v>
      </c>
      <c r="BK204" s="5" t="s">
        <v>135</v>
      </c>
      <c r="BP204" s="5" t="s">
        <v>135</v>
      </c>
      <c r="BQ204" s="5" t="s">
        <v>135</v>
      </c>
      <c r="BU204" s="5">
        <v>460</v>
      </c>
      <c r="BV204" s="5">
        <v>500</v>
      </c>
      <c r="CC204" s="5">
        <v>58.24</v>
      </c>
      <c r="CD204" s="5">
        <v>68.88</v>
      </c>
      <c r="CJ204" s="5">
        <v>68.44</v>
      </c>
      <c r="CK204" s="5">
        <v>53.65</v>
      </c>
      <c r="CQ204" s="5">
        <v>63.23</v>
      </c>
      <c r="CR204" s="5">
        <v>58</v>
      </c>
      <c r="CX204" s="5">
        <v>65.25</v>
      </c>
      <c r="CY204" s="5">
        <v>61</v>
      </c>
      <c r="DE204" s="5">
        <v>73.95</v>
      </c>
      <c r="DF204" s="5">
        <v>65.25</v>
      </c>
      <c r="DL204" s="5">
        <v>58.52</v>
      </c>
      <c r="DM204" s="5">
        <v>54.38</v>
      </c>
      <c r="DS204" s="5">
        <v>60.9</v>
      </c>
      <c r="DT204" s="5">
        <v>53.65</v>
      </c>
      <c r="DZ204" s="5">
        <v>66.7</v>
      </c>
      <c r="EA204" s="5">
        <v>65.73</v>
      </c>
      <c r="EG204" s="5">
        <v>66.7</v>
      </c>
      <c r="EH204" s="5">
        <v>70.06</v>
      </c>
      <c r="EM204" s="5">
        <v>69.599999999999994</v>
      </c>
      <c r="EN204" s="5">
        <v>68.63</v>
      </c>
      <c r="ER204" s="5">
        <v>60.9</v>
      </c>
      <c r="ES204" s="5">
        <v>61.15</v>
      </c>
      <c r="EV204"/>
      <c r="FA204" s="28"/>
      <c r="FB204"/>
      <c r="FO204"/>
      <c r="FP204"/>
      <c r="FQ204"/>
      <c r="FR204"/>
      <c r="FS204"/>
      <c r="FT204">
        <f t="shared" si="93"/>
        <v>1993</v>
      </c>
      <c r="FU204">
        <f t="shared" si="94"/>
        <v>8</v>
      </c>
      <c r="FV204">
        <v>144.80000000000001</v>
      </c>
      <c r="FW204" s="5">
        <v>118.7</v>
      </c>
      <c r="FY204" s="30"/>
      <c r="FZ204" s="28" t="s">
        <v>139</v>
      </c>
      <c r="GA204" s="28">
        <v>148</v>
      </c>
      <c r="GB204" s="28">
        <v>147.69999999999999</v>
      </c>
      <c r="GD204" s="30"/>
      <c r="GE204" s="28" t="s">
        <v>139</v>
      </c>
      <c r="GF204" s="5">
        <v>189.5</v>
      </c>
      <c r="GG204" s="5">
        <v>189.6</v>
      </c>
    </row>
    <row r="205" spans="1:189" s="5" customFormat="1" x14ac:dyDescent="0.2">
      <c r="A205" s="9">
        <f t="shared" si="97"/>
        <v>2004</v>
      </c>
      <c r="B205" s="9">
        <f t="shared" si="98"/>
        <v>4</v>
      </c>
      <c r="F205" s="5">
        <v>584</v>
      </c>
      <c r="G205" s="5">
        <v>487</v>
      </c>
      <c r="M205" s="5">
        <v>569</v>
      </c>
      <c r="N205" s="65" t="s">
        <v>135</v>
      </c>
      <c r="T205" s="5" t="s">
        <v>135</v>
      </c>
      <c r="U205" s="5" t="s">
        <v>135</v>
      </c>
      <c r="AA205" s="5">
        <v>453</v>
      </c>
      <c r="AB205" s="5">
        <v>440</v>
      </c>
      <c r="AH205" s="5">
        <v>510</v>
      </c>
      <c r="AI205" s="5">
        <v>416</v>
      </c>
      <c r="AO205" s="5" t="s">
        <v>135</v>
      </c>
      <c r="AP205" s="5" t="s">
        <v>135</v>
      </c>
      <c r="AV205" s="5">
        <v>512</v>
      </c>
      <c r="AW205" s="5">
        <v>391</v>
      </c>
      <c r="BC205" s="5">
        <v>499</v>
      </c>
      <c r="BD205" s="5">
        <v>532</v>
      </c>
      <c r="BJ205" s="5">
        <v>555</v>
      </c>
      <c r="BK205" s="5">
        <v>525</v>
      </c>
      <c r="BP205" s="5" t="s">
        <v>135</v>
      </c>
      <c r="BQ205" s="5" t="s">
        <v>135</v>
      </c>
      <c r="BU205" s="5">
        <v>464</v>
      </c>
      <c r="BV205" s="5">
        <v>487</v>
      </c>
      <c r="CC205" s="5">
        <v>69.430000000000007</v>
      </c>
      <c r="CD205" s="5">
        <v>75.17</v>
      </c>
      <c r="CJ205" s="5">
        <v>79.75</v>
      </c>
      <c r="CK205" s="5">
        <v>59.45</v>
      </c>
      <c r="CQ205" s="5">
        <v>59.02</v>
      </c>
      <c r="CR205" s="5">
        <v>58</v>
      </c>
      <c r="CX205" s="5">
        <v>73.52</v>
      </c>
      <c r="CY205" s="5">
        <v>65.16</v>
      </c>
      <c r="DE205" s="5">
        <v>73.23</v>
      </c>
      <c r="DF205" s="5">
        <v>68.150000000000006</v>
      </c>
      <c r="DL205" s="5">
        <v>61.05</v>
      </c>
      <c r="DM205" s="5">
        <v>55.1</v>
      </c>
      <c r="DS205" s="5">
        <v>59</v>
      </c>
      <c r="DT205" s="5">
        <v>57.28</v>
      </c>
      <c r="DZ205" s="5">
        <v>67.430000000000007</v>
      </c>
      <c r="EA205" s="5">
        <v>69.89</v>
      </c>
      <c r="EG205" s="5">
        <v>65.98</v>
      </c>
      <c r="EH205" s="5">
        <v>78.52</v>
      </c>
      <c r="EM205" s="5">
        <v>79.75</v>
      </c>
      <c r="EN205" s="5">
        <v>79.23</v>
      </c>
      <c r="ER205" s="5">
        <v>64.53</v>
      </c>
      <c r="ES205" s="5">
        <v>61.45</v>
      </c>
      <c r="EV205"/>
      <c r="FA205" s="28"/>
      <c r="FB205"/>
      <c r="FO205"/>
      <c r="FP205"/>
      <c r="FQ205"/>
      <c r="FR205"/>
      <c r="FS205"/>
      <c r="FT205">
        <f t="shared" si="93"/>
        <v>1993</v>
      </c>
      <c r="FU205">
        <f t="shared" si="94"/>
        <v>9</v>
      </c>
      <c r="FV205">
        <v>145.1</v>
      </c>
      <c r="FW205" s="5">
        <v>118.7</v>
      </c>
      <c r="FY205" s="30"/>
      <c r="FZ205" s="27" t="s">
        <v>140</v>
      </c>
      <c r="GA205" s="28">
        <v>151.4</v>
      </c>
      <c r="GB205" s="28">
        <v>150.53333333333333</v>
      </c>
      <c r="GD205" s="30"/>
      <c r="GE205" s="27" t="s">
        <v>140</v>
      </c>
      <c r="GF205" s="5">
        <v>191</v>
      </c>
      <c r="GG205" s="5">
        <v>190.73333333333335</v>
      </c>
    </row>
    <row r="206" spans="1:189" s="5" customFormat="1" x14ac:dyDescent="0.2">
      <c r="A206" s="9">
        <f t="shared" si="97"/>
        <v>2005</v>
      </c>
      <c r="B206" s="9">
        <v>1</v>
      </c>
      <c r="F206" s="5">
        <v>623</v>
      </c>
      <c r="G206" s="5">
        <v>416</v>
      </c>
      <c r="H206" s="5" t="s">
        <v>136</v>
      </c>
      <c r="M206" s="5">
        <v>525</v>
      </c>
      <c r="N206" s="65" t="s">
        <v>135</v>
      </c>
      <c r="T206" s="5" t="s">
        <v>135</v>
      </c>
      <c r="U206" s="5" t="s">
        <v>135</v>
      </c>
      <c r="AA206" s="5">
        <v>494</v>
      </c>
      <c r="AB206" s="5">
        <v>438</v>
      </c>
      <c r="AH206" s="5">
        <v>320</v>
      </c>
      <c r="AI206" s="5">
        <v>416</v>
      </c>
      <c r="AO206" s="5" t="s">
        <v>135</v>
      </c>
      <c r="AP206" s="5" t="s">
        <v>135</v>
      </c>
      <c r="AV206" s="5">
        <v>432</v>
      </c>
      <c r="AW206" s="5">
        <v>363</v>
      </c>
      <c r="BC206" s="5">
        <v>499</v>
      </c>
      <c r="BD206" s="5">
        <v>515</v>
      </c>
      <c r="BJ206" s="5">
        <v>438</v>
      </c>
      <c r="BK206" s="5">
        <v>481</v>
      </c>
      <c r="BP206" s="5" t="s">
        <v>135</v>
      </c>
      <c r="BQ206" s="5" t="s">
        <v>135</v>
      </c>
      <c r="BU206" s="5">
        <v>516</v>
      </c>
      <c r="BV206" s="5">
        <v>456</v>
      </c>
      <c r="CC206" s="5">
        <v>77.290000000000006</v>
      </c>
      <c r="CD206" s="5">
        <v>88.22</v>
      </c>
      <c r="CJ206" s="5">
        <v>94.8</v>
      </c>
      <c r="CK206" s="5">
        <v>85.55</v>
      </c>
      <c r="CQ206" s="5">
        <v>71.34</v>
      </c>
      <c r="CR206" s="5">
        <v>64.53</v>
      </c>
      <c r="CX206" s="5">
        <v>66.89</v>
      </c>
      <c r="CY206" s="5">
        <v>68.819999999999993</v>
      </c>
      <c r="DE206" s="5">
        <v>86.52</v>
      </c>
      <c r="DF206" s="5">
        <v>71.05</v>
      </c>
      <c r="DL206" s="5">
        <v>77.069999999999993</v>
      </c>
      <c r="DM206" s="5">
        <v>70.95</v>
      </c>
      <c r="DS206" s="5">
        <v>66.209999999999994</v>
      </c>
      <c r="DT206" s="5">
        <v>59.94</v>
      </c>
      <c r="DZ206" s="5">
        <v>67.430000000000007</v>
      </c>
      <c r="EA206" s="5">
        <v>68.63</v>
      </c>
      <c r="EG206" s="5">
        <v>66.7</v>
      </c>
      <c r="EH206" s="5">
        <v>80.78</v>
      </c>
      <c r="EM206" s="5">
        <v>91.35</v>
      </c>
      <c r="EN206" s="5">
        <v>83.77</v>
      </c>
      <c r="ER206" s="5">
        <v>62.71</v>
      </c>
      <c r="ES206" s="5">
        <v>60.36</v>
      </c>
      <c r="EV206"/>
      <c r="FA206" s="28"/>
      <c r="FB206"/>
      <c r="FO206"/>
      <c r="FP206"/>
      <c r="FQ206"/>
      <c r="FR206"/>
      <c r="FS206"/>
      <c r="FT206">
        <f t="shared" si="93"/>
        <v>1993</v>
      </c>
      <c r="FU206">
        <f t="shared" si="94"/>
        <v>10</v>
      </c>
      <c r="FV206">
        <v>145.69999999999999</v>
      </c>
      <c r="FW206" s="1">
        <v>119.1</v>
      </c>
      <c r="FY206" s="30">
        <v>2005</v>
      </c>
      <c r="FZ206" s="27" t="s">
        <v>137</v>
      </c>
      <c r="GA206" s="28">
        <v>151.6</v>
      </c>
      <c r="GB206" s="28">
        <v>152.06666666666666</v>
      </c>
      <c r="GD206" s="30">
        <v>2005</v>
      </c>
      <c r="GE206" s="27" t="s">
        <v>137</v>
      </c>
      <c r="GF206" s="5">
        <v>191.8</v>
      </c>
      <c r="GG206" s="5">
        <v>191.93333333333331</v>
      </c>
    </row>
    <row r="207" spans="1:189" s="5" customFormat="1" x14ac:dyDescent="0.2">
      <c r="A207" s="9">
        <f t="shared" si="97"/>
        <v>2005</v>
      </c>
      <c r="B207" s="9">
        <v>2</v>
      </c>
      <c r="F207" s="5">
        <v>489</v>
      </c>
      <c r="G207" s="5">
        <v>403</v>
      </c>
      <c r="M207" s="5">
        <v>525</v>
      </c>
      <c r="N207" s="65" t="s">
        <v>135</v>
      </c>
      <c r="T207" s="5" t="s">
        <v>135</v>
      </c>
      <c r="U207" s="5" t="s">
        <v>135</v>
      </c>
      <c r="AA207" s="5">
        <v>368</v>
      </c>
      <c r="AB207" s="5">
        <v>394</v>
      </c>
      <c r="AH207" s="5">
        <v>324</v>
      </c>
      <c r="AI207" s="5" t="s">
        <v>135</v>
      </c>
      <c r="AO207" s="5">
        <v>411</v>
      </c>
      <c r="AP207" s="5" t="s">
        <v>135</v>
      </c>
      <c r="AV207" s="5">
        <v>466</v>
      </c>
      <c r="AW207" s="5">
        <v>377</v>
      </c>
      <c r="BC207" s="5">
        <v>449</v>
      </c>
      <c r="BD207" s="5">
        <v>458</v>
      </c>
      <c r="BJ207" s="5">
        <v>416</v>
      </c>
      <c r="BK207" s="5">
        <v>459</v>
      </c>
      <c r="BP207" s="5" t="s">
        <v>135</v>
      </c>
      <c r="BQ207" s="5" t="s">
        <v>135</v>
      </c>
      <c r="BU207" s="5">
        <v>470</v>
      </c>
      <c r="BV207" s="5">
        <v>450</v>
      </c>
      <c r="CC207" s="5">
        <v>77</v>
      </c>
      <c r="CD207" s="5">
        <v>79.239999999999995</v>
      </c>
      <c r="CJ207" s="5">
        <v>97.05</v>
      </c>
      <c r="CK207" s="5">
        <v>71.05</v>
      </c>
      <c r="CQ207" s="5">
        <v>72.239999999999995</v>
      </c>
      <c r="CR207" s="5">
        <v>64.53</v>
      </c>
      <c r="CX207" s="5">
        <v>72.14</v>
      </c>
      <c r="CY207" s="5">
        <v>75.52</v>
      </c>
      <c r="DE207" s="5">
        <v>88.45</v>
      </c>
      <c r="DF207" s="5">
        <v>71.78</v>
      </c>
      <c r="DL207" s="5">
        <v>81.81</v>
      </c>
      <c r="DM207" s="5">
        <v>72.09</v>
      </c>
      <c r="DS207" s="5">
        <v>61.63</v>
      </c>
      <c r="DT207" s="5">
        <v>58.97</v>
      </c>
      <c r="DZ207" s="5">
        <v>68.63</v>
      </c>
      <c r="EA207" s="5">
        <v>67.08</v>
      </c>
      <c r="EG207" s="5">
        <v>68.150000000000006</v>
      </c>
      <c r="EH207" s="5">
        <v>70.91</v>
      </c>
      <c r="EM207" s="5">
        <v>82.65</v>
      </c>
      <c r="EN207" s="5">
        <v>83.38</v>
      </c>
      <c r="ER207" s="5">
        <v>64.53</v>
      </c>
      <c r="ES207" s="5">
        <v>58.19</v>
      </c>
      <c r="EV207"/>
      <c r="FA207" s="28"/>
      <c r="FB207"/>
      <c r="FO207"/>
      <c r="FP207"/>
      <c r="FQ207"/>
      <c r="FR207"/>
      <c r="FS207"/>
      <c r="FT207">
        <f t="shared" si="93"/>
        <v>1993</v>
      </c>
      <c r="FU207">
        <f t="shared" si="94"/>
        <v>11</v>
      </c>
      <c r="FV207">
        <v>145.80000000000001</v>
      </c>
      <c r="FW207" s="1">
        <v>119</v>
      </c>
      <c r="FY207" s="30"/>
      <c r="FZ207" s="27" t="s">
        <v>138</v>
      </c>
      <c r="GA207" s="28">
        <v>154.30000000000001</v>
      </c>
      <c r="GB207" s="28">
        <v>154.53333333333333</v>
      </c>
      <c r="GD207" s="30"/>
      <c r="GE207" s="27" t="s">
        <v>138</v>
      </c>
      <c r="GF207" s="5">
        <v>194.4</v>
      </c>
      <c r="GG207" s="5">
        <v>194.5</v>
      </c>
    </row>
    <row r="208" spans="1:189" s="5" customFormat="1" x14ac:dyDescent="0.2">
      <c r="A208" s="9">
        <f t="shared" si="97"/>
        <v>2005</v>
      </c>
      <c r="B208" s="9">
        <v>3</v>
      </c>
      <c r="F208" s="5">
        <v>459</v>
      </c>
      <c r="G208" s="5">
        <v>394</v>
      </c>
      <c r="M208" s="5" t="s">
        <v>135</v>
      </c>
      <c r="N208" s="5" t="s">
        <v>135</v>
      </c>
      <c r="T208" s="5" t="s">
        <v>135</v>
      </c>
      <c r="U208" s="5" t="s">
        <v>135</v>
      </c>
      <c r="AA208" s="5">
        <v>481</v>
      </c>
      <c r="AB208" s="5">
        <v>416</v>
      </c>
      <c r="AH208" s="5">
        <v>440</v>
      </c>
      <c r="AI208" s="5" t="s">
        <v>135</v>
      </c>
      <c r="AO208" s="5">
        <v>508</v>
      </c>
      <c r="AP208" s="5" t="s">
        <v>135</v>
      </c>
      <c r="AV208" s="5">
        <v>328</v>
      </c>
      <c r="AW208" s="5">
        <v>355</v>
      </c>
      <c r="BC208" s="5">
        <v>482</v>
      </c>
      <c r="BD208" s="5">
        <v>437</v>
      </c>
      <c r="BJ208" s="5">
        <v>438</v>
      </c>
      <c r="BK208" s="5">
        <v>416</v>
      </c>
      <c r="BP208" s="5" t="s">
        <v>135</v>
      </c>
      <c r="BQ208" s="5" t="s">
        <v>135</v>
      </c>
      <c r="BU208" s="5">
        <v>473</v>
      </c>
      <c r="BV208" s="5">
        <v>440</v>
      </c>
      <c r="CC208" s="5">
        <v>75.52</v>
      </c>
      <c r="CD208" s="5">
        <v>83.1</v>
      </c>
      <c r="CJ208" s="5">
        <v>64.53</v>
      </c>
      <c r="CK208" s="5">
        <v>64.53</v>
      </c>
      <c r="CQ208" s="5">
        <v>73.59</v>
      </c>
      <c r="CR208" s="5">
        <v>76.849999999999994</v>
      </c>
      <c r="CX208" s="5">
        <v>83.74</v>
      </c>
      <c r="CY208" s="5">
        <v>83.72</v>
      </c>
      <c r="DE208" s="5">
        <v>70.91</v>
      </c>
      <c r="DF208" s="5">
        <v>68.150000000000006</v>
      </c>
      <c r="DL208" s="5">
        <v>75.010000000000005</v>
      </c>
      <c r="DM208" s="5">
        <v>65.48</v>
      </c>
      <c r="DS208" s="5">
        <v>59.45</v>
      </c>
      <c r="DT208" s="5">
        <v>63.32</v>
      </c>
      <c r="DZ208" s="5">
        <v>67.180000000000007</v>
      </c>
      <c r="EA208" s="5">
        <v>74.91</v>
      </c>
      <c r="EG208" s="5">
        <v>68.150000000000006</v>
      </c>
      <c r="EH208" s="5">
        <v>79.62</v>
      </c>
      <c r="EM208" s="5">
        <v>82.65</v>
      </c>
      <c r="EN208" s="5">
        <v>79.75</v>
      </c>
      <c r="ER208" s="5">
        <v>64.53</v>
      </c>
      <c r="ES208" s="5">
        <v>55.83</v>
      </c>
      <c r="EV208"/>
      <c r="FA208" s="28"/>
      <c r="FB208"/>
      <c r="FO208"/>
      <c r="FP208"/>
      <c r="FQ208"/>
      <c r="FR208"/>
      <c r="FS208"/>
      <c r="FT208">
        <f t="shared" si="93"/>
        <v>1993</v>
      </c>
      <c r="FU208">
        <f t="shared" si="94"/>
        <v>12</v>
      </c>
      <c r="FV208">
        <v>145.80000000000001</v>
      </c>
      <c r="FW208" s="1">
        <v>118.6</v>
      </c>
      <c r="FY208" s="30"/>
      <c r="FZ208" s="28" t="s">
        <v>139</v>
      </c>
      <c r="GA208" s="28">
        <v>157.6</v>
      </c>
      <c r="GB208" s="28">
        <v>158.69999999999999</v>
      </c>
      <c r="GD208" s="30"/>
      <c r="GE208" s="28" t="s">
        <v>139</v>
      </c>
      <c r="GF208" s="5">
        <v>196.4</v>
      </c>
      <c r="GG208" s="5">
        <v>196.86666666666667</v>
      </c>
    </row>
    <row r="209" spans="1:189" s="5" customFormat="1" x14ac:dyDescent="0.2">
      <c r="A209" s="9">
        <f t="shared" si="97"/>
        <v>2005</v>
      </c>
      <c r="B209" s="9">
        <v>4</v>
      </c>
      <c r="F209" s="5">
        <v>498</v>
      </c>
      <c r="G209" s="5">
        <v>473</v>
      </c>
      <c r="M209" s="5">
        <v>486</v>
      </c>
      <c r="N209" s="5" t="s">
        <v>135</v>
      </c>
      <c r="T209" s="5">
        <v>486</v>
      </c>
      <c r="U209" s="5" t="s">
        <v>135</v>
      </c>
      <c r="AA209" s="5">
        <v>473</v>
      </c>
      <c r="AB209" s="5">
        <v>408</v>
      </c>
      <c r="AH209" s="5">
        <v>442</v>
      </c>
      <c r="AI209" s="5" t="s">
        <v>135</v>
      </c>
      <c r="AO209" s="5">
        <v>516</v>
      </c>
      <c r="AP209" s="5" t="s">
        <v>135</v>
      </c>
      <c r="AV209" s="5">
        <v>432</v>
      </c>
      <c r="AW209" s="5">
        <v>438</v>
      </c>
      <c r="BC209" s="5">
        <v>466</v>
      </c>
      <c r="BD209" s="5">
        <v>443</v>
      </c>
      <c r="BJ209" s="5">
        <v>459</v>
      </c>
      <c r="BK209" s="5">
        <v>411</v>
      </c>
      <c r="BP209" s="5" t="s">
        <v>135</v>
      </c>
      <c r="BQ209" s="5" t="s">
        <v>135</v>
      </c>
      <c r="BU209" s="5">
        <v>473</v>
      </c>
      <c r="BV209" s="5">
        <v>424</v>
      </c>
      <c r="CC209" s="5">
        <v>72.650000000000006</v>
      </c>
      <c r="CD209" s="5">
        <v>75.41</v>
      </c>
      <c r="CJ209" s="5">
        <v>70.64</v>
      </c>
      <c r="CK209" s="5">
        <v>60.9</v>
      </c>
      <c r="CQ209" s="5">
        <v>76.47</v>
      </c>
      <c r="CR209" s="5">
        <v>73.95</v>
      </c>
      <c r="CX209" s="5">
        <v>79.94</v>
      </c>
      <c r="CY209" s="5">
        <v>84.94</v>
      </c>
      <c r="DE209" s="5">
        <v>72.5</v>
      </c>
      <c r="DF209" s="5">
        <v>75.95</v>
      </c>
      <c r="DL209" s="5">
        <v>71.930000000000007</v>
      </c>
      <c r="DM209" s="5">
        <v>63.81</v>
      </c>
      <c r="DS209" s="5">
        <v>67.430000000000007</v>
      </c>
      <c r="DT209" s="5">
        <v>62.6</v>
      </c>
      <c r="DZ209" s="5">
        <v>75.760000000000005</v>
      </c>
      <c r="EA209" s="5">
        <v>75.69</v>
      </c>
      <c r="EG209" s="5">
        <v>68.150000000000006</v>
      </c>
      <c r="EH209" s="5">
        <v>79.52</v>
      </c>
      <c r="EM209" s="5">
        <v>78.3</v>
      </c>
      <c r="EN209" s="5">
        <v>68.150000000000006</v>
      </c>
      <c r="ER209" s="5">
        <v>65.25</v>
      </c>
      <c r="ES209" s="5">
        <v>68.09</v>
      </c>
      <c r="EV209"/>
      <c r="FA209" s="28"/>
      <c r="FB209"/>
      <c r="FO209"/>
      <c r="FP209"/>
      <c r="FQ209"/>
      <c r="FR209"/>
      <c r="FS209"/>
      <c r="FT209">
        <f t="shared" si="93"/>
        <v>1994</v>
      </c>
      <c r="FU209">
        <f t="shared" si="94"/>
        <v>1</v>
      </c>
      <c r="FV209">
        <v>146.19999999999999</v>
      </c>
      <c r="FW209" s="1">
        <v>119.1</v>
      </c>
      <c r="FY209" s="30"/>
      <c r="FZ209" s="27" t="s">
        <v>140</v>
      </c>
      <c r="GA209" s="28">
        <v>163.69999999999999</v>
      </c>
      <c r="GB209" s="28">
        <v>164.3</v>
      </c>
      <c r="GD209" s="30"/>
      <c r="GE209" s="27" t="s">
        <v>140</v>
      </c>
      <c r="GF209" s="5">
        <v>197.6</v>
      </c>
      <c r="GG209" s="5">
        <v>197.86666666666665</v>
      </c>
    </row>
    <row r="210" spans="1:189" s="5" customFormat="1" x14ac:dyDescent="0.2">
      <c r="A210" s="9">
        <f t="shared" si="97"/>
        <v>2006</v>
      </c>
      <c r="B210" s="9">
        <v>1</v>
      </c>
      <c r="F210" s="5">
        <v>421</v>
      </c>
      <c r="G210" s="5">
        <v>429</v>
      </c>
      <c r="M210" s="5">
        <v>407</v>
      </c>
      <c r="N210" s="5">
        <v>372</v>
      </c>
      <c r="T210" s="5">
        <v>354</v>
      </c>
      <c r="U210" s="5">
        <v>354</v>
      </c>
      <c r="AA210" s="5">
        <v>463</v>
      </c>
      <c r="AB210" s="5">
        <v>398</v>
      </c>
      <c r="AH210" s="5" t="s">
        <v>135</v>
      </c>
      <c r="AI210" s="5" t="s">
        <v>135</v>
      </c>
      <c r="AO210" s="5">
        <v>427</v>
      </c>
      <c r="AP210" s="5">
        <v>403</v>
      </c>
      <c r="AV210" s="5">
        <v>399</v>
      </c>
      <c r="AW210" s="5">
        <v>235</v>
      </c>
      <c r="BC210" s="5">
        <v>482</v>
      </c>
      <c r="BD210" s="5">
        <v>410</v>
      </c>
      <c r="BJ210" s="5">
        <v>438</v>
      </c>
      <c r="BK210" s="5">
        <v>388</v>
      </c>
      <c r="BP210" s="5" t="s">
        <v>135</v>
      </c>
      <c r="BQ210" s="5" t="s">
        <v>135</v>
      </c>
      <c r="BU210" s="5">
        <v>443</v>
      </c>
      <c r="BV210" s="5">
        <v>460</v>
      </c>
      <c r="CC210" s="5">
        <v>70.63</v>
      </c>
      <c r="CD210" s="5">
        <v>72.44</v>
      </c>
      <c r="CJ210" s="5">
        <v>62.32</v>
      </c>
      <c r="CK210" s="5">
        <v>63.44</v>
      </c>
      <c r="CQ210" s="5">
        <v>78.98</v>
      </c>
      <c r="CR210" s="5">
        <v>75.400000000000006</v>
      </c>
      <c r="CX210" s="5">
        <v>73.95</v>
      </c>
      <c r="CY210" s="5">
        <v>88.41</v>
      </c>
      <c r="DE210" s="5">
        <v>69.349999999999994</v>
      </c>
      <c r="DF210" s="5">
        <v>75.97</v>
      </c>
      <c r="DL210" s="5">
        <v>67.64</v>
      </c>
      <c r="DM210" s="5">
        <v>58.54</v>
      </c>
      <c r="DS210" s="5">
        <v>61.63</v>
      </c>
      <c r="DT210" s="5">
        <v>61.63</v>
      </c>
      <c r="DZ210" s="5">
        <v>63.44</v>
      </c>
      <c r="EA210" s="5">
        <v>75.400000000000006</v>
      </c>
      <c r="EG210" s="5">
        <v>75.400000000000006</v>
      </c>
      <c r="EH210" s="5">
        <v>73.819999999999993</v>
      </c>
      <c r="EM210" s="5">
        <v>72.5</v>
      </c>
      <c r="EN210" s="5">
        <v>70.33</v>
      </c>
      <c r="ER210" s="5">
        <v>64.53</v>
      </c>
      <c r="ES210" s="5">
        <v>65.83</v>
      </c>
      <c r="EV210"/>
      <c r="FA210" s="28"/>
      <c r="FB210"/>
      <c r="FO210"/>
      <c r="FP210"/>
      <c r="FQ210"/>
      <c r="FR210"/>
      <c r="FS210"/>
      <c r="FT210">
        <f t="shared" ref="FT210:FT308" si="99">FT198+1</f>
        <v>1994</v>
      </c>
      <c r="FU210">
        <f t="shared" ref="FU210:FU317" si="100">FU198</f>
        <v>2</v>
      </c>
      <c r="FV210">
        <v>146.69999999999999</v>
      </c>
      <c r="FW210" s="1">
        <v>119.3</v>
      </c>
      <c r="FY210" s="30">
        <v>2006</v>
      </c>
      <c r="FZ210" s="27" t="s">
        <v>137</v>
      </c>
      <c r="GA210" s="28">
        <v>161.80000000000001</v>
      </c>
      <c r="GB210" s="28">
        <v>162.76666666666668</v>
      </c>
      <c r="GD210" s="30">
        <v>2006</v>
      </c>
      <c r="GE210" s="27" t="s">
        <v>137</v>
      </c>
      <c r="GF210" s="5">
        <v>198.7</v>
      </c>
      <c r="GG210" s="5">
        <v>198.93333333333331</v>
      </c>
    </row>
    <row r="211" spans="1:189" s="5" customFormat="1" x14ac:dyDescent="0.2">
      <c r="A211" s="9">
        <f t="shared" si="97"/>
        <v>2006</v>
      </c>
      <c r="B211" s="9">
        <v>2</v>
      </c>
      <c r="F211" s="5">
        <v>471</v>
      </c>
      <c r="G211" s="5">
        <v>429</v>
      </c>
      <c r="M211" s="5">
        <v>385</v>
      </c>
      <c r="N211" s="5">
        <v>350</v>
      </c>
      <c r="T211" s="5">
        <v>350</v>
      </c>
      <c r="U211" s="5">
        <v>429</v>
      </c>
      <c r="AA211" s="5">
        <v>422</v>
      </c>
      <c r="AB211" s="5">
        <v>422</v>
      </c>
      <c r="AH211" s="5" t="s">
        <v>135</v>
      </c>
      <c r="AI211" s="5" t="s">
        <v>135</v>
      </c>
      <c r="AO211" s="5">
        <v>427</v>
      </c>
      <c r="AP211" s="5">
        <v>416</v>
      </c>
      <c r="AV211" s="5">
        <v>469</v>
      </c>
      <c r="AW211" s="5">
        <v>408</v>
      </c>
      <c r="BC211" s="5">
        <v>466</v>
      </c>
      <c r="BD211" s="5">
        <v>416</v>
      </c>
      <c r="BJ211" s="5">
        <v>438</v>
      </c>
      <c r="BK211" s="5">
        <v>429</v>
      </c>
      <c r="BP211" s="5" t="s">
        <v>135</v>
      </c>
      <c r="BQ211" s="5" t="s">
        <v>135</v>
      </c>
      <c r="BU211" s="5">
        <v>449</v>
      </c>
      <c r="BV211" s="5">
        <v>455</v>
      </c>
      <c r="CC211" s="5">
        <v>59.89</v>
      </c>
      <c r="CD211" s="5">
        <v>71.3</v>
      </c>
      <c r="CJ211" s="5">
        <v>63.19</v>
      </c>
      <c r="CK211" s="5">
        <v>59.45</v>
      </c>
      <c r="CQ211" s="5">
        <v>75.73</v>
      </c>
      <c r="CR211" s="5">
        <v>59.45</v>
      </c>
      <c r="CX211" s="5">
        <v>63.86</v>
      </c>
      <c r="CY211" s="5">
        <v>73.08</v>
      </c>
      <c r="DE211" s="5">
        <v>62.35</v>
      </c>
      <c r="DF211" s="5">
        <v>69.3</v>
      </c>
      <c r="DL211" s="5">
        <v>60.36</v>
      </c>
      <c r="DM211" s="5">
        <v>53.22</v>
      </c>
      <c r="DS211" s="5">
        <v>61.23</v>
      </c>
      <c r="DT211" s="5">
        <v>58.25</v>
      </c>
      <c r="DZ211" s="5">
        <v>61.63</v>
      </c>
      <c r="EA211" s="5">
        <v>75.400000000000006</v>
      </c>
      <c r="EG211" s="5">
        <v>65.25</v>
      </c>
      <c r="EH211" s="5">
        <v>66.63</v>
      </c>
      <c r="EM211" s="5">
        <v>56.55</v>
      </c>
      <c r="EN211" s="5">
        <v>60.9</v>
      </c>
      <c r="ER211" s="5">
        <v>59.93</v>
      </c>
      <c r="ES211" s="5">
        <v>65.48</v>
      </c>
      <c r="EV211"/>
      <c r="FA211" s="28"/>
      <c r="FB211"/>
      <c r="FO211"/>
      <c r="FP211"/>
      <c r="FQ211"/>
      <c r="FR211"/>
      <c r="FS211"/>
      <c r="FT211">
        <f t="shared" si="99"/>
        <v>1994</v>
      </c>
      <c r="FU211">
        <f t="shared" si="100"/>
        <v>3</v>
      </c>
      <c r="FV211">
        <v>147.19999999999999</v>
      </c>
      <c r="FW211" s="1">
        <v>119.7</v>
      </c>
      <c r="FY211" s="30"/>
      <c r="FZ211" s="27" t="s">
        <v>138</v>
      </c>
      <c r="GA211" s="28">
        <v>165.8</v>
      </c>
      <c r="GB211" s="28">
        <v>165.4</v>
      </c>
      <c r="GD211" s="30"/>
      <c r="GE211" s="27" t="s">
        <v>138</v>
      </c>
      <c r="GF211" s="5">
        <v>202.5</v>
      </c>
      <c r="GG211" s="5">
        <v>202.3</v>
      </c>
    </row>
    <row r="212" spans="1:189" s="5" customFormat="1" x14ac:dyDescent="0.2">
      <c r="A212" s="9">
        <f t="shared" si="97"/>
        <v>2006</v>
      </c>
      <c r="B212" s="9">
        <v>3</v>
      </c>
      <c r="F212" s="5">
        <v>452</v>
      </c>
      <c r="G212" s="5">
        <v>394</v>
      </c>
      <c r="M212" s="5">
        <v>394</v>
      </c>
      <c r="N212" s="5">
        <v>350</v>
      </c>
      <c r="T212" s="5">
        <v>328</v>
      </c>
      <c r="U212" s="5">
        <v>333</v>
      </c>
      <c r="AA212" s="5">
        <v>448</v>
      </c>
      <c r="AB212" s="5">
        <v>392</v>
      </c>
      <c r="AH212" s="5">
        <v>389</v>
      </c>
      <c r="AI212" s="5">
        <v>328</v>
      </c>
      <c r="AO212" s="5">
        <v>405</v>
      </c>
      <c r="AP212" s="5">
        <v>394</v>
      </c>
      <c r="AV212" s="5">
        <v>405</v>
      </c>
      <c r="AW212" s="5">
        <v>425</v>
      </c>
      <c r="BC212" s="5">
        <v>459</v>
      </c>
      <c r="BD212" s="5">
        <v>396</v>
      </c>
      <c r="BJ212" s="5">
        <v>394</v>
      </c>
      <c r="BK212" s="5">
        <v>407</v>
      </c>
      <c r="BP212" s="5" t="s">
        <v>135</v>
      </c>
      <c r="BQ212" s="5" t="s">
        <v>135</v>
      </c>
      <c r="BU212" s="5">
        <v>483</v>
      </c>
      <c r="BV212" s="5">
        <v>438</v>
      </c>
      <c r="CC212" s="5">
        <v>68.27</v>
      </c>
      <c r="CD212" s="5">
        <v>64.09</v>
      </c>
      <c r="CJ212" s="5">
        <v>66.7</v>
      </c>
      <c r="CK212" s="5">
        <v>60.9</v>
      </c>
      <c r="CQ212" s="5">
        <v>83.94</v>
      </c>
      <c r="CR212" s="5">
        <v>66.7</v>
      </c>
      <c r="CX212" s="5">
        <v>74.680000000000007</v>
      </c>
      <c r="CY212" s="5">
        <v>71.41</v>
      </c>
      <c r="DE212" s="5">
        <v>64.89</v>
      </c>
      <c r="DF212" s="5">
        <v>69.56</v>
      </c>
      <c r="DL212" s="5">
        <v>63.03</v>
      </c>
      <c r="DM212" s="5">
        <v>50.27</v>
      </c>
      <c r="DS212" s="5">
        <v>65.16</v>
      </c>
      <c r="DT212" s="5">
        <v>58.84</v>
      </c>
      <c r="DZ212" s="5">
        <v>67.430000000000007</v>
      </c>
      <c r="EA212" s="5">
        <v>70.69</v>
      </c>
      <c r="EG212" s="5">
        <v>66.7</v>
      </c>
      <c r="EH212" s="5">
        <v>72.14</v>
      </c>
      <c r="EM212" s="5">
        <v>75.400000000000006</v>
      </c>
      <c r="EN212" s="5">
        <v>68.19</v>
      </c>
      <c r="ER212" s="5">
        <v>60.9</v>
      </c>
      <c r="ES212" s="5">
        <v>65.25</v>
      </c>
      <c r="EV212"/>
      <c r="FA212" s="28"/>
      <c r="FB212"/>
      <c r="FO212"/>
      <c r="FP212"/>
      <c r="FQ212"/>
      <c r="FR212"/>
      <c r="FS212"/>
      <c r="FT212">
        <f t="shared" si="99"/>
        <v>1994</v>
      </c>
      <c r="FU212">
        <f t="shared" si="100"/>
        <v>4</v>
      </c>
      <c r="FV212">
        <v>147.4</v>
      </c>
      <c r="FW212" s="1">
        <v>119.7</v>
      </c>
      <c r="FY212" s="30"/>
      <c r="FZ212" s="28" t="s">
        <v>139</v>
      </c>
      <c r="GA212" s="28">
        <v>167.9</v>
      </c>
      <c r="GB212" s="28">
        <v>166.7</v>
      </c>
      <c r="GD212" s="30"/>
      <c r="GE212" s="28" t="s">
        <v>139</v>
      </c>
      <c r="GF212" s="5">
        <v>203.9</v>
      </c>
      <c r="GG212" s="5">
        <v>203.43333333333331</v>
      </c>
    </row>
    <row r="213" spans="1:189" s="5" customFormat="1" x14ac:dyDescent="0.2">
      <c r="A213" s="9">
        <f t="shared" si="97"/>
        <v>2006</v>
      </c>
      <c r="B213" s="9">
        <v>4</v>
      </c>
      <c r="F213" s="5">
        <v>453</v>
      </c>
      <c r="G213" s="5">
        <v>441</v>
      </c>
      <c r="M213" s="5" t="s">
        <v>135</v>
      </c>
      <c r="N213" s="5" t="s">
        <v>135</v>
      </c>
      <c r="T213" s="5">
        <v>306</v>
      </c>
      <c r="U213" s="5">
        <v>407</v>
      </c>
      <c r="AA213" s="5">
        <v>464</v>
      </c>
      <c r="AB213" s="5">
        <v>455</v>
      </c>
      <c r="AH213" s="5">
        <v>394</v>
      </c>
      <c r="AI213" s="5">
        <v>350</v>
      </c>
      <c r="AO213" s="5">
        <v>403</v>
      </c>
      <c r="AP213" s="5">
        <v>394</v>
      </c>
      <c r="AV213" s="5">
        <v>499</v>
      </c>
      <c r="AW213" s="5">
        <v>525</v>
      </c>
      <c r="BC213" s="5">
        <v>499</v>
      </c>
      <c r="BD213" s="5">
        <v>442</v>
      </c>
      <c r="BJ213" s="5">
        <v>362</v>
      </c>
      <c r="BK213" s="5">
        <v>362</v>
      </c>
      <c r="BP213" s="5">
        <v>350</v>
      </c>
      <c r="BQ213" s="5" t="s">
        <v>135</v>
      </c>
      <c r="BU213" s="5">
        <v>454</v>
      </c>
      <c r="BV213" s="5" t="s">
        <v>135</v>
      </c>
      <c r="CC213" s="5">
        <v>63.02</v>
      </c>
      <c r="CD213" s="5">
        <v>65.86</v>
      </c>
      <c r="CJ213" s="5">
        <v>72.02</v>
      </c>
      <c r="CK213" s="5">
        <v>62.35</v>
      </c>
      <c r="CQ213" s="5">
        <v>65.86</v>
      </c>
      <c r="CR213" s="5">
        <v>63.08</v>
      </c>
      <c r="CX213" s="5">
        <v>71.78</v>
      </c>
      <c r="CY213" s="5">
        <v>71.489999999999995</v>
      </c>
      <c r="DE213" s="5">
        <v>65.5</v>
      </c>
      <c r="DF213" s="5">
        <v>62.35</v>
      </c>
      <c r="DL213" s="5">
        <v>63.7</v>
      </c>
      <c r="DM213" s="5">
        <v>57.65</v>
      </c>
      <c r="DS213" s="5">
        <v>66.7</v>
      </c>
      <c r="DT213" s="5">
        <v>66.45</v>
      </c>
      <c r="DZ213" s="5">
        <v>64.53</v>
      </c>
      <c r="EA213" s="5">
        <v>74.62</v>
      </c>
      <c r="EG213" s="5">
        <v>72.5</v>
      </c>
      <c r="EH213" s="5">
        <v>71.78</v>
      </c>
      <c r="EM213" s="5">
        <v>79.75</v>
      </c>
      <c r="EN213" s="5">
        <v>72.36</v>
      </c>
      <c r="ER213" s="5">
        <v>62.35</v>
      </c>
      <c r="ES213" s="5">
        <v>65.540000000000006</v>
      </c>
      <c r="EV213"/>
      <c r="FA213" s="28"/>
      <c r="FB213"/>
      <c r="FO213"/>
      <c r="FP213"/>
      <c r="FQ213"/>
      <c r="FR213"/>
      <c r="FS213"/>
      <c r="FT213">
        <f t="shared" si="99"/>
        <v>1994</v>
      </c>
      <c r="FU213">
        <f t="shared" si="100"/>
        <v>5</v>
      </c>
      <c r="FV213">
        <v>147.5</v>
      </c>
      <c r="FW213" s="1">
        <v>119.9</v>
      </c>
      <c r="FY213" s="30"/>
      <c r="FZ213" s="27" t="s">
        <v>140</v>
      </c>
      <c r="GA213" s="28">
        <v>164.6</v>
      </c>
      <c r="GB213" s="28">
        <v>164.13333333333333</v>
      </c>
      <c r="GD213" s="30"/>
      <c r="GE213" s="27" t="s">
        <v>140</v>
      </c>
      <c r="GF213" s="5">
        <v>201.5</v>
      </c>
      <c r="GG213" s="5">
        <v>201.7</v>
      </c>
    </row>
    <row r="214" spans="1:189" s="5" customFormat="1" x14ac:dyDescent="0.2">
      <c r="A214" s="9">
        <f t="shared" si="97"/>
        <v>2007</v>
      </c>
      <c r="B214" s="9">
        <v>1</v>
      </c>
      <c r="F214" s="5">
        <v>432</v>
      </c>
      <c r="G214" s="5">
        <v>424</v>
      </c>
      <c r="M214" s="5" t="s">
        <v>135</v>
      </c>
      <c r="N214" s="5" t="s">
        <v>135</v>
      </c>
      <c r="T214" s="5">
        <v>308</v>
      </c>
      <c r="U214" s="5">
        <v>308</v>
      </c>
      <c r="AA214" s="5">
        <v>472</v>
      </c>
      <c r="AB214" s="5">
        <v>462</v>
      </c>
      <c r="AH214" s="5">
        <v>363</v>
      </c>
      <c r="AI214" s="5">
        <v>346</v>
      </c>
      <c r="AO214" s="5">
        <v>403</v>
      </c>
      <c r="AP214" s="5">
        <v>403</v>
      </c>
      <c r="AV214" s="5">
        <v>438</v>
      </c>
      <c r="AW214" s="5">
        <v>463</v>
      </c>
      <c r="BC214" s="5">
        <v>483</v>
      </c>
      <c r="BD214" s="5">
        <v>462</v>
      </c>
      <c r="BJ214" s="5">
        <v>537</v>
      </c>
      <c r="BK214" s="5">
        <v>530</v>
      </c>
      <c r="BP214" s="5">
        <v>438</v>
      </c>
      <c r="BQ214" s="5" t="s">
        <v>135</v>
      </c>
      <c r="BU214" s="5">
        <v>418</v>
      </c>
      <c r="BV214" s="5">
        <v>444</v>
      </c>
      <c r="CC214" s="5">
        <v>66.95</v>
      </c>
      <c r="CD214" s="5">
        <v>68.150000000000006</v>
      </c>
      <c r="CJ214" s="5">
        <v>64.73</v>
      </c>
      <c r="CK214" s="5">
        <v>59.45</v>
      </c>
      <c r="CQ214" s="5">
        <v>69.12</v>
      </c>
      <c r="CR214" s="5">
        <v>56.55</v>
      </c>
      <c r="CX214" s="5">
        <v>74.819999999999993</v>
      </c>
      <c r="CY214" s="5">
        <v>70.63</v>
      </c>
      <c r="DE214" s="5">
        <v>65.98</v>
      </c>
      <c r="DF214" s="5">
        <v>71.77</v>
      </c>
      <c r="DL214" s="5">
        <v>67.19</v>
      </c>
      <c r="DM214" s="5">
        <v>66.849999999999994</v>
      </c>
      <c r="DS214" s="5">
        <v>66.22</v>
      </c>
      <c r="DT214" s="5">
        <v>61.63</v>
      </c>
      <c r="DZ214" s="5">
        <v>66.34</v>
      </c>
      <c r="EA214" s="5">
        <v>72.14</v>
      </c>
      <c r="EG214" s="5">
        <v>71.34</v>
      </c>
      <c r="EH214" s="5">
        <v>71.12</v>
      </c>
      <c r="EM214" s="5">
        <v>77.58</v>
      </c>
      <c r="EN214" s="5">
        <v>69.12</v>
      </c>
      <c r="ER214" s="5">
        <v>66.7</v>
      </c>
      <c r="ES214" s="5">
        <v>65.25</v>
      </c>
      <c r="EV214"/>
      <c r="FA214" s="28"/>
      <c r="FB214"/>
      <c r="FO214"/>
      <c r="FP214"/>
      <c r="FQ214"/>
      <c r="FR214"/>
      <c r="FS214"/>
      <c r="FT214">
        <f t="shared" si="99"/>
        <v>1994</v>
      </c>
      <c r="FU214">
        <f t="shared" si="100"/>
        <v>6</v>
      </c>
      <c r="FV214">
        <v>148</v>
      </c>
      <c r="FW214" s="1">
        <v>120.5</v>
      </c>
      <c r="FY214" s="30">
        <v>2007</v>
      </c>
      <c r="FZ214" s="27" t="s">
        <v>137</v>
      </c>
      <c r="GA214" s="28">
        <v>166.8</v>
      </c>
      <c r="GB214" s="28">
        <v>166.7</v>
      </c>
      <c r="GD214" s="30">
        <v>2007</v>
      </c>
      <c r="GE214" s="27" t="s">
        <v>137</v>
      </c>
      <c r="GF214" s="5">
        <v>203.499</v>
      </c>
      <c r="GG214" s="5">
        <v>203.75566666666666</v>
      </c>
    </row>
    <row r="215" spans="1:189" s="5" customFormat="1" x14ac:dyDescent="0.2">
      <c r="A215" s="9">
        <f t="shared" si="97"/>
        <v>2007</v>
      </c>
      <c r="B215" s="9">
        <v>2</v>
      </c>
      <c r="F215" s="5">
        <v>394</v>
      </c>
      <c r="G215" s="5">
        <v>480</v>
      </c>
      <c r="M215" s="5">
        <v>473</v>
      </c>
      <c r="N215" s="5">
        <v>438</v>
      </c>
      <c r="T215" s="5">
        <v>328</v>
      </c>
      <c r="U215" s="5">
        <v>414</v>
      </c>
      <c r="AA215" s="5">
        <v>442</v>
      </c>
      <c r="AB215" s="5">
        <v>398</v>
      </c>
      <c r="AH215" s="5">
        <v>409</v>
      </c>
      <c r="AI215" s="5">
        <v>365</v>
      </c>
      <c r="AO215" s="5">
        <v>525</v>
      </c>
      <c r="AP215" s="5">
        <v>451</v>
      </c>
      <c r="AV215" s="5">
        <v>446</v>
      </c>
      <c r="AW215" s="5">
        <v>438</v>
      </c>
      <c r="BC215" s="5">
        <v>483</v>
      </c>
      <c r="BD215" s="5">
        <v>461</v>
      </c>
      <c r="BJ215" s="5">
        <v>570</v>
      </c>
      <c r="BK215" s="5">
        <v>566</v>
      </c>
      <c r="BP215" s="5">
        <v>440</v>
      </c>
      <c r="BQ215" s="5">
        <v>409</v>
      </c>
      <c r="BU215" s="5">
        <v>456</v>
      </c>
      <c r="BV215" s="5">
        <v>509</v>
      </c>
      <c r="CC215" s="5">
        <v>63.55</v>
      </c>
      <c r="CD215" s="5">
        <v>70.75</v>
      </c>
      <c r="CJ215" s="5">
        <v>86.42</v>
      </c>
      <c r="CK215" s="5">
        <v>62.35</v>
      </c>
      <c r="CQ215" s="5">
        <v>56.19</v>
      </c>
      <c r="CR215" s="5">
        <v>55.1</v>
      </c>
      <c r="CX215" s="5">
        <v>71.28</v>
      </c>
      <c r="CY215" s="5">
        <v>63.71</v>
      </c>
      <c r="DE215" s="5">
        <v>69.599999999999994</v>
      </c>
      <c r="DF215" s="5">
        <v>72.489999999999995</v>
      </c>
      <c r="DL215" s="5">
        <v>64.44</v>
      </c>
      <c r="DM215" s="5">
        <v>56.65</v>
      </c>
      <c r="DS215" s="5">
        <v>63.87</v>
      </c>
      <c r="DT215" s="5">
        <v>66.78</v>
      </c>
      <c r="DZ215" s="5">
        <v>70.33</v>
      </c>
      <c r="EA215" s="5">
        <v>71.41</v>
      </c>
      <c r="EG215" s="5">
        <v>76.13</v>
      </c>
      <c r="EH215" s="5">
        <v>70.33</v>
      </c>
      <c r="EM215" s="5">
        <v>86.64</v>
      </c>
      <c r="EN215" s="5">
        <v>67.819999999999993</v>
      </c>
      <c r="ER215" s="5">
        <v>64.53</v>
      </c>
      <c r="ES215" s="5">
        <v>66.98</v>
      </c>
      <c r="EV215"/>
      <c r="FA215" s="28"/>
      <c r="FB215"/>
      <c r="FO215"/>
      <c r="FP215"/>
      <c r="FQ215"/>
      <c r="FR215"/>
      <c r="FS215"/>
      <c r="FT215">
        <f t="shared" si="99"/>
        <v>1994</v>
      </c>
      <c r="FU215">
        <f t="shared" si="100"/>
        <v>7</v>
      </c>
      <c r="FV215">
        <v>148.4</v>
      </c>
      <c r="FW215" s="1">
        <v>120.7</v>
      </c>
      <c r="FY215" s="30"/>
      <c r="FZ215" s="27" t="s">
        <v>138</v>
      </c>
      <c r="GA215" s="28">
        <v>173.3</v>
      </c>
      <c r="GB215" s="28">
        <v>172.83333333333334</v>
      </c>
      <c r="GD215" s="30"/>
      <c r="GE215" s="27" t="s">
        <v>138</v>
      </c>
      <c r="GF215" s="5">
        <v>207.94900000000001</v>
      </c>
      <c r="GG215" s="5">
        <v>207.66233333333332</v>
      </c>
    </row>
    <row r="216" spans="1:189" s="5" customFormat="1" x14ac:dyDescent="0.2">
      <c r="A216" s="9">
        <f t="shared" si="97"/>
        <v>2007</v>
      </c>
      <c r="B216" s="9">
        <v>3</v>
      </c>
      <c r="F216" s="5">
        <v>503</v>
      </c>
      <c r="G216" s="5">
        <v>438</v>
      </c>
      <c r="M216" s="5">
        <v>492</v>
      </c>
      <c r="N216" s="5">
        <v>438</v>
      </c>
      <c r="T216" s="5" t="s">
        <v>135</v>
      </c>
      <c r="U216" s="5" t="s">
        <v>135</v>
      </c>
      <c r="AA216" s="5">
        <v>371</v>
      </c>
      <c r="AB216" s="5">
        <v>394</v>
      </c>
      <c r="AH216" s="5">
        <v>394</v>
      </c>
      <c r="AI216" s="5">
        <v>386</v>
      </c>
      <c r="AO216" s="5">
        <v>459</v>
      </c>
      <c r="AP216" s="5">
        <v>451</v>
      </c>
      <c r="AV216" s="5">
        <v>427</v>
      </c>
      <c r="AW216" s="5">
        <v>429</v>
      </c>
      <c r="BC216" s="5">
        <v>459</v>
      </c>
      <c r="BD216" s="5">
        <v>438</v>
      </c>
      <c r="BJ216" s="5">
        <v>568</v>
      </c>
      <c r="BK216" s="5">
        <v>586</v>
      </c>
      <c r="BP216" s="5">
        <v>438</v>
      </c>
      <c r="BQ216" s="5">
        <v>403</v>
      </c>
      <c r="BU216" s="5">
        <v>438</v>
      </c>
      <c r="BV216" s="5">
        <v>442</v>
      </c>
      <c r="CC216" s="5">
        <v>70.040000000000006</v>
      </c>
      <c r="CD216" s="5">
        <v>68.790000000000006</v>
      </c>
      <c r="CJ216" s="5">
        <v>90.51</v>
      </c>
      <c r="CK216" s="5">
        <v>72.5</v>
      </c>
      <c r="CQ216" s="5">
        <v>63.26</v>
      </c>
      <c r="CR216" s="5">
        <v>59.45</v>
      </c>
      <c r="CX216" s="5">
        <v>74.31</v>
      </c>
      <c r="CY216" s="5">
        <v>58.58</v>
      </c>
      <c r="DE216" s="5">
        <v>89.9</v>
      </c>
      <c r="DF216" s="5">
        <v>68.88</v>
      </c>
      <c r="DL216" s="5">
        <v>66.41</v>
      </c>
      <c r="DM216" s="5">
        <v>57.13</v>
      </c>
      <c r="DS216" s="5">
        <v>67.11</v>
      </c>
      <c r="DT216" s="5">
        <v>55.83</v>
      </c>
      <c r="DZ216" s="5">
        <v>64.89</v>
      </c>
      <c r="EA216" s="5">
        <v>70.33</v>
      </c>
      <c r="EG216" s="5">
        <v>81.319999999999993</v>
      </c>
      <c r="EH216" s="5">
        <v>77.11</v>
      </c>
      <c r="EM216" s="5">
        <v>81.2</v>
      </c>
      <c r="EN216" s="5">
        <v>72.5</v>
      </c>
      <c r="ER216" s="5">
        <v>62.35</v>
      </c>
      <c r="ES216" s="5">
        <v>70.33</v>
      </c>
      <c r="EV216"/>
      <c r="FA216" s="28"/>
      <c r="FB216"/>
      <c r="FO216"/>
      <c r="FP216"/>
      <c r="FQ216"/>
      <c r="FR216"/>
      <c r="FS216"/>
      <c r="FT216">
        <f t="shared" si="99"/>
        <v>1994</v>
      </c>
      <c r="FU216">
        <f t="shared" si="100"/>
        <v>8</v>
      </c>
      <c r="FV216">
        <v>149</v>
      </c>
      <c r="FW216" s="1">
        <v>121.2</v>
      </c>
      <c r="FY216" s="30"/>
      <c r="FZ216" s="28" t="s">
        <v>139</v>
      </c>
      <c r="GA216" s="28">
        <v>172.4</v>
      </c>
      <c r="GB216" s="28">
        <v>173.66666666666666</v>
      </c>
      <c r="GD216" s="30"/>
      <c r="GE216" s="28" t="s">
        <v>139</v>
      </c>
      <c r="GF216" s="5">
        <v>207.917</v>
      </c>
      <c r="GG216" s="5">
        <v>208.23533333333333</v>
      </c>
    </row>
    <row r="217" spans="1:189" s="5" customFormat="1" x14ac:dyDescent="0.2">
      <c r="A217" s="9">
        <f t="shared" si="97"/>
        <v>2007</v>
      </c>
      <c r="B217" s="9">
        <v>4</v>
      </c>
      <c r="F217" s="5">
        <v>408</v>
      </c>
      <c r="G217" s="5">
        <v>410</v>
      </c>
      <c r="M217" s="5">
        <v>510</v>
      </c>
      <c r="N217" s="5">
        <v>346</v>
      </c>
      <c r="T217" s="5">
        <v>263</v>
      </c>
      <c r="U217" s="5">
        <v>411</v>
      </c>
      <c r="AA217" s="5">
        <v>400</v>
      </c>
      <c r="AB217" s="5">
        <v>393</v>
      </c>
      <c r="AH217" s="5">
        <v>562</v>
      </c>
      <c r="AI217" s="5">
        <v>454</v>
      </c>
      <c r="AO217" s="5">
        <v>457</v>
      </c>
      <c r="AP217" s="5">
        <v>429</v>
      </c>
      <c r="AV217" s="5">
        <v>426</v>
      </c>
      <c r="AW217" s="5">
        <v>417</v>
      </c>
      <c r="BC217" s="5">
        <v>483</v>
      </c>
      <c r="BD217" s="5">
        <v>474</v>
      </c>
      <c r="BJ217" s="5">
        <v>571</v>
      </c>
      <c r="BK217" s="5">
        <v>623</v>
      </c>
      <c r="BP217" s="5">
        <v>473</v>
      </c>
      <c r="BQ217" s="5" t="s">
        <v>135</v>
      </c>
      <c r="BU217" s="5">
        <v>413</v>
      </c>
      <c r="BV217" s="5">
        <v>447</v>
      </c>
      <c r="CC217" s="5">
        <v>62.53</v>
      </c>
      <c r="CD217" s="5">
        <v>71.680000000000007</v>
      </c>
      <c r="CJ217" s="5">
        <v>92.3</v>
      </c>
      <c r="CK217" s="5">
        <v>76.599999999999994</v>
      </c>
      <c r="CQ217" s="5">
        <v>67.510000000000005</v>
      </c>
      <c r="CR217" s="5">
        <v>64.89</v>
      </c>
      <c r="CX217" s="5">
        <v>68.319999999999993</v>
      </c>
      <c r="CY217" s="5">
        <v>66.19</v>
      </c>
      <c r="DE217" s="5">
        <v>76.02</v>
      </c>
      <c r="DF217" s="5">
        <v>60.18</v>
      </c>
      <c r="DL217" s="5">
        <v>73.209999999999994</v>
      </c>
      <c r="DM217" s="5">
        <v>65.72</v>
      </c>
      <c r="DS217" s="5">
        <v>69.599999999999994</v>
      </c>
      <c r="DT217" s="5">
        <v>66.34</v>
      </c>
      <c r="DZ217" s="5">
        <v>67.06</v>
      </c>
      <c r="EA217" s="5">
        <v>73.52</v>
      </c>
      <c r="EG217" s="5">
        <v>74.430000000000007</v>
      </c>
      <c r="EH217" s="5">
        <v>73.52</v>
      </c>
      <c r="EM217" s="5">
        <v>97.88</v>
      </c>
      <c r="EN217" s="5">
        <v>85.55</v>
      </c>
      <c r="ER217" s="5">
        <v>65.66</v>
      </c>
      <c r="ES217" s="5">
        <v>68.59</v>
      </c>
      <c r="EV217"/>
      <c r="FA217" s="28"/>
      <c r="FB217"/>
      <c r="FO217"/>
      <c r="FP217"/>
      <c r="FQ217"/>
      <c r="FR217"/>
      <c r="FS217"/>
      <c r="FT217">
        <f t="shared" si="99"/>
        <v>1994</v>
      </c>
      <c r="FU217">
        <f t="shared" si="100"/>
        <v>9</v>
      </c>
      <c r="FV217">
        <v>149.4</v>
      </c>
      <c r="FW217" s="1">
        <v>121</v>
      </c>
      <c r="FY217" s="30"/>
      <c r="FZ217" s="27" t="s">
        <v>140</v>
      </c>
      <c r="GA217" s="28">
        <v>179</v>
      </c>
      <c r="GB217" s="28">
        <v>177.43333333333331</v>
      </c>
      <c r="GD217" s="30"/>
      <c r="GE217" s="27" t="s">
        <v>140</v>
      </c>
      <c r="GF217" s="5">
        <v>210.17699999999999</v>
      </c>
      <c r="GG217" s="5">
        <v>209.71633333333332</v>
      </c>
    </row>
    <row r="218" spans="1:189" s="5" customFormat="1" x14ac:dyDescent="0.2">
      <c r="A218" s="9">
        <f t="shared" si="97"/>
        <v>2008</v>
      </c>
      <c r="B218" s="9">
        <f>B214</f>
        <v>1</v>
      </c>
      <c r="F218" s="5">
        <v>414</v>
      </c>
      <c r="G218" s="5">
        <v>468</v>
      </c>
      <c r="M218" s="5" t="s">
        <v>135</v>
      </c>
      <c r="N218" s="5">
        <v>370</v>
      </c>
      <c r="T218" s="5" t="s">
        <v>135</v>
      </c>
      <c r="U218" s="5" t="s">
        <v>135</v>
      </c>
      <c r="AA218" s="5">
        <v>404</v>
      </c>
      <c r="AB218" s="5">
        <v>407</v>
      </c>
      <c r="AH218" s="5">
        <v>410</v>
      </c>
      <c r="AI218" s="5">
        <v>400</v>
      </c>
      <c r="AO218" s="5">
        <v>420</v>
      </c>
      <c r="AP218" s="5">
        <v>462</v>
      </c>
      <c r="AV218" s="5">
        <v>373</v>
      </c>
      <c r="AW218" s="5">
        <v>424</v>
      </c>
      <c r="BC218" s="5">
        <v>458</v>
      </c>
      <c r="BD218" s="5">
        <v>469</v>
      </c>
      <c r="BJ218" s="5">
        <v>501</v>
      </c>
      <c r="BK218" s="5">
        <v>482</v>
      </c>
      <c r="BP218" s="5">
        <v>405</v>
      </c>
      <c r="BQ218" s="5" t="s">
        <v>135</v>
      </c>
      <c r="BU218" s="5">
        <v>394</v>
      </c>
      <c r="BV218" s="5">
        <v>636</v>
      </c>
      <c r="CC218" s="5">
        <v>73.540000000000006</v>
      </c>
      <c r="CD218" s="5">
        <v>82.24</v>
      </c>
      <c r="CJ218" s="5">
        <v>98.16</v>
      </c>
      <c r="CK218" s="5">
        <v>75.400000000000006</v>
      </c>
      <c r="CQ218" s="5">
        <v>66.88</v>
      </c>
      <c r="CR218" s="5">
        <v>69.06</v>
      </c>
      <c r="CX218" s="5">
        <v>68.849999999999994</v>
      </c>
      <c r="CY218" s="5">
        <v>70.319999999999993</v>
      </c>
      <c r="DE218" s="5">
        <v>79.03</v>
      </c>
      <c r="DF218" s="5">
        <v>80.38</v>
      </c>
      <c r="DL218" s="5">
        <v>76.23</v>
      </c>
      <c r="DM218" s="5">
        <v>67.81</v>
      </c>
      <c r="DS218" s="5">
        <v>74.92</v>
      </c>
      <c r="DT218" s="5">
        <v>70.33</v>
      </c>
      <c r="DZ218" s="5">
        <v>69.599999999999994</v>
      </c>
      <c r="EA218" s="5">
        <v>79.75</v>
      </c>
      <c r="EG218" s="5">
        <v>73.59</v>
      </c>
      <c r="EH218" s="5">
        <v>78.16</v>
      </c>
      <c r="EM218" s="5">
        <v>101.5</v>
      </c>
      <c r="EN218" s="5">
        <v>72.86</v>
      </c>
      <c r="ER218" s="5">
        <v>71.05</v>
      </c>
      <c r="ES218" s="5">
        <v>64.28</v>
      </c>
      <c r="EV218"/>
      <c r="FA218" s="28"/>
      <c r="FB218"/>
      <c r="FO218"/>
      <c r="FP218"/>
      <c r="FQ218"/>
      <c r="FR218"/>
      <c r="FS218"/>
      <c r="FT218">
        <f t="shared" si="99"/>
        <v>1994</v>
      </c>
      <c r="FU218">
        <f t="shared" si="100"/>
        <v>10</v>
      </c>
      <c r="FV218">
        <v>149.5</v>
      </c>
      <c r="FW218" s="1">
        <v>120.9</v>
      </c>
      <c r="FY218" s="30">
        <v>2008</v>
      </c>
      <c r="FZ218" s="27" t="s">
        <v>137</v>
      </c>
      <c r="GA218" s="28">
        <v>182.7</v>
      </c>
      <c r="GB218" s="28">
        <v>183.86666666666667</v>
      </c>
      <c r="GD218" s="30">
        <v>2008</v>
      </c>
      <c r="GE218" s="27" t="s">
        <v>137</v>
      </c>
      <c r="GF218" s="5">
        <v>211.69300000000001</v>
      </c>
      <c r="GG218" s="5">
        <v>212.10033333333334</v>
      </c>
    </row>
    <row r="219" spans="1:189" s="5" customFormat="1" x14ac:dyDescent="0.2">
      <c r="A219" s="9">
        <f t="shared" si="97"/>
        <v>2008</v>
      </c>
      <c r="B219" s="9">
        <f t="shared" ref="B219:B273" si="101">B215</f>
        <v>2</v>
      </c>
      <c r="F219" s="5">
        <v>482</v>
      </c>
      <c r="G219" s="5">
        <v>450</v>
      </c>
      <c r="M219" s="5">
        <v>478</v>
      </c>
      <c r="N219" s="5">
        <v>364</v>
      </c>
      <c r="T219" s="5" t="s">
        <v>135</v>
      </c>
      <c r="U219" s="5" t="s">
        <v>135</v>
      </c>
      <c r="AA219" s="5">
        <v>397</v>
      </c>
      <c r="AB219" s="5">
        <v>408</v>
      </c>
      <c r="AH219" s="5">
        <v>406</v>
      </c>
      <c r="AI219" s="5">
        <v>413</v>
      </c>
      <c r="AO219" s="5">
        <v>460</v>
      </c>
      <c r="AP219" s="5">
        <v>460</v>
      </c>
      <c r="AV219" s="5">
        <v>430</v>
      </c>
      <c r="AW219" s="5">
        <v>424</v>
      </c>
      <c r="BC219" s="5">
        <v>459</v>
      </c>
      <c r="BD219" s="5">
        <v>455</v>
      </c>
      <c r="BJ219" s="5">
        <v>476</v>
      </c>
      <c r="BK219" s="5">
        <v>463</v>
      </c>
      <c r="BP219" s="5">
        <v>407</v>
      </c>
      <c r="BQ219" s="5" t="s">
        <v>135</v>
      </c>
      <c r="BU219" s="5">
        <v>437</v>
      </c>
      <c r="BV219" s="5">
        <v>620</v>
      </c>
      <c r="CC219" s="5">
        <v>82.17</v>
      </c>
      <c r="CD219" s="5">
        <v>84.65</v>
      </c>
      <c r="CJ219" s="5">
        <v>91.54</v>
      </c>
      <c r="CK219" s="5">
        <v>67.239999999999995</v>
      </c>
      <c r="CQ219" s="5">
        <v>67.790000000000006</v>
      </c>
      <c r="CR219" s="5">
        <v>69.989999999999995</v>
      </c>
      <c r="CX219" s="5">
        <v>78.66</v>
      </c>
      <c r="CY219" s="5">
        <v>72.94</v>
      </c>
      <c r="DE219" s="5">
        <v>77.56</v>
      </c>
      <c r="DF219" s="5">
        <v>77.94</v>
      </c>
      <c r="DL219" s="5">
        <v>75.69</v>
      </c>
      <c r="DM219" s="5">
        <v>72.13</v>
      </c>
      <c r="DS219" s="5">
        <v>72.989999999999995</v>
      </c>
      <c r="DT219" s="5">
        <v>69.510000000000005</v>
      </c>
      <c r="DZ219" s="5">
        <v>78.02</v>
      </c>
      <c r="EA219" s="5">
        <v>80.11</v>
      </c>
      <c r="EG219" s="5">
        <v>73.180000000000007</v>
      </c>
      <c r="EH219" s="5">
        <v>81.93</v>
      </c>
      <c r="EM219" s="5">
        <v>89.9</v>
      </c>
      <c r="EN219" s="5">
        <v>74.790000000000006</v>
      </c>
      <c r="ER219" s="5">
        <v>62.23</v>
      </c>
      <c r="ES219" s="5">
        <v>73.95</v>
      </c>
      <c r="EV219"/>
      <c r="FA219" s="28"/>
      <c r="FB219"/>
      <c r="FO219"/>
      <c r="FP219"/>
      <c r="FQ219"/>
      <c r="FR219"/>
      <c r="FS219"/>
      <c r="FT219">
        <f t="shared" si="99"/>
        <v>1994</v>
      </c>
      <c r="FU219">
        <f t="shared" si="100"/>
        <v>11</v>
      </c>
      <c r="FV219">
        <v>149.69999999999999</v>
      </c>
      <c r="FW219" s="1">
        <v>121.5</v>
      </c>
      <c r="FY219" s="30"/>
      <c r="FZ219" s="27" t="s">
        <v>138</v>
      </c>
      <c r="GA219" s="28">
        <v>196.6</v>
      </c>
      <c r="GB219" s="28">
        <v>196</v>
      </c>
      <c r="GD219" s="30"/>
      <c r="GE219" s="27" t="s">
        <v>138</v>
      </c>
      <c r="GF219" s="5">
        <v>216.63200000000001</v>
      </c>
      <c r="GG219" s="5">
        <v>216.75666666666666</v>
      </c>
    </row>
    <row r="220" spans="1:189" s="5" customFormat="1" x14ac:dyDescent="0.2">
      <c r="A220" s="9">
        <f t="shared" si="97"/>
        <v>2008</v>
      </c>
      <c r="B220" s="9">
        <f t="shared" si="101"/>
        <v>3</v>
      </c>
      <c r="F220" s="5">
        <v>553</v>
      </c>
      <c r="G220" s="5">
        <v>440</v>
      </c>
      <c r="M220" s="5">
        <v>504</v>
      </c>
      <c r="N220" s="5">
        <v>422</v>
      </c>
      <c r="T220" s="5">
        <v>335</v>
      </c>
      <c r="U220" s="5">
        <v>322</v>
      </c>
      <c r="AA220" s="5">
        <v>445</v>
      </c>
      <c r="AB220" s="5">
        <v>452</v>
      </c>
      <c r="AH220" s="5">
        <v>409</v>
      </c>
      <c r="AI220" s="5">
        <v>386</v>
      </c>
      <c r="AO220" s="5">
        <v>476</v>
      </c>
      <c r="AP220" s="5">
        <v>480</v>
      </c>
      <c r="AV220" s="5">
        <v>478</v>
      </c>
      <c r="AW220" s="5">
        <v>447</v>
      </c>
      <c r="BC220" s="5">
        <v>438</v>
      </c>
      <c r="BD220" s="5">
        <v>441</v>
      </c>
      <c r="BJ220" s="5">
        <v>481</v>
      </c>
      <c r="BK220" s="5">
        <v>475</v>
      </c>
      <c r="BP220" s="5">
        <v>392</v>
      </c>
      <c r="BQ220" s="5">
        <v>376</v>
      </c>
      <c r="BU220" s="5">
        <v>415</v>
      </c>
      <c r="BV220" s="5">
        <v>553</v>
      </c>
      <c r="CC220" s="5">
        <v>85.31</v>
      </c>
      <c r="CD220" s="5">
        <v>89.95</v>
      </c>
      <c r="CJ220" s="5">
        <v>96.7</v>
      </c>
      <c r="CK220" s="5">
        <v>76.17</v>
      </c>
      <c r="CQ220" s="5">
        <v>71</v>
      </c>
      <c r="CR220" s="5">
        <v>73.66</v>
      </c>
      <c r="CX220" s="5">
        <v>78.739999999999995</v>
      </c>
      <c r="CY220" s="5">
        <v>75.98</v>
      </c>
      <c r="DE220" s="5">
        <v>80.06</v>
      </c>
      <c r="DF220" s="5">
        <v>82.53</v>
      </c>
      <c r="DL220" s="5">
        <v>78.28</v>
      </c>
      <c r="DM220" s="5">
        <v>77.69</v>
      </c>
      <c r="DS220" s="5">
        <v>74.73</v>
      </c>
      <c r="DT220" s="5">
        <v>71.73</v>
      </c>
      <c r="DZ220" s="5">
        <v>76.53</v>
      </c>
      <c r="EA220" s="5">
        <v>79.66</v>
      </c>
      <c r="EG220" s="5">
        <v>81</v>
      </c>
      <c r="EH220" s="5">
        <v>82.99</v>
      </c>
      <c r="EM220" s="5">
        <v>92.66</v>
      </c>
      <c r="EN220" s="5">
        <v>78.11</v>
      </c>
      <c r="ER220" s="5">
        <v>63.74</v>
      </c>
      <c r="ES220" s="5">
        <v>79.58</v>
      </c>
      <c r="EV220"/>
      <c r="FA220" s="28"/>
      <c r="FB220"/>
      <c r="FO220"/>
      <c r="FP220"/>
      <c r="FQ220"/>
      <c r="FR220"/>
      <c r="FS220"/>
      <c r="FT220">
        <f t="shared" si="99"/>
        <v>1994</v>
      </c>
      <c r="FU220">
        <f t="shared" si="100"/>
        <v>12</v>
      </c>
      <c r="FV220">
        <v>149.69999999999999</v>
      </c>
      <c r="FW220" s="1">
        <v>121.9</v>
      </c>
      <c r="FY220" s="30"/>
      <c r="FZ220" s="28" t="s">
        <v>139</v>
      </c>
      <c r="GA220" s="28">
        <v>199</v>
      </c>
      <c r="GB220" s="28">
        <v>200.46666666666667</v>
      </c>
      <c r="GD220" s="30"/>
      <c r="GE220" s="28" t="s">
        <v>139</v>
      </c>
      <c r="GF220" s="5">
        <v>219.08600000000001</v>
      </c>
      <c r="GG220" s="5">
        <v>219.27766666666665</v>
      </c>
    </row>
    <row r="221" spans="1:189" s="5" customFormat="1" x14ac:dyDescent="0.2">
      <c r="A221" s="9">
        <f t="shared" si="97"/>
        <v>2008</v>
      </c>
      <c r="B221" s="9">
        <f t="shared" si="101"/>
        <v>4</v>
      </c>
      <c r="F221" s="5">
        <v>441</v>
      </c>
      <c r="G221" s="5">
        <v>447</v>
      </c>
      <c r="M221" s="5">
        <v>452</v>
      </c>
      <c r="N221" s="5">
        <v>388</v>
      </c>
      <c r="T221" s="5">
        <v>332</v>
      </c>
      <c r="U221" s="5">
        <v>325</v>
      </c>
      <c r="AA221" s="5">
        <v>443</v>
      </c>
      <c r="AB221" s="5">
        <v>445</v>
      </c>
      <c r="AH221" s="5">
        <v>389</v>
      </c>
      <c r="AI221" s="5">
        <v>389</v>
      </c>
      <c r="AO221" s="5">
        <v>454</v>
      </c>
      <c r="AP221" s="5">
        <v>466</v>
      </c>
      <c r="AV221" s="5">
        <v>434</v>
      </c>
      <c r="AW221" s="5">
        <v>419</v>
      </c>
      <c r="BC221" s="5">
        <v>462</v>
      </c>
      <c r="BD221" s="5">
        <v>423</v>
      </c>
      <c r="BJ221" s="5">
        <v>397</v>
      </c>
      <c r="BK221" s="5">
        <v>474</v>
      </c>
      <c r="BP221" s="5">
        <v>400</v>
      </c>
      <c r="BQ221" s="5">
        <v>384</v>
      </c>
      <c r="BU221" s="5">
        <v>408</v>
      </c>
      <c r="BV221" s="5">
        <v>411</v>
      </c>
      <c r="CC221" s="5">
        <v>87.07</v>
      </c>
      <c r="CD221" s="5">
        <v>89.08</v>
      </c>
      <c r="CJ221" s="5">
        <v>101.08</v>
      </c>
      <c r="CK221" s="5">
        <v>74.989999999999995</v>
      </c>
      <c r="CQ221" s="5">
        <v>69.569999999999993</v>
      </c>
      <c r="CR221" s="5">
        <v>78.23</v>
      </c>
      <c r="CX221" s="5">
        <v>76.959999999999994</v>
      </c>
      <c r="CY221" s="5">
        <v>75.39</v>
      </c>
      <c r="DE221" s="5">
        <v>100.66</v>
      </c>
      <c r="DF221" s="5">
        <v>77.010000000000005</v>
      </c>
      <c r="DL221" s="5">
        <v>95.34</v>
      </c>
      <c r="DM221" s="5">
        <v>81.64</v>
      </c>
      <c r="DS221" s="5">
        <v>72.760000000000005</v>
      </c>
      <c r="DT221" s="5">
        <v>70.69</v>
      </c>
      <c r="DZ221" s="5">
        <v>75.98</v>
      </c>
      <c r="EA221" s="5">
        <v>81.209999999999994</v>
      </c>
      <c r="EG221" s="5">
        <v>83.41</v>
      </c>
      <c r="EH221" s="5">
        <v>84.04</v>
      </c>
      <c r="EM221" s="5">
        <v>95.66</v>
      </c>
      <c r="EN221" s="5">
        <v>78.209999999999994</v>
      </c>
      <c r="ER221" s="5">
        <v>69.59</v>
      </c>
      <c r="ES221" s="5">
        <v>75.38</v>
      </c>
      <c r="EV221"/>
      <c r="FA221" s="28"/>
      <c r="FB221"/>
      <c r="FO221"/>
      <c r="FP221"/>
      <c r="FQ221"/>
      <c r="FR221"/>
      <c r="FS221"/>
      <c r="FT221">
        <f t="shared" si="99"/>
        <v>1995</v>
      </c>
      <c r="FU221">
        <f t="shared" si="100"/>
        <v>1</v>
      </c>
      <c r="FV221">
        <v>150.30000000000001</v>
      </c>
      <c r="FW221" s="1">
        <v>122.9</v>
      </c>
      <c r="FY221" s="30"/>
      <c r="FZ221" s="27" t="s">
        <v>140</v>
      </c>
      <c r="GA221" s="28">
        <v>176.8</v>
      </c>
      <c r="GB221" s="28">
        <v>178.03333333333333</v>
      </c>
      <c r="GD221" s="30"/>
      <c r="GE221" s="27" t="s">
        <v>140</v>
      </c>
      <c r="GF221" s="5">
        <v>212.42500000000001</v>
      </c>
      <c r="GG221" s="5">
        <v>213.07533333333336</v>
      </c>
    </row>
    <row r="222" spans="1:189" s="5" customFormat="1" x14ac:dyDescent="0.2">
      <c r="A222" s="9">
        <f t="shared" si="97"/>
        <v>2009</v>
      </c>
      <c r="B222" s="9">
        <f t="shared" si="101"/>
        <v>1</v>
      </c>
      <c r="F222" s="5">
        <v>451</v>
      </c>
      <c r="G222" s="5">
        <v>438</v>
      </c>
      <c r="M222" s="5">
        <v>452</v>
      </c>
      <c r="N222" s="5">
        <v>376</v>
      </c>
      <c r="T222" s="5">
        <v>312</v>
      </c>
      <c r="U222" s="5">
        <v>320</v>
      </c>
      <c r="AA222" s="5">
        <v>432</v>
      </c>
      <c r="AB222" s="5">
        <v>421</v>
      </c>
      <c r="AH222" s="5">
        <v>404</v>
      </c>
      <c r="AI222" s="5">
        <v>372</v>
      </c>
      <c r="AO222" s="5">
        <v>430</v>
      </c>
      <c r="AP222" s="5">
        <v>503</v>
      </c>
      <c r="AV222" s="5">
        <v>406</v>
      </c>
      <c r="AW222" s="5">
        <v>422</v>
      </c>
      <c r="BC222" s="5">
        <v>439</v>
      </c>
      <c r="BD222" s="5">
        <v>409</v>
      </c>
      <c r="BJ222" s="5">
        <v>365</v>
      </c>
      <c r="BK222" s="5">
        <v>456</v>
      </c>
      <c r="BP222" s="5">
        <v>379</v>
      </c>
      <c r="BQ222" s="5">
        <v>389</v>
      </c>
      <c r="BU222" s="5">
        <v>394</v>
      </c>
      <c r="BV222" s="5">
        <v>433</v>
      </c>
      <c r="CC222" s="5">
        <v>72.31</v>
      </c>
      <c r="CD222" s="5">
        <v>77.989999999999995</v>
      </c>
      <c r="CJ222" s="5">
        <v>97.86</v>
      </c>
      <c r="CK222" s="5">
        <v>74.31</v>
      </c>
      <c r="CQ222" s="5">
        <v>77.430000000000007</v>
      </c>
      <c r="CR222" s="5">
        <v>68.599999999999994</v>
      </c>
      <c r="CX222" s="5">
        <v>66.14</v>
      </c>
      <c r="CY222" s="5">
        <v>73.8</v>
      </c>
      <c r="DE222" s="5">
        <v>81.45</v>
      </c>
      <c r="DF222" s="5">
        <v>71.2</v>
      </c>
      <c r="DL222" s="5">
        <v>72.34</v>
      </c>
      <c r="DM222" s="5">
        <v>70.81</v>
      </c>
      <c r="DS222" s="5">
        <v>77.87</v>
      </c>
      <c r="DT222" s="5">
        <v>70.260000000000005</v>
      </c>
      <c r="DZ222" s="5">
        <v>74.510000000000005</v>
      </c>
      <c r="EA222" s="5">
        <v>76.400000000000006</v>
      </c>
      <c r="EG222" s="5">
        <v>73.260000000000005</v>
      </c>
      <c r="EH222" s="5">
        <v>83.35</v>
      </c>
      <c r="EM222" s="5">
        <v>87.35</v>
      </c>
      <c r="EN222" s="5">
        <v>74.89</v>
      </c>
      <c r="ER222" s="5">
        <v>64.97</v>
      </c>
      <c r="ES222" s="5">
        <v>66.45</v>
      </c>
      <c r="EV222"/>
      <c r="FA222" s="28"/>
      <c r="FB222"/>
      <c r="FO222"/>
      <c r="FP222"/>
      <c r="FQ222"/>
      <c r="FR222"/>
      <c r="FS222"/>
      <c r="FT222">
        <f t="shared" si="99"/>
        <v>1995</v>
      </c>
      <c r="FU222">
        <f t="shared" si="100"/>
        <v>2</v>
      </c>
      <c r="FV222">
        <v>150.9</v>
      </c>
      <c r="FW222" s="1">
        <v>123.5</v>
      </c>
      <c r="FY222" s="30">
        <v>2009</v>
      </c>
      <c r="FZ222" s="27" t="s">
        <v>137</v>
      </c>
      <c r="GA222" s="28">
        <v>169.5</v>
      </c>
      <c r="GB222" s="28">
        <v>169.6</v>
      </c>
      <c r="GD222" s="30">
        <v>2009</v>
      </c>
      <c r="GE222" s="27" t="s">
        <v>137</v>
      </c>
      <c r="GF222" s="5">
        <v>212.19300000000001</v>
      </c>
      <c r="GG222" s="5">
        <v>212.01499999999999</v>
      </c>
    </row>
    <row r="223" spans="1:189" s="5" customFormat="1" x14ac:dyDescent="0.2">
      <c r="A223" s="9">
        <f t="shared" si="97"/>
        <v>2009</v>
      </c>
      <c r="B223" s="9">
        <f t="shared" si="101"/>
        <v>2</v>
      </c>
      <c r="F223" s="5">
        <v>433</v>
      </c>
      <c r="G223" s="5">
        <v>416</v>
      </c>
      <c r="M223" s="5">
        <v>443</v>
      </c>
      <c r="N223" s="5">
        <v>364</v>
      </c>
      <c r="T223" s="5">
        <v>318</v>
      </c>
      <c r="U223" s="5">
        <v>322</v>
      </c>
      <c r="AA223" s="5">
        <v>376</v>
      </c>
      <c r="AB223" s="5">
        <v>433</v>
      </c>
      <c r="AH223" s="5">
        <v>386</v>
      </c>
      <c r="AI223" s="5">
        <v>368</v>
      </c>
      <c r="AO223" s="5">
        <v>425</v>
      </c>
      <c r="AP223" s="5">
        <v>486</v>
      </c>
      <c r="AV223" s="5">
        <v>326</v>
      </c>
      <c r="AW223" s="5">
        <v>362</v>
      </c>
      <c r="BC223" s="5">
        <v>413</v>
      </c>
      <c r="BD223" s="5">
        <v>392</v>
      </c>
      <c r="BJ223" s="5">
        <v>466</v>
      </c>
      <c r="BK223" s="5">
        <v>453</v>
      </c>
      <c r="BP223" s="5">
        <v>360</v>
      </c>
      <c r="BQ223" s="5">
        <v>414</v>
      </c>
      <c r="BU223" s="5">
        <v>365</v>
      </c>
      <c r="BV223" s="5">
        <v>474</v>
      </c>
      <c r="CC223" s="5">
        <v>71.430000000000007</v>
      </c>
      <c r="CD223" s="5">
        <v>74.84</v>
      </c>
      <c r="CJ223" s="5">
        <v>90.14</v>
      </c>
      <c r="CK223" s="5">
        <v>74.86</v>
      </c>
      <c r="CQ223" s="5">
        <v>77.14</v>
      </c>
      <c r="CR223" s="5">
        <v>71.69</v>
      </c>
      <c r="CX223" s="5">
        <v>79.36</v>
      </c>
      <c r="CY223" s="5">
        <v>75.66</v>
      </c>
      <c r="DE223" s="5">
        <v>76.91</v>
      </c>
      <c r="DF223" s="5">
        <v>68.22</v>
      </c>
      <c r="DL223" s="5">
        <v>69.2</v>
      </c>
      <c r="DM223" s="5">
        <v>68.14</v>
      </c>
      <c r="DS223" s="5">
        <v>70.42</v>
      </c>
      <c r="DT223" s="5">
        <v>69.930000000000007</v>
      </c>
      <c r="DZ223" s="5">
        <v>69.52</v>
      </c>
      <c r="EA223" s="5">
        <v>74.709999999999994</v>
      </c>
      <c r="EG223" s="5">
        <v>75.02</v>
      </c>
      <c r="EH223" s="5">
        <v>82.79</v>
      </c>
      <c r="EM223" s="5">
        <v>83.67</v>
      </c>
      <c r="EN223" s="5">
        <v>69.209999999999994</v>
      </c>
      <c r="ER223" s="5">
        <v>62.02</v>
      </c>
      <c r="ES223" s="5">
        <v>62.16</v>
      </c>
      <c r="EV223"/>
      <c r="FA223" s="28"/>
      <c r="FB223"/>
      <c r="FO223"/>
      <c r="FP223"/>
      <c r="FQ223"/>
      <c r="FR223"/>
      <c r="FS223"/>
      <c r="FT223">
        <f t="shared" si="99"/>
        <v>1995</v>
      </c>
      <c r="FU223">
        <f t="shared" si="100"/>
        <v>3</v>
      </c>
      <c r="FV223">
        <v>151.4</v>
      </c>
      <c r="FW223" s="1">
        <v>123.9</v>
      </c>
      <c r="FY223" s="30"/>
      <c r="FZ223" s="27" t="s">
        <v>138</v>
      </c>
      <c r="GA223" s="28"/>
      <c r="GB223" s="28"/>
      <c r="GD223" s="30"/>
      <c r="GE223" s="27" t="s">
        <v>138</v>
      </c>
      <c r="GF223" s="5">
        <v>213.85599999999999</v>
      </c>
      <c r="GG223" s="1"/>
    </row>
    <row r="224" spans="1:189" s="5" customFormat="1" x14ac:dyDescent="0.2">
      <c r="A224" s="9">
        <f t="shared" si="97"/>
        <v>2009</v>
      </c>
      <c r="B224" s="9">
        <f t="shared" si="101"/>
        <v>3</v>
      </c>
      <c r="F224" s="5">
        <v>441</v>
      </c>
      <c r="G224" s="5">
        <v>407</v>
      </c>
      <c r="M224" s="5">
        <v>440</v>
      </c>
      <c r="N224" s="5">
        <v>361</v>
      </c>
      <c r="T224" s="5">
        <v>316</v>
      </c>
      <c r="U224" s="5">
        <v>318</v>
      </c>
      <c r="AA224" s="5">
        <v>372</v>
      </c>
      <c r="AB224" s="5">
        <v>439</v>
      </c>
      <c r="AH224" s="5">
        <v>395</v>
      </c>
      <c r="AI224" s="5">
        <v>386</v>
      </c>
      <c r="AO224" s="5">
        <v>490</v>
      </c>
      <c r="AP224" s="5">
        <v>476</v>
      </c>
      <c r="AV224" s="5">
        <v>353</v>
      </c>
      <c r="AW224" s="5">
        <v>380</v>
      </c>
      <c r="BC224" s="5">
        <v>415</v>
      </c>
      <c r="BD224" s="5">
        <v>415</v>
      </c>
      <c r="BJ224" s="5">
        <v>454</v>
      </c>
      <c r="BK224" s="5">
        <v>494</v>
      </c>
      <c r="BP224" s="5">
        <v>359</v>
      </c>
      <c r="BQ224" s="5">
        <v>400</v>
      </c>
      <c r="BU224" s="5">
        <v>362</v>
      </c>
      <c r="BV224" s="5">
        <v>514</v>
      </c>
      <c r="CC224" s="5">
        <v>74.33</v>
      </c>
      <c r="CD224" s="5">
        <v>81.88</v>
      </c>
      <c r="CJ224" s="5">
        <v>84.41</v>
      </c>
      <c r="CK224" s="5">
        <v>73.989999999999995</v>
      </c>
      <c r="CQ224" s="5">
        <v>77.040000000000006</v>
      </c>
      <c r="CR224" s="5">
        <v>70.64</v>
      </c>
      <c r="CX224" s="5">
        <v>76.72</v>
      </c>
      <c r="CY224" s="5">
        <v>77.3</v>
      </c>
      <c r="DE224" s="5">
        <v>76.040000000000006</v>
      </c>
      <c r="DF224" s="5">
        <v>73.260000000000005</v>
      </c>
      <c r="DL224" s="5">
        <v>71.98</v>
      </c>
      <c r="DM224" s="5">
        <v>72.650000000000006</v>
      </c>
      <c r="DS224" s="5">
        <v>73.989999999999995</v>
      </c>
      <c r="DT224" s="5">
        <v>66.25</v>
      </c>
      <c r="DZ224" s="5">
        <v>73.52</v>
      </c>
      <c r="EA224" s="5">
        <v>75.3</v>
      </c>
      <c r="EG224" s="5">
        <v>79.59</v>
      </c>
      <c r="EH224" s="5">
        <v>76.42</v>
      </c>
      <c r="EM224" s="5">
        <v>79.540000000000006</v>
      </c>
      <c r="EN224" s="5">
        <v>67.95</v>
      </c>
      <c r="ER224" s="5">
        <v>60.86</v>
      </c>
      <c r="ES224" s="5">
        <v>63.43</v>
      </c>
      <c r="EV224"/>
      <c r="FA224" s="28"/>
      <c r="FB224"/>
      <c r="FO224"/>
      <c r="FP224"/>
      <c r="FQ224"/>
      <c r="FR224"/>
      <c r="FS224"/>
      <c r="FT224">
        <f t="shared" si="99"/>
        <v>1995</v>
      </c>
      <c r="FU224">
        <f t="shared" si="100"/>
        <v>4</v>
      </c>
      <c r="FV224">
        <v>151.9</v>
      </c>
      <c r="FW224" s="1">
        <v>124.6</v>
      </c>
      <c r="FY224" s="30"/>
      <c r="FZ224" s="28" t="s">
        <v>139</v>
      </c>
      <c r="GA224" s="28"/>
      <c r="GB224" s="28"/>
      <c r="GD224" s="30"/>
      <c r="GE224" s="28" t="s">
        <v>139</v>
      </c>
    </row>
    <row r="225" spans="1:187" s="5" customFormat="1" x14ac:dyDescent="0.2">
      <c r="A225" s="9">
        <f t="shared" si="97"/>
        <v>2009</v>
      </c>
      <c r="B225" s="9">
        <f t="shared" si="101"/>
        <v>4</v>
      </c>
      <c r="F225" s="5">
        <v>442</v>
      </c>
      <c r="G225" s="5">
        <v>430</v>
      </c>
      <c r="M225" s="5">
        <v>472</v>
      </c>
      <c r="N225" s="5" t="s">
        <v>135</v>
      </c>
      <c r="T225" s="5" t="s">
        <v>135</v>
      </c>
      <c r="U225" s="5" t="s">
        <v>135</v>
      </c>
      <c r="AA225" s="5">
        <v>391</v>
      </c>
      <c r="AB225" s="5">
        <v>439</v>
      </c>
      <c r="AH225" s="5">
        <v>399</v>
      </c>
      <c r="AI225" s="5">
        <v>402</v>
      </c>
      <c r="AO225" s="5">
        <v>463</v>
      </c>
      <c r="AP225" s="5">
        <v>461</v>
      </c>
      <c r="AV225" s="5">
        <v>427</v>
      </c>
      <c r="AW225" s="5">
        <v>405</v>
      </c>
      <c r="BC225" s="5">
        <v>416</v>
      </c>
      <c r="BD225" s="5">
        <v>389</v>
      </c>
      <c r="BJ225" s="5">
        <v>416</v>
      </c>
      <c r="BK225" s="5">
        <v>435</v>
      </c>
      <c r="BP225" s="5">
        <v>341</v>
      </c>
      <c r="BQ225" s="5" t="s">
        <v>135</v>
      </c>
      <c r="BU225" s="5">
        <v>369</v>
      </c>
      <c r="BV225" s="5">
        <v>429</v>
      </c>
      <c r="CC225" s="5">
        <v>99.55</v>
      </c>
      <c r="CD225" s="5">
        <v>99.51</v>
      </c>
      <c r="CJ225" s="5">
        <v>102.04</v>
      </c>
      <c r="CK225" s="5">
        <v>70.349999999999994</v>
      </c>
      <c r="CQ225" s="5">
        <v>73.459999999999994</v>
      </c>
      <c r="CR225" s="5">
        <v>76.2</v>
      </c>
      <c r="CX225" s="5">
        <v>77.36</v>
      </c>
      <c r="CY225" s="5">
        <v>79.709999999999994</v>
      </c>
      <c r="DE225" s="5">
        <v>88.66</v>
      </c>
      <c r="DF225" s="5">
        <v>75.2</v>
      </c>
      <c r="DL225" s="5">
        <v>100.64</v>
      </c>
      <c r="DM225" s="5">
        <v>94.78</v>
      </c>
      <c r="DS225" s="5">
        <v>70.84</v>
      </c>
      <c r="DT225" s="5">
        <v>66.41</v>
      </c>
      <c r="DZ225" s="5">
        <v>75.739999999999995</v>
      </c>
      <c r="EA225" s="5">
        <v>77.55</v>
      </c>
      <c r="EG225" s="5">
        <v>87.26</v>
      </c>
      <c r="EH225" s="5">
        <v>88.58</v>
      </c>
      <c r="EM225" s="5">
        <v>92.35</v>
      </c>
      <c r="EN225" s="5">
        <v>77.89</v>
      </c>
      <c r="ER225" s="5">
        <v>69.12</v>
      </c>
      <c r="ES225" s="5">
        <v>69.28</v>
      </c>
      <c r="EV225"/>
      <c r="FA225" s="28"/>
      <c r="FB225"/>
      <c r="FO225"/>
      <c r="FP225"/>
      <c r="FQ225"/>
      <c r="FR225"/>
      <c r="FS225"/>
      <c r="FT225">
        <f t="shared" si="99"/>
        <v>1995</v>
      </c>
      <c r="FU225">
        <f t="shared" si="100"/>
        <v>5</v>
      </c>
      <c r="FV225">
        <v>152.19999999999999</v>
      </c>
      <c r="FW225" s="1">
        <v>124.9</v>
      </c>
      <c r="FY225" s="30"/>
      <c r="FZ225" s="27" t="s">
        <v>140</v>
      </c>
      <c r="GA225" s="28"/>
      <c r="GB225" s="28"/>
      <c r="GD225" s="30"/>
      <c r="GE225" s="27" t="s">
        <v>140</v>
      </c>
    </row>
    <row r="226" spans="1:187" s="5" customFormat="1" x14ac:dyDescent="0.2">
      <c r="A226" s="9">
        <f t="shared" si="97"/>
        <v>2010</v>
      </c>
      <c r="B226" s="9">
        <f t="shared" si="101"/>
        <v>1</v>
      </c>
      <c r="F226" s="5">
        <v>440</v>
      </c>
      <c r="G226" s="5">
        <v>417</v>
      </c>
      <c r="M226" s="5">
        <v>442</v>
      </c>
      <c r="N226" s="5">
        <v>370</v>
      </c>
      <c r="T226" s="5">
        <v>291</v>
      </c>
      <c r="U226" s="5">
        <v>296</v>
      </c>
      <c r="AA226" s="5">
        <v>408</v>
      </c>
      <c r="AB226" s="5">
        <v>475</v>
      </c>
      <c r="AH226" s="5">
        <v>405</v>
      </c>
      <c r="AI226" s="5">
        <v>407</v>
      </c>
      <c r="AO226" s="5">
        <v>446</v>
      </c>
      <c r="AP226" s="5">
        <v>447</v>
      </c>
      <c r="AV226" s="5">
        <v>447</v>
      </c>
      <c r="AW226" s="5">
        <v>442</v>
      </c>
      <c r="BC226" s="5">
        <v>425</v>
      </c>
      <c r="BD226" s="5">
        <v>455</v>
      </c>
      <c r="BJ226" s="5">
        <v>437</v>
      </c>
      <c r="BK226" s="5">
        <v>423</v>
      </c>
      <c r="BP226" s="5">
        <v>382</v>
      </c>
      <c r="BQ226" s="5">
        <v>380</v>
      </c>
      <c r="BU226" s="5">
        <v>430</v>
      </c>
      <c r="BV226" s="5">
        <v>481</v>
      </c>
      <c r="CC226" s="5">
        <v>98.13</v>
      </c>
      <c r="CD226" s="5">
        <v>98.01</v>
      </c>
      <c r="CJ226" s="5">
        <v>112.5</v>
      </c>
      <c r="CK226" s="5">
        <v>84.75</v>
      </c>
      <c r="CQ226" s="5">
        <v>77.099999999999994</v>
      </c>
      <c r="CR226" s="5">
        <v>78.58</v>
      </c>
      <c r="CX226" s="5">
        <v>103.44</v>
      </c>
      <c r="CY226" s="5">
        <v>94.22</v>
      </c>
      <c r="DE226" s="5">
        <v>96.26</v>
      </c>
      <c r="DF226" s="5">
        <v>80.19</v>
      </c>
      <c r="DL226" s="5">
        <v>113.51</v>
      </c>
      <c r="DM226" s="5">
        <v>98.04</v>
      </c>
      <c r="DS226" s="5">
        <v>72.459999999999994</v>
      </c>
      <c r="DT226" s="5">
        <v>70.88</v>
      </c>
      <c r="DZ226" s="5">
        <v>81.400000000000006</v>
      </c>
      <c r="EA226" s="5">
        <v>86.64</v>
      </c>
      <c r="EG226" s="5">
        <v>85.73</v>
      </c>
      <c r="EH226" s="5">
        <v>94.88</v>
      </c>
      <c r="EM226" s="5">
        <v>97.98</v>
      </c>
      <c r="EN226" s="5">
        <v>89.46</v>
      </c>
      <c r="ER226" s="5">
        <v>75.099999999999994</v>
      </c>
      <c r="ES226" s="5">
        <v>75.78</v>
      </c>
      <c r="EV226"/>
      <c r="FA226" s="28"/>
      <c r="FB226"/>
      <c r="FO226"/>
      <c r="FP226"/>
      <c r="FQ226"/>
      <c r="FR226"/>
      <c r="FS226"/>
      <c r="FT226">
        <f t="shared" si="99"/>
        <v>1995</v>
      </c>
      <c r="FU226">
        <f t="shared" si="100"/>
        <v>6</v>
      </c>
      <c r="FV226">
        <v>152.5</v>
      </c>
      <c r="FW226" s="1">
        <v>125.3</v>
      </c>
    </row>
    <row r="227" spans="1:187" s="5" customFormat="1" x14ac:dyDescent="0.2">
      <c r="A227" s="9">
        <f t="shared" si="97"/>
        <v>2010</v>
      </c>
      <c r="B227" s="9">
        <f t="shared" si="101"/>
        <v>2</v>
      </c>
      <c r="F227" s="5">
        <v>456</v>
      </c>
      <c r="G227" s="5">
        <v>419</v>
      </c>
      <c r="M227" s="5">
        <v>460</v>
      </c>
      <c r="N227" s="5">
        <v>367</v>
      </c>
      <c r="T227" s="5">
        <v>291</v>
      </c>
      <c r="U227" s="5">
        <v>291</v>
      </c>
      <c r="AA227" s="5">
        <v>459</v>
      </c>
      <c r="AB227" s="5">
        <v>474</v>
      </c>
      <c r="AH227" s="5">
        <v>395</v>
      </c>
      <c r="AI227" s="5">
        <v>408</v>
      </c>
      <c r="AO227" s="5">
        <v>445</v>
      </c>
      <c r="AP227" s="5">
        <v>440</v>
      </c>
      <c r="AV227" s="5">
        <v>472</v>
      </c>
      <c r="AW227" s="5">
        <v>511</v>
      </c>
      <c r="BC227" s="5">
        <v>437</v>
      </c>
      <c r="BD227" s="5">
        <v>451</v>
      </c>
      <c r="BJ227" s="5">
        <v>392</v>
      </c>
      <c r="BK227" s="5">
        <v>535</v>
      </c>
      <c r="BP227" s="5">
        <v>415</v>
      </c>
      <c r="BQ227" s="5">
        <v>380</v>
      </c>
      <c r="BU227" s="5">
        <v>424</v>
      </c>
      <c r="BV227" s="5">
        <v>475</v>
      </c>
      <c r="CC227" s="5">
        <v>91.43</v>
      </c>
      <c r="CD227" s="5">
        <v>94.48</v>
      </c>
      <c r="CJ227" s="5">
        <v>109.1</v>
      </c>
      <c r="CK227" s="5">
        <v>84.11</v>
      </c>
      <c r="CQ227" s="5">
        <v>72.05</v>
      </c>
      <c r="CR227" s="5">
        <v>73.510000000000005</v>
      </c>
      <c r="CX227" s="5">
        <v>94.85</v>
      </c>
      <c r="CY227" s="5">
        <v>88.76</v>
      </c>
      <c r="DE227" s="5">
        <v>93.24</v>
      </c>
      <c r="DF227" s="5">
        <v>81.5</v>
      </c>
      <c r="DL227" s="5">
        <v>90.85</v>
      </c>
      <c r="DM227" s="5">
        <v>99.38</v>
      </c>
      <c r="DS227" s="5">
        <v>75.47</v>
      </c>
      <c r="DT227" s="5">
        <v>70</v>
      </c>
      <c r="DZ227" s="5">
        <v>80.92</v>
      </c>
      <c r="EA227" s="5">
        <v>84.21</v>
      </c>
      <c r="EG227" s="5">
        <v>80.569999999999993</v>
      </c>
      <c r="EH227" s="5">
        <v>90.97</v>
      </c>
      <c r="EM227" s="5">
        <v>104.26</v>
      </c>
      <c r="EN227" s="5">
        <v>90.43</v>
      </c>
      <c r="ER227" s="5">
        <v>69.3</v>
      </c>
      <c r="ES227" s="5">
        <v>67.430000000000007</v>
      </c>
      <c r="EV227"/>
      <c r="FA227" s="28"/>
      <c r="FB227"/>
      <c r="FO227"/>
      <c r="FP227"/>
      <c r="FQ227"/>
      <c r="FR227"/>
      <c r="FS227"/>
      <c r="FT227">
        <f t="shared" si="99"/>
        <v>1995</v>
      </c>
      <c r="FU227">
        <f t="shared" si="100"/>
        <v>7</v>
      </c>
      <c r="FV227">
        <v>152.5</v>
      </c>
      <c r="FW227" s="1">
        <v>125.3</v>
      </c>
    </row>
    <row r="228" spans="1:187" s="5" customFormat="1" x14ac:dyDescent="0.2">
      <c r="A228" s="9">
        <f t="shared" si="97"/>
        <v>2010</v>
      </c>
      <c r="B228" s="9">
        <f t="shared" si="101"/>
        <v>3</v>
      </c>
      <c r="F228" s="5">
        <v>514</v>
      </c>
      <c r="G228" s="5">
        <v>505</v>
      </c>
      <c r="M228" s="5">
        <v>457</v>
      </c>
      <c r="N228" s="5">
        <v>392</v>
      </c>
      <c r="T228" s="5">
        <v>350</v>
      </c>
      <c r="U228" s="5">
        <v>341</v>
      </c>
      <c r="AA228" s="5">
        <v>457</v>
      </c>
      <c r="AB228" s="5">
        <v>458</v>
      </c>
      <c r="AH228" s="5">
        <v>394</v>
      </c>
      <c r="AI228" s="5">
        <v>400</v>
      </c>
      <c r="AO228" s="5">
        <v>463</v>
      </c>
      <c r="AP228" s="5">
        <v>470</v>
      </c>
      <c r="AV228" s="5">
        <v>436</v>
      </c>
      <c r="AW228" s="5">
        <v>515</v>
      </c>
      <c r="BC228" s="5">
        <v>452</v>
      </c>
      <c r="BD228" s="5">
        <v>444</v>
      </c>
      <c r="BJ228" s="5">
        <v>404</v>
      </c>
      <c r="BK228" s="5">
        <v>502</v>
      </c>
      <c r="BP228" s="5">
        <v>395</v>
      </c>
      <c r="BQ228" s="5">
        <v>395</v>
      </c>
      <c r="BU228" s="5">
        <v>440</v>
      </c>
      <c r="BV228" s="5">
        <v>442</v>
      </c>
      <c r="CC228" s="5">
        <v>77.69</v>
      </c>
      <c r="CD228" s="5">
        <v>85.06</v>
      </c>
      <c r="CJ228" s="5">
        <v>96.93</v>
      </c>
      <c r="CK228" s="5">
        <v>79.59</v>
      </c>
      <c r="CQ228" s="5">
        <v>78.209999999999994</v>
      </c>
      <c r="CR228" s="5">
        <v>72.180000000000007</v>
      </c>
      <c r="CX228" s="5">
        <v>83.54</v>
      </c>
      <c r="CY228" s="5">
        <v>85.88</v>
      </c>
      <c r="DE228" s="5">
        <v>83.5</v>
      </c>
      <c r="DF228" s="5">
        <v>79.069999999999993</v>
      </c>
      <c r="DL228" s="5">
        <v>74.56</v>
      </c>
      <c r="DM228" s="5">
        <v>80.13</v>
      </c>
      <c r="DS228" s="5">
        <v>71.180000000000007</v>
      </c>
      <c r="DT228" s="5">
        <v>68.14</v>
      </c>
      <c r="DZ228" s="5">
        <v>77.56</v>
      </c>
      <c r="EA228" s="5">
        <v>82.82</v>
      </c>
      <c r="EG228" s="5">
        <v>86.15</v>
      </c>
      <c r="EH228" s="5">
        <v>82.1</v>
      </c>
      <c r="EM228" s="5">
        <v>77.709999999999994</v>
      </c>
      <c r="EN228" s="5">
        <v>74.67</v>
      </c>
      <c r="ER228" s="5">
        <v>67.290000000000006</v>
      </c>
      <c r="ES228" s="5">
        <v>63.43</v>
      </c>
      <c r="EV228"/>
      <c r="FA228" s="28"/>
      <c r="FB228"/>
      <c r="FO228"/>
      <c r="FP228"/>
      <c r="FQ228"/>
      <c r="FR228"/>
      <c r="FS228"/>
      <c r="FT228">
        <f t="shared" si="99"/>
        <v>1995</v>
      </c>
      <c r="FU228">
        <f t="shared" si="100"/>
        <v>8</v>
      </c>
      <c r="FV228">
        <v>152.9</v>
      </c>
      <c r="FW228" s="1">
        <v>125.1</v>
      </c>
    </row>
    <row r="229" spans="1:187" s="5" customFormat="1" x14ac:dyDescent="0.2">
      <c r="A229" s="9">
        <f t="shared" si="97"/>
        <v>2010</v>
      </c>
      <c r="B229" s="9">
        <f t="shared" si="101"/>
        <v>4</v>
      </c>
      <c r="F229" s="5">
        <v>481</v>
      </c>
      <c r="G229" s="5">
        <v>463</v>
      </c>
      <c r="M229" s="5">
        <v>454</v>
      </c>
      <c r="N229" s="5">
        <v>418</v>
      </c>
      <c r="T229" s="5">
        <v>298</v>
      </c>
      <c r="U229" s="5">
        <v>294</v>
      </c>
      <c r="AA229" s="5">
        <v>446</v>
      </c>
      <c r="AB229" s="5">
        <v>488</v>
      </c>
      <c r="AH229" s="5">
        <v>416</v>
      </c>
      <c r="AI229" s="5">
        <v>438</v>
      </c>
      <c r="AO229" s="5">
        <v>454</v>
      </c>
      <c r="AP229" s="5">
        <v>463</v>
      </c>
      <c r="AV229" s="5">
        <v>396</v>
      </c>
      <c r="AW229" s="5">
        <v>483</v>
      </c>
      <c r="BC229" s="5">
        <v>439</v>
      </c>
      <c r="BD229" s="5">
        <v>448</v>
      </c>
      <c r="BJ229" s="5">
        <v>495</v>
      </c>
      <c r="BK229" s="5">
        <v>475</v>
      </c>
      <c r="BP229" s="5">
        <v>384</v>
      </c>
      <c r="BQ229" s="5">
        <v>384</v>
      </c>
      <c r="BU229" s="5">
        <v>472</v>
      </c>
      <c r="BV229" s="5">
        <v>493</v>
      </c>
      <c r="CC229" s="5">
        <v>77.599999999999994</v>
      </c>
      <c r="CD229" s="5">
        <v>82.86</v>
      </c>
      <c r="CJ229" s="5">
        <v>77.97</v>
      </c>
      <c r="CK229" s="5">
        <v>70.94</v>
      </c>
      <c r="CQ229" s="5">
        <v>82.12</v>
      </c>
      <c r="CR229" s="5">
        <v>67.58</v>
      </c>
      <c r="CX229" s="5">
        <v>82.83</v>
      </c>
      <c r="CY229" s="5">
        <v>81.260000000000005</v>
      </c>
      <c r="DE229" s="5">
        <v>77.56</v>
      </c>
      <c r="DF229" s="5">
        <v>75.42</v>
      </c>
      <c r="DL229" s="5">
        <v>71.760000000000005</v>
      </c>
      <c r="DM229" s="5">
        <v>76.650000000000006</v>
      </c>
      <c r="DS229" s="5">
        <v>70.13</v>
      </c>
      <c r="DT229" s="5">
        <v>67.349999999999994</v>
      </c>
      <c r="DZ229" s="5">
        <v>70.959999999999994</v>
      </c>
      <c r="EA229" s="5">
        <v>81.8</v>
      </c>
      <c r="EG229" s="5">
        <v>88.55</v>
      </c>
      <c r="EH229" s="5">
        <v>79.930000000000007</v>
      </c>
      <c r="EM229" s="5">
        <v>77.790000000000006</v>
      </c>
      <c r="EN229" s="5">
        <v>75.13</v>
      </c>
      <c r="ER229" s="5">
        <v>73.72</v>
      </c>
      <c r="ES229" s="5">
        <v>72.22</v>
      </c>
      <c r="EV229"/>
      <c r="FA229" s="28"/>
      <c r="FB229"/>
      <c r="FO229"/>
      <c r="FP229"/>
      <c r="FQ229"/>
      <c r="FR229"/>
      <c r="FS229"/>
      <c r="FT229">
        <f t="shared" si="99"/>
        <v>1995</v>
      </c>
      <c r="FU229">
        <f t="shared" si="100"/>
        <v>9</v>
      </c>
      <c r="FV229">
        <v>153.19999999999999</v>
      </c>
      <c r="FW229" s="1">
        <v>125.2</v>
      </c>
    </row>
    <row r="230" spans="1:187" s="5" customFormat="1" x14ac:dyDescent="0.2">
      <c r="A230" s="9">
        <f t="shared" si="97"/>
        <v>2011</v>
      </c>
      <c r="B230" s="9">
        <f t="shared" si="101"/>
        <v>1</v>
      </c>
      <c r="F230" s="5">
        <v>442</v>
      </c>
      <c r="G230" s="5">
        <v>432</v>
      </c>
      <c r="M230" s="5">
        <v>462</v>
      </c>
      <c r="N230" s="5">
        <v>446</v>
      </c>
      <c r="T230" s="5" t="s">
        <v>135</v>
      </c>
      <c r="U230" s="5" t="s">
        <v>135</v>
      </c>
      <c r="AA230" s="5">
        <v>440</v>
      </c>
      <c r="AB230" s="5">
        <v>462</v>
      </c>
      <c r="AH230" s="5">
        <v>393</v>
      </c>
      <c r="AI230" s="5">
        <v>451</v>
      </c>
      <c r="AO230" s="5">
        <v>461</v>
      </c>
      <c r="AP230" s="5">
        <v>457</v>
      </c>
      <c r="AV230" s="5">
        <v>438</v>
      </c>
      <c r="AW230" s="5">
        <v>433</v>
      </c>
      <c r="BC230" s="5">
        <v>446</v>
      </c>
      <c r="BD230" s="5">
        <v>446</v>
      </c>
      <c r="BJ230" s="5">
        <v>453</v>
      </c>
      <c r="BK230" s="5">
        <v>458</v>
      </c>
      <c r="BP230" s="5">
        <v>378</v>
      </c>
      <c r="BQ230" s="5">
        <v>397</v>
      </c>
      <c r="BU230" s="5">
        <v>470</v>
      </c>
      <c r="BV230" s="5">
        <v>477</v>
      </c>
      <c r="CC230" s="5">
        <v>75.63</v>
      </c>
      <c r="CD230" s="5">
        <v>75.180000000000007</v>
      </c>
      <c r="CJ230" s="5">
        <v>76.61</v>
      </c>
      <c r="CK230" s="5">
        <v>74.55</v>
      </c>
      <c r="CQ230" s="5">
        <v>74.31</v>
      </c>
      <c r="CR230" s="5">
        <v>68.64</v>
      </c>
      <c r="CX230" s="5">
        <v>80.94</v>
      </c>
      <c r="CY230" s="5">
        <v>76.150000000000006</v>
      </c>
      <c r="DE230" s="5">
        <v>75.38</v>
      </c>
      <c r="DF230" s="5">
        <v>74.41</v>
      </c>
      <c r="DL230" s="5">
        <v>73.739999999999995</v>
      </c>
      <c r="DM230" s="5">
        <v>76.31</v>
      </c>
      <c r="DS230" s="5">
        <v>74.8</v>
      </c>
      <c r="DT230" s="5">
        <v>71.47</v>
      </c>
      <c r="DZ230" s="5">
        <v>74.47</v>
      </c>
      <c r="EA230" s="5">
        <v>78.5</v>
      </c>
      <c r="EG230" s="5">
        <v>87.44</v>
      </c>
      <c r="EH230" s="5">
        <v>80.59</v>
      </c>
      <c r="EM230" s="5">
        <v>79.290000000000006</v>
      </c>
      <c r="EN230" s="5">
        <v>73.400000000000006</v>
      </c>
      <c r="ER230" s="5">
        <v>70.010000000000005</v>
      </c>
      <c r="ES230" s="5">
        <v>66.209999999999994</v>
      </c>
      <c r="EV230"/>
      <c r="FA230" s="28"/>
      <c r="FB230"/>
      <c r="FO230"/>
      <c r="FP230"/>
      <c r="FQ230"/>
      <c r="FR230"/>
      <c r="FS230"/>
      <c r="FT230"/>
      <c r="FU230"/>
      <c r="FV230"/>
      <c r="FW230" s="1"/>
    </row>
    <row r="231" spans="1:187" s="5" customFormat="1" x14ac:dyDescent="0.2">
      <c r="A231" s="9">
        <f t="shared" si="97"/>
        <v>2011</v>
      </c>
      <c r="B231" s="9">
        <f t="shared" si="101"/>
        <v>2</v>
      </c>
      <c r="F231" s="5">
        <v>444</v>
      </c>
      <c r="G231" s="5">
        <v>413</v>
      </c>
      <c r="M231" s="5">
        <v>466</v>
      </c>
      <c r="N231" s="5">
        <v>444</v>
      </c>
      <c r="T231" s="5">
        <v>372</v>
      </c>
      <c r="U231" s="5">
        <v>359</v>
      </c>
      <c r="AA231" s="5">
        <v>432</v>
      </c>
      <c r="AB231" s="5">
        <v>446</v>
      </c>
      <c r="AH231" s="5">
        <v>394</v>
      </c>
      <c r="AI231" s="5">
        <v>452</v>
      </c>
      <c r="AO231" s="5">
        <v>464</v>
      </c>
      <c r="AP231" s="5">
        <v>449</v>
      </c>
      <c r="AV231" s="5">
        <v>434</v>
      </c>
      <c r="AW231" s="5">
        <v>440</v>
      </c>
      <c r="BC231" s="5">
        <v>477</v>
      </c>
      <c r="BD231" s="5">
        <v>419</v>
      </c>
      <c r="BJ231" s="5">
        <v>482</v>
      </c>
      <c r="BK231" s="5">
        <v>494</v>
      </c>
      <c r="BP231" s="5">
        <v>380</v>
      </c>
      <c r="BQ231" s="5">
        <v>407</v>
      </c>
      <c r="BU231" s="5">
        <v>450</v>
      </c>
      <c r="BV231" s="5">
        <v>462</v>
      </c>
      <c r="CC231" s="5">
        <v>76.62</v>
      </c>
      <c r="CD231" s="5">
        <v>76.12</v>
      </c>
      <c r="CJ231" s="5">
        <v>80.45</v>
      </c>
      <c r="CK231" s="5">
        <v>78.23</v>
      </c>
      <c r="CQ231" s="5">
        <v>81.69</v>
      </c>
      <c r="CR231" s="5">
        <v>68.25</v>
      </c>
      <c r="CX231" s="5">
        <v>72.290000000000006</v>
      </c>
      <c r="CY231" s="5">
        <v>77.2</v>
      </c>
      <c r="DE231" s="5">
        <v>76.5</v>
      </c>
      <c r="DF231" s="5">
        <v>72.56</v>
      </c>
      <c r="DL231" s="5">
        <v>74.06</v>
      </c>
      <c r="DM231" s="5">
        <v>74.5</v>
      </c>
      <c r="DS231" s="5">
        <v>66.58</v>
      </c>
      <c r="DT231" s="5">
        <v>70.55</v>
      </c>
      <c r="DZ231" s="5">
        <v>74.180000000000007</v>
      </c>
      <c r="EA231" s="5">
        <v>79.040000000000006</v>
      </c>
      <c r="EG231" s="5">
        <v>78.67</v>
      </c>
      <c r="EH231" s="5">
        <v>75.239999999999995</v>
      </c>
      <c r="EM231" s="5">
        <v>81.3</v>
      </c>
      <c r="EN231" s="5">
        <v>74</v>
      </c>
      <c r="ER231" s="5">
        <v>69.34</v>
      </c>
      <c r="ES231" s="5">
        <v>66.98</v>
      </c>
      <c r="EV231"/>
      <c r="FA231" s="28"/>
      <c r="FB231"/>
      <c r="FO231"/>
      <c r="FP231"/>
      <c r="FQ231"/>
      <c r="FR231"/>
      <c r="FS231"/>
      <c r="FT231"/>
      <c r="FU231"/>
      <c r="FV231"/>
      <c r="FW231" s="1"/>
    </row>
    <row r="232" spans="1:187" s="5" customFormat="1" x14ac:dyDescent="0.2">
      <c r="A232" s="9">
        <f t="shared" si="97"/>
        <v>2011</v>
      </c>
      <c r="B232" s="9">
        <f t="shared" si="101"/>
        <v>3</v>
      </c>
      <c r="F232" s="5">
        <v>459</v>
      </c>
      <c r="G232" s="5">
        <v>423</v>
      </c>
      <c r="M232" s="5">
        <v>475</v>
      </c>
      <c r="N232" s="5">
        <v>426</v>
      </c>
      <c r="T232" s="5">
        <v>383</v>
      </c>
      <c r="U232" s="5">
        <v>338</v>
      </c>
      <c r="AA232" s="5">
        <v>419</v>
      </c>
      <c r="AB232" s="5">
        <v>457</v>
      </c>
      <c r="AH232" s="5">
        <v>445</v>
      </c>
      <c r="AI232" s="5">
        <v>452</v>
      </c>
      <c r="AO232" s="5">
        <v>485</v>
      </c>
      <c r="AP232" s="5">
        <v>462</v>
      </c>
      <c r="AV232" s="5">
        <v>459</v>
      </c>
      <c r="AW232" s="5">
        <v>443</v>
      </c>
      <c r="BC232" s="5">
        <v>460</v>
      </c>
      <c r="BD232" s="5">
        <v>406</v>
      </c>
      <c r="BJ232" s="5">
        <v>436</v>
      </c>
      <c r="BK232" s="5">
        <v>504</v>
      </c>
      <c r="BP232" s="5">
        <v>382</v>
      </c>
      <c r="BQ232" s="5">
        <v>409</v>
      </c>
      <c r="BU232" s="5">
        <v>426</v>
      </c>
      <c r="BV232" s="5">
        <v>428</v>
      </c>
      <c r="CC232" s="5">
        <v>75.260000000000005</v>
      </c>
      <c r="CD232" s="5">
        <v>72.430000000000007</v>
      </c>
      <c r="CJ232" s="5">
        <v>81</v>
      </c>
      <c r="CK232" s="5">
        <v>73.239999999999995</v>
      </c>
      <c r="CQ232" s="5">
        <v>76.510000000000005</v>
      </c>
      <c r="CR232" s="5">
        <v>64.05</v>
      </c>
      <c r="CX232" s="5">
        <v>76.58</v>
      </c>
      <c r="CY232" s="5">
        <v>70.03</v>
      </c>
      <c r="DE232" s="5">
        <v>77.37</v>
      </c>
      <c r="DF232" s="5">
        <v>70.09</v>
      </c>
      <c r="DL232" s="5">
        <v>66.790000000000006</v>
      </c>
      <c r="DM232" s="5">
        <v>70.81</v>
      </c>
      <c r="DS232" s="5">
        <v>72.39</v>
      </c>
      <c r="DT232" s="5">
        <v>67.34</v>
      </c>
      <c r="DZ232" s="5">
        <v>73.83</v>
      </c>
      <c r="EA232" s="5">
        <v>76.55</v>
      </c>
      <c r="EG232" s="5">
        <v>80.89</v>
      </c>
      <c r="EH232" s="5">
        <v>73.92</v>
      </c>
      <c r="EM232" s="5">
        <v>83.63</v>
      </c>
      <c r="EN232" s="5">
        <v>70.53</v>
      </c>
      <c r="ER232" s="5">
        <v>67.040000000000006</v>
      </c>
      <c r="ES232" s="5">
        <v>63.94</v>
      </c>
      <c r="EV232"/>
      <c r="FA232" s="28"/>
      <c r="FB232"/>
      <c r="FO232"/>
      <c r="FP232"/>
      <c r="FQ232"/>
      <c r="FR232"/>
      <c r="FS232"/>
      <c r="FT232"/>
      <c r="FU232"/>
      <c r="FV232"/>
      <c r="FW232" s="1"/>
    </row>
    <row r="233" spans="1:187" s="5" customFormat="1" x14ac:dyDescent="0.2">
      <c r="A233" s="9">
        <f t="shared" si="97"/>
        <v>2011</v>
      </c>
      <c r="B233" s="9">
        <f t="shared" si="101"/>
        <v>4</v>
      </c>
      <c r="F233" s="5">
        <v>425</v>
      </c>
      <c r="G233" s="5">
        <v>455</v>
      </c>
      <c r="M233" s="5">
        <v>469</v>
      </c>
      <c r="N233" s="5">
        <v>450</v>
      </c>
      <c r="T233" s="5">
        <v>376</v>
      </c>
      <c r="U233" s="5">
        <v>344</v>
      </c>
      <c r="AA233" s="5">
        <v>452</v>
      </c>
      <c r="AB233" s="5">
        <v>465</v>
      </c>
      <c r="AH233" s="5">
        <v>459</v>
      </c>
      <c r="AI233" s="5">
        <v>463</v>
      </c>
      <c r="AO233" s="5">
        <v>487</v>
      </c>
      <c r="AP233" s="5">
        <v>481</v>
      </c>
      <c r="AV233" s="5">
        <v>446</v>
      </c>
      <c r="AW233" s="5">
        <v>419</v>
      </c>
      <c r="BC233" s="5">
        <v>479</v>
      </c>
      <c r="BD233" s="5">
        <v>434</v>
      </c>
      <c r="BJ233" s="5">
        <v>428</v>
      </c>
      <c r="BK233" s="5">
        <v>447</v>
      </c>
      <c r="BP233" s="5">
        <v>375</v>
      </c>
      <c r="BQ233" s="5">
        <v>409</v>
      </c>
      <c r="BU233" s="5">
        <v>468</v>
      </c>
      <c r="BV233" s="5">
        <v>454</v>
      </c>
      <c r="CC233" s="5">
        <v>75.08</v>
      </c>
      <c r="CD233" s="5">
        <v>75.62</v>
      </c>
      <c r="CJ233" s="5">
        <v>83.54</v>
      </c>
      <c r="CK233" s="5">
        <v>75.45</v>
      </c>
      <c r="CQ233" s="5">
        <v>75.52</v>
      </c>
      <c r="CR233" s="5">
        <v>68.75</v>
      </c>
      <c r="CX233" s="5">
        <v>79.86</v>
      </c>
      <c r="CY233" s="5">
        <v>73.72</v>
      </c>
      <c r="DE233" s="5">
        <v>78.239999999999995</v>
      </c>
      <c r="DF233" s="5">
        <v>71.45</v>
      </c>
      <c r="DL233" s="5">
        <v>74.62</v>
      </c>
      <c r="DM233" s="5">
        <v>72.47</v>
      </c>
      <c r="DS233" s="5">
        <v>67.27</v>
      </c>
      <c r="DT233" s="5">
        <v>65.010000000000005</v>
      </c>
      <c r="DZ233" s="5">
        <v>74.010000000000005</v>
      </c>
      <c r="EA233" s="5">
        <v>74.13</v>
      </c>
      <c r="EG233" s="5">
        <v>78.260000000000005</v>
      </c>
      <c r="EH233" s="5">
        <v>76.5</v>
      </c>
      <c r="EM233" s="5">
        <v>86.41</v>
      </c>
      <c r="EN233" s="5">
        <v>73.069999999999993</v>
      </c>
      <c r="ER233" s="5">
        <v>71.13</v>
      </c>
      <c r="ES233" s="5">
        <v>71.59</v>
      </c>
      <c r="EV233"/>
      <c r="FA233" s="28"/>
      <c r="FB233"/>
      <c r="FO233"/>
      <c r="FP233"/>
      <c r="FQ233"/>
      <c r="FR233"/>
      <c r="FS233"/>
      <c r="FT233"/>
      <c r="FU233"/>
      <c r="FV233"/>
      <c r="FW233" s="1"/>
    </row>
    <row r="234" spans="1:187" s="5" customFormat="1" x14ac:dyDescent="0.2">
      <c r="A234" s="9">
        <f t="shared" si="97"/>
        <v>2012</v>
      </c>
      <c r="B234" s="9">
        <f t="shared" si="101"/>
        <v>1</v>
      </c>
      <c r="F234" s="5">
        <v>428</v>
      </c>
      <c r="G234" s="5">
        <v>466</v>
      </c>
      <c r="M234" s="5">
        <v>465</v>
      </c>
      <c r="N234" s="5">
        <v>434</v>
      </c>
      <c r="T234" s="5">
        <v>324</v>
      </c>
      <c r="U234" s="5">
        <v>312</v>
      </c>
      <c r="AA234" s="5">
        <v>433</v>
      </c>
      <c r="AB234" s="5">
        <v>449</v>
      </c>
      <c r="AH234" s="5">
        <v>420</v>
      </c>
      <c r="AI234" s="5">
        <v>472</v>
      </c>
      <c r="AO234" s="5">
        <v>495</v>
      </c>
      <c r="AP234" s="5">
        <v>446</v>
      </c>
      <c r="AV234" s="5">
        <v>434</v>
      </c>
      <c r="AW234" s="5">
        <v>419</v>
      </c>
      <c r="BC234" s="5">
        <v>489</v>
      </c>
      <c r="BD234" s="5">
        <v>438</v>
      </c>
      <c r="BJ234" s="5">
        <v>429</v>
      </c>
      <c r="BK234" s="5">
        <v>477</v>
      </c>
      <c r="BP234" s="5">
        <v>373</v>
      </c>
      <c r="BQ234" s="5">
        <v>410</v>
      </c>
      <c r="BU234" s="5">
        <v>510</v>
      </c>
      <c r="BV234" s="5">
        <v>503</v>
      </c>
      <c r="CC234" s="5">
        <v>78.010000000000005</v>
      </c>
      <c r="CD234" s="5">
        <v>73.94</v>
      </c>
      <c r="CJ234" s="5">
        <v>88.99</v>
      </c>
      <c r="CK234" s="5">
        <v>70.97</v>
      </c>
      <c r="CQ234" s="5">
        <v>72.11</v>
      </c>
      <c r="CR234" s="5">
        <v>66.31</v>
      </c>
      <c r="CX234" s="5">
        <v>74.599999999999994</v>
      </c>
      <c r="CY234" s="5">
        <v>71</v>
      </c>
      <c r="DE234" s="5">
        <v>85.52</v>
      </c>
      <c r="DF234" s="5">
        <v>71.489999999999995</v>
      </c>
      <c r="DL234" s="5">
        <v>77.78</v>
      </c>
      <c r="DM234" s="5">
        <v>74.25</v>
      </c>
      <c r="DS234" s="5">
        <v>64.790000000000006</v>
      </c>
      <c r="DT234" s="5">
        <v>64.16</v>
      </c>
      <c r="DZ234" s="5">
        <v>71.63</v>
      </c>
      <c r="EA234" s="5">
        <v>73.239999999999995</v>
      </c>
      <c r="EG234" s="5">
        <v>81.790000000000006</v>
      </c>
      <c r="EH234" s="5">
        <v>79.81</v>
      </c>
      <c r="EM234" s="5">
        <v>92.28</v>
      </c>
      <c r="EN234" s="5">
        <v>78.03</v>
      </c>
      <c r="ER234" s="5">
        <v>69.16</v>
      </c>
      <c r="ES234" s="5">
        <v>67.8</v>
      </c>
      <c r="EV234"/>
      <c r="FA234" s="28"/>
      <c r="FB234"/>
      <c r="FO234"/>
      <c r="FP234"/>
      <c r="FQ234"/>
      <c r="FR234"/>
      <c r="FS234"/>
      <c r="FT234"/>
      <c r="FU234"/>
      <c r="FV234"/>
      <c r="FW234" s="1"/>
    </row>
    <row r="235" spans="1:187" s="5" customFormat="1" x14ac:dyDescent="0.2">
      <c r="A235" s="9">
        <f t="shared" si="97"/>
        <v>2012</v>
      </c>
      <c r="B235" s="9">
        <f t="shared" si="101"/>
        <v>2</v>
      </c>
      <c r="F235" s="5">
        <v>443</v>
      </c>
      <c r="G235" s="5">
        <v>457</v>
      </c>
      <c r="M235" s="5">
        <v>498</v>
      </c>
      <c r="N235" s="5">
        <v>441</v>
      </c>
      <c r="T235" s="5">
        <v>327</v>
      </c>
      <c r="U235" s="5">
        <v>314</v>
      </c>
      <c r="AA235" s="5">
        <v>452</v>
      </c>
      <c r="AB235" s="5">
        <v>460</v>
      </c>
      <c r="AH235" s="5">
        <v>414</v>
      </c>
      <c r="AI235" s="5">
        <v>479</v>
      </c>
      <c r="AO235" s="5">
        <v>527</v>
      </c>
      <c r="AP235" s="5">
        <v>469</v>
      </c>
      <c r="AV235" s="5">
        <v>459</v>
      </c>
      <c r="AW235" s="5">
        <v>459</v>
      </c>
      <c r="BC235" s="5">
        <v>492</v>
      </c>
      <c r="BD235" s="5">
        <v>448</v>
      </c>
      <c r="BJ235" s="5">
        <v>447</v>
      </c>
      <c r="BK235" s="5">
        <v>496</v>
      </c>
      <c r="BP235" s="5">
        <v>413</v>
      </c>
      <c r="BQ235" s="5">
        <v>435</v>
      </c>
      <c r="BU235" s="5">
        <v>458</v>
      </c>
      <c r="BV235" s="5">
        <v>479</v>
      </c>
      <c r="CC235" s="5">
        <v>81.05</v>
      </c>
      <c r="CD235" s="5">
        <v>76.760000000000005</v>
      </c>
      <c r="CJ235" s="5">
        <v>98.52</v>
      </c>
      <c r="CK235" s="5">
        <v>77.73</v>
      </c>
      <c r="CQ235" s="5">
        <v>72.53</v>
      </c>
      <c r="CR235" s="5">
        <v>68.44</v>
      </c>
      <c r="CX235" s="5">
        <v>78.41</v>
      </c>
      <c r="CY235" s="5">
        <v>70.95</v>
      </c>
      <c r="DE235" s="5">
        <v>93.3</v>
      </c>
      <c r="DF235" s="5">
        <v>79.959999999999994</v>
      </c>
      <c r="DL235" s="5">
        <v>84.64</v>
      </c>
      <c r="DM235" s="5">
        <v>78.78</v>
      </c>
      <c r="DS235" s="5">
        <v>66.180000000000007</v>
      </c>
      <c r="DT235" s="5">
        <v>71.84</v>
      </c>
      <c r="DZ235" s="5">
        <v>74.349999999999994</v>
      </c>
      <c r="EA235" s="5">
        <v>74.290000000000006</v>
      </c>
      <c r="EG235" s="5">
        <v>83.58</v>
      </c>
      <c r="EH235" s="5">
        <v>80.040000000000006</v>
      </c>
      <c r="EM235" s="5">
        <v>98.25</v>
      </c>
      <c r="EN235" s="5">
        <v>81.2</v>
      </c>
      <c r="ER235" s="5">
        <v>69.349999999999994</v>
      </c>
      <c r="ES235" s="5">
        <v>72.319999999999993</v>
      </c>
      <c r="EV235"/>
      <c r="FA235" s="28"/>
      <c r="FB235"/>
      <c r="FO235"/>
      <c r="FP235"/>
      <c r="FQ235"/>
      <c r="FR235"/>
      <c r="FS235"/>
      <c r="FT235"/>
      <c r="FU235"/>
      <c r="FV235"/>
      <c r="FW235" s="1"/>
    </row>
    <row r="236" spans="1:187" s="5" customFormat="1" x14ac:dyDescent="0.2">
      <c r="A236" s="9">
        <f t="shared" si="97"/>
        <v>2012</v>
      </c>
      <c r="B236" s="9">
        <f t="shared" si="101"/>
        <v>3</v>
      </c>
      <c r="F236" s="5">
        <v>456</v>
      </c>
      <c r="G236" s="5">
        <v>480</v>
      </c>
      <c r="M236" s="5">
        <v>512</v>
      </c>
      <c r="N236" s="5">
        <v>467</v>
      </c>
      <c r="T236" s="5">
        <v>344</v>
      </c>
      <c r="U236" s="5">
        <v>337</v>
      </c>
      <c r="AA236" s="5">
        <v>438</v>
      </c>
      <c r="AB236" s="5">
        <v>435</v>
      </c>
      <c r="AH236" s="5">
        <v>419</v>
      </c>
      <c r="AI236" s="5">
        <v>473</v>
      </c>
      <c r="AO236" s="5">
        <v>498</v>
      </c>
      <c r="AP236" s="5">
        <v>465</v>
      </c>
      <c r="AV236" s="5">
        <v>423</v>
      </c>
      <c r="AW236" s="5">
        <v>448</v>
      </c>
      <c r="BC236" s="5">
        <v>496</v>
      </c>
      <c r="BD236" s="5">
        <v>481</v>
      </c>
      <c r="BJ236" s="5">
        <v>409</v>
      </c>
      <c r="BK236" s="5">
        <v>496</v>
      </c>
      <c r="BP236" s="5">
        <v>427</v>
      </c>
      <c r="BQ236" s="5">
        <v>443</v>
      </c>
      <c r="BU236" s="5">
        <v>517</v>
      </c>
      <c r="BV236" s="5">
        <v>518</v>
      </c>
      <c r="CC236" s="5">
        <v>80.41</v>
      </c>
      <c r="CD236" s="5">
        <v>74.52</v>
      </c>
      <c r="CJ236" s="5">
        <v>93.98</v>
      </c>
      <c r="CK236" s="5">
        <v>82.18</v>
      </c>
      <c r="CQ236" s="5">
        <v>74.94</v>
      </c>
      <c r="CR236" s="5">
        <v>70.180000000000007</v>
      </c>
      <c r="CX236" s="5">
        <v>75.78</v>
      </c>
      <c r="CY236" s="5">
        <v>73.05</v>
      </c>
      <c r="DE236" s="5">
        <v>88.47</v>
      </c>
      <c r="DF236" s="5">
        <v>78.88</v>
      </c>
      <c r="DL236" s="5">
        <v>87.73</v>
      </c>
      <c r="DM236" s="5">
        <v>79</v>
      </c>
      <c r="DS236" s="5">
        <v>66.430000000000007</v>
      </c>
      <c r="DT236" s="5">
        <v>66.59</v>
      </c>
      <c r="DZ236" s="5">
        <v>73.39</v>
      </c>
      <c r="EA236" s="5">
        <v>74.62</v>
      </c>
      <c r="EG236" s="5">
        <v>83.65</v>
      </c>
      <c r="EH236" s="5">
        <v>78.13</v>
      </c>
      <c r="EM236" s="5">
        <v>98.27</v>
      </c>
      <c r="EN236" s="5">
        <v>79.87</v>
      </c>
      <c r="ER236" s="5">
        <v>71.66</v>
      </c>
      <c r="ES236" s="5">
        <v>71.569999999999993</v>
      </c>
      <c r="EV236"/>
      <c r="FA236" s="28"/>
      <c r="FB236"/>
      <c r="FO236"/>
      <c r="FP236"/>
      <c r="FQ236"/>
      <c r="FR236"/>
      <c r="FS236"/>
      <c r="FT236"/>
      <c r="FU236"/>
      <c r="FV236"/>
      <c r="FW236" s="1"/>
    </row>
    <row r="237" spans="1:187" s="5" customFormat="1" x14ac:dyDescent="0.2">
      <c r="A237" s="9">
        <f t="shared" si="97"/>
        <v>2012</v>
      </c>
      <c r="B237" s="9">
        <f t="shared" si="101"/>
        <v>4</v>
      </c>
      <c r="F237" s="5">
        <v>476</v>
      </c>
      <c r="G237" s="5">
        <v>469</v>
      </c>
      <c r="M237" s="5">
        <v>560</v>
      </c>
      <c r="N237" s="5">
        <v>468</v>
      </c>
      <c r="T237" s="5">
        <v>348</v>
      </c>
      <c r="U237" s="5">
        <v>344</v>
      </c>
      <c r="AA237" s="5">
        <v>453</v>
      </c>
      <c r="AB237" s="5">
        <v>458</v>
      </c>
      <c r="AH237" s="5">
        <v>415</v>
      </c>
      <c r="AI237" s="5">
        <v>473</v>
      </c>
      <c r="AO237" s="5">
        <v>480</v>
      </c>
      <c r="AP237" s="5">
        <v>496</v>
      </c>
      <c r="AV237" s="5">
        <v>517</v>
      </c>
      <c r="AW237" s="5">
        <v>513</v>
      </c>
      <c r="BC237" s="5">
        <v>488</v>
      </c>
      <c r="BD237" s="5">
        <v>474</v>
      </c>
      <c r="BJ237" s="5">
        <v>417</v>
      </c>
      <c r="BK237" s="5">
        <v>473</v>
      </c>
      <c r="BP237" s="5">
        <v>407</v>
      </c>
      <c r="BQ237" s="5">
        <v>454</v>
      </c>
      <c r="BU237" s="5">
        <v>471</v>
      </c>
      <c r="BV237" s="5">
        <v>473</v>
      </c>
      <c r="CC237" s="5">
        <v>90.6</v>
      </c>
      <c r="CD237" s="5">
        <v>84.57</v>
      </c>
      <c r="CJ237" s="5">
        <v>96.88</v>
      </c>
      <c r="CK237" s="5">
        <v>80.87</v>
      </c>
      <c r="CQ237" s="5">
        <v>72.400000000000006</v>
      </c>
      <c r="CR237" s="5">
        <v>76.36</v>
      </c>
      <c r="CX237" s="5">
        <v>78.06</v>
      </c>
      <c r="CY237" s="5">
        <v>76.95</v>
      </c>
      <c r="DE237" s="5">
        <v>92.77</v>
      </c>
      <c r="DF237" s="5">
        <v>82.22</v>
      </c>
      <c r="DL237" s="5">
        <v>93.89</v>
      </c>
      <c r="DM237" s="5">
        <v>85.42</v>
      </c>
      <c r="DS237" s="5">
        <v>70.260000000000005</v>
      </c>
      <c r="DT237" s="5">
        <v>69.7</v>
      </c>
      <c r="DZ237" s="5">
        <v>72.430000000000007</v>
      </c>
      <c r="EA237" s="5">
        <v>74.040000000000006</v>
      </c>
      <c r="EG237" s="5">
        <v>78.680000000000007</v>
      </c>
      <c r="EH237" s="5">
        <v>75.42</v>
      </c>
      <c r="EM237" s="5">
        <v>100.86</v>
      </c>
      <c r="EN237" s="5">
        <v>84.36</v>
      </c>
      <c r="ER237" s="5">
        <v>71.89</v>
      </c>
      <c r="ES237" s="5">
        <v>68.8</v>
      </c>
      <c r="EV237"/>
      <c r="FA237" s="28"/>
      <c r="FB237"/>
      <c r="FO237"/>
      <c r="FP237"/>
      <c r="FQ237"/>
      <c r="FR237"/>
      <c r="FS237"/>
      <c r="FT237"/>
      <c r="FU237"/>
      <c r="FV237"/>
      <c r="FW237" s="1"/>
    </row>
    <row r="238" spans="1:187" s="5" customFormat="1" x14ac:dyDescent="0.2">
      <c r="A238" s="9">
        <f t="shared" si="97"/>
        <v>2013</v>
      </c>
      <c r="B238" s="9">
        <f t="shared" si="101"/>
        <v>1</v>
      </c>
      <c r="F238" s="5">
        <v>516</v>
      </c>
      <c r="G238" s="5">
        <v>511</v>
      </c>
      <c r="M238" s="5">
        <v>545</v>
      </c>
      <c r="N238" s="5">
        <v>483</v>
      </c>
      <c r="T238" s="5">
        <v>333</v>
      </c>
      <c r="U238" s="5">
        <v>335</v>
      </c>
      <c r="AA238" s="5">
        <v>456</v>
      </c>
      <c r="AB238" s="5">
        <v>483</v>
      </c>
      <c r="AH238" s="5">
        <v>415</v>
      </c>
      <c r="AI238" s="5">
        <v>470</v>
      </c>
      <c r="AO238" s="5">
        <v>475</v>
      </c>
      <c r="AP238" s="5">
        <v>526</v>
      </c>
      <c r="AV238" s="5">
        <v>488</v>
      </c>
      <c r="AW238" s="5">
        <v>463</v>
      </c>
      <c r="BC238" s="5">
        <v>474</v>
      </c>
      <c r="BD238" s="5">
        <v>463</v>
      </c>
      <c r="BJ238" s="5">
        <v>413</v>
      </c>
      <c r="BK238" s="5">
        <v>476</v>
      </c>
      <c r="BP238" s="5">
        <v>390</v>
      </c>
      <c r="BQ238" s="5">
        <v>446</v>
      </c>
      <c r="BU238" s="5">
        <v>455</v>
      </c>
      <c r="BV238" s="5">
        <v>411</v>
      </c>
      <c r="CC238" s="5">
        <v>98.6</v>
      </c>
      <c r="CD238" s="5">
        <v>92.31</v>
      </c>
      <c r="CJ238" s="5">
        <v>97.28</v>
      </c>
      <c r="CK238" s="5">
        <v>80.319999999999993</v>
      </c>
      <c r="CQ238" s="5">
        <v>75.94</v>
      </c>
      <c r="CR238" s="5">
        <v>75.14</v>
      </c>
      <c r="CX238" s="5">
        <v>81.260000000000005</v>
      </c>
      <c r="CY238" s="5">
        <v>78.84</v>
      </c>
      <c r="DE238" s="5">
        <v>95.73</v>
      </c>
      <c r="DF238" s="5">
        <v>82.97</v>
      </c>
      <c r="DL238" s="5">
        <v>92.8</v>
      </c>
      <c r="DM238" s="5">
        <v>87</v>
      </c>
      <c r="DS238" s="5">
        <v>65.209999999999994</v>
      </c>
      <c r="DT238" s="5">
        <v>64.510000000000005</v>
      </c>
      <c r="DZ238" s="5">
        <v>73.94</v>
      </c>
      <c r="EA238" s="5">
        <v>74.95</v>
      </c>
      <c r="EG238" s="5">
        <v>83.16</v>
      </c>
      <c r="EH238" s="5">
        <v>79.39</v>
      </c>
      <c r="EM238" s="5">
        <v>91.66</v>
      </c>
      <c r="EN238" s="5">
        <v>79.2</v>
      </c>
      <c r="ER238" s="5">
        <v>71.62</v>
      </c>
      <c r="ES238" s="5">
        <v>62.9</v>
      </c>
      <c r="EV238"/>
      <c r="FA238" s="28"/>
      <c r="FB238"/>
      <c r="FO238"/>
      <c r="FP238"/>
      <c r="FQ238"/>
      <c r="FR238"/>
      <c r="FS238"/>
      <c r="FT238"/>
      <c r="FU238"/>
      <c r="FV238"/>
      <c r="FW238" s="1"/>
    </row>
    <row r="239" spans="1:187" s="5" customFormat="1" x14ac:dyDescent="0.2">
      <c r="A239" s="9">
        <f t="shared" si="97"/>
        <v>2013</v>
      </c>
      <c r="B239" s="9">
        <f t="shared" si="101"/>
        <v>2</v>
      </c>
      <c r="F239" s="5">
        <v>535</v>
      </c>
      <c r="G239" s="5">
        <v>503</v>
      </c>
      <c r="M239" s="5">
        <v>551</v>
      </c>
      <c r="N239" s="5">
        <v>490</v>
      </c>
      <c r="T239" s="5">
        <v>322</v>
      </c>
      <c r="U239" s="5">
        <v>322</v>
      </c>
      <c r="AA239" s="5">
        <v>467</v>
      </c>
      <c r="AB239" s="5">
        <v>487</v>
      </c>
      <c r="AH239" s="5">
        <v>449</v>
      </c>
      <c r="AI239" s="5">
        <v>463</v>
      </c>
      <c r="AO239" s="5">
        <v>478</v>
      </c>
      <c r="AP239" s="5">
        <v>522</v>
      </c>
      <c r="AV239" s="5">
        <v>479</v>
      </c>
      <c r="AW239" s="5">
        <v>493</v>
      </c>
      <c r="BC239" s="5">
        <v>491</v>
      </c>
      <c r="BD239" s="5">
        <v>470</v>
      </c>
      <c r="BJ239" s="5">
        <v>423</v>
      </c>
      <c r="BK239" s="5">
        <v>490</v>
      </c>
      <c r="BP239" s="5">
        <v>383</v>
      </c>
      <c r="BQ239" s="5">
        <v>444</v>
      </c>
      <c r="BU239" s="5">
        <v>507</v>
      </c>
      <c r="BV239" s="5">
        <v>441</v>
      </c>
      <c r="CC239" s="5">
        <v>102.19</v>
      </c>
      <c r="CD239" s="5">
        <v>88.92</v>
      </c>
      <c r="CJ239" s="5">
        <v>107.83</v>
      </c>
      <c r="CK239" s="5">
        <v>70.73</v>
      </c>
      <c r="CQ239" s="5">
        <v>78.87</v>
      </c>
      <c r="CR239" s="5">
        <v>73.33</v>
      </c>
      <c r="CX239" s="5">
        <v>78.72</v>
      </c>
      <c r="CY239" s="5">
        <v>78.400000000000006</v>
      </c>
      <c r="DE239" s="5">
        <v>85.74</v>
      </c>
      <c r="DF239" s="5">
        <v>94.12</v>
      </c>
      <c r="DL239" s="5">
        <v>95.44</v>
      </c>
      <c r="DM239" s="5">
        <v>89.83</v>
      </c>
      <c r="DS239" s="5">
        <v>65.150000000000006</v>
      </c>
      <c r="DT239" s="5">
        <v>64.75</v>
      </c>
      <c r="DZ239" s="5">
        <v>74</v>
      </c>
      <c r="EA239" s="5">
        <v>75.23</v>
      </c>
      <c r="EG239" s="5">
        <v>78.05</v>
      </c>
      <c r="EH239" s="5">
        <v>76.75</v>
      </c>
      <c r="EM239" s="5">
        <v>92.08</v>
      </c>
      <c r="EN239" s="5">
        <v>76.84</v>
      </c>
      <c r="ER239" s="5">
        <v>77.010000000000005</v>
      </c>
      <c r="ES239" s="5">
        <v>75.45</v>
      </c>
      <c r="EV239"/>
      <c r="FA239" s="28"/>
      <c r="FB239"/>
      <c r="FO239"/>
      <c r="FP239"/>
      <c r="FQ239"/>
      <c r="FR239"/>
      <c r="FS239"/>
      <c r="FT239"/>
      <c r="FU239"/>
      <c r="FV239"/>
      <c r="FW239" s="1"/>
    </row>
    <row r="240" spans="1:187" s="5" customFormat="1" x14ac:dyDescent="0.2">
      <c r="A240" s="9">
        <f t="shared" si="97"/>
        <v>2013</v>
      </c>
      <c r="B240" s="9">
        <f t="shared" si="101"/>
        <v>3</v>
      </c>
      <c r="F240" s="5">
        <v>601</v>
      </c>
      <c r="G240" s="5">
        <v>580</v>
      </c>
      <c r="M240" s="5">
        <v>574</v>
      </c>
      <c r="N240" s="5">
        <v>494</v>
      </c>
      <c r="T240" s="5">
        <v>348</v>
      </c>
      <c r="U240" s="5">
        <v>351</v>
      </c>
      <c r="AA240" s="5">
        <v>467</v>
      </c>
      <c r="AB240" s="5">
        <v>501</v>
      </c>
      <c r="AH240" s="5">
        <v>473</v>
      </c>
      <c r="AI240" s="5">
        <v>497</v>
      </c>
      <c r="AO240" s="5">
        <v>554</v>
      </c>
      <c r="AP240" s="5">
        <v>558</v>
      </c>
      <c r="AV240" s="5">
        <v>477</v>
      </c>
      <c r="AW240" s="5">
        <v>459</v>
      </c>
      <c r="BC240" s="5">
        <v>499</v>
      </c>
      <c r="BD240" s="5">
        <v>494</v>
      </c>
      <c r="BJ240" s="5">
        <v>511</v>
      </c>
      <c r="BK240" s="5">
        <v>484</v>
      </c>
      <c r="BP240" s="5">
        <v>384</v>
      </c>
      <c r="BQ240" s="5">
        <v>443</v>
      </c>
      <c r="BU240" s="5">
        <v>536</v>
      </c>
      <c r="BV240" s="5">
        <v>506</v>
      </c>
      <c r="CC240" s="5">
        <v>113.02</v>
      </c>
      <c r="CD240" s="5">
        <v>98.41</v>
      </c>
      <c r="CJ240" s="5">
        <v>95.31</v>
      </c>
      <c r="CK240" s="5">
        <v>72.11</v>
      </c>
      <c r="CQ240" s="5">
        <v>84.09</v>
      </c>
      <c r="CR240" s="5">
        <v>81.86</v>
      </c>
      <c r="CX240" s="5">
        <v>91.19</v>
      </c>
      <c r="CY240" s="5">
        <v>86.19</v>
      </c>
      <c r="DE240" s="5">
        <v>87.73</v>
      </c>
      <c r="DF240" s="5">
        <v>88.47</v>
      </c>
      <c r="DL240" s="5">
        <v>94.78</v>
      </c>
      <c r="DM240" s="5">
        <v>89.79</v>
      </c>
      <c r="DS240" s="5">
        <v>67.5</v>
      </c>
      <c r="DT240" s="5">
        <v>66.02</v>
      </c>
      <c r="DZ240" s="5">
        <v>79.83</v>
      </c>
      <c r="EA240" s="5">
        <v>78.97</v>
      </c>
      <c r="EG240" s="5">
        <v>83.13</v>
      </c>
      <c r="EH240" s="5">
        <v>85.71</v>
      </c>
      <c r="EM240" s="5">
        <v>89.44</v>
      </c>
      <c r="EN240" s="5">
        <v>76.53</v>
      </c>
      <c r="ER240" s="5">
        <v>77.63</v>
      </c>
      <c r="ES240" s="5">
        <v>74.81</v>
      </c>
      <c r="EV240"/>
      <c r="FA240" s="28"/>
      <c r="FB240"/>
      <c r="FO240"/>
      <c r="FP240"/>
      <c r="FQ240"/>
      <c r="FR240"/>
      <c r="FS240"/>
      <c r="FT240"/>
      <c r="FU240"/>
      <c r="FV240"/>
      <c r="FW240" s="1"/>
    </row>
    <row r="241" spans="1:179" s="5" customFormat="1" x14ac:dyDescent="0.2">
      <c r="A241" s="9">
        <f t="shared" si="97"/>
        <v>2013</v>
      </c>
      <c r="B241" s="9">
        <f t="shared" si="101"/>
        <v>4</v>
      </c>
      <c r="F241" s="5">
        <v>646</v>
      </c>
      <c r="G241" s="5">
        <v>660</v>
      </c>
      <c r="M241" s="5">
        <v>607</v>
      </c>
      <c r="N241" s="5">
        <v>512</v>
      </c>
      <c r="T241" s="5">
        <v>384</v>
      </c>
      <c r="U241" s="5">
        <v>352</v>
      </c>
      <c r="AA241" s="5">
        <v>496</v>
      </c>
      <c r="AB241" s="5">
        <v>514</v>
      </c>
      <c r="AH241" s="5">
        <v>455</v>
      </c>
      <c r="AI241" s="5">
        <v>481</v>
      </c>
      <c r="AO241" s="5">
        <v>564</v>
      </c>
      <c r="AP241" s="5">
        <v>572</v>
      </c>
      <c r="AV241" s="5">
        <v>502</v>
      </c>
      <c r="AW241" s="5">
        <v>475</v>
      </c>
      <c r="BC241" s="5">
        <v>532</v>
      </c>
      <c r="BD241" s="5">
        <v>510</v>
      </c>
      <c r="BJ241" s="5">
        <v>558</v>
      </c>
      <c r="BK241" s="5">
        <v>545</v>
      </c>
      <c r="BP241" s="5">
        <v>383</v>
      </c>
      <c r="BQ241" s="5">
        <v>415</v>
      </c>
      <c r="BU241" s="5">
        <v>483</v>
      </c>
      <c r="BV241" s="5">
        <v>487</v>
      </c>
      <c r="CC241" s="5">
        <v>112.83</v>
      </c>
      <c r="CD241" s="5">
        <v>98.79</v>
      </c>
      <c r="CJ241" s="5">
        <v>98.66</v>
      </c>
      <c r="CK241" s="5">
        <v>79.61</v>
      </c>
      <c r="CQ241" s="5">
        <v>98.91</v>
      </c>
      <c r="CR241" s="5">
        <v>81.66</v>
      </c>
      <c r="CX241" s="5">
        <v>92.05</v>
      </c>
      <c r="CY241" s="5">
        <v>87.42</v>
      </c>
      <c r="DE241" s="5">
        <v>90.76</v>
      </c>
      <c r="DF241" s="5">
        <v>88.05</v>
      </c>
      <c r="DL241" s="5">
        <v>94.66</v>
      </c>
      <c r="DM241" s="5">
        <v>89.7</v>
      </c>
      <c r="DS241" s="5">
        <v>72.790000000000006</v>
      </c>
      <c r="DT241" s="5">
        <v>74.62</v>
      </c>
      <c r="DZ241" s="5">
        <v>79.010000000000005</v>
      </c>
      <c r="EA241" s="5">
        <v>81.89</v>
      </c>
      <c r="EG241" s="5">
        <v>84.67</v>
      </c>
      <c r="EH241" s="5">
        <v>89.72</v>
      </c>
      <c r="EM241" s="5">
        <v>97.47</v>
      </c>
      <c r="EN241" s="5">
        <v>80.040000000000006</v>
      </c>
      <c r="ER241" s="5">
        <v>74.489999999999995</v>
      </c>
      <c r="ES241" s="5">
        <v>71.63</v>
      </c>
      <c r="EV241"/>
      <c r="FA241" s="28"/>
      <c r="FB241"/>
      <c r="FO241"/>
      <c r="FP241"/>
      <c r="FQ241"/>
      <c r="FR241"/>
      <c r="FS241"/>
      <c r="FT241"/>
      <c r="FU241"/>
      <c r="FV241"/>
      <c r="FW241" s="1"/>
    </row>
    <row r="242" spans="1:179" s="5" customFormat="1" x14ac:dyDescent="0.2">
      <c r="A242" s="9">
        <f t="shared" si="97"/>
        <v>2014</v>
      </c>
      <c r="B242" s="9">
        <f t="shared" si="101"/>
        <v>1</v>
      </c>
      <c r="F242" s="5">
        <v>638</v>
      </c>
      <c r="G242" s="5">
        <v>645</v>
      </c>
      <c r="M242" s="5">
        <v>594</v>
      </c>
      <c r="N242" s="5">
        <v>508</v>
      </c>
      <c r="T242" s="5">
        <v>435</v>
      </c>
      <c r="U242" s="5">
        <v>415</v>
      </c>
      <c r="AA242" s="5">
        <v>551</v>
      </c>
      <c r="AB242" s="5">
        <v>549</v>
      </c>
      <c r="AH242" s="5">
        <v>499</v>
      </c>
      <c r="AI242" s="5">
        <v>521</v>
      </c>
      <c r="AO242" s="5">
        <v>554</v>
      </c>
      <c r="AP242" s="5">
        <v>588</v>
      </c>
      <c r="AV242" s="5">
        <v>524</v>
      </c>
      <c r="AW242" s="5">
        <v>527</v>
      </c>
      <c r="BC242" s="5">
        <v>549</v>
      </c>
      <c r="BD242" s="5">
        <v>543</v>
      </c>
      <c r="BJ242" s="5">
        <v>599</v>
      </c>
      <c r="BK242" s="5">
        <v>578</v>
      </c>
      <c r="BP242" s="5">
        <v>437</v>
      </c>
      <c r="BQ242" s="5">
        <v>441</v>
      </c>
      <c r="BU242" s="5">
        <v>541</v>
      </c>
      <c r="BV242" s="5">
        <v>508</v>
      </c>
      <c r="CC242" s="5">
        <v>115.55</v>
      </c>
      <c r="CD242" s="5">
        <v>98.4</v>
      </c>
      <c r="CJ242" s="5">
        <v>105.61</v>
      </c>
      <c r="CK242" s="5">
        <v>79.260000000000005</v>
      </c>
      <c r="CQ242" s="5">
        <v>96.89</v>
      </c>
      <c r="CR242" s="5">
        <v>87.95</v>
      </c>
      <c r="CX242" s="5">
        <v>89.82</v>
      </c>
      <c r="CY242" s="5">
        <v>90.67</v>
      </c>
      <c r="DE242" s="5">
        <v>93.76</v>
      </c>
      <c r="DF242" s="5">
        <v>87.93</v>
      </c>
      <c r="DL242" s="5">
        <v>88.4</v>
      </c>
      <c r="DM242" s="5">
        <v>88.97</v>
      </c>
      <c r="DS242" s="5">
        <v>68.47</v>
      </c>
      <c r="DT242" s="5">
        <v>72.790000000000006</v>
      </c>
      <c r="DZ242" s="5">
        <v>83.25</v>
      </c>
      <c r="EA242" s="5">
        <v>79.39</v>
      </c>
      <c r="EG242" s="5">
        <v>85.42</v>
      </c>
      <c r="EH242" s="5">
        <v>88.07</v>
      </c>
      <c r="EM242" s="5">
        <v>102.81</v>
      </c>
      <c r="EN242" s="5">
        <v>83.83</v>
      </c>
      <c r="ER242" s="5">
        <v>85.05</v>
      </c>
      <c r="ES242" s="5">
        <v>89.45</v>
      </c>
      <c r="EV242"/>
      <c r="FA242" s="28"/>
      <c r="FB242"/>
      <c r="FO242"/>
      <c r="FP242"/>
      <c r="FQ242"/>
      <c r="FR242"/>
      <c r="FS242"/>
      <c r="FT242"/>
      <c r="FU242"/>
      <c r="FV242"/>
      <c r="FW242" s="1"/>
    </row>
    <row r="243" spans="1:179" s="5" customFormat="1" x14ac:dyDescent="0.2">
      <c r="A243" s="9">
        <f t="shared" si="97"/>
        <v>2014</v>
      </c>
      <c r="B243" s="9">
        <f t="shared" si="101"/>
        <v>2</v>
      </c>
      <c r="F243" s="5">
        <v>636</v>
      </c>
      <c r="G243" s="5">
        <v>632</v>
      </c>
      <c r="M243" s="5">
        <v>676</v>
      </c>
      <c r="N243" s="5">
        <v>544</v>
      </c>
      <c r="T243" s="5">
        <v>453</v>
      </c>
      <c r="U243" s="5">
        <v>439</v>
      </c>
      <c r="AA243" s="5">
        <v>544</v>
      </c>
      <c r="AB243" s="5">
        <v>546</v>
      </c>
      <c r="AH243" s="5">
        <v>523</v>
      </c>
      <c r="AI243" s="5">
        <v>548</v>
      </c>
      <c r="AO243" s="5">
        <v>608</v>
      </c>
      <c r="AP243" s="5">
        <v>620</v>
      </c>
      <c r="AV243" s="5">
        <v>514</v>
      </c>
      <c r="AW243" s="5">
        <v>527</v>
      </c>
      <c r="BC243" s="5">
        <v>568</v>
      </c>
      <c r="BD243" s="5">
        <v>557</v>
      </c>
      <c r="BJ243" s="5">
        <v>637</v>
      </c>
      <c r="BK243" s="5">
        <v>627</v>
      </c>
      <c r="BP243" s="5">
        <v>477</v>
      </c>
      <c r="BQ243" s="5">
        <v>502</v>
      </c>
      <c r="BU243" s="5">
        <v>533</v>
      </c>
      <c r="BV243" s="5">
        <v>488</v>
      </c>
      <c r="CC243" s="5">
        <v>119.12</v>
      </c>
      <c r="CD243" s="5">
        <v>117.55</v>
      </c>
      <c r="CJ243" s="5">
        <v>114.65</v>
      </c>
      <c r="CK243" s="5">
        <v>85.42</v>
      </c>
      <c r="CQ243" s="5">
        <v>95.99</v>
      </c>
      <c r="CR243" s="5">
        <v>88.06</v>
      </c>
      <c r="CX243" s="5">
        <v>89.22</v>
      </c>
      <c r="CY243" s="5">
        <v>93.08</v>
      </c>
      <c r="DE243" s="5">
        <v>98.11</v>
      </c>
      <c r="DF243" s="5">
        <v>86.71</v>
      </c>
      <c r="DL243" s="5">
        <v>101.46</v>
      </c>
      <c r="DM243" s="5">
        <v>99.91</v>
      </c>
      <c r="DS243" s="5">
        <v>74.45</v>
      </c>
      <c r="DT243" s="5">
        <v>78.16</v>
      </c>
      <c r="DZ243" s="5">
        <v>80.319999999999993</v>
      </c>
      <c r="EA243" s="5">
        <v>81.45</v>
      </c>
      <c r="EG243" s="5">
        <v>85.74</v>
      </c>
      <c r="EH243" s="5">
        <v>97.35</v>
      </c>
      <c r="EM243" s="5">
        <v>107.07</v>
      </c>
      <c r="EN243" s="5">
        <v>89.64</v>
      </c>
      <c r="ER243" s="5">
        <v>84.33</v>
      </c>
      <c r="ES243" s="5">
        <v>87.86</v>
      </c>
      <c r="EV243"/>
      <c r="FA243" s="28"/>
      <c r="FB243"/>
      <c r="FO243"/>
      <c r="FP243"/>
      <c r="FQ243"/>
      <c r="FR243"/>
      <c r="FS243"/>
      <c r="FT243"/>
      <c r="FU243"/>
      <c r="FV243"/>
      <c r="FW243" s="1"/>
    </row>
    <row r="244" spans="1:179" s="5" customFormat="1" x14ac:dyDescent="0.2">
      <c r="A244" s="9">
        <f t="shared" si="97"/>
        <v>2014</v>
      </c>
      <c r="B244" s="9">
        <f t="shared" si="101"/>
        <v>3</v>
      </c>
      <c r="F244" s="5">
        <v>661</v>
      </c>
      <c r="G244" s="5">
        <v>584</v>
      </c>
      <c r="M244" s="5">
        <v>697</v>
      </c>
      <c r="N244" s="5">
        <v>584</v>
      </c>
      <c r="T244" s="5">
        <v>451</v>
      </c>
      <c r="U244" s="5">
        <v>417</v>
      </c>
      <c r="AA244" s="5">
        <v>517</v>
      </c>
      <c r="AB244" s="5">
        <v>536</v>
      </c>
      <c r="AH244" s="5">
        <v>544</v>
      </c>
      <c r="AI244" s="5">
        <v>538</v>
      </c>
      <c r="AO244" s="5">
        <v>623</v>
      </c>
      <c r="AP244" s="5">
        <v>593</v>
      </c>
      <c r="AV244" s="5">
        <v>439</v>
      </c>
      <c r="AW244" s="5">
        <v>532</v>
      </c>
      <c r="BC244" s="5">
        <v>591</v>
      </c>
      <c r="BD244" s="5">
        <v>573</v>
      </c>
      <c r="BJ244" s="5">
        <v>621</v>
      </c>
      <c r="BK244" s="5">
        <v>568</v>
      </c>
      <c r="BP244" s="5">
        <v>522</v>
      </c>
      <c r="BQ244" s="5">
        <v>506</v>
      </c>
      <c r="BU244" s="5">
        <v>525</v>
      </c>
      <c r="BV244" s="5">
        <v>496</v>
      </c>
      <c r="CC244" s="5">
        <v>110.77</v>
      </c>
      <c r="CD244" s="5">
        <v>95.57</v>
      </c>
      <c r="CJ244" s="5">
        <v>116.28</v>
      </c>
      <c r="CK244" s="5">
        <v>89.63</v>
      </c>
      <c r="CQ244" s="5">
        <v>90.95</v>
      </c>
      <c r="CR244" s="5">
        <v>81.87</v>
      </c>
      <c r="CX244" s="5">
        <v>84.35</v>
      </c>
      <c r="CY244" s="5">
        <v>85.73</v>
      </c>
      <c r="DE244" s="5">
        <v>97.33</v>
      </c>
      <c r="DF244" s="5">
        <v>90.77</v>
      </c>
      <c r="DL244" s="5">
        <v>91.86</v>
      </c>
      <c r="DM244" s="5">
        <v>90.58</v>
      </c>
      <c r="DS244" s="5">
        <v>64.12</v>
      </c>
      <c r="DT244" s="5">
        <v>71.59</v>
      </c>
      <c r="DZ244" s="5">
        <v>82.25</v>
      </c>
      <c r="EA244" s="5">
        <v>85.54</v>
      </c>
      <c r="EG244" s="5">
        <v>80.69</v>
      </c>
      <c r="EH244" s="5">
        <v>85.82</v>
      </c>
      <c r="EM244" s="5">
        <v>107.16</v>
      </c>
      <c r="EN244" s="5">
        <v>100.05</v>
      </c>
      <c r="ER244" s="5">
        <v>89.47</v>
      </c>
      <c r="ES244" s="5">
        <v>90.03</v>
      </c>
      <c r="EV244"/>
      <c r="FA244" s="28"/>
      <c r="FB244"/>
      <c r="FO244"/>
      <c r="FP244"/>
      <c r="FQ244"/>
      <c r="FR244"/>
      <c r="FS244"/>
      <c r="FT244"/>
      <c r="FU244"/>
      <c r="FV244"/>
      <c r="FW244" s="1"/>
    </row>
    <row r="245" spans="1:179" s="5" customFormat="1" x14ac:dyDescent="0.2">
      <c r="A245" s="9">
        <f t="shared" si="97"/>
        <v>2014</v>
      </c>
      <c r="B245" s="9">
        <f t="shared" si="101"/>
        <v>4</v>
      </c>
      <c r="F245" s="5">
        <v>669</v>
      </c>
      <c r="G245" s="5">
        <v>607</v>
      </c>
      <c r="M245" s="5">
        <v>697</v>
      </c>
      <c r="N245" s="5">
        <v>571</v>
      </c>
      <c r="T245" s="5">
        <v>418</v>
      </c>
      <c r="U245" s="5">
        <v>450</v>
      </c>
      <c r="AA245" s="5">
        <v>571</v>
      </c>
      <c r="AB245" s="5">
        <v>555</v>
      </c>
      <c r="AH245" s="5">
        <v>556</v>
      </c>
      <c r="AI245" s="5">
        <v>532</v>
      </c>
      <c r="AO245" s="5">
        <v>644</v>
      </c>
      <c r="AP245" s="5">
        <v>607</v>
      </c>
      <c r="AV245" s="5">
        <v>589</v>
      </c>
      <c r="AW245" s="5">
        <v>584</v>
      </c>
      <c r="BC245" s="5">
        <v>576</v>
      </c>
      <c r="BD245" s="5">
        <v>582</v>
      </c>
      <c r="BJ245" s="5">
        <v>586</v>
      </c>
      <c r="BK245" s="5">
        <v>538</v>
      </c>
      <c r="BP245" s="5">
        <v>542</v>
      </c>
      <c r="BQ245" s="5">
        <v>525</v>
      </c>
      <c r="BU245" s="5">
        <v>512</v>
      </c>
      <c r="BV245" s="5">
        <v>513</v>
      </c>
      <c r="CC245" s="5">
        <v>111.41</v>
      </c>
      <c r="CD245" s="5">
        <v>101.96</v>
      </c>
      <c r="CJ245" s="5">
        <v>116.8</v>
      </c>
      <c r="CK245" s="5">
        <v>100.81</v>
      </c>
      <c r="CQ245" s="5">
        <v>87.29</v>
      </c>
      <c r="CR245" s="5">
        <v>79.8</v>
      </c>
      <c r="CX245" s="5">
        <v>85.68</v>
      </c>
      <c r="CY245" s="5">
        <v>85.51</v>
      </c>
      <c r="DE245" s="5">
        <v>104.03</v>
      </c>
      <c r="DF245" s="5">
        <v>90.95</v>
      </c>
      <c r="DL245" s="5">
        <v>89.66</v>
      </c>
      <c r="DM245" s="5">
        <v>90.31</v>
      </c>
      <c r="DS245" s="5">
        <v>77.87</v>
      </c>
      <c r="DT245" s="5">
        <v>77.45</v>
      </c>
      <c r="DZ245" s="5">
        <v>83.3</v>
      </c>
      <c r="EA245" s="5">
        <v>92.8</v>
      </c>
      <c r="EG245" s="5">
        <v>86.62</v>
      </c>
      <c r="EH245" s="5">
        <v>86.23</v>
      </c>
      <c r="EM245" s="5">
        <v>100.24</v>
      </c>
      <c r="EN245" s="5">
        <v>96.92</v>
      </c>
      <c r="ER245" s="5">
        <v>91.02</v>
      </c>
      <c r="ES245" s="5">
        <v>92.23</v>
      </c>
      <c r="EV245"/>
      <c r="FA245" s="28"/>
      <c r="FB245"/>
      <c r="FO245"/>
      <c r="FP245"/>
      <c r="FQ245"/>
      <c r="FR245"/>
      <c r="FS245"/>
      <c r="FT245"/>
      <c r="FU245"/>
      <c r="FV245"/>
      <c r="FW245" s="1"/>
    </row>
    <row r="246" spans="1:179" s="5" customFormat="1" x14ac:dyDescent="0.2">
      <c r="A246" s="9">
        <f t="shared" si="97"/>
        <v>2015</v>
      </c>
      <c r="B246" s="9">
        <f t="shared" si="101"/>
        <v>1</v>
      </c>
      <c r="F246" s="5">
        <v>629</v>
      </c>
      <c r="G246" s="5">
        <v>593</v>
      </c>
      <c r="M246" s="5">
        <v>664</v>
      </c>
      <c r="N246" s="5">
        <v>561</v>
      </c>
      <c r="T246" s="5">
        <v>450</v>
      </c>
      <c r="U246" s="5">
        <v>461</v>
      </c>
      <c r="AA246" s="5">
        <v>553</v>
      </c>
      <c r="AB246" s="5">
        <v>560</v>
      </c>
      <c r="AH246" s="5">
        <v>542</v>
      </c>
      <c r="AI246" s="5">
        <v>544</v>
      </c>
      <c r="AO246" s="5">
        <v>626</v>
      </c>
      <c r="AP246" s="5">
        <v>581</v>
      </c>
      <c r="AV246" s="5">
        <v>544</v>
      </c>
      <c r="AW246" s="5">
        <v>550</v>
      </c>
      <c r="BC246" s="5">
        <v>609</v>
      </c>
      <c r="BD246" s="5">
        <v>539</v>
      </c>
      <c r="BJ246" s="5">
        <v>592</v>
      </c>
      <c r="BK246" s="5">
        <v>567</v>
      </c>
      <c r="BP246" s="5">
        <v>530</v>
      </c>
      <c r="BQ246" s="5">
        <v>522</v>
      </c>
      <c r="BU246" s="5">
        <v>584</v>
      </c>
      <c r="BV246" s="5">
        <v>580</v>
      </c>
      <c r="CC246" s="5">
        <v>104.97</v>
      </c>
      <c r="CD246" s="5">
        <v>105.3</v>
      </c>
      <c r="CJ246" s="5">
        <v>116.12</v>
      </c>
      <c r="CK246" s="5">
        <v>93.82</v>
      </c>
      <c r="CQ246" s="5">
        <v>90.42</v>
      </c>
      <c r="CR246" s="5">
        <v>80.989999999999995</v>
      </c>
      <c r="CX246" s="5">
        <v>82.9</v>
      </c>
      <c r="CY246" s="5">
        <v>86.83</v>
      </c>
      <c r="DE246" s="5">
        <v>96.37</v>
      </c>
      <c r="DF246" s="5">
        <v>91</v>
      </c>
      <c r="DL246" s="5">
        <v>85.02</v>
      </c>
      <c r="DM246" s="5">
        <v>86.45</v>
      </c>
      <c r="DS246" s="5">
        <v>76.16</v>
      </c>
      <c r="DT246" s="5">
        <v>77.069999999999993</v>
      </c>
      <c r="DZ246" s="5">
        <v>75.45</v>
      </c>
      <c r="EA246" s="5">
        <v>81.06</v>
      </c>
      <c r="EG246" s="5">
        <v>81.27</v>
      </c>
      <c r="EH246" s="5">
        <v>84.25</v>
      </c>
      <c r="EM246" s="5">
        <v>102.37</v>
      </c>
      <c r="EN246" s="5">
        <v>97.18</v>
      </c>
      <c r="ER246" s="5">
        <v>94.95</v>
      </c>
      <c r="ES246" s="5">
        <v>94.08</v>
      </c>
      <c r="EV246"/>
      <c r="FA246" s="28"/>
      <c r="FB246"/>
      <c r="FO246"/>
      <c r="FP246"/>
      <c r="FQ246"/>
      <c r="FR246"/>
      <c r="FS246"/>
      <c r="FT246"/>
      <c r="FU246"/>
      <c r="FV246"/>
      <c r="FW246" s="1"/>
    </row>
    <row r="247" spans="1:179" s="5" customFormat="1" x14ac:dyDescent="0.2">
      <c r="A247" s="9">
        <f t="shared" si="97"/>
        <v>2015</v>
      </c>
      <c r="B247" s="9">
        <f t="shared" si="101"/>
        <v>2</v>
      </c>
      <c r="F247" s="5">
        <v>584</v>
      </c>
      <c r="G247" s="5">
        <v>541</v>
      </c>
      <c r="M247" s="5">
        <v>672</v>
      </c>
      <c r="N247" s="5">
        <v>566</v>
      </c>
      <c r="T247" s="5">
        <v>448</v>
      </c>
      <c r="U247" s="5">
        <v>438</v>
      </c>
      <c r="AA247" s="5">
        <v>517</v>
      </c>
      <c r="AB247" s="5">
        <v>524</v>
      </c>
      <c r="AH247" s="5">
        <v>531</v>
      </c>
      <c r="AI247" s="5">
        <v>541</v>
      </c>
      <c r="AO247" s="5">
        <v>550</v>
      </c>
      <c r="AP247" s="5">
        <v>564</v>
      </c>
      <c r="AV247" s="5">
        <v>558</v>
      </c>
      <c r="AW247" s="5">
        <v>561</v>
      </c>
      <c r="BC247" s="5">
        <v>584</v>
      </c>
      <c r="BD247" s="5">
        <v>561</v>
      </c>
      <c r="BJ247" s="5">
        <v>576</v>
      </c>
      <c r="BK247" s="5">
        <v>574</v>
      </c>
      <c r="BP247" s="5">
        <v>518</v>
      </c>
      <c r="BQ247" s="5">
        <v>523</v>
      </c>
      <c r="BU247" s="5">
        <v>515</v>
      </c>
      <c r="BV247" s="5">
        <v>511</v>
      </c>
      <c r="CC247" s="5">
        <v>104.25</v>
      </c>
      <c r="CD247" s="5">
        <v>95.5</v>
      </c>
      <c r="CJ247" s="5">
        <v>112.16</v>
      </c>
      <c r="CK247" s="5">
        <v>100.44</v>
      </c>
      <c r="CQ247" s="5">
        <v>86.21</v>
      </c>
      <c r="CR247" s="5">
        <v>77.14</v>
      </c>
      <c r="CX247" s="5">
        <v>83.26</v>
      </c>
      <c r="CY247" s="5">
        <v>86.16</v>
      </c>
      <c r="DE247" s="5">
        <v>96.44</v>
      </c>
      <c r="DF247" s="5">
        <v>84.83</v>
      </c>
      <c r="DL247" s="5">
        <v>83.22</v>
      </c>
      <c r="DM247" s="5">
        <v>84.51</v>
      </c>
      <c r="DS247" s="5">
        <v>73.3</v>
      </c>
      <c r="DT247" s="5">
        <v>72.66</v>
      </c>
      <c r="DZ247" s="5">
        <v>77.349999999999994</v>
      </c>
      <c r="EA247" s="5">
        <v>83.81</v>
      </c>
      <c r="EG247" s="5">
        <v>75.52</v>
      </c>
      <c r="EH247" s="5">
        <v>79.06</v>
      </c>
      <c r="EM247" s="5">
        <v>105.75</v>
      </c>
      <c r="EN247" s="5">
        <v>98.46</v>
      </c>
      <c r="ER247" s="5">
        <v>90.33</v>
      </c>
      <c r="ES247" s="5">
        <v>96.27</v>
      </c>
      <c r="EV247"/>
      <c r="FA247" s="28"/>
      <c r="FB247"/>
      <c r="FO247"/>
      <c r="FP247"/>
      <c r="FQ247"/>
      <c r="FR247"/>
      <c r="FS247"/>
      <c r="FT247"/>
      <c r="FU247"/>
      <c r="FV247"/>
      <c r="FW247" s="1"/>
    </row>
    <row r="248" spans="1:179" s="5" customFormat="1" x14ac:dyDescent="0.2">
      <c r="A248" s="9">
        <f t="shared" si="97"/>
        <v>2015</v>
      </c>
      <c r="B248" s="9">
        <f t="shared" si="101"/>
        <v>3</v>
      </c>
      <c r="F248" s="5">
        <v>605</v>
      </c>
      <c r="G248" s="5">
        <v>554</v>
      </c>
      <c r="M248" s="5">
        <v>664</v>
      </c>
      <c r="N248" s="5">
        <v>582</v>
      </c>
      <c r="T248" s="5">
        <v>465</v>
      </c>
      <c r="U248" s="5">
        <v>465</v>
      </c>
      <c r="AA248" s="5">
        <v>518</v>
      </c>
      <c r="AB248" s="5">
        <v>517</v>
      </c>
      <c r="AH248" s="5">
        <v>548</v>
      </c>
      <c r="AI248" s="5">
        <v>504</v>
      </c>
      <c r="AO248" s="5">
        <v>540</v>
      </c>
      <c r="AP248" s="5">
        <v>550</v>
      </c>
      <c r="AV248" s="5">
        <v>538</v>
      </c>
      <c r="AW248" s="5">
        <v>576</v>
      </c>
      <c r="BC248" s="5">
        <v>519</v>
      </c>
      <c r="BD248" s="5">
        <v>538</v>
      </c>
      <c r="BJ248" s="5">
        <v>561</v>
      </c>
      <c r="BK248" s="5">
        <v>580</v>
      </c>
      <c r="BP248" s="5">
        <v>530</v>
      </c>
      <c r="BQ248" s="5">
        <v>542</v>
      </c>
      <c r="BU248" s="5">
        <v>536</v>
      </c>
      <c r="BV248" s="5">
        <v>552</v>
      </c>
      <c r="CC248" s="5">
        <v>103.59</v>
      </c>
      <c r="CD248" s="5">
        <v>98.12</v>
      </c>
      <c r="CJ248" s="5">
        <v>111.65</v>
      </c>
      <c r="CK248" s="5">
        <v>98.62</v>
      </c>
      <c r="CQ248" s="5">
        <v>92.46</v>
      </c>
      <c r="CR248" s="5">
        <v>79.23</v>
      </c>
      <c r="CX248" s="5">
        <v>89.34</v>
      </c>
      <c r="CY248" s="5">
        <v>89.51</v>
      </c>
      <c r="DE248" s="5">
        <v>100.47</v>
      </c>
      <c r="DF248" s="5">
        <v>88.96</v>
      </c>
      <c r="DL248" s="5">
        <v>82.16</v>
      </c>
      <c r="DM248" s="5">
        <v>82.73</v>
      </c>
      <c r="DS248" s="5">
        <v>75.36</v>
      </c>
      <c r="DT248" s="5">
        <v>75.099999999999994</v>
      </c>
      <c r="DZ248" s="5">
        <v>76.709999999999994</v>
      </c>
      <c r="EA248" s="5">
        <v>90.01</v>
      </c>
      <c r="EG248" s="5">
        <v>75.489999999999995</v>
      </c>
      <c r="EH248" s="5">
        <v>77.34</v>
      </c>
      <c r="EM248" s="5">
        <v>105.71</v>
      </c>
      <c r="EN248" s="5">
        <v>97.48</v>
      </c>
      <c r="ER248" s="5">
        <v>86.51</v>
      </c>
      <c r="ES248" s="5">
        <v>82.06</v>
      </c>
      <c r="EV248"/>
      <c r="FA248" s="28"/>
      <c r="FB248"/>
      <c r="FO248"/>
      <c r="FP248"/>
      <c r="FQ248"/>
      <c r="FR248"/>
      <c r="FS248"/>
      <c r="FT248"/>
      <c r="FU248"/>
      <c r="FV248"/>
      <c r="FW248" s="1"/>
    </row>
    <row r="249" spans="1:179" s="5" customFormat="1" x14ac:dyDescent="0.2">
      <c r="A249" s="9">
        <f t="shared" si="97"/>
        <v>2015</v>
      </c>
      <c r="B249" s="9">
        <f t="shared" si="101"/>
        <v>4</v>
      </c>
      <c r="F249" s="5">
        <v>621</v>
      </c>
      <c r="G249" s="5">
        <v>562</v>
      </c>
      <c r="M249" s="5">
        <v>625</v>
      </c>
      <c r="N249" s="5">
        <v>565</v>
      </c>
      <c r="T249" s="5">
        <v>480</v>
      </c>
      <c r="U249" s="5">
        <v>477</v>
      </c>
      <c r="AA249" s="5">
        <v>551</v>
      </c>
      <c r="AB249" s="5">
        <v>526</v>
      </c>
      <c r="AH249" s="5">
        <v>548</v>
      </c>
      <c r="AI249" s="5">
        <v>526</v>
      </c>
      <c r="AO249" s="5">
        <v>578</v>
      </c>
      <c r="AP249" s="5">
        <v>593</v>
      </c>
      <c r="AV249" s="5">
        <v>532</v>
      </c>
      <c r="AW249" s="5">
        <v>548</v>
      </c>
      <c r="BC249" s="5">
        <v>550</v>
      </c>
      <c r="BD249" s="5">
        <v>560</v>
      </c>
      <c r="BJ249" s="5">
        <v>559</v>
      </c>
      <c r="BK249" s="5">
        <v>667</v>
      </c>
      <c r="BP249" s="5">
        <v>535</v>
      </c>
      <c r="BQ249" s="5">
        <v>545</v>
      </c>
      <c r="BU249" s="5">
        <v>525</v>
      </c>
      <c r="BV249" s="5">
        <v>526</v>
      </c>
      <c r="CC249" s="5">
        <v>104.53</v>
      </c>
      <c r="CD249" s="5">
        <v>100.78</v>
      </c>
      <c r="CJ249" s="5">
        <v>108.67</v>
      </c>
      <c r="CK249" s="5">
        <v>94.15</v>
      </c>
      <c r="CQ249" s="5">
        <v>83.45</v>
      </c>
      <c r="CR249" s="5">
        <v>83.01</v>
      </c>
      <c r="CX249" s="5">
        <v>93.96</v>
      </c>
      <c r="CY249" s="5">
        <v>88.42</v>
      </c>
      <c r="DE249" s="5">
        <v>93.82</v>
      </c>
      <c r="DF249" s="5">
        <v>86.63</v>
      </c>
      <c r="DL249" s="5">
        <v>74.62</v>
      </c>
      <c r="DM249" s="5">
        <v>85.22</v>
      </c>
      <c r="DS249" s="5">
        <v>76.06</v>
      </c>
      <c r="DT249" s="5">
        <v>72.790000000000006</v>
      </c>
      <c r="DZ249" s="5">
        <v>79.19</v>
      </c>
      <c r="EA249" s="5">
        <v>84.48</v>
      </c>
      <c r="EG249" s="5">
        <v>80.91</v>
      </c>
      <c r="EH249" s="5">
        <v>79.17</v>
      </c>
      <c r="EM249" s="5">
        <v>109.48</v>
      </c>
      <c r="EN249" s="5">
        <v>94.67</v>
      </c>
      <c r="ER249" s="5">
        <v>89.74</v>
      </c>
      <c r="ES249" s="5">
        <v>90.63</v>
      </c>
      <c r="EV249"/>
      <c r="FA249" s="28"/>
      <c r="FB249"/>
      <c r="FO249"/>
      <c r="FP249"/>
      <c r="FQ249"/>
      <c r="FR249"/>
      <c r="FS249"/>
      <c r="FT249"/>
      <c r="FU249"/>
      <c r="FV249"/>
      <c r="FW249" s="1"/>
    </row>
    <row r="250" spans="1:179" s="5" customFormat="1" x14ac:dyDescent="0.2">
      <c r="A250" s="9">
        <f t="shared" si="97"/>
        <v>2016</v>
      </c>
      <c r="B250" s="9">
        <f t="shared" si="101"/>
        <v>1</v>
      </c>
      <c r="F250" s="5">
        <v>628</v>
      </c>
      <c r="G250" s="5">
        <v>552</v>
      </c>
      <c r="M250" s="5">
        <v>661</v>
      </c>
      <c r="N250" s="5">
        <v>613</v>
      </c>
      <c r="T250" s="5">
        <v>450</v>
      </c>
      <c r="U250" s="5">
        <v>450</v>
      </c>
      <c r="AA250" s="5">
        <v>521</v>
      </c>
      <c r="AB250" s="5">
        <v>544</v>
      </c>
      <c r="AH250" s="5">
        <v>532</v>
      </c>
      <c r="AI250" s="5">
        <v>521</v>
      </c>
      <c r="AO250" s="5">
        <v>553</v>
      </c>
      <c r="AP250" s="5">
        <v>599</v>
      </c>
      <c r="AV250" s="5">
        <v>589</v>
      </c>
      <c r="AW250" s="5">
        <v>575</v>
      </c>
      <c r="BC250" s="5">
        <v>536</v>
      </c>
      <c r="BD250" s="5">
        <v>519</v>
      </c>
      <c r="BJ250" s="5">
        <v>703</v>
      </c>
      <c r="BK250" s="5">
        <v>618</v>
      </c>
      <c r="BP250" s="5">
        <v>520</v>
      </c>
      <c r="BQ250" s="5">
        <v>532</v>
      </c>
      <c r="BU250" s="5">
        <v>598</v>
      </c>
      <c r="BV250" s="5">
        <v>605</v>
      </c>
      <c r="CC250" s="5">
        <v>107.52</v>
      </c>
      <c r="CD250" s="5">
        <v>103.17</v>
      </c>
      <c r="CJ250" s="5">
        <v>105.68</v>
      </c>
      <c r="CK250" s="5">
        <v>94.79</v>
      </c>
      <c r="CQ250" s="5">
        <v>81.16</v>
      </c>
      <c r="CR250" s="5">
        <v>91.9</v>
      </c>
      <c r="CX250" s="5">
        <v>87.85</v>
      </c>
      <c r="CY250" s="5">
        <v>89.48</v>
      </c>
      <c r="DE250" s="5">
        <v>92.12</v>
      </c>
      <c r="DF250" s="5">
        <v>91.89</v>
      </c>
      <c r="DL250" s="5">
        <v>86.17</v>
      </c>
      <c r="DM250" s="5">
        <v>89.86</v>
      </c>
      <c r="DS250" s="5">
        <v>73.47</v>
      </c>
      <c r="DT250" s="5">
        <v>71.069999999999993</v>
      </c>
      <c r="DZ250" s="5">
        <v>80.61</v>
      </c>
      <c r="EA250" s="5">
        <v>87.35</v>
      </c>
      <c r="EG250" s="5">
        <v>85.05</v>
      </c>
      <c r="EH250" s="5">
        <v>80.84</v>
      </c>
      <c r="EM250" s="5">
        <v>102.36</v>
      </c>
      <c r="EN250" s="5">
        <v>100.26</v>
      </c>
      <c r="ER250" s="5">
        <v>92.34</v>
      </c>
      <c r="ES250" s="5">
        <v>92.11</v>
      </c>
      <c r="EV250"/>
      <c r="FA250" s="28"/>
      <c r="FB250"/>
      <c r="FO250"/>
      <c r="FP250"/>
      <c r="FQ250"/>
      <c r="FR250"/>
      <c r="FS250"/>
      <c r="FT250"/>
      <c r="FU250"/>
      <c r="FV250"/>
      <c r="FW250" s="1"/>
    </row>
    <row r="251" spans="1:179" s="5" customFormat="1" x14ac:dyDescent="0.2">
      <c r="A251" s="9">
        <f t="shared" si="97"/>
        <v>2016</v>
      </c>
      <c r="B251" s="9">
        <f t="shared" si="101"/>
        <v>2</v>
      </c>
      <c r="F251" s="5">
        <v>633</v>
      </c>
      <c r="G251" s="5">
        <v>562</v>
      </c>
      <c r="M251" s="5">
        <v>638</v>
      </c>
      <c r="N251" s="5">
        <v>611</v>
      </c>
      <c r="T251" s="5">
        <v>425</v>
      </c>
      <c r="U251" s="5">
        <v>435</v>
      </c>
      <c r="AA251" s="5">
        <v>545</v>
      </c>
      <c r="AB251" s="5">
        <v>539</v>
      </c>
      <c r="AH251" s="5">
        <v>521</v>
      </c>
      <c r="AI251" s="5">
        <v>520</v>
      </c>
      <c r="AO251" s="5">
        <v>592</v>
      </c>
      <c r="AP251" s="5">
        <v>610</v>
      </c>
      <c r="AV251" s="5">
        <v>579</v>
      </c>
      <c r="AW251" s="5">
        <v>536</v>
      </c>
      <c r="BC251" s="5">
        <v>577</v>
      </c>
      <c r="BD251" s="5">
        <v>555</v>
      </c>
      <c r="BJ251" s="5">
        <v>570</v>
      </c>
      <c r="BK251" s="5">
        <v>554</v>
      </c>
      <c r="BP251" s="5">
        <v>551</v>
      </c>
      <c r="BQ251" s="5">
        <v>526</v>
      </c>
      <c r="BU251" s="5">
        <v>575</v>
      </c>
      <c r="BV251" s="5">
        <v>583</v>
      </c>
      <c r="CC251" s="5">
        <v>105.33</v>
      </c>
      <c r="CD251" s="5">
        <v>99.52</v>
      </c>
      <c r="CJ251" s="5">
        <v>101.33</v>
      </c>
      <c r="CK251" s="5">
        <v>91.8</v>
      </c>
      <c r="CQ251" s="5">
        <v>77.64</v>
      </c>
      <c r="CR251" s="5">
        <v>83.61</v>
      </c>
      <c r="CX251" s="5">
        <v>89.99</v>
      </c>
      <c r="CY251" s="5">
        <v>86</v>
      </c>
      <c r="DE251" s="5">
        <v>94.69</v>
      </c>
      <c r="DF251" s="5">
        <v>88.87</v>
      </c>
      <c r="DL251" s="5">
        <v>90.35</v>
      </c>
      <c r="DM251" s="5">
        <v>90.01</v>
      </c>
      <c r="DS251" s="5">
        <v>75.98</v>
      </c>
      <c r="DT251" s="5">
        <v>75.52</v>
      </c>
      <c r="DZ251" s="5">
        <v>85.3</v>
      </c>
      <c r="EA251" s="5">
        <v>90.84</v>
      </c>
      <c r="EG251" s="5">
        <v>86.11</v>
      </c>
      <c r="EH251" s="5">
        <v>80.38</v>
      </c>
      <c r="EM251" s="5">
        <v>99.23</v>
      </c>
      <c r="EN251" s="5">
        <v>90.43</v>
      </c>
      <c r="ER251" s="5">
        <v>91.05</v>
      </c>
      <c r="ES251" s="5">
        <v>85.48</v>
      </c>
      <c r="EV251"/>
      <c r="FA251" s="28"/>
      <c r="FB251"/>
      <c r="FO251"/>
      <c r="FP251"/>
      <c r="FQ251"/>
      <c r="FR251"/>
      <c r="FS251"/>
      <c r="FT251"/>
      <c r="FU251"/>
      <c r="FV251"/>
      <c r="FW251" s="1"/>
    </row>
    <row r="252" spans="1:179" s="5" customFormat="1" x14ac:dyDescent="0.2">
      <c r="A252" s="9">
        <f t="shared" si="97"/>
        <v>2016</v>
      </c>
      <c r="B252" s="9">
        <f t="shared" si="101"/>
        <v>3</v>
      </c>
      <c r="F252" s="5">
        <v>648</v>
      </c>
      <c r="G252" s="5">
        <v>642</v>
      </c>
      <c r="M252" s="5">
        <v>679</v>
      </c>
      <c r="N252" s="5">
        <v>601</v>
      </c>
      <c r="T252" s="5">
        <v>510</v>
      </c>
      <c r="U252" s="5">
        <v>426</v>
      </c>
      <c r="AA252" s="5">
        <v>534</v>
      </c>
      <c r="AB252" s="5">
        <v>543</v>
      </c>
      <c r="AH252" s="5">
        <v>561</v>
      </c>
      <c r="AI252" s="5">
        <v>552</v>
      </c>
      <c r="AO252" s="5">
        <v>609</v>
      </c>
      <c r="AP252" s="5">
        <v>616</v>
      </c>
      <c r="AV252" s="5">
        <v>566</v>
      </c>
      <c r="AW252" s="5">
        <v>570</v>
      </c>
      <c r="BC252" s="5">
        <v>586</v>
      </c>
      <c r="BD252" s="5">
        <v>557</v>
      </c>
      <c r="BJ252" s="5">
        <v>584</v>
      </c>
      <c r="BK252" s="5">
        <v>609</v>
      </c>
      <c r="BP252" s="5">
        <v>551</v>
      </c>
      <c r="BQ252" s="5">
        <v>529</v>
      </c>
      <c r="BU252" s="5">
        <v>560</v>
      </c>
      <c r="BV252" s="5">
        <v>584</v>
      </c>
      <c r="CC252" s="5">
        <v>100.35</v>
      </c>
      <c r="CD252" s="5">
        <v>104.68</v>
      </c>
      <c r="CJ252" s="5">
        <v>95.91</v>
      </c>
      <c r="CK252" s="5">
        <v>90.76</v>
      </c>
      <c r="CQ252" s="5">
        <v>80.42</v>
      </c>
      <c r="CR252" s="5">
        <v>78.680000000000007</v>
      </c>
      <c r="CX252" s="5">
        <v>85.03</v>
      </c>
      <c r="CY252" s="5">
        <v>87.15</v>
      </c>
      <c r="DE252" s="5">
        <v>91.79</v>
      </c>
      <c r="DF252" s="5">
        <v>83</v>
      </c>
      <c r="DL252" s="5">
        <v>81.06</v>
      </c>
      <c r="DM252" s="5">
        <v>85.5</v>
      </c>
      <c r="DS252" s="5">
        <v>72.430000000000007</v>
      </c>
      <c r="DT252" s="5">
        <v>73.13</v>
      </c>
      <c r="DZ252" s="5">
        <v>83.97</v>
      </c>
      <c r="EA252" s="5">
        <v>92.44</v>
      </c>
      <c r="EG252" s="5">
        <v>82.29</v>
      </c>
      <c r="EH252" s="5">
        <v>76.06</v>
      </c>
      <c r="EM252" s="5">
        <v>97.63</v>
      </c>
      <c r="EN252" s="5">
        <v>87.84</v>
      </c>
      <c r="ER252" s="5">
        <v>84.6</v>
      </c>
      <c r="ES252" s="5">
        <v>78.040000000000006</v>
      </c>
      <c r="EV252"/>
      <c r="FA252" s="28"/>
      <c r="FB252"/>
      <c r="FO252"/>
      <c r="FP252"/>
      <c r="FQ252"/>
      <c r="FR252"/>
      <c r="FS252"/>
      <c r="FT252"/>
      <c r="FU252"/>
      <c r="FV252"/>
      <c r="FW252" s="1"/>
    </row>
    <row r="253" spans="1:179" s="5" customFormat="1" x14ac:dyDescent="0.2">
      <c r="A253" s="9">
        <f t="shared" si="97"/>
        <v>2016</v>
      </c>
      <c r="B253" s="9">
        <f t="shared" si="101"/>
        <v>4</v>
      </c>
      <c r="F253" s="5">
        <v>650</v>
      </c>
      <c r="G253" s="5">
        <v>651</v>
      </c>
      <c r="M253" s="5">
        <v>678</v>
      </c>
      <c r="N253" s="5">
        <v>594</v>
      </c>
      <c r="T253" s="5">
        <v>458</v>
      </c>
      <c r="U253" s="5">
        <v>431</v>
      </c>
      <c r="AA253" s="5">
        <v>561</v>
      </c>
      <c r="AB253" s="5">
        <v>571</v>
      </c>
      <c r="AH253" s="5">
        <v>566</v>
      </c>
      <c r="AI253" s="5">
        <v>556</v>
      </c>
      <c r="AO253" s="5">
        <v>629</v>
      </c>
      <c r="AP253" s="5">
        <v>590</v>
      </c>
      <c r="AV253" s="5">
        <v>566</v>
      </c>
      <c r="AW253" s="5">
        <v>600</v>
      </c>
      <c r="BC253" s="5">
        <v>581</v>
      </c>
      <c r="BD253" s="5">
        <v>553</v>
      </c>
      <c r="BJ253" s="5">
        <v>562</v>
      </c>
      <c r="BK253" s="5">
        <v>592</v>
      </c>
      <c r="BP253" s="5">
        <v>586</v>
      </c>
      <c r="BQ253" s="5">
        <v>524</v>
      </c>
      <c r="BU253" s="5">
        <v>563</v>
      </c>
      <c r="BV253" s="5">
        <v>584</v>
      </c>
      <c r="CC253" s="5">
        <v>96.4</v>
      </c>
      <c r="CD253" s="5">
        <v>100.14</v>
      </c>
      <c r="CJ253" s="5">
        <v>97.14</v>
      </c>
      <c r="CK253" s="5">
        <v>97.86</v>
      </c>
      <c r="CQ253" s="5">
        <v>76.03</v>
      </c>
      <c r="CR253" s="5">
        <v>72.08</v>
      </c>
      <c r="CX253" s="5">
        <v>84.84</v>
      </c>
      <c r="CY253" s="5">
        <v>81.680000000000007</v>
      </c>
      <c r="DE253" s="5">
        <v>86.77</v>
      </c>
      <c r="DF253" s="5">
        <v>80.13</v>
      </c>
      <c r="DL253" s="5">
        <v>79.48</v>
      </c>
      <c r="DM253" s="5">
        <v>81.81</v>
      </c>
      <c r="DS253" s="5">
        <v>72.819999999999993</v>
      </c>
      <c r="DT253" s="5">
        <v>67.73</v>
      </c>
      <c r="DZ253" s="5">
        <v>83.01</v>
      </c>
      <c r="EA253" s="5">
        <v>85.47</v>
      </c>
      <c r="EG253" s="5">
        <v>82.26</v>
      </c>
      <c r="EH253" s="5">
        <v>75.39</v>
      </c>
      <c r="EM253" s="5">
        <v>99.13</v>
      </c>
      <c r="EN253" s="5">
        <v>87.48</v>
      </c>
      <c r="ER253" s="5">
        <v>81.87</v>
      </c>
      <c r="ES253" s="5">
        <v>78.55</v>
      </c>
      <c r="EV253"/>
      <c r="FA253" s="28"/>
      <c r="FB253"/>
      <c r="FO253"/>
      <c r="FP253"/>
      <c r="FQ253"/>
      <c r="FR253"/>
      <c r="FS253"/>
      <c r="FT253"/>
      <c r="FU253"/>
      <c r="FV253"/>
      <c r="FW253" s="1"/>
    </row>
    <row r="254" spans="1:179" s="5" customFormat="1" x14ac:dyDescent="0.2">
      <c r="A254" s="9">
        <f t="shared" si="97"/>
        <v>2017</v>
      </c>
      <c r="B254" s="9">
        <f t="shared" si="101"/>
        <v>1</v>
      </c>
      <c r="F254" s="5">
        <v>636</v>
      </c>
      <c r="G254" s="5">
        <v>599</v>
      </c>
      <c r="M254" s="5">
        <v>663</v>
      </c>
      <c r="N254" s="5">
        <v>594</v>
      </c>
      <c r="T254" s="5">
        <v>461</v>
      </c>
      <c r="U254" s="5">
        <v>438</v>
      </c>
      <c r="AA254" s="5">
        <v>549</v>
      </c>
      <c r="AB254" s="5">
        <v>564</v>
      </c>
      <c r="AH254" s="5">
        <v>513</v>
      </c>
      <c r="AI254" s="5">
        <v>550</v>
      </c>
      <c r="AO254" s="5">
        <v>601</v>
      </c>
      <c r="AP254" s="5">
        <v>591</v>
      </c>
      <c r="AV254" s="5">
        <v>615</v>
      </c>
      <c r="AW254" s="5">
        <v>629</v>
      </c>
      <c r="BC254" s="5">
        <v>604</v>
      </c>
      <c r="BD254" s="5">
        <v>575</v>
      </c>
      <c r="BJ254" s="5">
        <v>644</v>
      </c>
      <c r="BK254" s="5">
        <v>640</v>
      </c>
      <c r="BP254" s="5">
        <v>571</v>
      </c>
      <c r="BQ254" s="5">
        <v>554</v>
      </c>
      <c r="BU254" s="5">
        <v>535</v>
      </c>
      <c r="BV254" s="5">
        <v>555</v>
      </c>
      <c r="CC254" s="5">
        <v>96.15</v>
      </c>
      <c r="CD254" s="5">
        <v>95.95</v>
      </c>
      <c r="CJ254" s="5">
        <v>91.96</v>
      </c>
      <c r="CK254" s="5">
        <v>87.81</v>
      </c>
      <c r="CQ254" s="5">
        <v>74.13</v>
      </c>
      <c r="CR254" s="5">
        <v>74.290000000000006</v>
      </c>
      <c r="CX254" s="5">
        <v>96.8</v>
      </c>
      <c r="CY254" s="5">
        <v>90.42</v>
      </c>
      <c r="DE254" s="5">
        <v>87.35</v>
      </c>
      <c r="DF254" s="5">
        <v>82.56</v>
      </c>
      <c r="DL254" s="5">
        <v>77.790000000000006</v>
      </c>
      <c r="DM254" s="5">
        <v>77.66</v>
      </c>
      <c r="DS254" s="5">
        <v>71.89</v>
      </c>
      <c r="DT254" s="5">
        <v>68.17</v>
      </c>
      <c r="DZ254" s="5">
        <v>85.32</v>
      </c>
      <c r="EA254" s="5">
        <v>85.2</v>
      </c>
      <c r="EG254" s="5">
        <v>87.57</v>
      </c>
      <c r="EH254" s="5">
        <v>83.74</v>
      </c>
      <c r="EM254" s="5">
        <v>92.3</v>
      </c>
      <c r="EN254" s="5">
        <v>87.76</v>
      </c>
      <c r="ER254" s="5">
        <v>81.349999999999994</v>
      </c>
      <c r="ES254" s="5">
        <v>79.52</v>
      </c>
      <c r="EV254"/>
      <c r="FA254" s="28"/>
      <c r="FB254"/>
      <c r="FO254"/>
      <c r="FP254"/>
      <c r="FQ254"/>
      <c r="FR254"/>
      <c r="FS254"/>
      <c r="FT254"/>
      <c r="FU254"/>
      <c r="FV254"/>
      <c r="FW254" s="1"/>
    </row>
    <row r="255" spans="1:179" s="5" customFormat="1" x14ac:dyDescent="0.2">
      <c r="A255" s="9">
        <f t="shared" si="97"/>
        <v>2017</v>
      </c>
      <c r="B255" s="9">
        <f t="shared" si="101"/>
        <v>2</v>
      </c>
      <c r="F255" s="5">
        <v>643</v>
      </c>
      <c r="G255" s="5">
        <v>620</v>
      </c>
      <c r="M255" s="5">
        <v>646</v>
      </c>
      <c r="N255" s="5">
        <v>589</v>
      </c>
      <c r="T255" s="5">
        <v>439</v>
      </c>
      <c r="U255" s="5">
        <v>434</v>
      </c>
      <c r="AA255" s="5">
        <v>583</v>
      </c>
      <c r="AB255" s="5">
        <v>511</v>
      </c>
      <c r="AH255" s="5">
        <v>504</v>
      </c>
      <c r="AI255" s="5">
        <v>545</v>
      </c>
      <c r="AO255" s="5">
        <v>607</v>
      </c>
      <c r="AP255" s="5">
        <v>600</v>
      </c>
      <c r="AV255" s="5">
        <v>601</v>
      </c>
      <c r="AW255" s="5">
        <v>582</v>
      </c>
      <c r="BC255" s="5">
        <v>620</v>
      </c>
      <c r="BD255" s="5">
        <v>596</v>
      </c>
      <c r="BJ255" s="5">
        <v>583</v>
      </c>
      <c r="BK255" s="5">
        <v>585</v>
      </c>
      <c r="BP255" s="5">
        <v>564</v>
      </c>
      <c r="BQ255" s="5">
        <v>557</v>
      </c>
      <c r="BU255" s="5">
        <v>550</v>
      </c>
      <c r="BV255" s="5">
        <v>570</v>
      </c>
      <c r="CC255" s="5">
        <v>89.71</v>
      </c>
      <c r="CD255" s="5">
        <v>87.34</v>
      </c>
      <c r="CJ255" s="5">
        <v>94.64</v>
      </c>
      <c r="CK255" s="5">
        <v>83.26</v>
      </c>
      <c r="CQ255" s="5">
        <v>65.08</v>
      </c>
      <c r="CR255" s="5">
        <v>71.650000000000006</v>
      </c>
      <c r="CX255" s="5">
        <v>93.4</v>
      </c>
      <c r="CY255" s="5">
        <v>81.12</v>
      </c>
      <c r="DE255" s="5">
        <v>82.84</v>
      </c>
      <c r="DF255" s="5">
        <v>79.349999999999994</v>
      </c>
      <c r="DL255" s="5">
        <v>74.56</v>
      </c>
      <c r="DM255" s="5">
        <v>74.17</v>
      </c>
      <c r="DS255" s="5">
        <v>71.010000000000005</v>
      </c>
      <c r="DT255" s="5">
        <v>67.27</v>
      </c>
      <c r="DZ255" s="5">
        <v>80.239999999999995</v>
      </c>
      <c r="EA255" s="5">
        <v>81.27</v>
      </c>
      <c r="EG255" s="5">
        <v>92.86</v>
      </c>
      <c r="EH255" s="5">
        <v>89.5</v>
      </c>
      <c r="EM255" s="5">
        <v>92.32</v>
      </c>
      <c r="EN255" s="5">
        <v>86.54</v>
      </c>
      <c r="ER255" s="5">
        <v>74.17</v>
      </c>
      <c r="ES255" s="5">
        <v>73.05</v>
      </c>
      <c r="EV255"/>
      <c r="FA255" s="28"/>
      <c r="FB255"/>
      <c r="FO255"/>
      <c r="FP255"/>
      <c r="FQ255"/>
      <c r="FR255"/>
      <c r="FS255"/>
      <c r="FT255"/>
      <c r="FU255"/>
      <c r="FV255"/>
      <c r="FW255" s="1"/>
    </row>
    <row r="256" spans="1:179" s="5" customFormat="1" x14ac:dyDescent="0.2">
      <c r="A256" s="9">
        <f t="shared" si="97"/>
        <v>2017</v>
      </c>
      <c r="B256" s="9">
        <f t="shared" si="101"/>
        <v>3</v>
      </c>
      <c r="F256" s="5">
        <v>651</v>
      </c>
      <c r="G256" s="5">
        <v>635</v>
      </c>
      <c r="M256" s="5">
        <v>639</v>
      </c>
      <c r="N256" s="5">
        <v>575</v>
      </c>
      <c r="T256" s="5">
        <v>449</v>
      </c>
      <c r="U256" s="5">
        <v>421</v>
      </c>
      <c r="AA256" s="5">
        <v>558</v>
      </c>
      <c r="AB256" s="5">
        <v>508</v>
      </c>
      <c r="AH256" s="5">
        <v>520</v>
      </c>
      <c r="AI256" s="5">
        <v>543</v>
      </c>
      <c r="AO256" s="5">
        <v>630</v>
      </c>
      <c r="AP256" s="5">
        <v>620</v>
      </c>
      <c r="AV256" s="5">
        <v>585</v>
      </c>
      <c r="AW256" s="5">
        <v>570</v>
      </c>
      <c r="BC256" s="5">
        <v>606</v>
      </c>
      <c r="BD256" s="5">
        <v>585</v>
      </c>
      <c r="BJ256" s="5">
        <v>589</v>
      </c>
      <c r="BK256" s="5">
        <v>579</v>
      </c>
      <c r="BP256" s="5">
        <v>542</v>
      </c>
      <c r="BQ256" s="5">
        <v>561</v>
      </c>
      <c r="BU256" s="5">
        <v>529</v>
      </c>
      <c r="BV256" s="5">
        <v>541</v>
      </c>
      <c r="CC256" s="5">
        <v>96.92</v>
      </c>
      <c r="CD256" s="5">
        <v>89.74</v>
      </c>
      <c r="CJ256" s="5">
        <v>98.87</v>
      </c>
      <c r="CK256" s="5">
        <v>86.55</v>
      </c>
      <c r="CQ256" s="5">
        <v>73.92</v>
      </c>
      <c r="CR256" s="5">
        <v>74.19</v>
      </c>
      <c r="CX256" s="5">
        <v>93.18</v>
      </c>
      <c r="CY256" s="5">
        <v>87.09</v>
      </c>
      <c r="DE256" s="5">
        <v>88.15</v>
      </c>
      <c r="DF256" s="5">
        <v>81.569999999999993</v>
      </c>
      <c r="DL256" s="5">
        <v>76.91</v>
      </c>
      <c r="DM256" s="5">
        <v>75.59</v>
      </c>
      <c r="DS256" s="5">
        <v>71.180000000000007</v>
      </c>
      <c r="DT256" s="5">
        <v>67.94</v>
      </c>
      <c r="DZ256" s="5">
        <v>80.81</v>
      </c>
      <c r="EA256" s="5">
        <v>85.33</v>
      </c>
      <c r="EG256" s="5">
        <v>96.04</v>
      </c>
      <c r="EH256" s="5">
        <v>94.38</v>
      </c>
      <c r="EM256" s="5">
        <v>90.09</v>
      </c>
      <c r="EN256" s="5">
        <v>85.66</v>
      </c>
      <c r="ER256" s="5">
        <v>77.47</v>
      </c>
      <c r="ES256" s="5">
        <v>75.010000000000005</v>
      </c>
      <c r="EV256"/>
      <c r="FA256" s="28"/>
      <c r="FB256"/>
      <c r="FO256"/>
      <c r="FP256"/>
      <c r="FQ256"/>
      <c r="FR256"/>
      <c r="FS256"/>
      <c r="FT256"/>
      <c r="FU256"/>
      <c r="FV256"/>
      <c r="FW256" s="1"/>
    </row>
    <row r="257" spans="1:179" s="5" customFormat="1" x14ac:dyDescent="0.2">
      <c r="A257" s="9">
        <f t="shared" si="97"/>
        <v>2017</v>
      </c>
      <c r="B257" s="9">
        <f t="shared" si="101"/>
        <v>4</v>
      </c>
      <c r="F257" s="5">
        <v>648</v>
      </c>
      <c r="G257" s="5">
        <v>639</v>
      </c>
      <c r="M257" s="5">
        <v>636</v>
      </c>
      <c r="N257" s="5">
        <v>578</v>
      </c>
      <c r="T257" s="5">
        <v>429</v>
      </c>
      <c r="U257" s="5">
        <v>421</v>
      </c>
      <c r="AA257" s="5">
        <v>534</v>
      </c>
      <c r="AB257" s="5">
        <v>516</v>
      </c>
      <c r="AH257" s="5">
        <v>569</v>
      </c>
      <c r="AI257" s="5">
        <v>550</v>
      </c>
      <c r="AO257" s="5">
        <v>605</v>
      </c>
      <c r="AP257" s="5">
        <v>604</v>
      </c>
      <c r="AV257" s="5">
        <v>582</v>
      </c>
      <c r="AW257" s="5">
        <v>563</v>
      </c>
      <c r="BC257" s="5">
        <v>605</v>
      </c>
      <c r="BD257" s="5">
        <v>576</v>
      </c>
      <c r="BJ257" s="5">
        <v>597</v>
      </c>
      <c r="BK257" s="5">
        <v>610</v>
      </c>
      <c r="BP257" s="5">
        <v>528</v>
      </c>
      <c r="BQ257" s="5">
        <v>552</v>
      </c>
      <c r="BU257" s="5">
        <v>545</v>
      </c>
      <c r="BV257" s="5">
        <v>546</v>
      </c>
      <c r="CC257" s="5">
        <v>107.48</v>
      </c>
      <c r="CD257" s="5">
        <v>97.54</v>
      </c>
      <c r="CJ257" s="5">
        <v>92.27</v>
      </c>
      <c r="CK257" s="5">
        <v>87.82</v>
      </c>
      <c r="CQ257" s="5">
        <v>76.55</v>
      </c>
      <c r="CR257" s="5">
        <v>76.45</v>
      </c>
      <c r="CX257" s="5">
        <v>94.66</v>
      </c>
      <c r="CY257" s="5">
        <v>88.06</v>
      </c>
      <c r="DE257" s="5">
        <v>87.3</v>
      </c>
      <c r="DF257" s="5">
        <v>80.19</v>
      </c>
      <c r="DL257" s="5">
        <v>76.790000000000006</v>
      </c>
      <c r="DM257" s="5">
        <v>74.819999999999993</v>
      </c>
      <c r="DS257" s="5">
        <v>71.37</v>
      </c>
      <c r="DT257" s="5">
        <v>67.81</v>
      </c>
      <c r="DZ257" s="5">
        <v>82.15</v>
      </c>
      <c r="EA257" s="5">
        <v>84.41</v>
      </c>
      <c r="EG257" s="5">
        <v>96.59</v>
      </c>
      <c r="EH257" s="5">
        <v>93.56</v>
      </c>
      <c r="EM257" s="5">
        <v>88.34</v>
      </c>
      <c r="EN257" s="5">
        <v>84.55</v>
      </c>
      <c r="ER257" s="5">
        <v>77.55</v>
      </c>
      <c r="ES257" s="5">
        <v>73.34</v>
      </c>
      <c r="EV257"/>
      <c r="FA257" s="28"/>
      <c r="FB257"/>
      <c r="FO257"/>
      <c r="FP257"/>
      <c r="FQ257"/>
      <c r="FR257"/>
      <c r="FS257"/>
      <c r="FT257"/>
      <c r="FU257"/>
      <c r="FV257"/>
      <c r="FW257" s="1"/>
    </row>
    <row r="258" spans="1:179" s="5" customFormat="1" x14ac:dyDescent="0.2">
      <c r="A258" s="9">
        <f t="shared" si="97"/>
        <v>2018</v>
      </c>
      <c r="B258" s="9">
        <f t="shared" si="101"/>
        <v>1</v>
      </c>
      <c r="F258" s="5">
        <v>658</v>
      </c>
      <c r="G258" s="5">
        <v>658</v>
      </c>
      <c r="M258" s="5">
        <v>629</v>
      </c>
      <c r="N258" s="5">
        <v>581</v>
      </c>
      <c r="T258" s="5">
        <v>433</v>
      </c>
      <c r="U258" s="5">
        <v>424</v>
      </c>
      <c r="AA258" s="5">
        <v>541</v>
      </c>
      <c r="AB258" s="5">
        <v>531</v>
      </c>
      <c r="AH258" s="5">
        <v>553</v>
      </c>
      <c r="AI258" s="5">
        <v>545</v>
      </c>
      <c r="AO258" s="5">
        <v>626</v>
      </c>
      <c r="AP258" s="5">
        <v>611</v>
      </c>
      <c r="AV258" s="5">
        <v>563</v>
      </c>
      <c r="AW258" s="5">
        <v>546</v>
      </c>
      <c r="BC258" s="5">
        <v>606</v>
      </c>
      <c r="BD258" s="5">
        <v>573</v>
      </c>
      <c r="BJ258" s="5">
        <v>605</v>
      </c>
      <c r="BK258" s="5">
        <v>611</v>
      </c>
      <c r="BP258" s="5">
        <v>536</v>
      </c>
      <c r="BQ258" s="5">
        <v>556</v>
      </c>
      <c r="BU258" s="5">
        <v>560</v>
      </c>
      <c r="BV258" s="5">
        <v>557</v>
      </c>
      <c r="CC258" s="5">
        <v>114.06</v>
      </c>
      <c r="CD258" s="5">
        <v>102.68</v>
      </c>
      <c r="CJ258" s="5">
        <v>92.63</v>
      </c>
      <c r="CK258" s="5">
        <v>89.9</v>
      </c>
      <c r="CQ258" s="5">
        <v>75.430000000000007</v>
      </c>
      <c r="CR258" s="5">
        <v>76.739999999999995</v>
      </c>
      <c r="CX258" s="5">
        <v>101.11</v>
      </c>
      <c r="CY258" s="5">
        <v>85.83</v>
      </c>
      <c r="DE258" s="5">
        <v>96.97</v>
      </c>
      <c r="DF258" s="5">
        <v>83.91</v>
      </c>
      <c r="DL258" s="5">
        <v>87.36</v>
      </c>
      <c r="DM258" s="5">
        <v>91.38</v>
      </c>
      <c r="DS258" s="5">
        <v>73.790000000000006</v>
      </c>
      <c r="DT258" s="5">
        <v>64.8</v>
      </c>
      <c r="DZ258" s="5">
        <v>82.81</v>
      </c>
      <c r="EA258" s="5">
        <v>84.22</v>
      </c>
      <c r="EG258" s="5">
        <v>101.04</v>
      </c>
      <c r="EH258" s="5">
        <v>97.91</v>
      </c>
      <c r="EM258" s="5">
        <v>96.05</v>
      </c>
      <c r="EN258" s="5">
        <v>87.92</v>
      </c>
      <c r="ER258" s="5">
        <v>75.319999999999993</v>
      </c>
      <c r="ES258" s="5">
        <v>71.540000000000006</v>
      </c>
      <c r="EV258"/>
      <c r="FA258" s="28"/>
      <c r="FB258"/>
      <c r="FO258"/>
      <c r="FP258"/>
      <c r="FQ258"/>
      <c r="FR258"/>
      <c r="FS258"/>
      <c r="FT258"/>
      <c r="FU258"/>
      <c r="FV258"/>
      <c r="FW258" s="1"/>
    </row>
    <row r="259" spans="1:179" s="5" customFormat="1" x14ac:dyDescent="0.2">
      <c r="A259" s="9">
        <f t="shared" si="97"/>
        <v>2018</v>
      </c>
      <c r="B259" s="9">
        <f t="shared" si="101"/>
        <v>2</v>
      </c>
      <c r="F259" s="5">
        <v>635</v>
      </c>
      <c r="G259" s="5">
        <v>643</v>
      </c>
      <c r="M259" s="5">
        <v>626</v>
      </c>
      <c r="N259" s="5">
        <v>579</v>
      </c>
      <c r="T259" s="5">
        <v>457</v>
      </c>
      <c r="U259" s="5">
        <v>426</v>
      </c>
      <c r="AA259" s="5">
        <v>549</v>
      </c>
      <c r="AB259" s="5">
        <v>522</v>
      </c>
      <c r="AH259" s="5">
        <v>569</v>
      </c>
      <c r="AI259" s="5">
        <v>577</v>
      </c>
      <c r="AO259" s="5">
        <v>591</v>
      </c>
      <c r="AP259" s="5">
        <v>582</v>
      </c>
      <c r="AV259" s="5">
        <v>567</v>
      </c>
      <c r="AW259" s="5">
        <v>545</v>
      </c>
      <c r="BC259" s="5">
        <v>593</v>
      </c>
      <c r="BD259" s="5">
        <v>566</v>
      </c>
      <c r="BJ259" s="5">
        <v>634</v>
      </c>
      <c r="BK259" s="5">
        <v>627</v>
      </c>
      <c r="BP259" s="5">
        <v>529</v>
      </c>
      <c r="BQ259" s="5">
        <v>564</v>
      </c>
      <c r="BU259" s="5">
        <v>574</v>
      </c>
      <c r="BV259" s="5">
        <v>553</v>
      </c>
      <c r="CC259" s="5">
        <v>110.33</v>
      </c>
      <c r="CD259" s="5">
        <v>105.78</v>
      </c>
      <c r="CJ259" s="5">
        <v>93.64</v>
      </c>
      <c r="CK259" s="5">
        <v>86.55</v>
      </c>
      <c r="CQ259" s="5">
        <v>74.489999999999995</v>
      </c>
      <c r="CR259" s="5">
        <v>76.56</v>
      </c>
      <c r="CX259" s="5">
        <v>94.94</v>
      </c>
      <c r="CY259" s="5">
        <v>85.22</v>
      </c>
      <c r="DE259" s="5">
        <v>91.12</v>
      </c>
      <c r="DF259" s="5">
        <v>78.900000000000006</v>
      </c>
      <c r="DL259" s="5">
        <v>92.28</v>
      </c>
      <c r="DM259" s="5">
        <v>90.73</v>
      </c>
      <c r="DS259" s="5">
        <v>73.17</v>
      </c>
      <c r="DT259" s="5">
        <v>63.47</v>
      </c>
      <c r="DZ259" s="5">
        <v>81.540000000000006</v>
      </c>
      <c r="EA259" s="5">
        <v>83.36</v>
      </c>
      <c r="EG259" s="5">
        <v>98.51</v>
      </c>
      <c r="EH259" s="5">
        <v>104.9</v>
      </c>
      <c r="EM259" s="5">
        <v>96.98</v>
      </c>
      <c r="EN259" s="5">
        <v>90.79</v>
      </c>
      <c r="ER259" s="5">
        <v>74.58</v>
      </c>
      <c r="ES259" s="5">
        <v>70.91</v>
      </c>
      <c r="EV259"/>
      <c r="FA259" s="28"/>
      <c r="FB259"/>
      <c r="FO259"/>
      <c r="FP259"/>
      <c r="FQ259"/>
      <c r="FR259"/>
      <c r="FS259"/>
      <c r="FT259"/>
      <c r="FU259"/>
      <c r="FV259"/>
      <c r="FW259" s="1"/>
    </row>
    <row r="260" spans="1:179" s="5" customFormat="1" x14ac:dyDescent="0.2">
      <c r="A260" s="9">
        <f t="shared" si="97"/>
        <v>2018</v>
      </c>
      <c r="B260" s="9">
        <f t="shared" si="101"/>
        <v>3</v>
      </c>
      <c r="F260" s="5">
        <v>662</v>
      </c>
      <c r="G260" s="5">
        <v>636</v>
      </c>
      <c r="M260" s="5">
        <v>622</v>
      </c>
      <c r="N260" s="5">
        <v>608</v>
      </c>
      <c r="T260" s="5">
        <v>417</v>
      </c>
      <c r="U260" s="5">
        <v>406</v>
      </c>
      <c r="AA260" s="5">
        <v>589</v>
      </c>
      <c r="AB260" s="5">
        <v>533</v>
      </c>
      <c r="AH260" s="5">
        <v>579</v>
      </c>
      <c r="AI260" s="5">
        <v>566</v>
      </c>
      <c r="AO260" s="5">
        <v>585</v>
      </c>
      <c r="AP260" s="5">
        <v>586</v>
      </c>
      <c r="AV260" s="5">
        <v>549</v>
      </c>
      <c r="AW260" s="5">
        <v>547</v>
      </c>
      <c r="BC260" s="5">
        <v>571</v>
      </c>
      <c r="BD260" s="5">
        <v>529</v>
      </c>
      <c r="BJ260" s="5">
        <v>612</v>
      </c>
      <c r="BK260" s="5">
        <v>608</v>
      </c>
      <c r="BP260" s="5">
        <v>554</v>
      </c>
      <c r="BQ260" s="5">
        <v>562</v>
      </c>
      <c r="BU260" s="5">
        <v>556</v>
      </c>
      <c r="BV260" s="5">
        <v>552</v>
      </c>
      <c r="CC260" s="5">
        <v>108.55</v>
      </c>
      <c r="CD260" s="5">
        <v>109.07</v>
      </c>
      <c r="CJ260" s="5">
        <v>95.11</v>
      </c>
      <c r="CK260" s="5">
        <v>85.8</v>
      </c>
      <c r="CQ260" s="5">
        <v>76.739999999999995</v>
      </c>
      <c r="CR260" s="5">
        <v>78.86</v>
      </c>
      <c r="CX260" s="5">
        <v>91.09</v>
      </c>
      <c r="CY260" s="5">
        <v>85.67</v>
      </c>
      <c r="DE260" s="5">
        <v>94.06</v>
      </c>
      <c r="DF260" s="5">
        <v>84.09</v>
      </c>
      <c r="DL260" s="5">
        <v>93.46</v>
      </c>
      <c r="DM260" s="5">
        <v>89.39</v>
      </c>
      <c r="DS260" s="5">
        <v>74.849999999999994</v>
      </c>
      <c r="DT260" s="5">
        <v>65.95</v>
      </c>
      <c r="DZ260" s="5">
        <v>84.49</v>
      </c>
      <c r="EA260" s="5">
        <v>85.32</v>
      </c>
      <c r="EG260" s="5">
        <v>96.04</v>
      </c>
      <c r="EH260" s="5">
        <v>102.61</v>
      </c>
      <c r="EM260" s="5">
        <v>98.53</v>
      </c>
      <c r="EN260" s="5">
        <v>92.25</v>
      </c>
      <c r="ER260" s="5">
        <v>78.22</v>
      </c>
      <c r="ES260" s="5">
        <v>80.22</v>
      </c>
      <c r="EV260"/>
      <c r="FA260" s="28"/>
      <c r="FB260"/>
      <c r="FO260"/>
      <c r="FP260"/>
      <c r="FQ260"/>
      <c r="FR260"/>
      <c r="FS260"/>
      <c r="FT260"/>
      <c r="FU260"/>
      <c r="FV260"/>
      <c r="FW260" s="1"/>
    </row>
    <row r="261" spans="1:179" s="5" customFormat="1" x14ac:dyDescent="0.2">
      <c r="A261" s="9">
        <f t="shared" si="97"/>
        <v>2018</v>
      </c>
      <c r="B261" s="9">
        <f t="shared" si="101"/>
        <v>4</v>
      </c>
      <c r="F261" s="5">
        <v>676</v>
      </c>
      <c r="G261" s="5">
        <v>630</v>
      </c>
      <c r="M261" s="5">
        <v>664</v>
      </c>
      <c r="N261" s="5">
        <v>603</v>
      </c>
      <c r="T261" s="5">
        <v>460</v>
      </c>
      <c r="U261" s="5">
        <v>417</v>
      </c>
      <c r="AA261" s="5">
        <v>590</v>
      </c>
      <c r="AB261" s="5">
        <v>543</v>
      </c>
      <c r="AH261" s="5">
        <v>552</v>
      </c>
      <c r="AI261" s="5">
        <v>552</v>
      </c>
      <c r="AO261" s="5">
        <v>611</v>
      </c>
      <c r="AP261" s="5">
        <v>603</v>
      </c>
      <c r="AV261" s="5">
        <v>551</v>
      </c>
      <c r="AW261" s="5">
        <v>532</v>
      </c>
      <c r="BC261" s="5">
        <v>567</v>
      </c>
      <c r="BD261" s="5">
        <v>525</v>
      </c>
      <c r="BJ261" s="5">
        <v>597</v>
      </c>
      <c r="BK261" s="5">
        <v>600</v>
      </c>
      <c r="BP261" s="5">
        <v>543</v>
      </c>
      <c r="BQ261" s="5">
        <v>548</v>
      </c>
      <c r="BU261" s="5">
        <v>553</v>
      </c>
      <c r="BV261" s="5">
        <v>554</v>
      </c>
      <c r="CC261" s="5">
        <v>115.34</v>
      </c>
      <c r="CD261" s="5">
        <v>113.13</v>
      </c>
      <c r="CJ261" s="5">
        <v>97.09</v>
      </c>
      <c r="CK261" s="5">
        <v>86.44</v>
      </c>
      <c r="CQ261" s="5">
        <v>81.739999999999995</v>
      </c>
      <c r="CR261" s="5">
        <v>83.58</v>
      </c>
      <c r="CX261" s="5">
        <v>97.18</v>
      </c>
      <c r="CY261" s="5">
        <v>90.43</v>
      </c>
      <c r="DE261" s="5">
        <v>92.3</v>
      </c>
      <c r="DF261" s="5">
        <v>85.94</v>
      </c>
      <c r="DL261" s="5">
        <v>99.51</v>
      </c>
      <c r="DM261" s="5">
        <v>95.66</v>
      </c>
      <c r="DS261" s="5">
        <v>77.099999999999994</v>
      </c>
      <c r="DT261" s="5">
        <v>66.44</v>
      </c>
      <c r="DZ261" s="5">
        <v>86.87</v>
      </c>
      <c r="EA261" s="5">
        <v>87.13</v>
      </c>
      <c r="EG261" s="5">
        <v>97.75</v>
      </c>
      <c r="EH261" s="5">
        <v>99.94</v>
      </c>
      <c r="EM261" s="5">
        <v>98.72</v>
      </c>
      <c r="EN261" s="5">
        <v>95.53</v>
      </c>
      <c r="ER261" s="5">
        <v>87.38</v>
      </c>
      <c r="ES261" s="5">
        <v>88.47</v>
      </c>
      <c r="EV261"/>
      <c r="FA261" s="28"/>
      <c r="FB261"/>
      <c r="FO261"/>
      <c r="FP261"/>
      <c r="FQ261"/>
      <c r="FR261"/>
      <c r="FS261"/>
      <c r="FT261"/>
      <c r="FU261"/>
      <c r="FV261"/>
      <c r="FW261" s="1"/>
    </row>
    <row r="262" spans="1:179" s="5" customFormat="1" x14ac:dyDescent="0.2">
      <c r="A262" s="9">
        <f t="shared" si="97"/>
        <v>2019</v>
      </c>
      <c r="B262" s="9">
        <f t="shared" si="101"/>
        <v>1</v>
      </c>
      <c r="F262" s="5">
        <v>707</v>
      </c>
      <c r="G262" s="5">
        <v>654</v>
      </c>
      <c r="M262" s="5">
        <v>665</v>
      </c>
      <c r="N262" s="5">
        <v>620</v>
      </c>
      <c r="T262" s="5">
        <v>426</v>
      </c>
      <c r="U262" s="5">
        <v>411</v>
      </c>
      <c r="AA262" s="5">
        <v>579</v>
      </c>
      <c r="AB262" s="5">
        <v>568</v>
      </c>
      <c r="AH262" s="5">
        <v>553</v>
      </c>
      <c r="AI262" s="5">
        <v>556</v>
      </c>
      <c r="AO262" s="5">
        <v>612</v>
      </c>
      <c r="AP262" s="5">
        <v>605</v>
      </c>
      <c r="AV262" s="5">
        <v>570</v>
      </c>
      <c r="AW262" s="5">
        <v>548</v>
      </c>
      <c r="BC262" s="5">
        <v>562</v>
      </c>
      <c r="BD262" s="5">
        <v>534</v>
      </c>
      <c r="BJ262" s="5">
        <v>581</v>
      </c>
      <c r="BK262" s="5">
        <v>626</v>
      </c>
      <c r="BP262" s="5">
        <v>542</v>
      </c>
      <c r="BQ262" s="5">
        <v>553</v>
      </c>
      <c r="BU262" s="5">
        <v>581</v>
      </c>
      <c r="BV262" s="5">
        <v>578</v>
      </c>
      <c r="CC262" s="5">
        <v>123.07</v>
      </c>
      <c r="CD262" s="5">
        <v>119.38</v>
      </c>
      <c r="CJ262" s="5">
        <v>111.51</v>
      </c>
      <c r="CK262" s="5">
        <v>93.5</v>
      </c>
      <c r="CQ262" s="5">
        <v>83.8</v>
      </c>
      <c r="CR262" s="5">
        <v>80.319999999999993</v>
      </c>
      <c r="CX262" s="5">
        <v>96.08</v>
      </c>
      <c r="CY262" s="5">
        <v>89.35</v>
      </c>
      <c r="DE262" s="5">
        <v>100.92</v>
      </c>
      <c r="DF262" s="5">
        <v>92.93</v>
      </c>
      <c r="DL262" s="5">
        <v>107.19</v>
      </c>
      <c r="DM262" s="5">
        <v>96.54</v>
      </c>
      <c r="DS262" s="5">
        <v>81.569999999999993</v>
      </c>
      <c r="DT262" s="5">
        <v>74.69</v>
      </c>
      <c r="DZ262" s="5">
        <v>86.61</v>
      </c>
      <c r="EA262" s="5">
        <v>87.57</v>
      </c>
      <c r="EG262" s="5">
        <v>106.82</v>
      </c>
      <c r="EH262" s="5">
        <v>106.55</v>
      </c>
      <c r="EM262" s="5">
        <v>98.65</v>
      </c>
      <c r="EN262" s="5">
        <v>95.15</v>
      </c>
      <c r="ER262" s="5">
        <v>86.61</v>
      </c>
      <c r="ES262" s="5">
        <v>87.66</v>
      </c>
      <c r="EV262"/>
      <c r="FA262" s="28"/>
      <c r="FB262"/>
      <c r="FO262"/>
      <c r="FP262"/>
      <c r="FQ262"/>
      <c r="FR262"/>
      <c r="FS262"/>
      <c r="FT262"/>
      <c r="FU262"/>
      <c r="FV262"/>
      <c r="FW262" s="1"/>
    </row>
    <row r="263" spans="1:179" s="5" customFormat="1" x14ac:dyDescent="0.2">
      <c r="A263" s="9">
        <f t="shared" ref="A263:A273" si="102">A259+1</f>
        <v>2019</v>
      </c>
      <c r="B263" s="9">
        <f t="shared" si="101"/>
        <v>2</v>
      </c>
      <c r="F263" s="5">
        <v>654</v>
      </c>
      <c r="G263" s="5">
        <v>645</v>
      </c>
      <c r="M263" s="5">
        <v>716</v>
      </c>
      <c r="N263" s="5">
        <v>657</v>
      </c>
      <c r="T263" s="5">
        <v>430</v>
      </c>
      <c r="U263" s="5">
        <v>422</v>
      </c>
      <c r="AA263" s="5">
        <v>614</v>
      </c>
      <c r="AB263" s="5">
        <v>563</v>
      </c>
      <c r="AH263" s="5">
        <v>566</v>
      </c>
      <c r="AI263" s="5">
        <v>568</v>
      </c>
      <c r="AO263" s="5">
        <v>624</v>
      </c>
      <c r="AP263" s="5">
        <v>628</v>
      </c>
      <c r="AV263" s="5">
        <v>575</v>
      </c>
      <c r="AW263" s="5">
        <v>578</v>
      </c>
      <c r="BC263" s="5">
        <v>553</v>
      </c>
      <c r="BD263" s="5">
        <v>553</v>
      </c>
      <c r="BJ263" s="5">
        <v>627</v>
      </c>
      <c r="BK263" s="5">
        <v>657</v>
      </c>
      <c r="BP263" s="5">
        <v>571</v>
      </c>
      <c r="BQ263" s="5">
        <v>620</v>
      </c>
      <c r="BU263" s="5">
        <v>583</v>
      </c>
      <c r="BV263" s="5">
        <v>587</v>
      </c>
      <c r="CC263" s="5">
        <v>124.63</v>
      </c>
      <c r="CD263" s="5">
        <v>110.42</v>
      </c>
      <c r="CJ263" s="5">
        <v>116.24</v>
      </c>
      <c r="CK263" s="5">
        <v>99</v>
      </c>
      <c r="CQ263" s="5">
        <v>85.58</v>
      </c>
      <c r="CR263" s="5">
        <v>80.77</v>
      </c>
      <c r="CX263" s="5">
        <v>101.13</v>
      </c>
      <c r="CY263" s="5">
        <v>93.12</v>
      </c>
      <c r="DE263" s="5">
        <v>102.81</v>
      </c>
      <c r="DF263" s="5">
        <v>91.64</v>
      </c>
      <c r="DL263" s="5">
        <v>118.09</v>
      </c>
      <c r="DM263" s="5">
        <v>106.84</v>
      </c>
      <c r="DS263" s="5">
        <v>86.28</v>
      </c>
      <c r="DT263" s="5">
        <v>76.680000000000007</v>
      </c>
      <c r="DZ263" s="5">
        <v>85.04</v>
      </c>
      <c r="EA263" s="5">
        <v>99.68</v>
      </c>
      <c r="EG263" s="5">
        <v>97.94</v>
      </c>
      <c r="EH263" s="5">
        <v>103.23</v>
      </c>
      <c r="EM263" s="5">
        <v>103.87</v>
      </c>
      <c r="EN263" s="5">
        <v>96.54</v>
      </c>
      <c r="ER263" s="5">
        <v>86.48</v>
      </c>
      <c r="ES263" s="5">
        <v>87.89</v>
      </c>
      <c r="EV263"/>
      <c r="FA263" s="28"/>
      <c r="FB263"/>
      <c r="FO263"/>
      <c r="FP263"/>
      <c r="FQ263"/>
      <c r="FR263"/>
      <c r="FS263"/>
      <c r="FT263"/>
      <c r="FU263"/>
      <c r="FV263"/>
      <c r="FW263" s="1"/>
    </row>
    <row r="264" spans="1:179" s="5" customFormat="1" x14ac:dyDescent="0.2">
      <c r="A264" s="9">
        <f t="shared" si="102"/>
        <v>2019</v>
      </c>
      <c r="B264" s="9">
        <f t="shared" si="101"/>
        <v>3</v>
      </c>
      <c r="F264" s="5">
        <v>718</v>
      </c>
      <c r="G264" s="5">
        <v>718</v>
      </c>
      <c r="M264" s="5">
        <v>635</v>
      </c>
      <c r="N264" s="5">
        <v>645</v>
      </c>
      <c r="T264" s="5">
        <v>392</v>
      </c>
      <c r="U264" s="5">
        <v>433</v>
      </c>
      <c r="AA264" s="5">
        <v>614</v>
      </c>
      <c r="AB264" s="5">
        <v>586</v>
      </c>
      <c r="AH264" s="5">
        <v>579</v>
      </c>
      <c r="AI264" s="5">
        <v>561</v>
      </c>
      <c r="AO264" s="5">
        <v>615</v>
      </c>
      <c r="AP264" s="5">
        <v>638</v>
      </c>
      <c r="AV264" s="5">
        <v>558</v>
      </c>
      <c r="AW264" s="5">
        <v>570</v>
      </c>
      <c r="BC264" s="5">
        <v>519</v>
      </c>
      <c r="BD264" s="5">
        <v>509</v>
      </c>
      <c r="BJ264" s="5">
        <v>583</v>
      </c>
      <c r="BK264" s="5">
        <v>644</v>
      </c>
      <c r="BP264" s="5">
        <v>571</v>
      </c>
      <c r="BQ264" s="5">
        <v>601</v>
      </c>
      <c r="BU264" s="5">
        <v>592</v>
      </c>
      <c r="BV264" s="5">
        <v>595</v>
      </c>
      <c r="CC264" s="5">
        <v>117.89</v>
      </c>
      <c r="CD264" s="5">
        <v>103.05</v>
      </c>
      <c r="CJ264" s="5">
        <v>107.46</v>
      </c>
      <c r="CK264" s="5">
        <v>100.37</v>
      </c>
      <c r="CQ264" s="5">
        <v>85.57</v>
      </c>
      <c r="CR264" s="5">
        <v>81.99</v>
      </c>
      <c r="CX264" s="5">
        <v>94.7</v>
      </c>
      <c r="CY264" s="5">
        <v>87.25</v>
      </c>
      <c r="DE264" s="5">
        <v>108.66</v>
      </c>
      <c r="DF264" s="5">
        <v>89.66</v>
      </c>
      <c r="DL264" s="5">
        <v>111.48</v>
      </c>
      <c r="DM264" s="5">
        <v>102.5</v>
      </c>
      <c r="DS264" s="5">
        <v>82.9</v>
      </c>
      <c r="DT264" s="5">
        <v>75.98</v>
      </c>
      <c r="DZ264" s="5">
        <v>84.03</v>
      </c>
      <c r="EA264" s="5">
        <v>90.02</v>
      </c>
      <c r="EG264" s="5">
        <v>91.79</v>
      </c>
      <c r="EH264" s="5">
        <v>92.02</v>
      </c>
      <c r="EM264" s="5">
        <v>106.84</v>
      </c>
      <c r="EN264" s="5">
        <v>101.69</v>
      </c>
      <c r="ER264" s="5">
        <v>79.040000000000006</v>
      </c>
      <c r="ES264" s="5">
        <v>75.709999999999994</v>
      </c>
      <c r="EV264"/>
      <c r="FA264" s="28"/>
      <c r="FB264"/>
      <c r="FO264"/>
      <c r="FP264"/>
      <c r="FQ264"/>
      <c r="FR264"/>
      <c r="FS264"/>
      <c r="FT264"/>
      <c r="FU264"/>
      <c r="FV264"/>
      <c r="FW264" s="1"/>
    </row>
    <row r="265" spans="1:179" s="5" customFormat="1" x14ac:dyDescent="0.2">
      <c r="A265" s="9">
        <f t="shared" si="102"/>
        <v>2019</v>
      </c>
      <c r="B265" s="9">
        <f t="shared" si="101"/>
        <v>4</v>
      </c>
      <c r="F265" s="5">
        <v>638</v>
      </c>
      <c r="G265" s="5">
        <v>673</v>
      </c>
      <c r="M265" s="5">
        <v>678</v>
      </c>
      <c r="N265" s="5">
        <v>657</v>
      </c>
      <c r="T265" s="5">
        <v>421</v>
      </c>
      <c r="U265" s="5">
        <v>429</v>
      </c>
      <c r="AA265" s="5">
        <v>587</v>
      </c>
      <c r="AB265" s="5">
        <v>562</v>
      </c>
      <c r="AH265" s="5">
        <v>591</v>
      </c>
      <c r="AI265" s="5">
        <v>574</v>
      </c>
      <c r="AO265" s="5">
        <v>619</v>
      </c>
      <c r="AP265" s="5">
        <v>622</v>
      </c>
      <c r="AV265" s="5">
        <v>539</v>
      </c>
      <c r="AW265" s="5">
        <v>542</v>
      </c>
      <c r="BC265" s="5">
        <v>513</v>
      </c>
      <c r="BD265" s="5">
        <v>485</v>
      </c>
      <c r="BJ265" s="5">
        <v>589</v>
      </c>
      <c r="BK265" s="5">
        <v>675</v>
      </c>
      <c r="BP265" s="5">
        <v>616</v>
      </c>
      <c r="BQ265" s="5">
        <v>606</v>
      </c>
      <c r="BU265" s="5">
        <v>573</v>
      </c>
      <c r="BV265" s="5">
        <v>565</v>
      </c>
      <c r="CC265" s="5">
        <v>105.87</v>
      </c>
      <c r="CD265" s="5">
        <v>95.07</v>
      </c>
      <c r="CJ265" s="5">
        <v>92.91</v>
      </c>
      <c r="CK265" s="5">
        <v>90.52</v>
      </c>
      <c r="CQ265" s="5">
        <v>84.19</v>
      </c>
      <c r="CR265" s="5">
        <v>80.349999999999994</v>
      </c>
      <c r="CX265" s="5">
        <v>91.94</v>
      </c>
      <c r="CY265" s="5">
        <v>84.79</v>
      </c>
      <c r="DE265" s="5">
        <v>101.37</v>
      </c>
      <c r="DF265" s="5">
        <v>87.13</v>
      </c>
      <c r="DL265" s="5">
        <v>97.04</v>
      </c>
      <c r="DM265" s="5">
        <v>83.71</v>
      </c>
      <c r="DS265" s="5">
        <v>80.67</v>
      </c>
      <c r="DT265" s="5">
        <v>76.260000000000005</v>
      </c>
      <c r="DZ265" s="5">
        <v>82.88</v>
      </c>
      <c r="EA265" s="5">
        <v>84.01</v>
      </c>
      <c r="EG265" s="5">
        <v>95.31</v>
      </c>
      <c r="EH265" s="5">
        <v>95.63</v>
      </c>
      <c r="EM265" s="5">
        <v>103.93</v>
      </c>
      <c r="EN265" s="5">
        <v>98.86</v>
      </c>
      <c r="ER265" s="5">
        <v>78.13</v>
      </c>
      <c r="ES265" s="5">
        <v>74.28</v>
      </c>
      <c r="EV265"/>
      <c r="FA265" s="28"/>
      <c r="FB265"/>
      <c r="FO265"/>
      <c r="FP265"/>
      <c r="FQ265"/>
      <c r="FR265"/>
      <c r="FS265"/>
      <c r="FT265"/>
      <c r="FU265"/>
      <c r="FV265"/>
      <c r="FW265" s="1"/>
    </row>
    <row r="266" spans="1:179" s="5" customFormat="1" x14ac:dyDescent="0.2">
      <c r="A266" s="9">
        <f t="shared" si="102"/>
        <v>2020</v>
      </c>
      <c r="B266" s="9">
        <f t="shared" si="101"/>
        <v>1</v>
      </c>
      <c r="F266" s="5">
        <v>621</v>
      </c>
      <c r="G266" s="5">
        <v>639</v>
      </c>
      <c r="M266" s="5">
        <v>577</v>
      </c>
      <c r="N266" s="5">
        <v>580</v>
      </c>
      <c r="T266" s="5">
        <v>423</v>
      </c>
      <c r="U266" s="5">
        <v>426</v>
      </c>
      <c r="AA266" s="5">
        <v>580</v>
      </c>
      <c r="AB266" s="5">
        <v>550</v>
      </c>
      <c r="AH266" s="5">
        <v>570</v>
      </c>
      <c r="AI266" s="5">
        <v>569</v>
      </c>
      <c r="AO266" s="5">
        <v>586</v>
      </c>
      <c r="AP266" s="5">
        <v>590</v>
      </c>
      <c r="AV266" s="5">
        <v>522</v>
      </c>
      <c r="AW266" s="5">
        <v>543</v>
      </c>
      <c r="BC266" s="5">
        <v>511</v>
      </c>
      <c r="BD266" s="5">
        <v>482</v>
      </c>
      <c r="BJ266" s="5">
        <v>594</v>
      </c>
      <c r="BK266" s="5">
        <v>685</v>
      </c>
      <c r="BP266" s="5">
        <v>615</v>
      </c>
      <c r="BQ266" s="5">
        <v>597</v>
      </c>
      <c r="BU266" s="5">
        <v>596</v>
      </c>
      <c r="BV266" s="5">
        <v>562</v>
      </c>
      <c r="CC266" s="5">
        <v>106.61</v>
      </c>
      <c r="CD266" s="5">
        <v>90.71</v>
      </c>
      <c r="CJ266" s="5">
        <v>87.02</v>
      </c>
      <c r="CK266" s="5">
        <v>86.78</v>
      </c>
      <c r="CQ266" s="5">
        <v>79.94</v>
      </c>
      <c r="CR266" s="5">
        <v>77.88</v>
      </c>
      <c r="CX266" s="5">
        <v>90.57</v>
      </c>
      <c r="CY266" s="5">
        <v>83.73</v>
      </c>
      <c r="DE266" s="5">
        <v>93.24</v>
      </c>
      <c r="DF266" s="5">
        <v>86.92</v>
      </c>
      <c r="DL266" s="5">
        <v>92.63</v>
      </c>
      <c r="DM266" s="5">
        <v>87.57</v>
      </c>
      <c r="DS266" s="5">
        <v>75.3</v>
      </c>
      <c r="DT266" s="5">
        <v>74.459999999999994</v>
      </c>
      <c r="DZ266" s="5">
        <v>79.739999999999995</v>
      </c>
      <c r="EA266" s="5">
        <v>83.42</v>
      </c>
      <c r="EG266" s="5">
        <v>94.93</v>
      </c>
      <c r="EH266" s="5">
        <v>100.04</v>
      </c>
      <c r="EM266" s="5">
        <v>100.85</v>
      </c>
      <c r="EN266" s="5">
        <v>90.05</v>
      </c>
      <c r="ER266" s="5">
        <v>75.849999999999994</v>
      </c>
      <c r="ES266" s="5">
        <v>73.37</v>
      </c>
      <c r="EV266"/>
      <c r="FA266" s="28"/>
      <c r="FB266"/>
      <c r="FO266"/>
      <c r="FP266"/>
      <c r="FQ266"/>
      <c r="FR266"/>
      <c r="FS266"/>
      <c r="FT266"/>
      <c r="FU266"/>
      <c r="FV266"/>
      <c r="FW266" s="1"/>
    </row>
    <row r="267" spans="1:179" s="5" customFormat="1" x14ac:dyDescent="0.2">
      <c r="A267" s="9">
        <f t="shared" si="102"/>
        <v>2020</v>
      </c>
      <c r="B267" s="9">
        <f t="shared" si="101"/>
        <v>2</v>
      </c>
      <c r="F267" s="5">
        <v>617</v>
      </c>
      <c r="G267" s="5">
        <v>607</v>
      </c>
      <c r="M267" s="5">
        <v>578</v>
      </c>
      <c r="N267" s="5">
        <v>578</v>
      </c>
      <c r="T267" s="5">
        <v>482</v>
      </c>
      <c r="U267" s="5">
        <v>455</v>
      </c>
      <c r="AA267" s="5">
        <v>578</v>
      </c>
      <c r="AB267" s="5">
        <v>540</v>
      </c>
      <c r="AH267" s="5">
        <v>576</v>
      </c>
      <c r="AI267" s="5">
        <v>569</v>
      </c>
      <c r="AO267" s="5">
        <v>605</v>
      </c>
      <c r="AP267" s="5">
        <v>595</v>
      </c>
      <c r="AV267" s="5">
        <v>515</v>
      </c>
      <c r="AW267" s="5">
        <v>538</v>
      </c>
      <c r="BC267" s="5">
        <v>515</v>
      </c>
      <c r="BD267" s="5">
        <v>492</v>
      </c>
      <c r="BJ267" s="5">
        <v>565</v>
      </c>
      <c r="BK267" s="5">
        <v>683</v>
      </c>
      <c r="BP267" s="5">
        <v>587</v>
      </c>
      <c r="BQ267" s="5">
        <v>584</v>
      </c>
      <c r="BU267" s="5">
        <v>594</v>
      </c>
      <c r="BV267" s="5">
        <v>591</v>
      </c>
      <c r="CC267" s="5">
        <v>105.11</v>
      </c>
      <c r="CD267" s="5">
        <v>83.54</v>
      </c>
      <c r="CJ267" s="5">
        <v>82.7</v>
      </c>
      <c r="CK267" s="5">
        <v>85.97</v>
      </c>
      <c r="CQ267" s="5">
        <v>82.69</v>
      </c>
      <c r="CR267" s="5">
        <v>78.33</v>
      </c>
      <c r="CX267" s="5">
        <v>97.14</v>
      </c>
      <c r="CY267" s="5">
        <v>89.29</v>
      </c>
      <c r="DE267" s="5">
        <v>87.73</v>
      </c>
      <c r="DF267" s="5">
        <v>84.83</v>
      </c>
      <c r="DL267" s="5">
        <v>92.93</v>
      </c>
      <c r="DM267" s="5">
        <v>77.17</v>
      </c>
      <c r="DS267" s="5">
        <v>75.739999999999995</v>
      </c>
      <c r="DT267" s="5">
        <v>75.17</v>
      </c>
      <c r="DZ267" s="5">
        <v>80.91</v>
      </c>
      <c r="EA267" s="5">
        <v>88.37</v>
      </c>
      <c r="EG267" s="5">
        <v>90.98</v>
      </c>
      <c r="EH267" s="5">
        <v>94.01</v>
      </c>
      <c r="EM267" s="5">
        <v>99.89</v>
      </c>
      <c r="EN267" s="5">
        <v>88.5</v>
      </c>
      <c r="ER267" s="5">
        <v>73.75</v>
      </c>
      <c r="ES267" s="5">
        <v>73.069999999999993</v>
      </c>
      <c r="EV267"/>
      <c r="FA267" s="28"/>
      <c r="FB267"/>
      <c r="FO267"/>
      <c r="FP267"/>
      <c r="FQ267"/>
      <c r="FR267"/>
      <c r="FS267"/>
      <c r="FT267"/>
      <c r="FU267"/>
      <c r="FV267"/>
      <c r="FW267" s="1"/>
    </row>
    <row r="268" spans="1:179" s="5" customFormat="1" x14ac:dyDescent="0.2">
      <c r="A268" s="9">
        <f t="shared" si="102"/>
        <v>2020</v>
      </c>
      <c r="B268" s="9">
        <f t="shared" si="101"/>
        <v>3</v>
      </c>
      <c r="F268" s="5">
        <v>610</v>
      </c>
      <c r="G268" s="5">
        <v>612</v>
      </c>
      <c r="M268" s="5">
        <v>582</v>
      </c>
      <c r="N268" s="5">
        <v>572</v>
      </c>
      <c r="T268" s="5" t="s">
        <v>135</v>
      </c>
      <c r="U268" s="5" t="s">
        <v>135</v>
      </c>
      <c r="AA268" s="5">
        <v>589</v>
      </c>
      <c r="AB268" s="5">
        <v>570</v>
      </c>
      <c r="AH268" s="5">
        <v>568</v>
      </c>
      <c r="AI268" s="5">
        <v>559</v>
      </c>
      <c r="AO268" s="5">
        <v>589</v>
      </c>
      <c r="AP268" s="5">
        <v>581</v>
      </c>
      <c r="AV268" s="5">
        <v>523</v>
      </c>
      <c r="AW268" s="5">
        <v>565</v>
      </c>
      <c r="BC268" s="5">
        <v>414</v>
      </c>
      <c r="BD268" s="5">
        <v>446</v>
      </c>
      <c r="BJ268" s="5">
        <v>564</v>
      </c>
      <c r="BK268" s="5">
        <v>708</v>
      </c>
      <c r="BP268" s="5">
        <v>587</v>
      </c>
      <c r="BQ268" s="5">
        <v>584</v>
      </c>
      <c r="BU268" s="5">
        <v>612</v>
      </c>
      <c r="BV268" s="5">
        <v>589</v>
      </c>
      <c r="CC268" s="5">
        <v>97.63</v>
      </c>
      <c r="CD268" s="5">
        <v>92.66</v>
      </c>
      <c r="CJ268" s="5">
        <v>77.45</v>
      </c>
      <c r="CK268" s="5">
        <v>79.48</v>
      </c>
      <c r="CQ268" s="5">
        <v>81.22</v>
      </c>
      <c r="CR268" s="5">
        <v>77.33</v>
      </c>
      <c r="CX268" s="5">
        <v>96.95</v>
      </c>
      <c r="CY268" s="5">
        <v>86.7</v>
      </c>
      <c r="DE268" s="5">
        <v>78.72</v>
      </c>
      <c r="DF268" s="5">
        <v>84.54</v>
      </c>
      <c r="DL268" s="5">
        <v>77.84</v>
      </c>
      <c r="DM268" s="5">
        <v>67.98</v>
      </c>
      <c r="DS268" s="5">
        <v>74.459999999999994</v>
      </c>
      <c r="DT268" s="5">
        <v>73.040000000000006</v>
      </c>
      <c r="DZ268" s="5">
        <v>83.09</v>
      </c>
      <c r="EA268" s="5">
        <v>83.33</v>
      </c>
      <c r="EG268" s="5">
        <v>94.53</v>
      </c>
      <c r="EH268" s="5">
        <v>98.98</v>
      </c>
      <c r="EM268" s="5">
        <v>98.53</v>
      </c>
      <c r="EN268" s="5">
        <v>88.29</v>
      </c>
      <c r="ER268" s="5">
        <v>74.650000000000006</v>
      </c>
      <c r="ES268" s="5">
        <v>72.739999999999995</v>
      </c>
      <c r="EV268"/>
      <c r="FA268" s="28"/>
      <c r="FB268"/>
      <c r="FO268"/>
      <c r="FP268"/>
      <c r="FQ268"/>
      <c r="FR268"/>
      <c r="FS268"/>
      <c r="FT268"/>
      <c r="FU268"/>
      <c r="FV268"/>
      <c r="FW268" s="1"/>
    </row>
    <row r="269" spans="1:179" s="5" customFormat="1" x14ac:dyDescent="0.2">
      <c r="A269" s="9">
        <f t="shared" si="102"/>
        <v>2020</v>
      </c>
      <c r="B269" s="9">
        <f t="shared" si="101"/>
        <v>4</v>
      </c>
      <c r="F269" s="5">
        <v>574</v>
      </c>
      <c r="G269" s="5">
        <v>602</v>
      </c>
      <c r="M269" s="5">
        <v>575</v>
      </c>
      <c r="N269" s="5">
        <v>572</v>
      </c>
      <c r="T269" s="5" t="s">
        <v>135</v>
      </c>
      <c r="U269" s="5" t="s">
        <v>135</v>
      </c>
      <c r="AA269" s="5">
        <v>563</v>
      </c>
      <c r="AB269" s="5">
        <v>543</v>
      </c>
      <c r="AH269" s="5">
        <v>589</v>
      </c>
      <c r="AI269" s="5">
        <v>561</v>
      </c>
      <c r="AO269" s="5">
        <v>562</v>
      </c>
      <c r="AP269" s="5">
        <v>554</v>
      </c>
      <c r="AV269" s="5">
        <v>553</v>
      </c>
      <c r="AW269" s="5">
        <v>561</v>
      </c>
      <c r="BC269" s="5">
        <v>448</v>
      </c>
      <c r="BD269" s="5">
        <v>468</v>
      </c>
      <c r="BJ269" s="5">
        <v>561</v>
      </c>
      <c r="BK269" s="5">
        <v>730</v>
      </c>
      <c r="BP269" s="5">
        <v>564</v>
      </c>
      <c r="BQ269" s="5">
        <v>587</v>
      </c>
      <c r="BU269" s="5">
        <v>644</v>
      </c>
      <c r="BV269" s="5">
        <v>632</v>
      </c>
      <c r="CC269" s="5">
        <v>101.01</v>
      </c>
      <c r="CD269" s="5">
        <v>96.69</v>
      </c>
      <c r="CJ269" s="5">
        <v>79.459999999999994</v>
      </c>
      <c r="CK269" s="5">
        <v>82.29</v>
      </c>
      <c r="CQ269" s="5">
        <v>82.36</v>
      </c>
      <c r="CR269" s="5">
        <v>80.61</v>
      </c>
      <c r="CX269" s="5">
        <v>88.36</v>
      </c>
      <c r="CY269" s="5">
        <v>88.4</v>
      </c>
      <c r="DE269" s="5">
        <v>80.44</v>
      </c>
      <c r="DF269" s="5">
        <v>76.88</v>
      </c>
      <c r="DL269" s="5">
        <v>82.33</v>
      </c>
      <c r="DM269" s="5">
        <v>71.069999999999993</v>
      </c>
      <c r="DS269" s="5">
        <v>77.84</v>
      </c>
      <c r="DT269" s="5">
        <v>75.81</v>
      </c>
      <c r="DZ269" s="5">
        <v>81.78</v>
      </c>
      <c r="EA269" s="5">
        <v>81.16</v>
      </c>
      <c r="EG269" s="5">
        <v>93.31</v>
      </c>
      <c r="EH269" s="5">
        <v>104.53</v>
      </c>
      <c r="EM269" s="5">
        <v>97.85</v>
      </c>
      <c r="EN269" s="5">
        <v>86.2</v>
      </c>
      <c r="ER269" s="5">
        <v>86.99</v>
      </c>
      <c r="ES269" s="5">
        <v>76.55</v>
      </c>
      <c r="EV269"/>
      <c r="FA269" s="28"/>
      <c r="FB269"/>
      <c r="FO269"/>
      <c r="FP269"/>
      <c r="FQ269"/>
      <c r="FR269"/>
      <c r="FS269"/>
      <c r="FT269"/>
      <c r="FU269"/>
      <c r="FV269"/>
      <c r="FW269" s="1"/>
    </row>
    <row r="270" spans="1:179" s="5" customFormat="1" x14ac:dyDescent="0.2">
      <c r="A270" s="9">
        <f t="shared" si="102"/>
        <v>2021</v>
      </c>
      <c r="B270" s="9">
        <f t="shared" si="101"/>
        <v>1</v>
      </c>
      <c r="F270" s="5">
        <v>607</v>
      </c>
      <c r="G270" s="5">
        <v>612</v>
      </c>
      <c r="M270" s="5">
        <v>613</v>
      </c>
      <c r="N270" s="5">
        <v>590</v>
      </c>
      <c r="T270" s="5">
        <v>428</v>
      </c>
      <c r="U270" s="5" t="s">
        <v>135</v>
      </c>
      <c r="AA270" s="5">
        <v>565</v>
      </c>
      <c r="AB270" s="5">
        <v>550</v>
      </c>
      <c r="AH270" s="5">
        <v>592</v>
      </c>
      <c r="AI270" s="5">
        <v>560</v>
      </c>
      <c r="AO270" s="5">
        <v>568</v>
      </c>
      <c r="AP270" s="5">
        <v>527</v>
      </c>
      <c r="AV270" s="5">
        <v>563</v>
      </c>
      <c r="AW270" s="5">
        <v>558</v>
      </c>
      <c r="BC270" s="5">
        <v>457</v>
      </c>
      <c r="BD270" s="5">
        <v>536</v>
      </c>
      <c r="BJ270" s="5">
        <v>560</v>
      </c>
      <c r="BK270" s="5">
        <v>732</v>
      </c>
      <c r="BP270" s="5">
        <v>568</v>
      </c>
      <c r="BQ270" s="5">
        <v>589</v>
      </c>
      <c r="BU270" s="5">
        <v>680</v>
      </c>
      <c r="BV270" s="5">
        <v>677</v>
      </c>
      <c r="CC270" s="5">
        <v>104.75</v>
      </c>
      <c r="CD270" s="5">
        <v>91.27</v>
      </c>
      <c r="CJ270" s="5">
        <v>78.19</v>
      </c>
      <c r="CK270" s="5">
        <v>81.89</v>
      </c>
      <c r="CQ270" s="5">
        <v>87.29</v>
      </c>
      <c r="CR270" s="5">
        <v>85.83</v>
      </c>
      <c r="CX270" s="5">
        <v>91.37</v>
      </c>
      <c r="CY270" s="5">
        <v>89.24</v>
      </c>
      <c r="DE270" s="5">
        <v>82.19</v>
      </c>
      <c r="DF270" s="5">
        <v>79.77</v>
      </c>
      <c r="DL270" s="5">
        <v>84.07</v>
      </c>
      <c r="DM270" s="5">
        <v>72.56</v>
      </c>
      <c r="DS270" s="5">
        <v>82.37</v>
      </c>
      <c r="DT270" s="5">
        <v>84.22</v>
      </c>
      <c r="DZ270" s="5">
        <v>90.6</v>
      </c>
      <c r="EA270" s="5">
        <v>90.54</v>
      </c>
      <c r="EG270" s="5">
        <v>90.79</v>
      </c>
      <c r="EH270" s="5">
        <v>103.75</v>
      </c>
      <c r="EM270" s="5">
        <v>94.96</v>
      </c>
      <c r="EN270" s="5">
        <v>85.28</v>
      </c>
      <c r="ER270" s="5">
        <v>106.09</v>
      </c>
      <c r="ES270" s="5">
        <v>103.11</v>
      </c>
      <c r="EV270"/>
      <c r="FA270" s="28"/>
      <c r="FB270"/>
      <c r="FO270"/>
      <c r="FP270"/>
      <c r="FQ270"/>
      <c r="FR270"/>
      <c r="FS270"/>
      <c r="FT270"/>
      <c r="FU270"/>
      <c r="FV270"/>
      <c r="FW270" s="1"/>
    </row>
    <row r="271" spans="1:179" s="5" customFormat="1" x14ac:dyDescent="0.2">
      <c r="A271" s="9">
        <f t="shared" si="102"/>
        <v>2021</v>
      </c>
      <c r="B271" s="9">
        <f t="shared" si="101"/>
        <v>2</v>
      </c>
      <c r="F271" s="5">
        <v>696</v>
      </c>
      <c r="G271" s="5">
        <v>584</v>
      </c>
      <c r="M271" s="5">
        <v>628</v>
      </c>
      <c r="N271" s="5">
        <v>600</v>
      </c>
      <c r="T271" s="5">
        <v>466</v>
      </c>
      <c r="U271" s="5">
        <v>385</v>
      </c>
      <c r="AA271" s="5">
        <v>569</v>
      </c>
      <c r="AB271" s="5">
        <v>555</v>
      </c>
      <c r="AH271" s="5">
        <v>575</v>
      </c>
      <c r="AI271" s="5">
        <v>565</v>
      </c>
      <c r="AO271" s="5">
        <v>577</v>
      </c>
      <c r="AP271" s="5">
        <v>500</v>
      </c>
      <c r="AV271" s="5">
        <v>633</v>
      </c>
      <c r="AW271" s="5">
        <v>564</v>
      </c>
      <c r="BC271" s="5">
        <v>506</v>
      </c>
      <c r="BD271" s="5">
        <v>538</v>
      </c>
      <c r="BJ271" s="5">
        <v>557</v>
      </c>
      <c r="BK271" s="5">
        <v>762</v>
      </c>
      <c r="BP271" s="5">
        <v>563</v>
      </c>
      <c r="BQ271" s="5">
        <v>551</v>
      </c>
      <c r="BU271" s="5">
        <v>664</v>
      </c>
      <c r="BV271" s="5">
        <v>623</v>
      </c>
      <c r="CC271" s="5">
        <v>114.78</v>
      </c>
      <c r="CD271" s="5">
        <v>106.52</v>
      </c>
      <c r="CJ271" s="5">
        <v>104.37</v>
      </c>
      <c r="CK271" s="5">
        <v>83.45</v>
      </c>
      <c r="CQ271" s="5">
        <v>86.48</v>
      </c>
      <c r="CR271" s="5">
        <v>85.16</v>
      </c>
      <c r="CX271" s="5">
        <v>111.52</v>
      </c>
      <c r="CY271" s="5">
        <v>112.37</v>
      </c>
      <c r="DE271" s="5">
        <v>106.39</v>
      </c>
      <c r="DF271" s="5">
        <v>105.62</v>
      </c>
      <c r="DL271" s="5">
        <v>90.26</v>
      </c>
      <c r="DM271" s="5">
        <v>84.21</v>
      </c>
      <c r="DS271" s="5">
        <v>76.72</v>
      </c>
      <c r="DT271" s="5">
        <v>97.86</v>
      </c>
      <c r="DZ271" s="5">
        <v>93.46</v>
      </c>
      <c r="EA271" s="5">
        <v>97.8</v>
      </c>
      <c r="EG271" s="5">
        <v>95.6</v>
      </c>
      <c r="EH271" s="5">
        <v>111.33</v>
      </c>
      <c r="EM271" s="5">
        <v>97.95</v>
      </c>
      <c r="EN271" s="5">
        <v>77.45</v>
      </c>
      <c r="ER271" s="5">
        <v>104.82</v>
      </c>
      <c r="ES271" s="5">
        <v>91.95</v>
      </c>
      <c r="EV271"/>
      <c r="FA271" s="28"/>
      <c r="FB271"/>
      <c r="FO271"/>
      <c r="FP271"/>
      <c r="FQ271"/>
      <c r="FR271"/>
      <c r="FS271"/>
      <c r="FT271"/>
      <c r="FU271"/>
      <c r="FV271"/>
      <c r="FW271" s="1"/>
    </row>
    <row r="272" spans="1:179" s="5" customFormat="1" x14ac:dyDescent="0.2">
      <c r="A272" s="9">
        <f t="shared" si="102"/>
        <v>2021</v>
      </c>
      <c r="B272" s="9">
        <f t="shared" si="101"/>
        <v>3</v>
      </c>
      <c r="F272" s="5">
        <v>643</v>
      </c>
      <c r="G272" s="5">
        <v>596</v>
      </c>
      <c r="M272" s="5">
        <v>650</v>
      </c>
      <c r="N272" s="5">
        <v>612</v>
      </c>
      <c r="T272" s="5" t="s">
        <v>135</v>
      </c>
      <c r="U272" s="5" t="s">
        <v>135</v>
      </c>
      <c r="AA272" s="5">
        <v>574</v>
      </c>
      <c r="AB272" s="5">
        <v>554</v>
      </c>
      <c r="AH272" s="5">
        <v>583</v>
      </c>
      <c r="AI272" s="5">
        <v>550</v>
      </c>
      <c r="AO272" s="5">
        <v>641</v>
      </c>
      <c r="AP272" s="5">
        <v>535</v>
      </c>
      <c r="AV272" s="5">
        <v>625</v>
      </c>
      <c r="AW272" s="5">
        <v>569</v>
      </c>
      <c r="BC272" s="5">
        <v>530</v>
      </c>
      <c r="BD272" s="5">
        <v>546</v>
      </c>
      <c r="BJ272" s="5">
        <v>544</v>
      </c>
      <c r="BK272" s="5">
        <v>827</v>
      </c>
      <c r="BP272" s="5">
        <v>596</v>
      </c>
      <c r="BQ272" s="5">
        <v>550</v>
      </c>
      <c r="BU272" s="5">
        <v>697</v>
      </c>
      <c r="BV272" s="5">
        <v>797</v>
      </c>
      <c r="CC272" s="5">
        <v>115.47</v>
      </c>
      <c r="CD272" s="5">
        <v>103.92</v>
      </c>
      <c r="CJ272" s="5">
        <v>90.51</v>
      </c>
      <c r="CK272" s="5">
        <v>89.46</v>
      </c>
      <c r="CQ272" s="5">
        <v>95.3</v>
      </c>
      <c r="CR272" s="5">
        <v>88.22</v>
      </c>
      <c r="CX272" s="5">
        <v>100.86</v>
      </c>
      <c r="CY272" s="5">
        <v>94.32</v>
      </c>
      <c r="DE272" s="5">
        <v>87.8</v>
      </c>
      <c r="DF272" s="5">
        <v>95.46</v>
      </c>
      <c r="DL272" s="5">
        <v>102.07</v>
      </c>
      <c r="DM272" s="5">
        <v>91.37</v>
      </c>
      <c r="DS272" s="5">
        <v>77.59</v>
      </c>
      <c r="DT272" s="5">
        <v>78.959999999999994</v>
      </c>
      <c r="DZ272" s="5">
        <v>93.96</v>
      </c>
      <c r="EA272" s="5">
        <v>100.12</v>
      </c>
      <c r="EG272" s="5">
        <v>99.82</v>
      </c>
      <c r="EH272" s="5">
        <v>109.61</v>
      </c>
      <c r="EM272" s="5">
        <v>99.73</v>
      </c>
      <c r="EN272" s="5">
        <v>93.11</v>
      </c>
      <c r="ER272" s="5">
        <v>91.32</v>
      </c>
      <c r="ES272" s="5">
        <v>91.03</v>
      </c>
      <c r="EV272"/>
      <c r="FA272" s="28"/>
      <c r="FB272"/>
      <c r="FO272"/>
      <c r="FP272"/>
      <c r="FQ272"/>
      <c r="FR272"/>
      <c r="FS272"/>
      <c r="FT272"/>
      <c r="FU272"/>
      <c r="FV272"/>
      <c r="FW272" s="1"/>
    </row>
    <row r="273" spans="1:179" s="5" customFormat="1" x14ac:dyDescent="0.2">
      <c r="A273" s="9">
        <f t="shared" si="102"/>
        <v>2021</v>
      </c>
      <c r="B273" s="9">
        <f t="shared" si="101"/>
        <v>4</v>
      </c>
      <c r="F273" s="5">
        <v>609</v>
      </c>
      <c r="G273" s="5">
        <v>599</v>
      </c>
      <c r="M273" s="5">
        <v>708</v>
      </c>
      <c r="N273" s="5">
        <v>631</v>
      </c>
      <c r="T273" s="5" t="s">
        <v>135</v>
      </c>
      <c r="U273" s="5" t="s">
        <v>135</v>
      </c>
      <c r="AA273" s="5">
        <v>551</v>
      </c>
      <c r="AB273" s="5">
        <v>554</v>
      </c>
      <c r="AH273" s="5">
        <v>657</v>
      </c>
      <c r="AI273" s="5">
        <v>558</v>
      </c>
      <c r="AO273" s="5">
        <v>644</v>
      </c>
      <c r="AP273" s="5">
        <v>632</v>
      </c>
      <c r="AV273" s="5">
        <v>721</v>
      </c>
      <c r="AW273" s="5">
        <v>563</v>
      </c>
      <c r="BC273" s="5">
        <v>539</v>
      </c>
      <c r="BD273" s="5">
        <v>530</v>
      </c>
      <c r="BJ273" s="5">
        <v>582</v>
      </c>
      <c r="BK273" s="5">
        <v>832</v>
      </c>
      <c r="BP273" s="5">
        <v>683</v>
      </c>
      <c r="BQ273" s="5">
        <v>563</v>
      </c>
      <c r="BU273" s="5">
        <v>731</v>
      </c>
      <c r="BV273" s="5">
        <v>781</v>
      </c>
      <c r="CC273" s="5">
        <v>128.55000000000001</v>
      </c>
      <c r="CD273" s="5">
        <v>125.26</v>
      </c>
      <c r="CJ273" s="5">
        <v>92.15</v>
      </c>
      <c r="CK273" s="5">
        <v>84.91</v>
      </c>
      <c r="CQ273" s="5">
        <v>100.03</v>
      </c>
      <c r="CR273" s="5">
        <v>101</v>
      </c>
      <c r="CX273" s="5">
        <v>100.63</v>
      </c>
      <c r="CY273" s="5">
        <v>108.88</v>
      </c>
      <c r="DE273" s="5">
        <v>95.85</v>
      </c>
      <c r="DF273" s="5">
        <v>97.4</v>
      </c>
      <c r="DL273" s="5">
        <v>118.12</v>
      </c>
      <c r="DM273" s="5">
        <v>102.13</v>
      </c>
      <c r="DS273" s="5">
        <v>89.48</v>
      </c>
      <c r="DT273" s="5">
        <v>82.25</v>
      </c>
      <c r="DZ273" s="5">
        <v>94.93</v>
      </c>
      <c r="EA273" s="5">
        <v>100.44</v>
      </c>
      <c r="EG273" s="5">
        <v>107.16</v>
      </c>
      <c r="EH273" s="5">
        <v>111.36</v>
      </c>
      <c r="EM273" s="5">
        <v>107.89</v>
      </c>
      <c r="EN273" s="5">
        <v>97.08</v>
      </c>
      <c r="ER273" s="5">
        <v>99.08</v>
      </c>
      <c r="ES273" s="5">
        <v>100.5</v>
      </c>
      <c r="EV273"/>
      <c r="FA273" s="28"/>
      <c r="FB273"/>
      <c r="FO273"/>
      <c r="FP273"/>
      <c r="FQ273"/>
      <c r="FR273"/>
      <c r="FS273"/>
      <c r="FT273"/>
      <c r="FU273"/>
      <c r="FV273"/>
      <c r="FW273" s="1"/>
    </row>
    <row r="274" spans="1:179" s="5" customFormat="1" x14ac:dyDescent="0.2">
      <c r="A274" s="9"/>
      <c r="B274" s="9"/>
      <c r="EV274"/>
      <c r="FA274" s="28"/>
      <c r="FB274"/>
      <c r="FO274"/>
      <c r="FP274"/>
      <c r="FQ274"/>
      <c r="FR274"/>
      <c r="FS274"/>
      <c r="FT274">
        <f t="shared" ref="FT274:FT285" si="103">FT218+1</f>
        <v>1995</v>
      </c>
      <c r="FU274">
        <f t="shared" ref="FU274:FU285" si="104">FU218</f>
        <v>10</v>
      </c>
      <c r="FV274">
        <v>153.69999999999999</v>
      </c>
      <c r="FW274" s="1">
        <v>125.3</v>
      </c>
    </row>
    <row r="275" spans="1:179" ht="13.5" x14ac:dyDescent="0.25">
      <c r="A275" s="2" t="s">
        <v>142</v>
      </c>
      <c r="K275"/>
      <c r="M275"/>
      <c r="U275"/>
      <c r="V275"/>
      <c r="W275"/>
      <c r="X275"/>
      <c r="Z275"/>
      <c r="AA275"/>
      <c r="AD275" s="4"/>
      <c r="AF275" s="5"/>
      <c r="AG275" s="5"/>
      <c r="AH275" s="4"/>
      <c r="AI275" s="4"/>
      <c r="AJ275" s="4"/>
      <c r="AK275"/>
      <c r="AL275"/>
      <c r="AM275"/>
      <c r="AN275"/>
      <c r="AO275"/>
      <c r="AP275" s="1"/>
      <c r="AQ275" s="1"/>
      <c r="AR275" s="3"/>
      <c r="AS275" s="3"/>
      <c r="AT275" s="3"/>
      <c r="AU275" s="1"/>
      <c r="AW275"/>
      <c r="AX275"/>
      <c r="BA275" s="1"/>
      <c r="BB275"/>
      <c r="BD275"/>
      <c r="BE275" s="3"/>
      <c r="BF275"/>
      <c r="BH275"/>
      <c r="BI275"/>
      <c r="BK275" s="3"/>
      <c r="BL275" s="3"/>
      <c r="BM275"/>
      <c r="BN275"/>
      <c r="BO275"/>
      <c r="BP275"/>
      <c r="BQ275" s="3"/>
      <c r="BR275"/>
      <c r="BS275"/>
      <c r="BT275"/>
      <c r="BU275"/>
      <c r="BV275"/>
      <c r="BW275"/>
      <c r="BX275"/>
      <c r="BY275"/>
      <c r="BZ275"/>
      <c r="CA275"/>
      <c r="CB275"/>
      <c r="CH275"/>
      <c r="CI275"/>
      <c r="CJ275"/>
      <c r="CK275"/>
      <c r="CL275"/>
      <c r="CM275"/>
      <c r="CN275"/>
      <c r="CO275"/>
      <c r="CP275"/>
      <c r="DA275" s="5"/>
      <c r="DL275"/>
      <c r="DM275"/>
      <c r="DP275"/>
      <c r="DR275"/>
      <c r="DY275"/>
      <c r="DZ275"/>
      <c r="EA275"/>
      <c r="EB275"/>
      <c r="EC275"/>
      <c r="ED275"/>
      <c r="EE275"/>
      <c r="EV275"/>
      <c r="FA275" s="28"/>
      <c r="FO275"/>
      <c r="FP275"/>
      <c r="FQ275"/>
      <c r="FR275"/>
      <c r="FS275"/>
      <c r="FT275">
        <f t="shared" si="103"/>
        <v>1995</v>
      </c>
      <c r="FU275">
        <f t="shared" si="104"/>
        <v>11</v>
      </c>
      <c r="FV275">
        <v>153.6</v>
      </c>
      <c r="FW275" s="1">
        <v>125.4</v>
      </c>
    </row>
    <row r="276" spans="1:179" ht="13.5" x14ac:dyDescent="0.25">
      <c r="A276" s="2" t="s">
        <v>143</v>
      </c>
      <c r="AS276"/>
      <c r="AT276"/>
      <c r="AU276" s="1"/>
      <c r="AV276" s="1"/>
      <c r="AW276" s="3"/>
      <c r="AX276" s="3"/>
      <c r="AY276" s="1"/>
      <c r="AZ276" s="1"/>
      <c r="BB276" s="3"/>
      <c r="BC276" s="3"/>
      <c r="BD276"/>
      <c r="BE276"/>
      <c r="BF276"/>
      <c r="CH276"/>
      <c r="CI276"/>
      <c r="CJ276"/>
      <c r="CK276"/>
      <c r="CL276"/>
      <c r="CM276"/>
      <c r="CN276"/>
      <c r="CO276"/>
      <c r="CP276"/>
      <c r="DA276" s="5"/>
      <c r="DL276"/>
      <c r="DM276"/>
      <c r="DP276"/>
      <c r="EC276"/>
      <c r="ED276"/>
      <c r="EE276"/>
      <c r="EV276"/>
      <c r="FA276" s="28"/>
      <c r="FO276"/>
      <c r="FP276"/>
      <c r="FQ276"/>
      <c r="FR276"/>
      <c r="FS276"/>
      <c r="FT276">
        <f t="shared" si="103"/>
        <v>1995</v>
      </c>
      <c r="FU276">
        <f t="shared" si="104"/>
        <v>12</v>
      </c>
      <c r="FV276">
        <v>153.5</v>
      </c>
      <c r="FW276" s="1">
        <v>125.7</v>
      </c>
    </row>
    <row r="277" spans="1:179" ht="13.5" x14ac:dyDescent="0.25">
      <c r="A277" s="2" t="s">
        <v>144</v>
      </c>
      <c r="AU277" s="1"/>
      <c r="AV277" s="1"/>
      <c r="AW277" s="3"/>
      <c r="AX277" s="3"/>
      <c r="AY277" s="1"/>
      <c r="AZ277" s="1"/>
      <c r="BB277" s="3"/>
      <c r="BC277" s="3"/>
      <c r="FT277">
        <f t="shared" si="103"/>
        <v>1996</v>
      </c>
      <c r="FU277">
        <f t="shared" si="104"/>
        <v>1</v>
      </c>
      <c r="FV277">
        <v>154.4</v>
      </c>
      <c r="FW277" s="1">
        <v>126.3</v>
      </c>
    </row>
    <row r="278" spans="1:179" ht="13.5" x14ac:dyDescent="0.25">
      <c r="A278" s="2"/>
      <c r="AU278" s="1"/>
      <c r="AV278" s="1"/>
      <c r="AW278" s="3"/>
      <c r="AX278" s="3"/>
      <c r="AY278" s="1"/>
      <c r="AZ278" s="1"/>
      <c r="BB278" s="3"/>
      <c r="BC278" s="3"/>
      <c r="FT278">
        <f t="shared" si="103"/>
        <v>1996</v>
      </c>
      <c r="FU278">
        <f t="shared" si="104"/>
        <v>2</v>
      </c>
      <c r="FV278">
        <v>154.9</v>
      </c>
      <c r="FW278" s="1">
        <v>126.2</v>
      </c>
    </row>
    <row r="279" spans="1:179" ht="15.75" x14ac:dyDescent="0.25">
      <c r="A279" s="20" t="s">
        <v>171</v>
      </c>
      <c r="AW279" s="62" t="s">
        <v>145</v>
      </c>
      <c r="AX279" s="54"/>
      <c r="AY279" s="62" t="s">
        <v>198</v>
      </c>
      <c r="AZ279" s="27"/>
      <c r="FT279">
        <f t="shared" si="103"/>
        <v>1996</v>
      </c>
      <c r="FU279">
        <f t="shared" si="104"/>
        <v>3</v>
      </c>
      <c r="FV279">
        <v>155.69999999999999</v>
      </c>
      <c r="FW279" s="1">
        <v>126.4</v>
      </c>
    </row>
    <row r="280" spans="1:179" ht="15.75" x14ac:dyDescent="0.25">
      <c r="A280" s="10"/>
      <c r="D280" s="14" t="s">
        <v>3</v>
      </c>
      <c r="E280" s="14" t="s">
        <v>3</v>
      </c>
      <c r="F280" s="14" t="s">
        <v>3</v>
      </c>
      <c r="G280" s="14" t="s">
        <v>3</v>
      </c>
      <c r="H280" s="14" t="s">
        <v>3</v>
      </c>
      <c r="I280" s="14" t="s">
        <v>3</v>
      </c>
      <c r="J280" s="14" t="s">
        <v>3</v>
      </c>
      <c r="K280" s="14" t="s">
        <v>3</v>
      </c>
      <c r="L280" s="14" t="s">
        <v>3</v>
      </c>
      <c r="M280" s="14" t="s">
        <v>3</v>
      </c>
      <c r="N280" s="14" t="s">
        <v>3</v>
      </c>
      <c r="O280" s="14" t="s">
        <v>3</v>
      </c>
      <c r="P280" s="14" t="s">
        <v>3</v>
      </c>
      <c r="Q280" s="14" t="s">
        <v>3</v>
      </c>
      <c r="R280" s="14" t="s">
        <v>3</v>
      </c>
      <c r="S280" s="14" t="s">
        <v>3</v>
      </c>
      <c r="T280" s="15" t="s">
        <v>3</v>
      </c>
      <c r="U280" s="15" t="s">
        <v>3</v>
      </c>
      <c r="V280" s="15" t="s">
        <v>3</v>
      </c>
      <c r="W280" s="15" t="s">
        <v>3</v>
      </c>
      <c r="X280" s="15" t="s">
        <v>3</v>
      </c>
      <c r="Y280" s="15" t="s">
        <v>3</v>
      </c>
      <c r="Z280" s="14" t="s">
        <v>4</v>
      </c>
      <c r="AA280" s="14" t="s">
        <v>4</v>
      </c>
      <c r="AB280" s="14" t="s">
        <v>4</v>
      </c>
      <c r="AC280" s="14" t="s">
        <v>4</v>
      </c>
      <c r="AD280" s="14" t="s">
        <v>4</v>
      </c>
      <c r="AE280" s="14" t="s">
        <v>4</v>
      </c>
      <c r="AF280" s="16" t="s">
        <v>4</v>
      </c>
      <c r="AG280" s="14" t="s">
        <v>4</v>
      </c>
      <c r="AH280" s="14" t="s">
        <v>4</v>
      </c>
      <c r="AI280" s="14" t="s">
        <v>4</v>
      </c>
      <c r="AJ280" s="14" t="s">
        <v>4</v>
      </c>
      <c r="AK280" s="14" t="s">
        <v>4</v>
      </c>
      <c r="AL280" s="14" t="s">
        <v>4</v>
      </c>
      <c r="AM280" s="14" t="s">
        <v>4</v>
      </c>
      <c r="AN280" s="14" t="s">
        <v>4</v>
      </c>
      <c r="AO280" s="14" t="s">
        <v>4</v>
      </c>
      <c r="AP280" s="14" t="s">
        <v>4</v>
      </c>
      <c r="AQ280" s="14" t="s">
        <v>4</v>
      </c>
      <c r="AR280" s="14" t="s">
        <v>4</v>
      </c>
      <c r="AS280" s="14" t="s">
        <v>4</v>
      </c>
      <c r="AT280" s="14" t="s">
        <v>4</v>
      </c>
      <c r="AU280" s="14" t="s">
        <v>4</v>
      </c>
      <c r="AV280"/>
      <c r="AW280" s="13" t="s">
        <v>147</v>
      </c>
      <c r="AX280" s="13" t="s">
        <v>148</v>
      </c>
      <c r="AY280" s="13" t="s">
        <v>147</v>
      </c>
      <c r="AZ280" s="13" t="s">
        <v>148</v>
      </c>
      <c r="BC280" s="3"/>
      <c r="BD280" s="3"/>
      <c r="FT280">
        <f t="shared" si="103"/>
        <v>1996</v>
      </c>
      <c r="FU280">
        <f t="shared" si="104"/>
        <v>4</v>
      </c>
      <c r="FV280">
        <v>156.30000000000001</v>
      </c>
      <c r="FW280" s="1">
        <v>127.4</v>
      </c>
    </row>
    <row r="281" spans="1:179" ht="13.5" x14ac:dyDescent="0.25">
      <c r="A281" s="2"/>
      <c r="D281" s="18" t="s">
        <v>10</v>
      </c>
      <c r="E281" s="18" t="s">
        <v>13</v>
      </c>
      <c r="F281" s="12" t="s">
        <v>13</v>
      </c>
      <c r="G281" s="12" t="s">
        <v>10</v>
      </c>
      <c r="H281" s="12" t="s">
        <v>10</v>
      </c>
      <c r="I281" s="31" t="s">
        <v>16</v>
      </c>
      <c r="J281" s="18" t="s">
        <v>10</v>
      </c>
      <c r="K281" s="18" t="s">
        <v>13</v>
      </c>
      <c r="L281" s="18" t="s">
        <v>14</v>
      </c>
      <c r="M281" s="18" t="s">
        <v>19</v>
      </c>
      <c r="N281" s="18" t="s">
        <v>10</v>
      </c>
      <c r="O281" s="18" t="s">
        <v>13</v>
      </c>
      <c r="P281" s="18" t="s">
        <v>20</v>
      </c>
      <c r="Q281" s="18" t="s">
        <v>15</v>
      </c>
      <c r="R281" s="18" t="s">
        <v>146</v>
      </c>
      <c r="S281" s="16" t="s">
        <v>24</v>
      </c>
      <c r="T281" s="18" t="s">
        <v>20</v>
      </c>
      <c r="U281" s="18" t="s">
        <v>15</v>
      </c>
      <c r="V281" s="18" t="s">
        <v>18</v>
      </c>
      <c r="W281" s="18" t="s">
        <v>19</v>
      </c>
      <c r="X281" s="16" t="s">
        <v>20</v>
      </c>
      <c r="Y281" s="16" t="s">
        <v>15</v>
      </c>
      <c r="Z281" s="18" t="s">
        <v>10</v>
      </c>
      <c r="AA281" s="18" t="s">
        <v>13</v>
      </c>
      <c r="AB281" s="12" t="s">
        <v>13</v>
      </c>
      <c r="AC281" s="12" t="s">
        <v>10</v>
      </c>
      <c r="AD281" s="18" t="s">
        <v>10</v>
      </c>
      <c r="AE281" s="18" t="s">
        <v>16</v>
      </c>
      <c r="AF281" s="18" t="s">
        <v>10</v>
      </c>
      <c r="AG281" s="18" t="s">
        <v>13</v>
      </c>
      <c r="AH281" s="18" t="s">
        <v>14</v>
      </c>
      <c r="AI281" s="18" t="s">
        <v>19</v>
      </c>
      <c r="AJ281" s="18" t="s">
        <v>10</v>
      </c>
      <c r="AK281" s="18" t="s">
        <v>13</v>
      </c>
      <c r="AL281" s="18" t="s">
        <v>20</v>
      </c>
      <c r="AM281" s="18" t="s">
        <v>15</v>
      </c>
      <c r="AN281" s="18" t="s">
        <v>146</v>
      </c>
      <c r="AO281" s="18" t="s">
        <v>24</v>
      </c>
      <c r="AP281" s="18" t="s">
        <v>20</v>
      </c>
      <c r="AQ281" s="18" t="s">
        <v>15</v>
      </c>
      <c r="AR281" s="18" t="s">
        <v>18</v>
      </c>
      <c r="AS281" s="18" t="s">
        <v>19</v>
      </c>
      <c r="AT281" s="18" t="s">
        <v>20</v>
      </c>
      <c r="AU281" s="18" t="s">
        <v>15</v>
      </c>
      <c r="AV281"/>
      <c r="AW281" s="13" t="s">
        <v>107</v>
      </c>
      <c r="AX281" s="13" t="s">
        <v>154</v>
      </c>
      <c r="AY281" s="13" t="s">
        <v>107</v>
      </c>
      <c r="AZ281" s="13" t="s">
        <v>154</v>
      </c>
      <c r="BB281"/>
      <c r="BC281"/>
      <c r="BD281"/>
      <c r="BE281" s="3"/>
      <c r="BF281"/>
      <c r="BG281"/>
      <c r="BH281"/>
      <c r="DA281" s="5"/>
      <c r="DK281"/>
      <c r="DL281"/>
      <c r="DM281"/>
      <c r="DP281"/>
      <c r="FA281" s="28"/>
      <c r="FT281">
        <f t="shared" si="103"/>
        <v>1996</v>
      </c>
      <c r="FU281">
        <f t="shared" si="104"/>
        <v>5</v>
      </c>
      <c r="FV281">
        <v>156.6</v>
      </c>
      <c r="FW281" s="1">
        <v>128.1</v>
      </c>
    </row>
    <row r="282" spans="1:179" ht="13.5" x14ac:dyDescent="0.25">
      <c r="A282" s="2" t="s">
        <v>29</v>
      </c>
      <c r="B282" s="7" t="s">
        <v>149</v>
      </c>
      <c r="C282" s="7" t="s">
        <v>149</v>
      </c>
      <c r="D282" s="12" t="s">
        <v>36</v>
      </c>
      <c r="E282" s="12" t="s">
        <v>37</v>
      </c>
      <c r="F282" s="12" t="s">
        <v>43</v>
      </c>
      <c r="G282" s="12" t="s">
        <v>44</v>
      </c>
      <c r="H282" s="16" t="s">
        <v>50</v>
      </c>
      <c r="I282" s="16" t="s">
        <v>51</v>
      </c>
      <c r="J282" s="12" t="s">
        <v>57</v>
      </c>
      <c r="K282" s="12" t="s">
        <v>58</v>
      </c>
      <c r="L282" s="16" t="s">
        <v>64</v>
      </c>
      <c r="M282" s="16" t="s">
        <v>65</v>
      </c>
      <c r="N282" s="16" t="s">
        <v>71</v>
      </c>
      <c r="O282" s="16" t="s">
        <v>72</v>
      </c>
      <c r="P282" s="12" t="s">
        <v>78</v>
      </c>
      <c r="Q282" s="12" t="s">
        <v>79</v>
      </c>
      <c r="R282" s="14" t="s">
        <v>85</v>
      </c>
      <c r="S282" s="12" t="s">
        <v>86</v>
      </c>
      <c r="T282" s="16" t="s">
        <v>92</v>
      </c>
      <c r="U282" s="31" t="s">
        <v>93</v>
      </c>
      <c r="V282" s="16" t="s">
        <v>150</v>
      </c>
      <c r="W282" s="31" t="s">
        <v>151</v>
      </c>
      <c r="X282" s="12" t="s">
        <v>152</v>
      </c>
      <c r="Y282" s="12" t="s">
        <v>153</v>
      </c>
      <c r="Z282" s="12" t="s">
        <v>36</v>
      </c>
      <c r="AA282" s="12" t="s">
        <v>37</v>
      </c>
      <c r="AB282" s="12" t="s">
        <v>43</v>
      </c>
      <c r="AC282" s="12" t="s">
        <v>44</v>
      </c>
      <c r="AD282" s="16" t="s">
        <v>50</v>
      </c>
      <c r="AE282" s="16" t="s">
        <v>51</v>
      </c>
      <c r="AF282" s="12" t="s">
        <v>57</v>
      </c>
      <c r="AG282" s="12" t="s">
        <v>58</v>
      </c>
      <c r="AH282" s="16" t="s">
        <v>64</v>
      </c>
      <c r="AI282" s="16" t="s">
        <v>65</v>
      </c>
      <c r="AJ282" s="16" t="s">
        <v>71</v>
      </c>
      <c r="AK282" s="16" t="s">
        <v>72</v>
      </c>
      <c r="AL282" s="12" t="s">
        <v>78</v>
      </c>
      <c r="AM282" s="12" t="s">
        <v>79</v>
      </c>
      <c r="AN282" s="13" t="s">
        <v>85</v>
      </c>
      <c r="AO282" s="12" t="s">
        <v>86</v>
      </c>
      <c r="AP282" s="16" t="s">
        <v>92</v>
      </c>
      <c r="AQ282" s="31" t="s">
        <v>93</v>
      </c>
      <c r="AR282" s="16" t="s">
        <v>150</v>
      </c>
      <c r="AS282" s="18" t="s">
        <v>151</v>
      </c>
      <c r="AT282" s="12" t="s">
        <v>152</v>
      </c>
      <c r="AU282" s="12" t="s">
        <v>153</v>
      </c>
      <c r="AV282"/>
      <c r="AX282" s="5"/>
      <c r="AY282"/>
      <c r="AZ282"/>
      <c r="BB282"/>
      <c r="BC282"/>
      <c r="BD282"/>
      <c r="BE282" s="3"/>
      <c r="BF282"/>
      <c r="BG282"/>
      <c r="BH282"/>
      <c r="FA282" s="28"/>
      <c r="FB282" s="27"/>
      <c r="FC282" s="27"/>
      <c r="FD282" s="27"/>
      <c r="FE282" s="27"/>
      <c r="FT282">
        <f t="shared" si="103"/>
        <v>1996</v>
      </c>
      <c r="FU282">
        <f t="shared" si="104"/>
        <v>6</v>
      </c>
      <c r="FV282">
        <v>156.69999999999999</v>
      </c>
      <c r="FW282" s="1">
        <v>128</v>
      </c>
    </row>
    <row r="283" spans="1:179" x14ac:dyDescent="0.2">
      <c r="A283" s="1">
        <f t="shared" ref="A283:A298" si="105">A287-1</f>
        <v>1977</v>
      </c>
      <c r="B283" s="1">
        <v>1</v>
      </c>
      <c r="C283" s="1">
        <v>1</v>
      </c>
      <c r="D283" s="40">
        <f>H7</f>
        <v>0</v>
      </c>
      <c r="E283" s="40">
        <f>I7</f>
        <v>0</v>
      </c>
      <c r="F283" s="40">
        <f>J7</f>
        <v>0</v>
      </c>
      <c r="G283" s="40">
        <f>K7</f>
        <v>0</v>
      </c>
      <c r="H283" s="40">
        <f>V7</f>
        <v>0</v>
      </c>
      <c r="I283" s="40">
        <f>W7</f>
        <v>0</v>
      </c>
      <c r="J283" s="40">
        <f>AC7</f>
        <v>0</v>
      </c>
      <c r="K283" s="40">
        <f>AD7</f>
        <v>0</v>
      </c>
      <c r="L283" s="40">
        <f>AE7</f>
        <v>0</v>
      </c>
      <c r="M283" s="40">
        <f>AG7</f>
        <v>0</v>
      </c>
      <c r="N283" s="40">
        <f>AQ7</f>
        <v>0</v>
      </c>
      <c r="O283" s="40">
        <f>AR7</f>
        <v>0</v>
      </c>
      <c r="P283" s="40">
        <f>AX7</f>
        <v>0</v>
      </c>
      <c r="Q283" s="40">
        <f>AY7</f>
        <v>0</v>
      </c>
      <c r="R283" s="40">
        <f>AZ7</f>
        <v>0</v>
      </c>
      <c r="S283" s="40">
        <f>BF7</f>
        <v>0</v>
      </c>
      <c r="T283" s="40">
        <f>BL7</f>
        <v>0</v>
      </c>
      <c r="U283" s="40">
        <f>BM7</f>
        <v>0</v>
      </c>
      <c r="V283" s="40">
        <f>BN7</f>
        <v>0</v>
      </c>
      <c r="W283" s="40">
        <f>BO7</f>
        <v>0</v>
      </c>
      <c r="X283" s="40">
        <f>BW7</f>
        <v>0</v>
      </c>
      <c r="Y283" s="40">
        <f>BX7</f>
        <v>0</v>
      </c>
      <c r="Z283" s="40">
        <f>CE7</f>
        <v>24.728606356968214</v>
      </c>
      <c r="AA283" s="40">
        <f>CF7</f>
        <v>27.10096153846154</v>
      </c>
      <c r="AB283" s="40">
        <f>CG7</f>
        <v>24.4</v>
      </c>
      <c r="AC283" s="40">
        <f>CH7</f>
        <v>0</v>
      </c>
      <c r="AD283" s="40">
        <f>CS7</f>
        <v>28</v>
      </c>
      <c r="AE283" s="40">
        <f>CT7</f>
        <v>27.836363636363632</v>
      </c>
      <c r="AF283" s="40">
        <f>CZ7</f>
        <v>26.168627450980395</v>
      </c>
      <c r="AG283" s="40">
        <f>DA7</f>
        <v>27.316910785619161</v>
      </c>
      <c r="AH283" s="4">
        <f>DG7</f>
        <v>26.19</v>
      </c>
      <c r="AI283" s="4">
        <f>DH7</f>
        <v>25.7</v>
      </c>
      <c r="AJ283" s="40">
        <f>DN7</f>
        <v>29.254545454545465</v>
      </c>
      <c r="AK283" s="40">
        <f>DO7</f>
        <v>28</v>
      </c>
      <c r="AL283" s="40">
        <f>DU7</f>
        <v>27.125842696629221</v>
      </c>
      <c r="AM283" s="40">
        <f>DV7</f>
        <v>25.895652173913049</v>
      </c>
      <c r="AN283" s="40">
        <f>EB7</f>
        <v>27.267441860465119</v>
      </c>
      <c r="AO283" s="40">
        <f>EC7</f>
        <v>27.895939086294408</v>
      </c>
      <c r="AP283" s="40">
        <f>EI7</f>
        <v>24.990837988826812</v>
      </c>
      <c r="AQ283" s="40">
        <f>EJ7</f>
        <v>24.633165829145746</v>
      </c>
      <c r="AR283" s="40">
        <f>EK7</f>
        <v>25.13</v>
      </c>
      <c r="AS283" s="40">
        <f>EL7</f>
        <v>24.6</v>
      </c>
      <c r="AT283" s="40">
        <f>ET7</f>
        <v>23.139576271186439</v>
      </c>
      <c r="AU283" s="40">
        <f>EU7</f>
        <v>22.939784946236557</v>
      </c>
      <c r="AV283"/>
      <c r="AW283" s="1">
        <f>FW6</f>
        <v>63.5</v>
      </c>
      <c r="AX283" s="1">
        <f>AVERAGE(FW5:FW8)</f>
        <v>63.824999999999996</v>
      </c>
      <c r="AY283" s="1">
        <f>FV6</f>
        <v>59.1</v>
      </c>
      <c r="AZ283" s="1">
        <f>AVERAGE(FV5:FV8)</f>
        <v>59.274999999999999</v>
      </c>
      <c r="BB283"/>
      <c r="BC283"/>
      <c r="BD283"/>
      <c r="BE283" s="3"/>
      <c r="BF283"/>
      <c r="BG283"/>
      <c r="BH283"/>
      <c r="FA283" s="28"/>
      <c r="FB283" s="27"/>
      <c r="FC283" s="27"/>
      <c r="FD283" s="27"/>
      <c r="FE283" s="27"/>
      <c r="FT283">
        <f t="shared" si="103"/>
        <v>1996</v>
      </c>
      <c r="FU283">
        <f t="shared" si="104"/>
        <v>7</v>
      </c>
      <c r="FV283">
        <v>157</v>
      </c>
      <c r="FW283" s="1">
        <v>128</v>
      </c>
    </row>
    <row r="284" spans="1:179" x14ac:dyDescent="0.2">
      <c r="A284" s="1">
        <f t="shared" si="105"/>
        <v>1977</v>
      </c>
      <c r="B284" s="1">
        <v>2</v>
      </c>
      <c r="C284" s="1">
        <f>C283+1</f>
        <v>2</v>
      </c>
      <c r="D284" s="40">
        <f>H10</f>
        <v>0</v>
      </c>
      <c r="E284" s="40">
        <f>I10</f>
        <v>0</v>
      </c>
      <c r="F284" s="40">
        <f>J10</f>
        <v>0</v>
      </c>
      <c r="G284" s="40">
        <f>K10</f>
        <v>0</v>
      </c>
      <c r="H284" s="40">
        <f>V10</f>
        <v>0</v>
      </c>
      <c r="I284" s="40">
        <f>W10</f>
        <v>0</v>
      </c>
      <c r="J284" s="40">
        <f>AC10</f>
        <v>0</v>
      </c>
      <c r="K284" s="40">
        <f>AD10</f>
        <v>0</v>
      </c>
      <c r="L284" s="40">
        <f>AE10</f>
        <v>0</v>
      </c>
      <c r="M284" s="40">
        <f>AG10</f>
        <v>0</v>
      </c>
      <c r="N284" s="40">
        <f>AQ10</f>
        <v>0</v>
      </c>
      <c r="O284" s="40">
        <f>AR10</f>
        <v>0</v>
      </c>
      <c r="P284" s="40">
        <f>AX10</f>
        <v>0</v>
      </c>
      <c r="Q284" s="40">
        <f>AY10</f>
        <v>0</v>
      </c>
      <c r="R284" s="40">
        <f>AZ10</f>
        <v>0</v>
      </c>
      <c r="S284" s="40">
        <f>BF10</f>
        <v>0</v>
      </c>
      <c r="T284" s="40">
        <f>BL10</f>
        <v>0</v>
      </c>
      <c r="U284" s="40">
        <f>BM10</f>
        <v>0</v>
      </c>
      <c r="V284" s="40">
        <f>BN10</f>
        <v>0</v>
      </c>
      <c r="W284" s="40">
        <f>BO10</f>
        <v>0</v>
      </c>
      <c r="X284" s="40">
        <f>BW10</f>
        <v>0</v>
      </c>
      <c r="Y284" s="40">
        <f>BX10</f>
        <v>0</v>
      </c>
      <c r="Z284" s="40">
        <f>CE10</f>
        <v>23.716381418092908</v>
      </c>
      <c r="AA284" s="40">
        <f>CF10</f>
        <v>26.800480769230766</v>
      </c>
      <c r="AB284" s="40">
        <f>CG10</f>
        <v>24.5</v>
      </c>
      <c r="AC284" s="40">
        <f>CH10</f>
        <v>0</v>
      </c>
      <c r="AD284" s="40">
        <f>CS10</f>
        <v>27</v>
      </c>
      <c r="AE284" s="40">
        <f>CT10</f>
        <v>26.999999999999996</v>
      </c>
      <c r="AF284" s="40">
        <f>CZ10</f>
        <v>25.439960784313726</v>
      </c>
      <c r="AG284" s="40">
        <f>DA10</f>
        <v>26.484940079893462</v>
      </c>
      <c r="AH284" s="4">
        <f>DG10</f>
        <v>24.6</v>
      </c>
      <c r="AI284" s="4">
        <f>DH10</f>
        <v>24.5</v>
      </c>
      <c r="AJ284" s="40">
        <f>DN10</f>
        <v>26.052181818181825</v>
      </c>
      <c r="AK284" s="40">
        <f>DO10</f>
        <v>26.14</v>
      </c>
      <c r="AL284" s="40">
        <f>DU10</f>
        <v>25.742359550561808</v>
      </c>
      <c r="AM284" s="40">
        <f>DV10</f>
        <v>23.493788819875782</v>
      </c>
      <c r="AN284" s="40">
        <f>EB10</f>
        <v>26.406976744186046</v>
      </c>
      <c r="AO284" s="40">
        <f>EC10</f>
        <v>26.791624365482228</v>
      </c>
      <c r="AP284" s="40">
        <f>EI10</f>
        <v>20.471955307262569</v>
      </c>
      <c r="AQ284" s="40">
        <f>EJ10</f>
        <v>20.000000000000011</v>
      </c>
      <c r="AR284" s="40">
        <f>EK10</f>
        <v>24.1</v>
      </c>
      <c r="AS284" s="40">
        <f>EL10</f>
        <v>23.8</v>
      </c>
      <c r="AT284" s="40">
        <f>ET10</f>
        <v>23.883983050847458</v>
      </c>
      <c r="AU284" s="40">
        <f>EU10</f>
        <v>24.76387096774193</v>
      </c>
      <c r="AV284"/>
      <c r="AW284" s="1">
        <f>FW9</f>
        <v>65.2</v>
      </c>
      <c r="AX284" s="1">
        <f>AVERAGE(FW8:FW11)</f>
        <v>65.050000000000011</v>
      </c>
      <c r="AY284" s="1">
        <f>FV9</f>
        <v>60.3</v>
      </c>
      <c r="AZ284" s="1">
        <f>AVERAGE(FV8:FV11)</f>
        <v>60.5</v>
      </c>
      <c r="BB284"/>
      <c r="BC284"/>
      <c r="BD284"/>
      <c r="BE284" s="3"/>
      <c r="BF284"/>
      <c r="BG284"/>
      <c r="BH284"/>
      <c r="FA284" s="28"/>
      <c r="FB284" s="27"/>
      <c r="FC284" s="27"/>
      <c r="FD284" s="27"/>
      <c r="FE284" s="27"/>
      <c r="FT284">
        <f t="shared" si="103"/>
        <v>1996</v>
      </c>
      <c r="FU284">
        <f t="shared" si="104"/>
        <v>8</v>
      </c>
      <c r="FV284">
        <v>157.30000000000001</v>
      </c>
      <c r="FW284" s="1">
        <v>128.30000000000001</v>
      </c>
    </row>
    <row r="285" spans="1:179" x14ac:dyDescent="0.2">
      <c r="A285" s="1">
        <f t="shared" si="105"/>
        <v>1977</v>
      </c>
      <c r="B285" s="1">
        <v>3</v>
      </c>
      <c r="C285" s="1">
        <f t="shared" ref="C285:C300" si="106">C284+1</f>
        <v>3</v>
      </c>
      <c r="D285" s="40">
        <f>H13</f>
        <v>0</v>
      </c>
      <c r="E285" s="40">
        <f>I13</f>
        <v>0</v>
      </c>
      <c r="F285" s="40">
        <f>J13</f>
        <v>0</v>
      </c>
      <c r="G285" s="40">
        <f>K13</f>
        <v>0</v>
      </c>
      <c r="H285" s="40">
        <f>V13</f>
        <v>0</v>
      </c>
      <c r="I285" s="40">
        <f>W13</f>
        <v>0</v>
      </c>
      <c r="J285" s="40">
        <f>AC13</f>
        <v>0</v>
      </c>
      <c r="K285" s="40">
        <f>AD13</f>
        <v>0</v>
      </c>
      <c r="L285" s="40">
        <f>AE13</f>
        <v>0</v>
      </c>
      <c r="M285" s="40">
        <f>AG13</f>
        <v>0</v>
      </c>
      <c r="N285" s="40">
        <f>AQ13</f>
        <v>0</v>
      </c>
      <c r="O285" s="40">
        <f>AR13</f>
        <v>0</v>
      </c>
      <c r="P285" s="40">
        <f>AX13</f>
        <v>0</v>
      </c>
      <c r="Q285" s="40">
        <f>AY13</f>
        <v>0</v>
      </c>
      <c r="R285" s="40">
        <f>AZ13</f>
        <v>0</v>
      </c>
      <c r="S285" s="40">
        <f>BF13</f>
        <v>0</v>
      </c>
      <c r="T285" s="40">
        <f>BL13</f>
        <v>0</v>
      </c>
      <c r="U285" s="40">
        <f>BM13</f>
        <v>0</v>
      </c>
      <c r="V285" s="40">
        <f>BN13</f>
        <v>0</v>
      </c>
      <c r="W285" s="40">
        <f>BO13</f>
        <v>0</v>
      </c>
      <c r="X285" s="40">
        <f>BW13</f>
        <v>0</v>
      </c>
      <c r="Y285" s="40">
        <f>BX13</f>
        <v>0</v>
      </c>
      <c r="Z285" s="40">
        <f>CE13</f>
        <v>24.064547677261611</v>
      </c>
      <c r="AA285" s="40">
        <f>CF13</f>
        <v>27.060096153846153</v>
      </c>
      <c r="AB285" s="40">
        <f>CG13</f>
        <v>22.8</v>
      </c>
      <c r="AC285" s="40">
        <f>CH13</f>
        <v>0</v>
      </c>
      <c r="AD285" s="40">
        <f>CS13</f>
        <v>26.6</v>
      </c>
      <c r="AE285" s="40">
        <f>CT13</f>
        <v>26.86181818181818</v>
      </c>
      <c r="AF285" s="40">
        <f>CZ13</f>
        <v>25.439960784313726</v>
      </c>
      <c r="AG285" s="40">
        <f>DA13</f>
        <v>26.348668442077216</v>
      </c>
      <c r="AH285" s="4">
        <f>DG13</f>
        <v>25.54</v>
      </c>
      <c r="AI285" s="4">
        <f>DH13</f>
        <v>24.7</v>
      </c>
      <c r="AJ285" s="40">
        <f>DN13</f>
        <v>26.477727272727279</v>
      </c>
      <c r="AK285" s="40">
        <f>DO13</f>
        <v>26.9</v>
      </c>
      <c r="AL285" s="40">
        <f>DU13</f>
        <v>25.767528089887648</v>
      </c>
      <c r="AM285" s="40">
        <f>DV13</f>
        <v>23.922484472049696</v>
      </c>
      <c r="AN285" s="40">
        <f>EB13</f>
        <v>26.406976744186046</v>
      </c>
      <c r="AO285" s="40">
        <f>EC13</f>
        <v>26.791624365482228</v>
      </c>
      <c r="AP285" s="40">
        <f>EI13</f>
        <v>22.521229050279331</v>
      </c>
      <c r="AQ285" s="40">
        <f>EJ13</f>
        <v>22.145226130653278</v>
      </c>
      <c r="AR285" s="40">
        <f>EK13</f>
        <v>23.9</v>
      </c>
      <c r="AS285" s="40">
        <f>EL13</f>
        <v>23.9</v>
      </c>
      <c r="AT285" s="40">
        <f>ET13</f>
        <v>23.998728813559321</v>
      </c>
      <c r="AU285" s="40">
        <f>EU13</f>
        <v>24.627849462365589</v>
      </c>
      <c r="AV285"/>
      <c r="AW285" s="1">
        <f>FW12</f>
        <v>65</v>
      </c>
      <c r="AX285" s="1">
        <f>AVERAGE(FW11:FW14)</f>
        <v>65.25</v>
      </c>
      <c r="AY285" s="1">
        <f>FV12</f>
        <v>61.2</v>
      </c>
      <c r="AZ285" s="1">
        <f>AVERAGE(FV11:FV14)</f>
        <v>61.3</v>
      </c>
      <c r="BB285"/>
      <c r="BC285"/>
      <c r="BD285"/>
      <c r="BE285" s="3"/>
      <c r="BF285"/>
      <c r="BG285"/>
      <c r="BH285"/>
      <c r="FA285" s="28"/>
      <c r="FB285" s="27"/>
      <c r="FC285" s="27"/>
      <c r="FD285" s="27"/>
      <c r="FE285" s="27"/>
      <c r="FT285">
        <f t="shared" si="103"/>
        <v>1996</v>
      </c>
      <c r="FU285">
        <f t="shared" si="104"/>
        <v>9</v>
      </c>
      <c r="FV285">
        <v>157.80000000000001</v>
      </c>
      <c r="FW285" s="1">
        <v>128.19999999999999</v>
      </c>
    </row>
    <row r="286" spans="1:179" x14ac:dyDescent="0.2">
      <c r="A286" s="1">
        <f t="shared" si="105"/>
        <v>1977</v>
      </c>
      <c r="B286" s="1">
        <v>4</v>
      </c>
      <c r="C286" s="1">
        <f t="shared" si="106"/>
        <v>4</v>
      </c>
      <c r="D286" s="40">
        <f>H16</f>
        <v>0</v>
      </c>
      <c r="E286" s="40">
        <f>I16</f>
        <v>0</v>
      </c>
      <c r="F286" s="40">
        <f>J16</f>
        <v>0</v>
      </c>
      <c r="G286" s="40">
        <f>K16</f>
        <v>0</v>
      </c>
      <c r="H286" s="40">
        <f>V16</f>
        <v>0</v>
      </c>
      <c r="I286" s="40">
        <f>W16</f>
        <v>0</v>
      </c>
      <c r="J286" s="40">
        <f>AC16</f>
        <v>0</v>
      </c>
      <c r="K286" s="40">
        <f>AD16</f>
        <v>0</v>
      </c>
      <c r="L286" s="40">
        <f>AE16</f>
        <v>0</v>
      </c>
      <c r="M286" s="40">
        <f>AG16</f>
        <v>0</v>
      </c>
      <c r="N286" s="40">
        <f>AQ16</f>
        <v>0</v>
      </c>
      <c r="O286" s="40">
        <f>AR16</f>
        <v>0</v>
      </c>
      <c r="P286" s="40">
        <f>AX16</f>
        <v>0</v>
      </c>
      <c r="Q286" s="40">
        <f>AY16</f>
        <v>0</v>
      </c>
      <c r="R286" s="40">
        <f>AZ16</f>
        <v>0</v>
      </c>
      <c r="S286" s="40">
        <f>BF16</f>
        <v>0</v>
      </c>
      <c r="T286" s="40">
        <f>BL16</f>
        <v>0</v>
      </c>
      <c r="U286" s="40">
        <f>BM16</f>
        <v>0</v>
      </c>
      <c r="V286" s="40">
        <f>BN16</f>
        <v>0</v>
      </c>
      <c r="W286" s="40">
        <f>BO16</f>
        <v>0</v>
      </c>
      <c r="X286" s="40">
        <f>BW16</f>
        <v>0</v>
      </c>
      <c r="Y286" s="40">
        <f>BX16</f>
        <v>0</v>
      </c>
      <c r="Z286" s="40">
        <f>CE16</f>
        <v>24.530953545232272</v>
      </c>
      <c r="AA286" s="40">
        <f>CF16</f>
        <v>27.271875000000001</v>
      </c>
      <c r="AB286" s="40">
        <f>CG16</f>
        <v>23.2</v>
      </c>
      <c r="AC286" s="40">
        <f>CH16</f>
        <v>0</v>
      </c>
      <c r="AD286" s="40">
        <f>CS16</f>
        <v>27.75</v>
      </c>
      <c r="AE286" s="40">
        <f>CT16</f>
        <v>26.93181818181818</v>
      </c>
      <c r="AF286" s="40">
        <f>CZ16</f>
        <v>25.763333333333335</v>
      </c>
      <c r="AG286" s="40">
        <f>DA16</f>
        <v>26.416125166444722</v>
      </c>
      <c r="AH286" s="4">
        <f>DG16</f>
        <v>27.55</v>
      </c>
      <c r="AI286" s="4">
        <f>DH16</f>
        <v>28</v>
      </c>
      <c r="AJ286" s="40">
        <f>DN16</f>
        <v>27.360090909090921</v>
      </c>
      <c r="AK286" s="40">
        <f>DO16</f>
        <v>27.89</v>
      </c>
      <c r="AL286" s="40">
        <f>DU16</f>
        <v>26.469662921348323</v>
      </c>
      <c r="AM286" s="40">
        <f>DV16</f>
        <v>24.091242236024851</v>
      </c>
      <c r="AN286" s="40">
        <f>EB16</f>
        <v>27.020930232558143</v>
      </c>
      <c r="AO286" s="40">
        <f>EC16</f>
        <v>26.829695431472075</v>
      </c>
      <c r="AP286" s="40">
        <f>EI16</f>
        <v>24.437430167597761</v>
      </c>
      <c r="AQ286" s="40">
        <f>EJ16</f>
        <v>23.74422110552765</v>
      </c>
      <c r="AR286" s="40">
        <f>EK16</f>
        <v>25.1</v>
      </c>
      <c r="AS286" s="40">
        <f>EL16</f>
        <v>24.7</v>
      </c>
      <c r="AT286" s="40">
        <f>ET16</f>
        <v>24.788135593220336</v>
      </c>
      <c r="AU286" s="40">
        <f>EU16</f>
        <v>22.329032258064512</v>
      </c>
      <c r="AV286"/>
      <c r="AW286" s="1">
        <f>FW15</f>
        <v>65.8</v>
      </c>
      <c r="AX286" s="1">
        <f>AVERAGE(FW14:FW17)</f>
        <v>66.099999999999994</v>
      </c>
      <c r="AY286" s="1">
        <f>FV15</f>
        <v>61.9</v>
      </c>
      <c r="AZ286" s="1">
        <f>AVERAGE(FV14:FV17)</f>
        <v>62.024999999999999</v>
      </c>
      <c r="BB286"/>
      <c r="BC286"/>
      <c r="BD286"/>
      <c r="BE286" s="3"/>
      <c r="BF286"/>
      <c r="BG286"/>
      <c r="BH286"/>
      <c r="FA286" s="28"/>
      <c r="FB286" s="27"/>
      <c r="FC286" s="27"/>
      <c r="FD286" s="27"/>
      <c r="FE286" s="27"/>
      <c r="FT286">
        <f t="shared" si="99"/>
        <v>1996</v>
      </c>
      <c r="FU286">
        <f t="shared" si="100"/>
        <v>10</v>
      </c>
      <c r="FV286">
        <v>158.30000000000001</v>
      </c>
      <c r="FW286" s="1">
        <v>128</v>
      </c>
    </row>
    <row r="287" spans="1:179" x14ac:dyDescent="0.2">
      <c r="A287" s="1">
        <f t="shared" si="105"/>
        <v>1978</v>
      </c>
      <c r="B287" s="1">
        <v>1</v>
      </c>
      <c r="C287" s="1">
        <f t="shared" si="106"/>
        <v>5</v>
      </c>
      <c r="D287" s="40">
        <f>H19</f>
        <v>0</v>
      </c>
      <c r="E287" s="40">
        <f>I19</f>
        <v>0</v>
      </c>
      <c r="F287" s="40">
        <f>J19</f>
        <v>0</v>
      </c>
      <c r="G287" s="40">
        <f>K19</f>
        <v>0</v>
      </c>
      <c r="H287" s="40">
        <f>V19</f>
        <v>0</v>
      </c>
      <c r="I287" s="40">
        <f>W19</f>
        <v>0</v>
      </c>
      <c r="J287" s="40">
        <f>AC19</f>
        <v>0</v>
      </c>
      <c r="K287" s="40">
        <f>AD19</f>
        <v>0</v>
      </c>
      <c r="L287" s="40">
        <f>AE19</f>
        <v>0</v>
      </c>
      <c r="M287" s="40">
        <f>AG19</f>
        <v>0</v>
      </c>
      <c r="N287" s="40">
        <f>AQ19</f>
        <v>0</v>
      </c>
      <c r="O287" s="40">
        <f>AR19</f>
        <v>0</v>
      </c>
      <c r="P287" s="40">
        <f>AX19</f>
        <v>0</v>
      </c>
      <c r="Q287" s="40">
        <f>AY19</f>
        <v>0</v>
      </c>
      <c r="R287" s="40">
        <f>AZ19</f>
        <v>0</v>
      </c>
      <c r="S287" s="40">
        <f>BF19</f>
        <v>0</v>
      </c>
      <c r="T287" s="40">
        <f>BL19</f>
        <v>0</v>
      </c>
      <c r="U287" s="40">
        <f>BM19</f>
        <v>0</v>
      </c>
      <c r="V287" s="40">
        <f>BN19</f>
        <v>0</v>
      </c>
      <c r="W287" s="40">
        <f>BO19</f>
        <v>0</v>
      </c>
      <c r="X287" s="40">
        <f>BW19</f>
        <v>0</v>
      </c>
      <c r="Y287" s="40">
        <f>BX19</f>
        <v>0</v>
      </c>
      <c r="Z287" s="40">
        <f>CE19</f>
        <v>24.945965770171149</v>
      </c>
      <c r="AA287" s="40">
        <f>CF19</f>
        <v>27.271875000000001</v>
      </c>
      <c r="AB287" s="40">
        <f>CG19</f>
        <v>25.62</v>
      </c>
      <c r="AC287" s="40">
        <f>CH19</f>
        <v>0</v>
      </c>
      <c r="AD287" s="40">
        <f>CS19</f>
        <v>27.75</v>
      </c>
      <c r="AE287" s="40">
        <f>CT19</f>
        <v>26.93181818181818</v>
      </c>
      <c r="AF287" s="40">
        <f>CZ19</f>
        <v>25.763333333333335</v>
      </c>
      <c r="AG287" s="40">
        <f>DA19</f>
        <v>26.558735019973351</v>
      </c>
      <c r="AH287" s="4">
        <f>DG19</f>
        <v>28.15</v>
      </c>
      <c r="AI287" s="4">
        <f>DH19</f>
        <v>28</v>
      </c>
      <c r="AJ287" s="40">
        <f>DN19</f>
        <v>27.370136363636377</v>
      </c>
      <c r="AK287" s="40">
        <f>DO19</f>
        <v>27.89</v>
      </c>
      <c r="AL287" s="40">
        <f>DU19</f>
        <v>26.532584269662927</v>
      </c>
      <c r="AM287" s="40">
        <f>DV19</f>
        <v>24.348447204968949</v>
      </c>
      <c r="AN287" s="40">
        <f>EB19</f>
        <v>27.059302325581399</v>
      </c>
      <c r="AO287" s="40">
        <f>EC19</f>
        <v>26.829695431472075</v>
      </c>
      <c r="AP287" s="40">
        <f>EI19</f>
        <v>24.674860335195525</v>
      </c>
      <c r="AQ287" s="40">
        <f>EJ19</f>
        <v>23.211055276381924</v>
      </c>
      <c r="AR287" s="40">
        <f>EK19</f>
        <v>25.28</v>
      </c>
      <c r="AS287" s="40">
        <f>EL19</f>
        <v>25.11</v>
      </c>
      <c r="AT287" s="40">
        <f>ET19</f>
        <v>23.915254237288135</v>
      </c>
      <c r="AU287" s="40">
        <f>EU19</f>
        <v>23.021505376344084</v>
      </c>
      <c r="AV287"/>
      <c r="AW287" s="1">
        <f>FW18</f>
        <v>67.5</v>
      </c>
      <c r="AX287" s="1">
        <f>AVERAGE(FW17:FW20)</f>
        <v>67.849999999999994</v>
      </c>
      <c r="AY287" s="1">
        <f>FV18</f>
        <v>62.9</v>
      </c>
      <c r="AZ287" s="1">
        <f>AVERAGE(FV17:FV20)</f>
        <v>63.175000000000004</v>
      </c>
      <c r="BB287"/>
      <c r="BC287"/>
      <c r="BD287"/>
      <c r="BE287" s="3"/>
      <c r="BF287"/>
      <c r="BG287"/>
      <c r="BH287"/>
      <c r="FA287" s="28"/>
      <c r="FB287" s="27"/>
      <c r="FC287" s="27"/>
      <c r="FD287" s="27"/>
      <c r="FE287" s="27"/>
      <c r="FT287">
        <f t="shared" si="99"/>
        <v>1996</v>
      </c>
      <c r="FU287">
        <f t="shared" si="100"/>
        <v>11</v>
      </c>
      <c r="FV287">
        <v>158.6</v>
      </c>
      <c r="FW287" s="1">
        <v>128.19999999999999</v>
      </c>
    </row>
    <row r="288" spans="1:179" x14ac:dyDescent="0.2">
      <c r="A288" s="1">
        <f t="shared" si="105"/>
        <v>1978</v>
      </c>
      <c r="B288" s="1">
        <v>2</v>
      </c>
      <c r="C288" s="1">
        <f t="shared" si="106"/>
        <v>6</v>
      </c>
      <c r="D288" s="40">
        <f>H22</f>
        <v>0</v>
      </c>
      <c r="E288" s="40">
        <f>I22</f>
        <v>0</v>
      </c>
      <c r="F288" s="40">
        <f>J22</f>
        <v>0</v>
      </c>
      <c r="G288" s="40">
        <f>K22</f>
        <v>0</v>
      </c>
      <c r="H288" s="40">
        <f>V22</f>
        <v>0</v>
      </c>
      <c r="I288" s="40">
        <f>W22</f>
        <v>0</v>
      </c>
      <c r="J288" s="40">
        <f>AC22</f>
        <v>0</v>
      </c>
      <c r="K288" s="40">
        <f>AD22</f>
        <v>0</v>
      </c>
      <c r="L288" s="40">
        <f>AE22</f>
        <v>0</v>
      </c>
      <c r="M288" s="40">
        <f>AG22</f>
        <v>0</v>
      </c>
      <c r="N288" s="40">
        <f>AQ22</f>
        <v>0</v>
      </c>
      <c r="O288" s="40">
        <f>AR22</f>
        <v>0</v>
      </c>
      <c r="P288" s="40">
        <f>AX22</f>
        <v>0</v>
      </c>
      <c r="Q288" s="40">
        <f>AY22</f>
        <v>0</v>
      </c>
      <c r="R288" s="40">
        <f>AZ22</f>
        <v>0</v>
      </c>
      <c r="S288" s="40">
        <f>BF22</f>
        <v>0</v>
      </c>
      <c r="T288" s="40">
        <f>BL22</f>
        <v>0</v>
      </c>
      <c r="U288" s="40">
        <f>BM22</f>
        <v>0</v>
      </c>
      <c r="V288" s="40">
        <f>BN22</f>
        <v>0</v>
      </c>
      <c r="W288" s="40">
        <f>BO22</f>
        <v>0</v>
      </c>
      <c r="X288" s="40">
        <f>BW22</f>
        <v>0</v>
      </c>
      <c r="Y288" s="40">
        <f>BX22</f>
        <v>0</v>
      </c>
      <c r="Z288" s="40">
        <f>CE22</f>
        <v>25.401466992665036</v>
      </c>
      <c r="AA288" s="40">
        <f>CF22</f>
        <v>27.271875000000001</v>
      </c>
      <c r="AB288" s="40">
        <f>CG22</f>
        <v>25.62</v>
      </c>
      <c r="AC288" s="40">
        <f>CH22</f>
        <v>0</v>
      </c>
      <c r="AD288" s="40">
        <f>CS22</f>
        <v>27.75</v>
      </c>
      <c r="AE288" s="40">
        <f>CT22</f>
        <v>26.93181818181818</v>
      </c>
      <c r="AF288" s="40">
        <f>CZ22</f>
        <v>25.912980392156868</v>
      </c>
      <c r="AG288" s="40">
        <f>DA22</f>
        <v>26.637962716378144</v>
      </c>
      <c r="AH288" s="4">
        <f>DG22</f>
        <v>28.15</v>
      </c>
      <c r="AI288" s="4">
        <f>DH22</f>
        <v>28</v>
      </c>
      <c r="AJ288" s="40">
        <f>DN22</f>
        <v>27.370136363636377</v>
      </c>
      <c r="AK288" s="40">
        <f>DO22</f>
        <v>27.89</v>
      </c>
      <c r="AL288" s="40">
        <f>DU22</f>
        <v>26.204494382022482</v>
      </c>
      <c r="AM288" s="40">
        <f>DV22</f>
        <v>24.260807453416156</v>
      </c>
      <c r="AN288" s="40">
        <f>EB22</f>
        <v>27.059302325581399</v>
      </c>
      <c r="AO288" s="40">
        <f>EC22</f>
        <v>26.829695431472075</v>
      </c>
      <c r="AP288" s="40">
        <f>EI22</f>
        <v>24.806145251396643</v>
      </c>
      <c r="AQ288" s="40">
        <f>EJ22</f>
        <v>23.655778894472373</v>
      </c>
      <c r="AR288" s="40">
        <f>EK22</f>
        <v>25.5</v>
      </c>
      <c r="AS288" s="40">
        <f>EL22</f>
        <v>25.25</v>
      </c>
      <c r="AT288" s="40">
        <f>ET22</f>
        <v>23.915254237288135</v>
      </c>
      <c r="AU288" s="40">
        <f>EU22</f>
        <v>23.021505376344084</v>
      </c>
      <c r="AV288"/>
      <c r="AW288" s="1">
        <f>FW21</f>
        <v>69.5</v>
      </c>
      <c r="AX288" s="1">
        <f>AVERAGE(FW20:FW23)</f>
        <v>69.724999999999994</v>
      </c>
      <c r="AY288" s="1">
        <f>FV21</f>
        <v>64.5</v>
      </c>
      <c r="AZ288" s="1">
        <f>AVERAGE(FV20:FV23)</f>
        <v>64.825000000000003</v>
      </c>
      <c r="BB288"/>
      <c r="BC288"/>
      <c r="BD288"/>
      <c r="BE288" s="3"/>
      <c r="BF288"/>
      <c r="BG288"/>
      <c r="BH288"/>
      <c r="FA288" s="28"/>
      <c r="FB288" s="27"/>
      <c r="FC288" s="27"/>
      <c r="FD288" s="27"/>
      <c r="FE288" s="27"/>
      <c r="FT288">
        <f t="shared" si="99"/>
        <v>1996</v>
      </c>
      <c r="FU288">
        <f t="shared" si="100"/>
        <v>12</v>
      </c>
      <c r="FV288">
        <v>158.6</v>
      </c>
      <c r="FW288" s="1">
        <v>129.1</v>
      </c>
    </row>
    <row r="289" spans="1:179" x14ac:dyDescent="0.2">
      <c r="A289" s="1">
        <f t="shared" si="105"/>
        <v>1978</v>
      </c>
      <c r="B289" s="1">
        <v>3</v>
      </c>
      <c r="C289" s="1">
        <f t="shared" si="106"/>
        <v>7</v>
      </c>
      <c r="D289" s="40">
        <f>H25</f>
        <v>0</v>
      </c>
      <c r="E289" s="40">
        <f>I25</f>
        <v>0</v>
      </c>
      <c r="F289" s="40">
        <f>J25</f>
        <v>0</v>
      </c>
      <c r="G289" s="40">
        <f>K25</f>
        <v>0</v>
      </c>
      <c r="H289" s="40">
        <f>V25</f>
        <v>0</v>
      </c>
      <c r="I289" s="40">
        <f>W25</f>
        <v>0</v>
      </c>
      <c r="J289" s="40">
        <f>AC25</f>
        <v>0</v>
      </c>
      <c r="K289" s="40">
        <f>AD25</f>
        <v>0</v>
      </c>
      <c r="L289" s="40">
        <f>AE25</f>
        <v>0</v>
      </c>
      <c r="M289" s="40">
        <f>AG25</f>
        <v>0</v>
      </c>
      <c r="N289" s="40">
        <f>AQ25</f>
        <v>0</v>
      </c>
      <c r="O289" s="40">
        <f>AR25</f>
        <v>0</v>
      </c>
      <c r="P289" s="40">
        <f>AX25</f>
        <v>0</v>
      </c>
      <c r="Q289" s="40">
        <f>AY25</f>
        <v>0</v>
      </c>
      <c r="R289" s="40">
        <f>AZ25</f>
        <v>0</v>
      </c>
      <c r="S289" s="40">
        <f>BF25</f>
        <v>0</v>
      </c>
      <c r="T289" s="40">
        <f>BL25</f>
        <v>0</v>
      </c>
      <c r="U289" s="40">
        <f>BM25</f>
        <v>0</v>
      </c>
      <c r="V289" s="40">
        <f>BN25</f>
        <v>0</v>
      </c>
      <c r="W289" s="40">
        <f>BO25</f>
        <v>0</v>
      </c>
      <c r="X289" s="40">
        <f>BW25</f>
        <v>0</v>
      </c>
      <c r="Y289" s="40">
        <f>BX25</f>
        <v>0</v>
      </c>
      <c r="Z289" s="40">
        <f>CE25</f>
        <v>25.64256723716381</v>
      </c>
      <c r="AA289" s="40">
        <f>CF25</f>
        <v>27.650240384615383</v>
      </c>
      <c r="AB289" s="40">
        <f>CG25</f>
        <v>25.62</v>
      </c>
      <c r="AC289" s="40">
        <f>CH25</f>
        <v>0</v>
      </c>
      <c r="AD289" s="40">
        <f>CS25</f>
        <v>27.75</v>
      </c>
      <c r="AE289" s="40">
        <f>CT25</f>
        <v>26.375454545454541</v>
      </c>
      <c r="AF289" s="40">
        <f>CZ25</f>
        <v>26.56913725490196</v>
      </c>
      <c r="AG289" s="40">
        <f>DA25</f>
        <v>27.255432756324886</v>
      </c>
      <c r="AH289" s="4">
        <f>DG25</f>
        <v>28.15</v>
      </c>
      <c r="AI289" s="4">
        <f>DH25</f>
        <v>28</v>
      </c>
      <c r="AJ289" s="40">
        <f>DN25</f>
        <v>27.370136363636377</v>
      </c>
      <c r="AK289" s="40">
        <f>DO25</f>
        <v>27.89</v>
      </c>
      <c r="AL289" s="40">
        <f>DU25</f>
        <v>26.204494382022482</v>
      </c>
      <c r="AM289" s="40">
        <f>DV25</f>
        <v>24.260807453416156</v>
      </c>
      <c r="AN289" s="40">
        <f>EB25</f>
        <v>27.126744186046515</v>
      </c>
      <c r="AO289" s="40">
        <f>EC25</f>
        <v>27.284670050761417</v>
      </c>
      <c r="AP289" s="40">
        <f>EI25</f>
        <v>24.806145251396643</v>
      </c>
      <c r="AQ289" s="40">
        <f>EJ25</f>
        <v>23.655778894472373</v>
      </c>
      <c r="AR289" s="40">
        <f>EK25</f>
        <v>25.7</v>
      </c>
      <c r="AS289" s="40">
        <f>EL25</f>
        <v>25.38</v>
      </c>
      <c r="AT289" s="40">
        <f>ET25</f>
        <v>23.957627118644066</v>
      </c>
      <c r="AU289" s="40">
        <f>EU25</f>
        <v>23.490322580645159</v>
      </c>
      <c r="AV289"/>
      <c r="AW289" s="1">
        <f>FW24</f>
        <v>70.400000000000006</v>
      </c>
      <c r="AX289" s="1">
        <f>AVERAGE(FW23:FW26)</f>
        <v>70.900000000000006</v>
      </c>
      <c r="AY289" s="1">
        <f>FV24</f>
        <v>66</v>
      </c>
      <c r="AZ289" s="1">
        <f>AVERAGE(FV23:FV26)</f>
        <v>66.324999999999989</v>
      </c>
      <c r="BB289"/>
      <c r="BC289"/>
      <c r="BD289"/>
      <c r="BE289" s="3"/>
      <c r="BF289"/>
      <c r="BG289"/>
      <c r="BH289"/>
      <c r="FA289" s="28"/>
      <c r="FB289" s="27"/>
      <c r="FC289" s="27"/>
      <c r="FD289" s="27"/>
      <c r="FE289" s="27"/>
      <c r="FT289">
        <f t="shared" si="99"/>
        <v>1997</v>
      </c>
      <c r="FU289">
        <f t="shared" si="100"/>
        <v>1</v>
      </c>
      <c r="FV289">
        <v>159.1</v>
      </c>
      <c r="FW289" s="1">
        <v>129.69999999999999</v>
      </c>
    </row>
    <row r="290" spans="1:179" x14ac:dyDescent="0.2">
      <c r="A290" s="1">
        <f t="shared" si="105"/>
        <v>1978</v>
      </c>
      <c r="B290" s="1">
        <v>4</v>
      </c>
      <c r="C290" s="1">
        <f t="shared" si="106"/>
        <v>8</v>
      </c>
      <c r="D290" s="40">
        <f>H28</f>
        <v>0</v>
      </c>
      <c r="E290" s="40">
        <f>I28</f>
        <v>0</v>
      </c>
      <c r="F290" s="40">
        <f>J28</f>
        <v>0</v>
      </c>
      <c r="G290" s="40">
        <f>K28</f>
        <v>0</v>
      </c>
      <c r="H290" s="40">
        <f>V28</f>
        <v>0</v>
      </c>
      <c r="I290" s="40">
        <f>W28</f>
        <v>0</v>
      </c>
      <c r="J290" s="40">
        <f>AC28</f>
        <v>0</v>
      </c>
      <c r="K290" s="40">
        <f>AD28</f>
        <v>0</v>
      </c>
      <c r="L290" s="40">
        <f>AE28</f>
        <v>0</v>
      </c>
      <c r="M290" s="40">
        <f>AG28</f>
        <v>0</v>
      </c>
      <c r="N290" s="40">
        <f>AQ28</f>
        <v>0</v>
      </c>
      <c r="O290" s="40">
        <f>AR28</f>
        <v>0</v>
      </c>
      <c r="P290" s="40">
        <f>AX28</f>
        <v>0</v>
      </c>
      <c r="Q290" s="40">
        <f>AY28</f>
        <v>0</v>
      </c>
      <c r="R290" s="40">
        <f>AZ28</f>
        <v>0</v>
      </c>
      <c r="S290" s="40">
        <f>BF28</f>
        <v>0</v>
      </c>
      <c r="T290" s="40">
        <f>BL28</f>
        <v>0</v>
      </c>
      <c r="U290" s="40">
        <f>BM28</f>
        <v>0</v>
      </c>
      <c r="V290" s="40">
        <f>BN28</f>
        <v>0</v>
      </c>
      <c r="W290" s="40">
        <f>BO28</f>
        <v>0</v>
      </c>
      <c r="X290" s="40">
        <f>BW28</f>
        <v>0</v>
      </c>
      <c r="Y290" s="40">
        <f>BX28</f>
        <v>0</v>
      </c>
      <c r="Z290" s="40">
        <f>CE28</f>
        <v>26.310635696821514</v>
      </c>
      <c r="AA290" s="40">
        <f>CF28</f>
        <v>27.740384615384613</v>
      </c>
      <c r="AB290" s="40">
        <f>CG28</f>
        <v>26.5</v>
      </c>
      <c r="AC290" s="40">
        <f>CH28</f>
        <v>0</v>
      </c>
      <c r="AD290" s="40">
        <f>CS28</f>
        <v>28.29</v>
      </c>
      <c r="AE290" s="40">
        <f>CT28</f>
        <v>26.791090909090904</v>
      </c>
      <c r="AF290" s="40">
        <f>CZ28</f>
        <v>27.084313725490198</v>
      </c>
      <c r="AG290" s="40">
        <f>DA28</f>
        <v>27.658455392809572</v>
      </c>
      <c r="AH290" s="4">
        <f>DG28</f>
        <v>28.79</v>
      </c>
      <c r="AI290" s="4">
        <f>DH28</f>
        <v>28.91</v>
      </c>
      <c r="AJ290" s="40">
        <f>DN28</f>
        <v>29.191363636363647</v>
      </c>
      <c r="AK290" s="40">
        <f>DO28</f>
        <v>29.9</v>
      </c>
      <c r="AL290" s="40">
        <f>DU28</f>
        <v>27.095505617977537</v>
      </c>
      <c r="AM290" s="40">
        <f>DV28</f>
        <v>25.739751552795035</v>
      </c>
      <c r="AN290" s="40">
        <f>EB28</f>
        <v>27.756279069767444</v>
      </c>
      <c r="AO290" s="40">
        <f>EC28</f>
        <v>27.721065989847709</v>
      </c>
      <c r="AP290" s="40">
        <f>EI28</f>
        <v>24.884916201117314</v>
      </c>
      <c r="AQ290" s="40">
        <f>EJ28</f>
        <v>23.973467336683431</v>
      </c>
      <c r="AR290" s="40">
        <f>EK28</f>
        <v>28</v>
      </c>
      <c r="AS290" s="40">
        <f>EL28</f>
        <v>27.44</v>
      </c>
      <c r="AT290" s="40">
        <f>ET28</f>
        <v>24.774999999999999</v>
      </c>
      <c r="AU290" s="40">
        <f>EU28</f>
        <v>24.683978494623652</v>
      </c>
      <c r="AV290"/>
      <c r="AW290" s="1">
        <f>FW27</f>
        <v>72.099999999999994</v>
      </c>
      <c r="AX290" s="1">
        <f>AVERAGE(FW26:FW29)</f>
        <v>72.599999999999994</v>
      </c>
      <c r="AY290" s="1">
        <f>FV27</f>
        <v>67.400000000000006</v>
      </c>
      <c r="AZ290" s="1">
        <f>AVERAGE(FV26:FV29)</f>
        <v>67.625</v>
      </c>
      <c r="BB290"/>
      <c r="BC290"/>
      <c r="BD290"/>
      <c r="BE290" s="3"/>
      <c r="BF290"/>
      <c r="BG290"/>
      <c r="BH290"/>
      <c r="FA290" s="28"/>
      <c r="FB290" s="27"/>
      <c r="FC290" s="27"/>
      <c r="FD290" s="27"/>
      <c r="FE290" s="27"/>
      <c r="FT290">
        <f t="shared" si="99"/>
        <v>1997</v>
      </c>
      <c r="FU290">
        <f t="shared" si="100"/>
        <v>2</v>
      </c>
      <c r="FV290">
        <v>159.6</v>
      </c>
      <c r="FW290" s="1">
        <v>128.5</v>
      </c>
    </row>
    <row r="291" spans="1:179" x14ac:dyDescent="0.2">
      <c r="A291" s="1">
        <f t="shared" si="105"/>
        <v>1979</v>
      </c>
      <c r="B291" s="1">
        <v>1</v>
      </c>
      <c r="C291" s="1">
        <f t="shared" si="106"/>
        <v>9</v>
      </c>
      <c r="D291" s="40">
        <f>H31</f>
        <v>0</v>
      </c>
      <c r="E291" s="40">
        <f>I31</f>
        <v>0</v>
      </c>
      <c r="F291" s="40">
        <f>J31</f>
        <v>0</v>
      </c>
      <c r="G291" s="40">
        <f>K31</f>
        <v>0</v>
      </c>
      <c r="H291" s="40">
        <f>V31</f>
        <v>0</v>
      </c>
      <c r="I291" s="40">
        <f>W31</f>
        <v>0</v>
      </c>
      <c r="J291" s="40">
        <f>AC31</f>
        <v>0</v>
      </c>
      <c r="K291" s="40">
        <f>AD31</f>
        <v>0</v>
      </c>
      <c r="L291" s="40">
        <f>AE31</f>
        <v>0</v>
      </c>
      <c r="M291" s="40">
        <f>AG31</f>
        <v>0</v>
      </c>
      <c r="N291" s="40">
        <f>AQ31</f>
        <v>0</v>
      </c>
      <c r="O291" s="40">
        <f>AR31</f>
        <v>0</v>
      </c>
      <c r="P291" s="40">
        <f>AX31</f>
        <v>0</v>
      </c>
      <c r="Q291" s="40">
        <f>AY31</f>
        <v>0</v>
      </c>
      <c r="R291" s="40">
        <f>AZ31</f>
        <v>0</v>
      </c>
      <c r="S291" s="40">
        <f>BF31</f>
        <v>0</v>
      </c>
      <c r="T291" s="40">
        <f>BL31</f>
        <v>0</v>
      </c>
      <c r="U291" s="40">
        <f>BM31</f>
        <v>0</v>
      </c>
      <c r="V291" s="40">
        <f>BN31</f>
        <v>0</v>
      </c>
      <c r="W291" s="40">
        <f>BO31</f>
        <v>0</v>
      </c>
      <c r="X291" s="40">
        <f>BW31</f>
        <v>0</v>
      </c>
      <c r="Y291" s="40">
        <f>BX31</f>
        <v>0</v>
      </c>
      <c r="Z291" s="40">
        <f>CE31</f>
        <v>27.130537897310511</v>
      </c>
      <c r="AA291" s="40">
        <f>CF31</f>
        <v>27.98076923076923</v>
      </c>
      <c r="AB291" s="40">
        <f>CG31</f>
        <v>27.75</v>
      </c>
      <c r="AC291" s="40">
        <f>CH31</f>
        <v>0</v>
      </c>
      <c r="AD291" s="40">
        <f>CS31</f>
        <v>28.29</v>
      </c>
      <c r="AE291" s="40">
        <f>CT31</f>
        <v>27.05290909090909</v>
      </c>
      <c r="AF291" s="40">
        <f>CZ31</f>
        <v>27.484313725490196</v>
      </c>
      <c r="AG291" s="40">
        <f>DA31</f>
        <v>28.00141145139812</v>
      </c>
      <c r="AH291" s="4">
        <f>DG31</f>
        <v>28.79</v>
      </c>
      <c r="AI291" s="4">
        <f>DH31</f>
        <v>28.91</v>
      </c>
      <c r="AJ291" s="40">
        <f>DN31</f>
        <v>29.191363636363647</v>
      </c>
      <c r="AK291" s="40">
        <f>DO31</f>
        <v>29.9</v>
      </c>
      <c r="AL291" s="40">
        <f>DU31</f>
        <v>27.230337078651694</v>
      </c>
      <c r="AM291" s="40">
        <f>DV31</f>
        <v>26.103105590062118</v>
      </c>
      <c r="AN291" s="40">
        <f>EB31</f>
        <v>27.779534883720935</v>
      </c>
      <c r="AO291" s="40">
        <f>EC31</f>
        <v>28.011421319796948</v>
      </c>
      <c r="AP291" s="40">
        <f>EI31</f>
        <v>26.563687150837985</v>
      </c>
      <c r="AQ291" s="40">
        <f>EJ31</f>
        <v>25.98844221105529</v>
      </c>
      <c r="AR291" s="40">
        <f>EK31</f>
        <v>28.5</v>
      </c>
      <c r="AS291" s="40">
        <f>EL31</f>
        <v>27.75</v>
      </c>
      <c r="AT291" s="40">
        <f>ET31</f>
        <v>24.774999999999999</v>
      </c>
      <c r="AU291" s="40">
        <f>EU31</f>
        <v>24.683978494623652</v>
      </c>
      <c r="AV291"/>
      <c r="AW291" s="1">
        <f>FW30</f>
        <v>74.900000000000006</v>
      </c>
      <c r="AX291" s="1">
        <f>AVERAGE(FW29:FW32)</f>
        <v>75.349999999999994</v>
      </c>
      <c r="AY291" s="1">
        <f>FV30</f>
        <v>69.099999999999994</v>
      </c>
      <c r="AZ291" s="1">
        <f>AVERAGE(FV29:FV32)</f>
        <v>69.449999999999989</v>
      </c>
      <c r="BB291"/>
      <c r="BC291"/>
      <c r="BD291"/>
      <c r="BE291" s="3"/>
      <c r="BF291"/>
      <c r="BG291"/>
      <c r="BH291"/>
      <c r="FA291" s="28"/>
      <c r="FB291" s="27"/>
      <c r="FC291" s="27"/>
      <c r="FD291" s="27"/>
      <c r="FE291" s="27"/>
      <c r="FT291">
        <f t="shared" si="99"/>
        <v>1997</v>
      </c>
      <c r="FU291">
        <f t="shared" si="100"/>
        <v>3</v>
      </c>
      <c r="FV291">
        <v>160</v>
      </c>
      <c r="FW291" s="1">
        <v>127.3</v>
      </c>
    </row>
    <row r="292" spans="1:179" x14ac:dyDescent="0.2">
      <c r="A292" s="1">
        <f t="shared" si="105"/>
        <v>1979</v>
      </c>
      <c r="B292" s="1">
        <v>2</v>
      </c>
      <c r="C292" s="1">
        <f t="shared" si="106"/>
        <v>10</v>
      </c>
      <c r="D292" s="40">
        <f>H34</f>
        <v>0</v>
      </c>
      <c r="E292" s="40">
        <f>I34</f>
        <v>0</v>
      </c>
      <c r="F292" s="40">
        <f>J34</f>
        <v>0</v>
      </c>
      <c r="G292" s="40">
        <f>K34</f>
        <v>0</v>
      </c>
      <c r="H292" s="40">
        <f>V34</f>
        <v>0</v>
      </c>
      <c r="I292" s="40">
        <f>W34</f>
        <v>0</v>
      </c>
      <c r="J292" s="40">
        <f>AC34</f>
        <v>0</v>
      </c>
      <c r="K292" s="40">
        <f>AD34</f>
        <v>0</v>
      </c>
      <c r="L292" s="40">
        <f>AE34</f>
        <v>0</v>
      </c>
      <c r="M292" s="40">
        <f>AG34</f>
        <v>0</v>
      </c>
      <c r="N292" s="40">
        <f>AQ34</f>
        <v>0</v>
      </c>
      <c r="O292" s="40">
        <f>AR34</f>
        <v>0</v>
      </c>
      <c r="P292" s="40">
        <f>AX34</f>
        <v>0</v>
      </c>
      <c r="Q292" s="40">
        <f>AY34</f>
        <v>0</v>
      </c>
      <c r="R292" s="40">
        <f>AZ34</f>
        <v>0</v>
      </c>
      <c r="S292" s="40">
        <f>BF34</f>
        <v>0</v>
      </c>
      <c r="T292" s="40">
        <f>BL34</f>
        <v>0</v>
      </c>
      <c r="U292" s="40">
        <f>BM34</f>
        <v>0</v>
      </c>
      <c r="V292" s="40">
        <f>BN34</f>
        <v>0</v>
      </c>
      <c r="W292" s="40">
        <f>BO34</f>
        <v>0</v>
      </c>
      <c r="X292" s="40">
        <f>BW34</f>
        <v>0</v>
      </c>
      <c r="Y292" s="40">
        <f>BX34</f>
        <v>0</v>
      </c>
      <c r="Z292" s="40">
        <f>CE34</f>
        <v>27.191271393643028</v>
      </c>
      <c r="AA292" s="40">
        <f>CF34</f>
        <v>28.28125</v>
      </c>
      <c r="AB292" s="40">
        <f>CG34</f>
        <v>28.15</v>
      </c>
      <c r="AC292" s="40">
        <f>CH34</f>
        <v>0</v>
      </c>
      <c r="AD292" s="40">
        <f>CS34</f>
        <v>29</v>
      </c>
      <c r="AE292" s="40">
        <f>CT34</f>
        <v>27.298181818181817</v>
      </c>
      <c r="AF292" s="40">
        <f>CZ34</f>
        <v>27.484313725490196</v>
      </c>
      <c r="AG292" s="40">
        <f>DA34</f>
        <v>27.963382157123817</v>
      </c>
      <c r="AH292" s="4">
        <f>DG34</f>
        <v>28.79</v>
      </c>
      <c r="AI292" s="4">
        <f>DH34</f>
        <v>28.91</v>
      </c>
      <c r="AJ292" s="40">
        <f>DN34</f>
        <v>29.191363636363647</v>
      </c>
      <c r="AK292" s="40">
        <f>DO34</f>
        <v>29.9</v>
      </c>
      <c r="AL292" s="40">
        <f>DU34</f>
        <v>27.230337078651694</v>
      </c>
      <c r="AM292" s="40">
        <f>DV34</f>
        <v>26.000000000000007</v>
      </c>
      <c r="AN292" s="40">
        <f>EB34</f>
        <v>27.779534883720935</v>
      </c>
      <c r="AO292" s="40">
        <f>EC34</f>
        <v>28.011421319796948</v>
      </c>
      <c r="AP292" s="40">
        <f>EI34</f>
        <v>26.563687150837985</v>
      </c>
      <c r="AQ292" s="40">
        <f>EJ34</f>
        <v>25.98844221105529</v>
      </c>
      <c r="AR292" s="40">
        <f>EK34</f>
        <v>28.75</v>
      </c>
      <c r="AS292" s="40">
        <f>EL34</f>
        <v>28</v>
      </c>
      <c r="AT292" s="40">
        <f>ET34</f>
        <v>24.774999999999999</v>
      </c>
      <c r="AU292" s="40">
        <f>EU34</f>
        <v>24.683978494623652</v>
      </c>
      <c r="AV292"/>
      <c r="AW292" s="1">
        <f>FW33</f>
        <v>77.5</v>
      </c>
      <c r="AX292" s="1">
        <f>AVERAGE(FW32:FW35)</f>
        <v>77.900000000000006</v>
      </c>
      <c r="AY292" s="1">
        <f>FV33</f>
        <v>71.5</v>
      </c>
      <c r="AZ292" s="1">
        <f>AVERAGE(FV32:FV35)</f>
        <v>71.875</v>
      </c>
      <c r="BB292"/>
      <c r="BC292"/>
      <c r="BD292"/>
      <c r="BE292" s="3"/>
      <c r="BF292"/>
      <c r="BG292"/>
      <c r="BH292"/>
      <c r="FA292" s="28"/>
      <c r="FB292" s="27"/>
      <c r="FC292" s="27"/>
      <c r="FD292" s="27"/>
      <c r="FE292" s="27"/>
      <c r="FT292">
        <f t="shared" si="99"/>
        <v>1997</v>
      </c>
      <c r="FU292">
        <f t="shared" si="100"/>
        <v>4</v>
      </c>
      <c r="FV292">
        <v>160.19999999999999</v>
      </c>
      <c r="FW292" s="1">
        <v>127</v>
      </c>
    </row>
    <row r="293" spans="1:179" x14ac:dyDescent="0.2">
      <c r="A293" s="1">
        <f t="shared" si="105"/>
        <v>1979</v>
      </c>
      <c r="B293" s="1">
        <v>3</v>
      </c>
      <c r="C293" s="1">
        <f t="shared" si="106"/>
        <v>11</v>
      </c>
      <c r="D293" s="40">
        <f>H37</f>
        <v>0</v>
      </c>
      <c r="E293" s="40">
        <f>I37</f>
        <v>0</v>
      </c>
      <c r="F293" s="40">
        <f>J37</f>
        <v>0</v>
      </c>
      <c r="G293" s="40">
        <f>K37</f>
        <v>0</v>
      </c>
      <c r="H293" s="40">
        <f>V37</f>
        <v>0</v>
      </c>
      <c r="I293" s="40">
        <f>W37</f>
        <v>0</v>
      </c>
      <c r="J293" s="40">
        <f>AC37</f>
        <v>0</v>
      </c>
      <c r="K293" s="40">
        <f>AD37</f>
        <v>0</v>
      </c>
      <c r="L293" s="40">
        <f>AE37</f>
        <v>0</v>
      </c>
      <c r="M293" s="40">
        <f>AG37</f>
        <v>0</v>
      </c>
      <c r="N293" s="40">
        <f>AQ37</f>
        <v>0</v>
      </c>
      <c r="O293" s="40">
        <f>AR37</f>
        <v>0</v>
      </c>
      <c r="P293" s="40">
        <f>AX37</f>
        <v>0</v>
      </c>
      <c r="Q293" s="40">
        <f>AY37</f>
        <v>0</v>
      </c>
      <c r="R293" s="40">
        <f>AZ37</f>
        <v>0</v>
      </c>
      <c r="S293" s="40">
        <f>BF37</f>
        <v>0</v>
      </c>
      <c r="T293" s="40">
        <f>BL37</f>
        <v>0</v>
      </c>
      <c r="U293" s="40">
        <f>BM37</f>
        <v>0</v>
      </c>
      <c r="V293" s="40">
        <f>BN37</f>
        <v>0</v>
      </c>
      <c r="W293" s="40">
        <f>BO37</f>
        <v>0</v>
      </c>
      <c r="X293" s="40">
        <f>BW37</f>
        <v>0</v>
      </c>
      <c r="Y293" s="40">
        <f>BX37</f>
        <v>0</v>
      </c>
      <c r="Z293" s="40">
        <f>CE37</f>
        <v>27.753056234718827</v>
      </c>
      <c r="AA293" s="40">
        <f>CF37</f>
        <v>28.28125</v>
      </c>
      <c r="AB293" s="40">
        <f>CG37</f>
        <v>29</v>
      </c>
      <c r="AC293" s="40">
        <f>CH37</f>
        <v>0</v>
      </c>
      <c r="AD293" s="40">
        <f>CS37</f>
        <v>29</v>
      </c>
      <c r="AE293" s="40">
        <f>CT37</f>
        <v>27.298181818181817</v>
      </c>
      <c r="AF293" s="40">
        <f>CZ37</f>
        <v>27.585490196078432</v>
      </c>
      <c r="AG293" s="40">
        <f>DA37</f>
        <v>28.626764314247652</v>
      </c>
      <c r="AH293" s="4">
        <f>DG37</f>
        <v>29.25</v>
      </c>
      <c r="AI293" s="4">
        <f>DH37</f>
        <v>29.8</v>
      </c>
      <c r="AJ293" s="40">
        <f>DN37</f>
        <v>29.191363636363647</v>
      </c>
      <c r="AK293" s="40">
        <f>DO37</f>
        <v>29.9</v>
      </c>
      <c r="AL293" s="40">
        <f>DU37</f>
        <v>27.640449438202253</v>
      </c>
      <c r="AM293" s="40">
        <f>DV37</f>
        <v>26.000000000000007</v>
      </c>
      <c r="AN293" s="40">
        <f>EB37</f>
        <v>27.058139534883722</v>
      </c>
      <c r="AO293" s="40">
        <f>EC37</f>
        <v>28.13832487309644</v>
      </c>
      <c r="AP293" s="40">
        <f>EI37</f>
        <v>26.563687150837985</v>
      </c>
      <c r="AQ293" s="40">
        <f>EJ37</f>
        <v>25.98844221105529</v>
      </c>
      <c r="AR293" s="40">
        <f>EK37</f>
        <v>29</v>
      </c>
      <c r="AS293" s="40">
        <f>EL37</f>
        <v>28.8</v>
      </c>
      <c r="AT293" s="40">
        <f>ET37</f>
        <v>25.657203389830507</v>
      </c>
      <c r="AU293" s="40">
        <f>EU37</f>
        <v>25.020967741935483</v>
      </c>
      <c r="AV293"/>
      <c r="AW293" s="1">
        <f>FW36</f>
        <v>79.599999999999994</v>
      </c>
      <c r="AX293" s="1">
        <f>AVERAGE(FW35:FW38)</f>
        <v>80.45</v>
      </c>
      <c r="AY293" s="1">
        <f>FV36</f>
        <v>73.8</v>
      </c>
      <c r="AZ293" s="1">
        <f>AVERAGE(FV35:FV38)</f>
        <v>74.174999999999997</v>
      </c>
      <c r="BB293"/>
      <c r="BC293"/>
      <c r="BD293"/>
      <c r="BE293" s="3"/>
      <c r="BF293"/>
      <c r="BG293"/>
      <c r="BH293"/>
      <c r="FA293" s="28"/>
      <c r="FB293" s="27"/>
      <c r="FC293" s="27"/>
      <c r="FD293" s="27"/>
      <c r="FE293" s="27"/>
      <c r="FT293">
        <f t="shared" si="99"/>
        <v>1997</v>
      </c>
      <c r="FU293">
        <f t="shared" si="100"/>
        <v>5</v>
      </c>
      <c r="FV293">
        <v>160.1</v>
      </c>
      <c r="FW293" s="1">
        <v>127.4</v>
      </c>
    </row>
    <row r="294" spans="1:179" x14ac:dyDescent="0.2">
      <c r="A294" s="1">
        <f t="shared" si="105"/>
        <v>1979</v>
      </c>
      <c r="B294" s="1">
        <v>4</v>
      </c>
      <c r="C294" s="1">
        <f t="shared" si="106"/>
        <v>12</v>
      </c>
      <c r="D294" s="40">
        <f>H40</f>
        <v>0</v>
      </c>
      <c r="E294" s="40">
        <f>I40</f>
        <v>0</v>
      </c>
      <c r="F294" s="40">
        <f>J40</f>
        <v>0</v>
      </c>
      <c r="G294" s="40">
        <f>K40</f>
        <v>0</v>
      </c>
      <c r="H294" s="40">
        <f>V40</f>
        <v>0</v>
      </c>
      <c r="I294" s="40">
        <f>W40</f>
        <v>0</v>
      </c>
      <c r="J294" s="40">
        <f>AC40</f>
        <v>0</v>
      </c>
      <c r="K294" s="40">
        <f>AD40</f>
        <v>0</v>
      </c>
      <c r="L294" s="40">
        <f>AE40</f>
        <v>0</v>
      </c>
      <c r="M294" s="40">
        <f>AG40</f>
        <v>0</v>
      </c>
      <c r="N294" s="40">
        <f>AQ40</f>
        <v>0</v>
      </c>
      <c r="O294" s="40">
        <f>AR40</f>
        <v>0</v>
      </c>
      <c r="P294" s="40">
        <f>AX40</f>
        <v>0</v>
      </c>
      <c r="Q294" s="40">
        <f>AY40</f>
        <v>0</v>
      </c>
      <c r="R294" s="40">
        <f>AZ40</f>
        <v>0</v>
      </c>
      <c r="S294" s="40">
        <f>BF40</f>
        <v>0</v>
      </c>
      <c r="T294" s="40">
        <f>BL40</f>
        <v>0</v>
      </c>
      <c r="U294" s="40">
        <f>BM40</f>
        <v>0</v>
      </c>
      <c r="V294" s="40">
        <f>BN40</f>
        <v>0</v>
      </c>
      <c r="W294" s="40">
        <f>BO40</f>
        <v>0</v>
      </c>
      <c r="X294" s="40">
        <f>BW40</f>
        <v>0</v>
      </c>
      <c r="Y294" s="40">
        <f>BX40</f>
        <v>0</v>
      </c>
      <c r="Z294" s="40">
        <f>CE40</f>
        <v>27.753056234718827</v>
      </c>
      <c r="AA294" s="40">
        <f>CF40</f>
        <v>28.28125</v>
      </c>
      <c r="AB294" s="40">
        <f>CG40</f>
        <v>33</v>
      </c>
      <c r="AC294" s="40">
        <f>CH40</f>
        <v>0</v>
      </c>
      <c r="AD294" s="40">
        <f>CS40</f>
        <v>30.11</v>
      </c>
      <c r="AE294" s="40">
        <f>CT40</f>
        <v>28.728909090909088</v>
      </c>
      <c r="AF294" s="40">
        <f>CZ40</f>
        <v>28.350901960784316</v>
      </c>
      <c r="AG294" s="40">
        <f>DA40</f>
        <v>29.661837549933409</v>
      </c>
      <c r="AH294" s="4">
        <f>DG40</f>
        <v>33.19</v>
      </c>
      <c r="AI294" s="4">
        <f>DH40</f>
        <v>33.4</v>
      </c>
      <c r="AJ294" s="40">
        <f>DN40</f>
        <v>31.685136363636374</v>
      </c>
      <c r="AK294" s="40">
        <f>DO40</f>
        <v>31.9</v>
      </c>
      <c r="AL294" s="40">
        <f>DU40</f>
        <v>28.794943820224727</v>
      </c>
      <c r="AM294" s="40">
        <f>DV40</f>
        <v>29.463975155279513</v>
      </c>
      <c r="AN294" s="40">
        <f>EB40</f>
        <v>28.058139534883722</v>
      </c>
      <c r="AO294" s="40">
        <f>EC40</f>
        <v>29.138324873096437</v>
      </c>
      <c r="AP294" s="40">
        <f>EI40</f>
        <v>26.563687150837985</v>
      </c>
      <c r="AQ294" s="40">
        <f>EJ40</f>
        <v>25.98844221105529</v>
      </c>
      <c r="AR294" s="40">
        <f>EK40</f>
        <v>32</v>
      </c>
      <c r="AS294" s="40">
        <f>EL40</f>
        <v>31.13</v>
      </c>
      <c r="AT294" s="40">
        <f>ET40</f>
        <v>26.033898305084744</v>
      </c>
      <c r="AU294" s="40">
        <f>EU40</f>
        <v>27.086021505376344</v>
      </c>
      <c r="AV294"/>
      <c r="AW294" s="1">
        <f>FW39</f>
        <v>82.6</v>
      </c>
      <c r="AX294" s="1">
        <f>AVERAGE(FW38:FW41)</f>
        <v>83.325000000000003</v>
      </c>
      <c r="AY294" s="1">
        <f>FV39</f>
        <v>75.900000000000006</v>
      </c>
      <c r="AZ294" s="1">
        <f>AVERAGE(FV38:FV41)</f>
        <v>76.400000000000006</v>
      </c>
      <c r="BB294"/>
      <c r="BC294"/>
      <c r="BD294"/>
      <c r="BE294" s="3"/>
      <c r="BF294"/>
      <c r="BG294"/>
      <c r="BH294"/>
      <c r="FA294" s="28"/>
      <c r="FB294" s="27"/>
      <c r="FC294" s="27"/>
      <c r="FD294" s="27"/>
      <c r="FE294" s="27"/>
      <c r="FT294">
        <f t="shared" si="99"/>
        <v>1997</v>
      </c>
      <c r="FU294">
        <f t="shared" si="100"/>
        <v>6</v>
      </c>
      <c r="FV294">
        <v>160.30000000000001</v>
      </c>
      <c r="FW294" s="1">
        <v>127.2</v>
      </c>
    </row>
    <row r="295" spans="1:179" x14ac:dyDescent="0.2">
      <c r="A295" s="1">
        <f t="shared" si="105"/>
        <v>1980</v>
      </c>
      <c r="B295" s="1">
        <v>1</v>
      </c>
      <c r="C295" s="1">
        <f t="shared" si="106"/>
        <v>13</v>
      </c>
      <c r="D295" s="40">
        <f>H43</f>
        <v>0</v>
      </c>
      <c r="E295" s="40">
        <f>I43</f>
        <v>0</v>
      </c>
      <c r="F295" s="40">
        <f>J43</f>
        <v>0</v>
      </c>
      <c r="G295" s="40">
        <f>K43</f>
        <v>0</v>
      </c>
      <c r="H295" s="40">
        <f>V43</f>
        <v>0</v>
      </c>
      <c r="I295" s="40">
        <f>W43</f>
        <v>0</v>
      </c>
      <c r="J295" s="40">
        <f>AC43</f>
        <v>0</v>
      </c>
      <c r="K295" s="40">
        <f>AD43</f>
        <v>0</v>
      </c>
      <c r="L295" s="40">
        <f>AE43</f>
        <v>0</v>
      </c>
      <c r="M295" s="40">
        <f>AG43</f>
        <v>0</v>
      </c>
      <c r="N295" s="40">
        <f>AQ43</f>
        <v>0</v>
      </c>
      <c r="O295" s="40">
        <f>AR43</f>
        <v>0</v>
      </c>
      <c r="P295" s="40">
        <f>AX43</f>
        <v>0</v>
      </c>
      <c r="Q295" s="40">
        <f>AY43</f>
        <v>0</v>
      </c>
      <c r="R295" s="40">
        <f>AZ43</f>
        <v>0</v>
      </c>
      <c r="S295" s="40">
        <f>BF43</f>
        <v>0</v>
      </c>
      <c r="T295" s="40">
        <f>BL43</f>
        <v>0</v>
      </c>
      <c r="U295" s="40">
        <f>BM43</f>
        <v>0</v>
      </c>
      <c r="V295" s="40">
        <f>BN43</f>
        <v>0</v>
      </c>
      <c r="W295" s="40">
        <f>BO43</f>
        <v>0</v>
      </c>
      <c r="X295" s="40">
        <f>BW43</f>
        <v>0</v>
      </c>
      <c r="Y295" s="40">
        <f>BX43</f>
        <v>0</v>
      </c>
      <c r="Z295" s="40">
        <f>CE43</f>
        <v>27.753056234718827</v>
      </c>
      <c r="AA295" s="40">
        <f>CF43</f>
        <v>28.28125</v>
      </c>
      <c r="AB295" s="40">
        <f>CG43</f>
        <v>31.22</v>
      </c>
      <c r="AC295" s="40">
        <f>CH43</f>
        <v>0</v>
      </c>
      <c r="AD295" s="40">
        <f>CS43</f>
        <v>30.5</v>
      </c>
      <c r="AE295" s="40">
        <f>CT43</f>
        <v>28.209090909090904</v>
      </c>
      <c r="AF295" s="40">
        <f>CZ43</f>
        <v>28.725843137254905</v>
      </c>
      <c r="AG295" s="40">
        <f>DA43</f>
        <v>29.935778961384806</v>
      </c>
      <c r="AH295" s="4">
        <f>DG43</f>
        <v>31.51</v>
      </c>
      <c r="AI295" s="4">
        <f>DH43</f>
        <v>33.4</v>
      </c>
      <c r="AJ295" s="40">
        <f>DN43</f>
        <v>30.224045454545461</v>
      </c>
      <c r="AK295" s="40">
        <f>DO43</f>
        <v>30.22</v>
      </c>
      <c r="AL295" s="40">
        <f>DU43</f>
        <v>28.794943820224727</v>
      </c>
      <c r="AM295" s="40">
        <f>DV43</f>
        <v>29.463975155279513</v>
      </c>
      <c r="AN295" s="40">
        <f>EB43</f>
        <v>27.758837209302328</v>
      </c>
      <c r="AO295" s="40">
        <f>EC43</f>
        <v>29.138324873096437</v>
      </c>
      <c r="AP295" s="40">
        <f>EI43</f>
        <v>26.852513966480444</v>
      </c>
      <c r="AQ295" s="40">
        <f>EJ43</f>
        <v>27.022110552763834</v>
      </c>
      <c r="AR295" s="40">
        <f>EK43</f>
        <v>32</v>
      </c>
      <c r="AS295" s="40">
        <f>EL43</f>
        <v>31.13</v>
      </c>
      <c r="AT295" s="40">
        <f>ET43</f>
        <v>26.033898305084744</v>
      </c>
      <c r="AU295" s="40">
        <f>EU43</f>
        <v>27.086021505376344</v>
      </c>
      <c r="AV295"/>
      <c r="AW295" s="1">
        <f>FW42</f>
        <v>86.9</v>
      </c>
      <c r="AX295" s="1">
        <f>AVERAGE(FW41:FW44)</f>
        <v>86.850000000000009</v>
      </c>
      <c r="AY295" s="1">
        <f>FV42</f>
        <v>78.900000000000006</v>
      </c>
      <c r="AZ295" s="1">
        <f>AVERAGE(FV41:FV44)</f>
        <v>79.449999999999989</v>
      </c>
      <c r="BB295"/>
      <c r="BC295"/>
      <c r="BD295"/>
      <c r="BE295" s="3"/>
      <c r="BF295"/>
      <c r="BG295"/>
      <c r="BH295"/>
      <c r="FA295" s="28"/>
      <c r="FB295" s="27"/>
      <c r="FC295" s="27"/>
      <c r="FD295" s="27"/>
      <c r="FE295" s="27"/>
      <c r="FT295">
        <f t="shared" si="99"/>
        <v>1997</v>
      </c>
      <c r="FU295">
        <f t="shared" si="100"/>
        <v>7</v>
      </c>
      <c r="FV295">
        <v>160.5</v>
      </c>
      <c r="FW295" s="1">
        <v>126.9</v>
      </c>
    </row>
    <row r="296" spans="1:179" x14ac:dyDescent="0.2">
      <c r="A296" s="1">
        <f t="shared" si="105"/>
        <v>1980</v>
      </c>
      <c r="B296" s="1">
        <v>2</v>
      </c>
      <c r="C296" s="1">
        <f t="shared" si="106"/>
        <v>14</v>
      </c>
      <c r="D296" s="40">
        <f>H46</f>
        <v>0</v>
      </c>
      <c r="E296" s="40">
        <f>I46</f>
        <v>0</v>
      </c>
      <c r="F296" s="40">
        <f>J46</f>
        <v>0</v>
      </c>
      <c r="G296" s="40">
        <f>K46</f>
        <v>0</v>
      </c>
      <c r="H296" s="40">
        <f>V46</f>
        <v>0</v>
      </c>
      <c r="I296" s="40">
        <f>W46</f>
        <v>0</v>
      </c>
      <c r="J296" s="40">
        <f>AC46</f>
        <v>0</v>
      </c>
      <c r="K296" s="40">
        <f>AD46</f>
        <v>0</v>
      </c>
      <c r="L296" s="40">
        <f>AE46</f>
        <v>0</v>
      </c>
      <c r="M296" s="40">
        <f>AG46</f>
        <v>0</v>
      </c>
      <c r="N296" s="40">
        <f>AQ46</f>
        <v>0</v>
      </c>
      <c r="O296" s="40">
        <f>AR46</f>
        <v>0</v>
      </c>
      <c r="P296" s="40">
        <f>AX46</f>
        <v>0</v>
      </c>
      <c r="Q296" s="40">
        <f>AY46</f>
        <v>0</v>
      </c>
      <c r="R296" s="40">
        <f>AZ46</f>
        <v>0</v>
      </c>
      <c r="S296" s="40">
        <f>BF46</f>
        <v>0</v>
      </c>
      <c r="T296" s="40">
        <f>BL46</f>
        <v>0</v>
      </c>
      <c r="U296" s="40">
        <f>BM46</f>
        <v>0</v>
      </c>
      <c r="V296" s="40">
        <f>BN46</f>
        <v>0</v>
      </c>
      <c r="W296" s="40">
        <f>BO46</f>
        <v>0</v>
      </c>
      <c r="X296" s="40">
        <f>BW46</f>
        <v>0</v>
      </c>
      <c r="Y296" s="40">
        <f>BX46</f>
        <v>0</v>
      </c>
      <c r="Z296" s="40">
        <f>CE46</f>
        <v>29.075916870415647</v>
      </c>
      <c r="AA296" s="40">
        <f>CF46</f>
        <v>29.709134615384613</v>
      </c>
      <c r="AB296" s="40">
        <f>CG46</f>
        <v>33.75</v>
      </c>
      <c r="AC296" s="40">
        <f>CH46</f>
        <v>0</v>
      </c>
      <c r="AD296" s="40">
        <f>CS46</f>
        <v>30.5</v>
      </c>
      <c r="AE296" s="40">
        <f>CT46</f>
        <v>28.536363636363632</v>
      </c>
      <c r="AF296" s="40">
        <f>CZ46</f>
        <v>28.966941176470591</v>
      </c>
      <c r="AG296" s="40">
        <f>DA46</f>
        <v>30.015006657789598</v>
      </c>
      <c r="AH296" s="4">
        <f>DG46</f>
        <v>35</v>
      </c>
      <c r="AI296" s="4">
        <f>DH46</f>
        <v>34.5</v>
      </c>
      <c r="AJ296" s="40">
        <f>DN46</f>
        <v>32.849318181818191</v>
      </c>
      <c r="AK296" s="40">
        <f>DO46</f>
        <v>34</v>
      </c>
      <c r="AL296" s="40">
        <f>DU46</f>
        <v>29.179775280898884</v>
      </c>
      <c r="AM296" s="40">
        <f>DV46</f>
        <v>29.94844720496895</v>
      </c>
      <c r="AN296" s="40">
        <f>EB46</f>
        <v>27.933255813953487</v>
      </c>
      <c r="AO296" s="40">
        <f>EC46</f>
        <v>29.634517766497453</v>
      </c>
      <c r="AP296" s="40">
        <f>EI46</f>
        <v>27.63128491620111</v>
      </c>
      <c r="AQ296" s="40">
        <f>EJ46</f>
        <v>27.904924623115591</v>
      </c>
      <c r="AR296" s="40">
        <f>EK46</f>
        <v>34</v>
      </c>
      <c r="AS296" s="40">
        <f>EL46</f>
        <v>33.200000000000003</v>
      </c>
      <c r="AT296" s="40">
        <f>ET46</f>
        <v>27.042372881355927</v>
      </c>
      <c r="AU296" s="40">
        <f>EU46</f>
        <v>27.795698924731177</v>
      </c>
      <c r="AV296"/>
      <c r="AW296" s="1">
        <f>FW45</f>
        <v>88.3</v>
      </c>
      <c r="AX296" s="1">
        <f>AVERAGE(FW44:FW47)</f>
        <v>88.775000000000006</v>
      </c>
      <c r="AY296" s="1">
        <f>FV45</f>
        <v>81.8</v>
      </c>
      <c r="AZ296" s="1">
        <f>AVERAGE(FV44:FV47)</f>
        <v>82.05</v>
      </c>
      <c r="BB296"/>
      <c r="BC296"/>
      <c r="BD296"/>
      <c r="BE296" s="3"/>
      <c r="BF296"/>
      <c r="BG296"/>
      <c r="BH296"/>
      <c r="FA296" s="28"/>
      <c r="FB296" s="27"/>
      <c r="FC296" s="27"/>
      <c r="FD296" s="27"/>
      <c r="FE296" s="27"/>
      <c r="FT296">
        <f t="shared" si="99"/>
        <v>1997</v>
      </c>
      <c r="FU296">
        <f t="shared" si="100"/>
        <v>8</v>
      </c>
      <c r="FV296">
        <v>160.80000000000001</v>
      </c>
      <c r="FW296" s="1">
        <v>127.2</v>
      </c>
    </row>
    <row r="297" spans="1:179" x14ac:dyDescent="0.2">
      <c r="A297" s="1">
        <f t="shared" si="105"/>
        <v>1980</v>
      </c>
      <c r="B297" s="1">
        <v>3</v>
      </c>
      <c r="C297" s="1">
        <f t="shared" si="106"/>
        <v>15</v>
      </c>
      <c r="D297" s="40">
        <f>H49</f>
        <v>0</v>
      </c>
      <c r="E297" s="40">
        <f>I49</f>
        <v>0</v>
      </c>
      <c r="F297" s="40">
        <f>J49</f>
        <v>0</v>
      </c>
      <c r="G297" s="40">
        <f>K49</f>
        <v>0</v>
      </c>
      <c r="H297" s="40">
        <f>V49</f>
        <v>0</v>
      </c>
      <c r="I297" s="40">
        <f>W49</f>
        <v>0</v>
      </c>
      <c r="J297" s="40">
        <f>AC49</f>
        <v>0</v>
      </c>
      <c r="K297" s="40">
        <f>AD49</f>
        <v>0</v>
      </c>
      <c r="L297" s="40">
        <f>AE49</f>
        <v>0</v>
      </c>
      <c r="M297" s="40">
        <f>AG49</f>
        <v>0</v>
      </c>
      <c r="N297" s="40">
        <f>AQ49</f>
        <v>0</v>
      </c>
      <c r="O297" s="40">
        <f>AR49</f>
        <v>0</v>
      </c>
      <c r="P297" s="40">
        <f>AX49</f>
        <v>0</v>
      </c>
      <c r="Q297" s="40">
        <f>AY49</f>
        <v>0</v>
      </c>
      <c r="R297" s="40">
        <f>AZ49</f>
        <v>0</v>
      </c>
      <c r="S297" s="40">
        <f>BF49</f>
        <v>0</v>
      </c>
      <c r="T297" s="40">
        <f>BL49</f>
        <v>0</v>
      </c>
      <c r="U297" s="40">
        <f>BM49</f>
        <v>0</v>
      </c>
      <c r="V297" s="40">
        <f>BN49</f>
        <v>0</v>
      </c>
      <c r="W297" s="40">
        <f>BO49</f>
        <v>0</v>
      </c>
      <c r="X297" s="40">
        <f>BW49</f>
        <v>0</v>
      </c>
      <c r="Y297" s="40">
        <f>BX49</f>
        <v>0</v>
      </c>
      <c r="Z297" s="40">
        <f>CE49</f>
        <v>28.493887530562347</v>
      </c>
      <c r="AA297" s="40">
        <f>CF49</f>
        <v>29.709134615384613</v>
      </c>
      <c r="AB297" s="40">
        <f>CG49</f>
        <v>35</v>
      </c>
      <c r="AC297" s="40">
        <f>CH49</f>
        <v>0</v>
      </c>
      <c r="AD297" s="40">
        <f>CS49</f>
        <v>30.5</v>
      </c>
      <c r="AE297" s="40">
        <f>CT49</f>
        <v>28.536363636363632</v>
      </c>
      <c r="AF297" s="40">
        <f>CZ49</f>
        <v>28.966941176470591</v>
      </c>
      <c r="AG297" s="40">
        <f>DA49</f>
        <v>30.015006657789598</v>
      </c>
      <c r="AH297" s="4">
        <f>DG49</f>
        <v>36</v>
      </c>
      <c r="AI297" s="4">
        <f>DH49</f>
        <v>34.5</v>
      </c>
      <c r="AJ297" s="40">
        <f>DN49</f>
        <v>32.849318181818191</v>
      </c>
      <c r="AK297" s="40">
        <f>DO49</f>
        <v>34</v>
      </c>
      <c r="AL297" s="40">
        <f>DU49</f>
        <v>29.179775280898884</v>
      </c>
      <c r="AM297" s="40">
        <f>DV49</f>
        <v>29.94844720496895</v>
      </c>
      <c r="AN297" s="40">
        <f>EB49</f>
        <v>27.933255813953487</v>
      </c>
      <c r="AO297" s="40">
        <f>EC49</f>
        <v>29.634517766497453</v>
      </c>
      <c r="AP297" s="40">
        <f>EI49</f>
        <v>26.167597765363126</v>
      </c>
      <c r="AQ297" s="40">
        <f>EJ49</f>
        <v>27.281809045226147</v>
      </c>
      <c r="AR297" s="40">
        <f>EK49</f>
        <v>35</v>
      </c>
      <c r="AS297" s="40">
        <f>EL49</f>
        <v>34.5</v>
      </c>
      <c r="AT297" s="40">
        <f>ET49</f>
        <v>27.042372881355927</v>
      </c>
      <c r="AU297" s="40">
        <f>EU49</f>
        <v>27.795698924731177</v>
      </c>
      <c r="AV297"/>
      <c r="AW297" s="1">
        <f>FW48</f>
        <v>91.5</v>
      </c>
      <c r="AX297" s="1">
        <f>AVERAGE(FW47:FW50)</f>
        <v>91.575000000000003</v>
      </c>
      <c r="AY297" s="1">
        <f>FV48</f>
        <v>83.3</v>
      </c>
      <c r="AZ297" s="1">
        <f>AVERAGE(FV47:FV50)</f>
        <v>83.7</v>
      </c>
      <c r="BB297"/>
      <c r="BC297"/>
      <c r="BD297"/>
      <c r="BE297" s="3"/>
      <c r="BF297"/>
      <c r="BG297"/>
      <c r="BH297"/>
      <c r="FA297" s="28"/>
      <c r="FB297" s="27"/>
      <c r="FC297" s="27"/>
      <c r="FD297" s="27"/>
      <c r="FE297" s="27"/>
      <c r="FT297">
        <f t="shared" si="99"/>
        <v>1997</v>
      </c>
      <c r="FU297">
        <f t="shared" si="100"/>
        <v>9</v>
      </c>
      <c r="FV297">
        <v>161.19999999999999</v>
      </c>
      <c r="FW297" s="1">
        <v>127.5</v>
      </c>
    </row>
    <row r="298" spans="1:179" x14ac:dyDescent="0.2">
      <c r="A298" s="1">
        <f t="shared" si="105"/>
        <v>1980</v>
      </c>
      <c r="B298" s="1">
        <v>4</v>
      </c>
      <c r="C298" s="1">
        <f t="shared" si="106"/>
        <v>16</v>
      </c>
      <c r="D298" s="40">
        <f>H52</f>
        <v>0</v>
      </c>
      <c r="E298" s="40">
        <f>I52</f>
        <v>0</v>
      </c>
      <c r="F298" s="40">
        <f>J52</f>
        <v>0</v>
      </c>
      <c r="G298" s="40">
        <f>K52</f>
        <v>0</v>
      </c>
      <c r="H298" s="40">
        <f>V52</f>
        <v>0</v>
      </c>
      <c r="I298" s="40">
        <f>W52</f>
        <v>0</v>
      </c>
      <c r="J298" s="40">
        <f>AC52</f>
        <v>0</v>
      </c>
      <c r="K298" s="40">
        <f>AD52</f>
        <v>0</v>
      </c>
      <c r="L298" s="40">
        <f>AE52</f>
        <v>0</v>
      </c>
      <c r="M298" s="40">
        <f>AG52</f>
        <v>0</v>
      </c>
      <c r="N298" s="40">
        <f>AQ52</f>
        <v>0</v>
      </c>
      <c r="O298" s="40">
        <f>AR52</f>
        <v>0</v>
      </c>
      <c r="P298" s="40">
        <f>AX52</f>
        <v>0</v>
      </c>
      <c r="Q298" s="40">
        <f>AY52</f>
        <v>0</v>
      </c>
      <c r="R298" s="40">
        <f>AZ52</f>
        <v>0</v>
      </c>
      <c r="S298" s="40">
        <f>BF52</f>
        <v>0</v>
      </c>
      <c r="T298" s="40">
        <f>BL52</f>
        <v>0</v>
      </c>
      <c r="U298" s="40">
        <f>BM52</f>
        <v>0</v>
      </c>
      <c r="V298" s="40">
        <f>BN52</f>
        <v>0</v>
      </c>
      <c r="W298" s="40">
        <f>BO52</f>
        <v>0</v>
      </c>
      <c r="X298" s="40">
        <f>BW52</f>
        <v>0</v>
      </c>
      <c r="Y298" s="40">
        <f>BX52</f>
        <v>0</v>
      </c>
      <c r="Z298" s="40">
        <f>CE52</f>
        <v>28.493887530562347</v>
      </c>
      <c r="AA298" s="40">
        <f>CF52</f>
        <v>29.709134615384613</v>
      </c>
      <c r="AB298" s="40">
        <f>CG52</f>
        <v>35</v>
      </c>
      <c r="AC298" s="40">
        <f>CH52</f>
        <v>0</v>
      </c>
      <c r="AD298" s="40">
        <f>CS52</f>
        <v>31</v>
      </c>
      <c r="AE298" s="40">
        <f>CT52</f>
        <v>28.381818181818176</v>
      </c>
      <c r="AF298" s="40">
        <f>CZ52</f>
        <v>28.966941176470591</v>
      </c>
      <c r="AG298" s="40">
        <f>DA52</f>
        <v>30.015006657789598</v>
      </c>
      <c r="AH298" s="4">
        <f>DG52</f>
        <v>36</v>
      </c>
      <c r="AI298" s="4">
        <f>DH52</f>
        <v>34.5</v>
      </c>
      <c r="AJ298" s="40">
        <f>DN52</f>
        <v>32.931818181818194</v>
      </c>
      <c r="AK298" s="40">
        <f>DO52</f>
        <v>34</v>
      </c>
      <c r="AL298" s="40">
        <f>DU52</f>
        <v>29.179775280898884</v>
      </c>
      <c r="AM298" s="40">
        <f>DV52</f>
        <v>29.94844720496895</v>
      </c>
      <c r="AN298" s="40">
        <f>EB52</f>
        <v>27.933255813953487</v>
      </c>
      <c r="AO298" s="40">
        <f>EC52</f>
        <v>29.634517766497453</v>
      </c>
      <c r="AP298" s="40">
        <f>EI52</f>
        <v>26.32821229050279</v>
      </c>
      <c r="AQ298" s="40">
        <f>EJ52</f>
        <v>27.360552763819111</v>
      </c>
      <c r="AR298" s="40">
        <f>EK52</f>
        <v>35</v>
      </c>
      <c r="AS298" s="40">
        <f>EL52</f>
        <v>34.5</v>
      </c>
      <c r="AT298" s="40">
        <f>ET52</f>
        <v>27.042372881355927</v>
      </c>
      <c r="AU298" s="40">
        <f>EU52</f>
        <v>27.795698924731177</v>
      </c>
      <c r="AV298"/>
      <c r="AW298" s="1">
        <f>FW51</f>
        <v>93.2</v>
      </c>
      <c r="AX298" s="1">
        <f>AVERAGE(FW50:FW53)</f>
        <v>93.75</v>
      </c>
      <c r="AY298" s="1">
        <f>FV51</f>
        <v>85.5</v>
      </c>
      <c r="AZ298" s="1">
        <f>AVERAGE(FV50:FV53)</f>
        <v>85.9</v>
      </c>
      <c r="BB298"/>
      <c r="BC298"/>
      <c r="BD298"/>
      <c r="BE298" s="3"/>
      <c r="BF298"/>
      <c r="BG298"/>
      <c r="BH298"/>
      <c r="FA298" s="28"/>
      <c r="FB298" s="27"/>
      <c r="FC298" s="27"/>
      <c r="FD298" s="27"/>
      <c r="FE298" s="27"/>
      <c r="FT298">
        <f t="shared" si="99"/>
        <v>1997</v>
      </c>
      <c r="FU298">
        <f t="shared" si="100"/>
        <v>10</v>
      </c>
      <c r="FV298">
        <v>161.6</v>
      </c>
      <c r="FW298" s="1">
        <v>127.8</v>
      </c>
    </row>
    <row r="299" spans="1:179" x14ac:dyDescent="0.2">
      <c r="A299" s="1">
        <f t="shared" ref="A299:A314" si="107">A303-1</f>
        <v>1981</v>
      </c>
      <c r="B299" s="1">
        <v>1</v>
      </c>
      <c r="C299" s="1">
        <f t="shared" si="106"/>
        <v>17</v>
      </c>
      <c r="D299" s="40">
        <f>H55</f>
        <v>0</v>
      </c>
      <c r="E299" s="40">
        <f>I55</f>
        <v>0</v>
      </c>
      <c r="F299" s="40">
        <f>J55</f>
        <v>0</v>
      </c>
      <c r="G299" s="40">
        <f>K55</f>
        <v>0</v>
      </c>
      <c r="H299" s="40">
        <f>V55</f>
        <v>0</v>
      </c>
      <c r="I299" s="40">
        <f>W55</f>
        <v>0</v>
      </c>
      <c r="J299" s="40">
        <f>AC55</f>
        <v>0</v>
      </c>
      <c r="K299" s="40">
        <f>AD55</f>
        <v>0</v>
      </c>
      <c r="L299" s="40">
        <f>AE55</f>
        <v>0</v>
      </c>
      <c r="M299" s="40">
        <f>AG55</f>
        <v>0</v>
      </c>
      <c r="N299" s="40">
        <f>AQ55</f>
        <v>0</v>
      </c>
      <c r="O299" s="40">
        <f>AR55</f>
        <v>0</v>
      </c>
      <c r="P299" s="40">
        <f>AX55</f>
        <v>0</v>
      </c>
      <c r="Q299" s="40">
        <f>AY55</f>
        <v>0</v>
      </c>
      <c r="R299" s="40">
        <f>AZ55</f>
        <v>0</v>
      </c>
      <c r="S299" s="40">
        <f>BF55</f>
        <v>0</v>
      </c>
      <c r="T299" s="40">
        <f>BL55</f>
        <v>0</v>
      </c>
      <c r="U299" s="40">
        <f>BM55</f>
        <v>0</v>
      </c>
      <c r="V299" s="40">
        <f>BN55</f>
        <v>0</v>
      </c>
      <c r="W299" s="40">
        <f>BO55</f>
        <v>0</v>
      </c>
      <c r="X299" s="40">
        <f>BW55</f>
        <v>0</v>
      </c>
      <c r="Y299" s="40">
        <f>BX55</f>
        <v>0</v>
      </c>
      <c r="Z299" s="40">
        <f>CE55</f>
        <v>27.74083129584352</v>
      </c>
      <c r="AA299" s="40">
        <f>CF55</f>
        <v>29.401442307692307</v>
      </c>
      <c r="AB299" s="40">
        <f>CG55</f>
        <v>35</v>
      </c>
      <c r="AC299" s="40">
        <f>CH55</f>
        <v>0</v>
      </c>
      <c r="AD299" s="40">
        <f>CS55</f>
        <v>31</v>
      </c>
      <c r="AE299" s="40">
        <f>CT55</f>
        <v>30.345454545454544</v>
      </c>
      <c r="AF299" s="40">
        <f>CZ55</f>
        <v>29</v>
      </c>
      <c r="AG299" s="40">
        <f>DA55</f>
        <v>29.475366178428747</v>
      </c>
      <c r="AH299" s="4">
        <f>DG55</f>
        <v>34.5</v>
      </c>
      <c r="AI299" s="4">
        <f>DH55</f>
        <v>33</v>
      </c>
      <c r="AJ299" s="40">
        <f>DN55</f>
        <v>32.931818181818194</v>
      </c>
      <c r="AK299" s="40">
        <f>DO55</f>
        <v>34</v>
      </c>
      <c r="AL299" s="40">
        <f>DU55</f>
        <v>29.000000000000007</v>
      </c>
      <c r="AM299" s="40">
        <f>DV55</f>
        <v>29.51552795031057</v>
      </c>
      <c r="AN299" s="40">
        <f>EB55</f>
        <v>28.040697674418603</v>
      </c>
      <c r="AO299" s="40">
        <f>EC55</f>
        <v>29.634517766497453</v>
      </c>
      <c r="AP299" s="40">
        <f>EI55</f>
        <v>26.32821229050279</v>
      </c>
      <c r="AQ299" s="40">
        <f>EJ55</f>
        <v>27.360552763819111</v>
      </c>
      <c r="AR299" s="40">
        <f>EK55</f>
        <v>35</v>
      </c>
      <c r="AS299" s="40">
        <f>EL55</f>
        <v>34.5</v>
      </c>
      <c r="AT299" s="40">
        <f>ET55</f>
        <v>27.042372881355927</v>
      </c>
      <c r="AU299" s="40">
        <f>EU55</f>
        <v>27.795698924731177</v>
      </c>
      <c r="AV299"/>
      <c r="AW299" s="1">
        <f>FW54</f>
        <v>96.1</v>
      </c>
      <c r="AX299" s="1">
        <f>AVERAGE(FW53:FW56)</f>
        <v>96.575000000000003</v>
      </c>
      <c r="AY299" s="1">
        <f>FV54</f>
        <v>87.9</v>
      </c>
      <c r="AZ299" s="1">
        <f>AVERAGE(FV53:FV56)</f>
        <v>88.125</v>
      </c>
      <c r="BB299"/>
      <c r="BC299"/>
      <c r="BD299"/>
      <c r="BE299" s="3"/>
      <c r="BF299"/>
      <c r="BG299"/>
      <c r="BH299"/>
      <c r="FA299" s="28"/>
      <c r="FB299" s="27"/>
      <c r="FC299" s="27"/>
      <c r="FD299" s="27"/>
      <c r="FE299" s="27"/>
      <c r="FT299">
        <f t="shared" si="99"/>
        <v>1997</v>
      </c>
      <c r="FU299">
        <f t="shared" si="100"/>
        <v>11</v>
      </c>
      <c r="FV299">
        <v>161.5</v>
      </c>
      <c r="FW299" s="1">
        <v>127.9</v>
      </c>
    </row>
    <row r="300" spans="1:179" x14ac:dyDescent="0.2">
      <c r="A300" s="1">
        <f t="shared" si="107"/>
        <v>1981</v>
      </c>
      <c r="B300" s="1">
        <v>2</v>
      </c>
      <c r="C300" s="1">
        <f t="shared" si="106"/>
        <v>18</v>
      </c>
      <c r="D300" s="40">
        <f>H58</f>
        <v>0</v>
      </c>
      <c r="E300" s="40">
        <f>I58</f>
        <v>0</v>
      </c>
      <c r="F300" s="40">
        <f>J58</f>
        <v>0</v>
      </c>
      <c r="G300" s="40">
        <f>K58</f>
        <v>0</v>
      </c>
      <c r="H300" s="40">
        <f>V58</f>
        <v>0</v>
      </c>
      <c r="I300" s="40">
        <f>W58</f>
        <v>0</v>
      </c>
      <c r="J300" s="40">
        <f>AC58</f>
        <v>0</v>
      </c>
      <c r="K300" s="40">
        <f>AD58</f>
        <v>0</v>
      </c>
      <c r="L300" s="40">
        <f>AE58</f>
        <v>0</v>
      </c>
      <c r="M300" s="40">
        <f>AG58</f>
        <v>0</v>
      </c>
      <c r="N300" s="40">
        <f>AQ58</f>
        <v>0</v>
      </c>
      <c r="O300" s="40">
        <f>AR58</f>
        <v>0</v>
      </c>
      <c r="P300" s="40">
        <f>AX58</f>
        <v>0</v>
      </c>
      <c r="Q300" s="40">
        <f>AY58</f>
        <v>0</v>
      </c>
      <c r="R300" s="40">
        <f>AZ58</f>
        <v>0</v>
      </c>
      <c r="S300" s="40">
        <f>BF58</f>
        <v>0</v>
      </c>
      <c r="T300" s="40">
        <f>BL58</f>
        <v>0</v>
      </c>
      <c r="U300" s="40">
        <f>BM58</f>
        <v>0</v>
      </c>
      <c r="V300" s="40">
        <f>BN58</f>
        <v>0</v>
      </c>
      <c r="W300" s="40">
        <f>BO58</f>
        <v>0</v>
      </c>
      <c r="X300" s="40">
        <f>BW58</f>
        <v>0</v>
      </c>
      <c r="Y300" s="40">
        <f>BX58</f>
        <v>0</v>
      </c>
      <c r="Z300" s="40">
        <f>CE58</f>
        <v>27.74083129584352</v>
      </c>
      <c r="AA300" s="40">
        <f>CF58</f>
        <v>30.002403846153847</v>
      </c>
      <c r="AB300" s="40">
        <f>CG58</f>
        <v>34</v>
      </c>
      <c r="AC300" s="40">
        <f>CH58</f>
        <v>0</v>
      </c>
      <c r="AD300" s="40">
        <f>CS58</f>
        <v>31</v>
      </c>
      <c r="AE300" s="40">
        <f>CT58</f>
        <v>30.345454545454544</v>
      </c>
      <c r="AF300" s="40">
        <f>CZ58</f>
        <v>29</v>
      </c>
      <c r="AG300" s="40">
        <f>DA58</f>
        <v>29.475366178428747</v>
      </c>
      <c r="AH300" s="4">
        <f>DG58</f>
        <v>32</v>
      </c>
      <c r="AI300" s="4">
        <f>DH58</f>
        <v>32</v>
      </c>
      <c r="AJ300" s="40">
        <f>DN58</f>
        <v>32.931818181818194</v>
      </c>
      <c r="AK300" s="40">
        <f>DO58</f>
        <v>34</v>
      </c>
      <c r="AL300" s="40">
        <f>DU58</f>
        <v>29.000000000000007</v>
      </c>
      <c r="AM300" s="40">
        <f>DV58</f>
        <v>29.51552795031057</v>
      </c>
      <c r="AN300" s="40">
        <f>EB58</f>
        <v>28.040697674418603</v>
      </c>
      <c r="AO300" s="40">
        <f>EC58</f>
        <v>29.634517766497453</v>
      </c>
      <c r="AP300" s="40">
        <f>EI58</f>
        <v>26.32821229050279</v>
      </c>
      <c r="AQ300" s="40">
        <f>EJ58</f>
        <v>27.360552763819111</v>
      </c>
      <c r="AR300" s="40">
        <f>EK58</f>
        <v>35</v>
      </c>
      <c r="AS300" s="40">
        <f>EL58</f>
        <v>34.5</v>
      </c>
      <c r="AT300" s="40">
        <f>ET58</f>
        <v>27.042372881355927</v>
      </c>
      <c r="AU300" s="40">
        <f>EU58</f>
        <v>27.795698924731177</v>
      </c>
      <c r="AV300"/>
      <c r="AW300" s="1">
        <f>FW57</f>
        <v>98.3</v>
      </c>
      <c r="AX300" s="1">
        <f>AVERAGE(FW56:FW59)</f>
        <v>98.45</v>
      </c>
      <c r="AY300" s="1">
        <f>FV57</f>
        <v>89.8</v>
      </c>
      <c r="AZ300" s="1">
        <f>AVERAGE(FV56:FV59)</f>
        <v>90.275000000000006</v>
      </c>
      <c r="BB300"/>
      <c r="BC300"/>
      <c r="BD300"/>
      <c r="BE300" s="3"/>
      <c r="BF300"/>
      <c r="BG300"/>
      <c r="BH300"/>
      <c r="FA300" s="28"/>
      <c r="FB300" s="27"/>
      <c r="FC300" s="27"/>
      <c r="FD300" s="27"/>
      <c r="FE300" s="27"/>
      <c r="FT300">
        <f t="shared" si="99"/>
        <v>1997</v>
      </c>
      <c r="FU300">
        <f t="shared" si="100"/>
        <v>12</v>
      </c>
      <c r="FV300">
        <v>161.30000000000001</v>
      </c>
      <c r="FW300" s="1">
        <v>126.8</v>
      </c>
    </row>
    <row r="301" spans="1:179" x14ac:dyDescent="0.2">
      <c r="A301" s="1">
        <f t="shared" si="107"/>
        <v>1981</v>
      </c>
      <c r="B301" s="1">
        <v>3</v>
      </c>
      <c r="C301" s="1">
        <f t="shared" ref="C301:C316" si="108">C300+1</f>
        <v>19</v>
      </c>
      <c r="D301" s="40">
        <f>H61</f>
        <v>0</v>
      </c>
      <c r="E301" s="40">
        <f>I61</f>
        <v>0</v>
      </c>
      <c r="F301" s="40">
        <f>J61</f>
        <v>0</v>
      </c>
      <c r="G301" s="40">
        <f>K61</f>
        <v>0</v>
      </c>
      <c r="H301" s="40">
        <f>V61</f>
        <v>0</v>
      </c>
      <c r="I301" s="40">
        <f>W61</f>
        <v>0</v>
      </c>
      <c r="J301" s="40">
        <f>AC61</f>
        <v>0</v>
      </c>
      <c r="K301" s="40">
        <f>AD61</f>
        <v>0</v>
      </c>
      <c r="L301" s="40">
        <f>AE61</f>
        <v>0</v>
      </c>
      <c r="M301" s="40">
        <f>AG61</f>
        <v>0</v>
      </c>
      <c r="N301" s="40">
        <f>AQ61</f>
        <v>0</v>
      </c>
      <c r="O301" s="40">
        <f>AR61</f>
        <v>0</v>
      </c>
      <c r="P301" s="40">
        <f>AX61</f>
        <v>0</v>
      </c>
      <c r="Q301" s="40">
        <f>AY61</f>
        <v>0</v>
      </c>
      <c r="R301" s="40">
        <f>AZ61</f>
        <v>0</v>
      </c>
      <c r="S301" s="40">
        <f>BF61</f>
        <v>0</v>
      </c>
      <c r="T301" s="40">
        <f>BL61</f>
        <v>0</v>
      </c>
      <c r="U301" s="40">
        <f>BM61</f>
        <v>0</v>
      </c>
      <c r="V301" s="40">
        <f>BN61</f>
        <v>0</v>
      </c>
      <c r="W301" s="40">
        <f>BO61</f>
        <v>0</v>
      </c>
      <c r="X301" s="40">
        <f>BW61</f>
        <v>0</v>
      </c>
      <c r="Y301" s="40">
        <f>BX61</f>
        <v>0</v>
      </c>
      <c r="Z301" s="40">
        <f>CE61</f>
        <v>27.74083129584352</v>
      </c>
      <c r="AA301" s="40">
        <f>CF61</f>
        <v>30.002403846153847</v>
      </c>
      <c r="AB301" s="40">
        <f>CG61</f>
        <v>34</v>
      </c>
      <c r="AC301" s="40">
        <f>CH61</f>
        <v>0</v>
      </c>
      <c r="AD301" s="40">
        <f>CS61</f>
        <v>31</v>
      </c>
      <c r="AE301" s="40">
        <f>CT61</f>
        <v>30.345454545454544</v>
      </c>
      <c r="AF301" s="40">
        <f>CZ61</f>
        <v>25.505882352941178</v>
      </c>
      <c r="AG301" s="40">
        <f>DA61</f>
        <v>28.950732356857507</v>
      </c>
      <c r="AH301" s="4">
        <f>DG61</f>
        <v>32</v>
      </c>
      <c r="AI301" s="4">
        <f>DH61</f>
        <v>32</v>
      </c>
      <c r="AJ301" s="40">
        <f>DN61</f>
        <v>32.931818181818194</v>
      </c>
      <c r="AK301" s="40">
        <f>DO61</f>
        <v>34</v>
      </c>
      <c r="AL301" s="40">
        <f>DU61</f>
        <v>27.634831460674167</v>
      </c>
      <c r="AM301" s="40">
        <f>DV61</f>
        <v>28.765527950310567</v>
      </c>
      <c r="AN301" s="40">
        <f>EB61</f>
        <v>28.040697674418603</v>
      </c>
      <c r="AO301" s="40">
        <f>EC61</f>
        <v>29.634517766497453</v>
      </c>
      <c r="AP301" s="40">
        <f>EI61</f>
        <v>30.737430167597761</v>
      </c>
      <c r="AQ301" s="40">
        <f>EJ61</f>
        <v>29.778894472361824</v>
      </c>
      <c r="AR301" s="40">
        <f>EK61</f>
        <v>35</v>
      </c>
      <c r="AS301" s="40">
        <f>EL61</f>
        <v>33</v>
      </c>
      <c r="AT301" s="40">
        <f>ET61</f>
        <v>27.042372881355927</v>
      </c>
      <c r="AU301" s="40">
        <f>EU61</f>
        <v>27.999999999999996</v>
      </c>
      <c r="AV301"/>
      <c r="AW301" s="1">
        <f>FW60</f>
        <v>99</v>
      </c>
      <c r="AX301" s="1">
        <f>AVERAGE(FW59:FW62)</f>
        <v>98.925000000000011</v>
      </c>
      <c r="AY301" s="1">
        <f>FV60</f>
        <v>92.3</v>
      </c>
      <c r="AZ301" s="1">
        <f>AVERAGE(FV59:FV62)</f>
        <v>92.625</v>
      </c>
      <c r="BB301"/>
      <c r="BC301"/>
      <c r="BD301"/>
      <c r="BE301" s="3"/>
      <c r="BF301"/>
      <c r="BG301"/>
      <c r="BH301"/>
      <c r="FA301" s="28"/>
      <c r="FB301" s="27"/>
      <c r="FC301" s="27"/>
      <c r="FD301" s="27"/>
      <c r="FE301" s="27"/>
      <c r="FT301">
        <f t="shared" si="99"/>
        <v>1998</v>
      </c>
      <c r="FU301">
        <f t="shared" si="100"/>
        <v>1</v>
      </c>
      <c r="FV301">
        <v>161.6</v>
      </c>
      <c r="FW301" s="1">
        <v>125.4</v>
      </c>
    </row>
    <row r="302" spans="1:179" x14ac:dyDescent="0.2">
      <c r="A302" s="1">
        <f t="shared" si="107"/>
        <v>1981</v>
      </c>
      <c r="B302" s="1">
        <v>4</v>
      </c>
      <c r="C302" s="1">
        <f t="shared" si="108"/>
        <v>20</v>
      </c>
      <c r="D302" s="40">
        <f>H64</f>
        <v>0</v>
      </c>
      <c r="E302" s="40">
        <f>I64</f>
        <v>0</v>
      </c>
      <c r="F302" s="40">
        <f>J64</f>
        <v>0</v>
      </c>
      <c r="G302" s="40">
        <f>K64</f>
        <v>0</v>
      </c>
      <c r="H302" s="40">
        <f>V64</f>
        <v>0</v>
      </c>
      <c r="I302" s="40">
        <f>W64</f>
        <v>0</v>
      </c>
      <c r="J302" s="40">
        <f>AC64</f>
        <v>0</v>
      </c>
      <c r="K302" s="40">
        <f>AD64</f>
        <v>0</v>
      </c>
      <c r="L302" s="40">
        <f>AE64</f>
        <v>0</v>
      </c>
      <c r="M302" s="40">
        <f>AG64</f>
        <v>0</v>
      </c>
      <c r="N302" s="40">
        <f>AQ64</f>
        <v>0</v>
      </c>
      <c r="O302" s="40">
        <f>AR64</f>
        <v>0</v>
      </c>
      <c r="P302" s="40">
        <f>AX64</f>
        <v>0</v>
      </c>
      <c r="Q302" s="40">
        <f>AY64</f>
        <v>0</v>
      </c>
      <c r="R302" s="40">
        <f>AZ64</f>
        <v>0</v>
      </c>
      <c r="S302" s="40">
        <f>BF64</f>
        <v>0</v>
      </c>
      <c r="T302" s="40">
        <f>BL64</f>
        <v>0</v>
      </c>
      <c r="U302" s="40">
        <f>BM64</f>
        <v>0</v>
      </c>
      <c r="V302" s="40">
        <f>BN64</f>
        <v>0</v>
      </c>
      <c r="W302" s="40">
        <f>BO64</f>
        <v>0</v>
      </c>
      <c r="X302" s="40"/>
      <c r="Y302" s="40">
        <f>BX64</f>
        <v>0</v>
      </c>
      <c r="Z302" s="40">
        <f>CE64</f>
        <v>27.74083129584352</v>
      </c>
      <c r="AA302" s="40">
        <f>CF64</f>
        <v>30.002403846153847</v>
      </c>
      <c r="AB302" s="40">
        <f>CG64</f>
        <v>34</v>
      </c>
      <c r="AC302" s="40">
        <f>CH64</f>
        <v>0</v>
      </c>
      <c r="AD302" s="40">
        <f>CS64</f>
        <v>31</v>
      </c>
      <c r="AE302" s="40">
        <f>CT64</f>
        <v>30.345454545454544</v>
      </c>
      <c r="AF302" s="40">
        <f>CZ64</f>
        <v>25.505882352941178</v>
      </c>
      <c r="AG302" s="40">
        <f>DA64</f>
        <v>29.109187749667093</v>
      </c>
      <c r="AH302" s="4">
        <f>DG64</f>
        <v>36</v>
      </c>
      <c r="AI302" s="4">
        <f>DH64</f>
        <v>37</v>
      </c>
      <c r="AJ302" s="40">
        <f>DN64</f>
        <v>32.931818181818194</v>
      </c>
      <c r="AK302" s="40">
        <f>DO64</f>
        <v>34</v>
      </c>
      <c r="AL302" s="40">
        <f>DU64</f>
        <v>28.455056179775291</v>
      </c>
      <c r="AM302" s="40">
        <f>DV64</f>
        <v>29.152173913043487</v>
      </c>
      <c r="AN302" s="40">
        <f>EB64</f>
        <v>28.040697674418603</v>
      </c>
      <c r="AO302" s="40">
        <f>EC64</f>
        <v>29.634517766497453</v>
      </c>
      <c r="AP302" s="40">
        <f>EI64</f>
        <v>30.737430167597761</v>
      </c>
      <c r="AQ302" s="40">
        <f>EJ64</f>
        <v>29.778894472361824</v>
      </c>
      <c r="AR302" s="40">
        <f>EK64</f>
        <v>35</v>
      </c>
      <c r="AS302" s="40">
        <f>EL64</f>
        <v>33</v>
      </c>
      <c r="AT302" s="40">
        <f>ET64</f>
        <v>27.042372881355927</v>
      </c>
      <c r="AU302" s="40">
        <f>EU64</f>
        <v>27.999999999999996</v>
      </c>
      <c r="AV302"/>
      <c r="AW302" s="1">
        <f>FW63</f>
        <v>98.8</v>
      </c>
      <c r="AX302" s="1">
        <f>AVERAGE(FW62:FW65)</f>
        <v>99.05</v>
      </c>
      <c r="AY302" s="1">
        <f>FV63</f>
        <v>93.7</v>
      </c>
      <c r="AZ302" s="1">
        <f>AVERAGE(FV62:FV65)</f>
        <v>93.850000000000009</v>
      </c>
      <c r="BB302"/>
      <c r="BC302"/>
      <c r="BD302"/>
      <c r="BE302" s="3"/>
      <c r="BF302"/>
      <c r="BG302"/>
      <c r="BH302"/>
      <c r="FA302" s="28"/>
      <c r="FB302" s="27"/>
      <c r="FC302" s="27"/>
      <c r="FD302" s="27"/>
      <c r="FE302" s="27"/>
      <c r="FT302">
        <f t="shared" si="99"/>
        <v>1998</v>
      </c>
      <c r="FU302">
        <f t="shared" si="100"/>
        <v>2</v>
      </c>
      <c r="FV302">
        <v>161.9</v>
      </c>
      <c r="FW302" s="1">
        <v>125</v>
      </c>
    </row>
    <row r="303" spans="1:179" x14ac:dyDescent="0.2">
      <c r="A303" s="1">
        <f t="shared" si="107"/>
        <v>1982</v>
      </c>
      <c r="B303" s="1">
        <v>1</v>
      </c>
      <c r="C303" s="1">
        <f t="shared" si="108"/>
        <v>21</v>
      </c>
      <c r="D303" s="40">
        <f>H67</f>
        <v>0</v>
      </c>
      <c r="E303" s="40">
        <f>I67</f>
        <v>0</v>
      </c>
      <c r="F303" s="40">
        <f>J67</f>
        <v>0</v>
      </c>
      <c r="G303" s="40">
        <f>K67</f>
        <v>0</v>
      </c>
      <c r="H303" s="40">
        <f>V67</f>
        <v>0</v>
      </c>
      <c r="I303" s="40">
        <f>W67</f>
        <v>0</v>
      </c>
      <c r="J303" s="40">
        <f>AC67</f>
        <v>0</v>
      </c>
      <c r="K303" s="40">
        <f>AD67</f>
        <v>0</v>
      </c>
      <c r="L303" s="40">
        <f>AE67</f>
        <v>0</v>
      </c>
      <c r="M303" s="40">
        <f>AG67</f>
        <v>0</v>
      </c>
      <c r="N303" s="40">
        <f>AQ67</f>
        <v>0</v>
      </c>
      <c r="O303" s="40">
        <f>AR67</f>
        <v>0</v>
      </c>
      <c r="P303" s="40">
        <f>AX67</f>
        <v>0</v>
      </c>
      <c r="Q303" s="40">
        <f>AY67</f>
        <v>0</v>
      </c>
      <c r="R303" s="40">
        <f>AZ67</f>
        <v>0</v>
      </c>
      <c r="S303" s="40">
        <f>BF67</f>
        <v>0</v>
      </c>
      <c r="T303" s="40">
        <f>BL67</f>
        <v>0</v>
      </c>
      <c r="U303" s="40">
        <f>BM67</f>
        <v>0</v>
      </c>
      <c r="V303" s="40">
        <f>BN67</f>
        <v>0</v>
      </c>
      <c r="W303" s="40">
        <f>BO67</f>
        <v>0</v>
      </c>
      <c r="X303" s="40">
        <f>BW67</f>
        <v>0</v>
      </c>
      <c r="Y303" s="40">
        <f>BX67</f>
        <v>0</v>
      </c>
      <c r="Z303" s="40">
        <f>CE67</f>
        <v>28.246943765281173</v>
      </c>
      <c r="AA303" s="40">
        <f>CF67</f>
        <v>30.002403846153847</v>
      </c>
      <c r="AB303" s="40">
        <f>CG67</f>
        <v>34</v>
      </c>
      <c r="AC303" s="40">
        <f>CH67</f>
        <v>0</v>
      </c>
      <c r="AD303" s="40">
        <f>CS67</f>
        <v>31</v>
      </c>
      <c r="AE303" s="40">
        <f>CT67</f>
        <v>30.345454545454544</v>
      </c>
      <c r="AF303" s="40">
        <f>CZ67</f>
        <v>26.337254901960787</v>
      </c>
      <c r="AG303" s="40">
        <f>DA67</f>
        <v>29.267643142476683</v>
      </c>
      <c r="AH303" s="4">
        <f>DG67</f>
        <v>36</v>
      </c>
      <c r="AI303" s="4">
        <f>DH67</f>
        <v>37</v>
      </c>
      <c r="AJ303" s="40">
        <f>DN67</f>
        <v>32.931818181818194</v>
      </c>
      <c r="AK303" s="40">
        <f>DO67</f>
        <v>34</v>
      </c>
      <c r="AL303" s="40">
        <f>DU67</f>
        <v>30.820224719101134</v>
      </c>
      <c r="AM303" s="40">
        <f>DV67</f>
        <v>30.000000000000007</v>
      </c>
      <c r="AN303" s="40">
        <f>EB67</f>
        <v>28.040697674418603</v>
      </c>
      <c r="AO303" s="40">
        <f>EC67</f>
        <v>29.634517766497453</v>
      </c>
      <c r="AP303" s="40">
        <f>EI67</f>
        <v>31.474860335195526</v>
      </c>
      <c r="AQ303" s="40">
        <f>EJ67</f>
        <v>29.778894472361824</v>
      </c>
      <c r="AR303" s="40">
        <f>EK67</f>
        <v>35.5</v>
      </c>
      <c r="AS303" s="40">
        <f>EL67</f>
        <v>34</v>
      </c>
      <c r="AT303" s="40">
        <f>ET67</f>
        <v>28.521186440677965</v>
      </c>
      <c r="AU303" s="40">
        <f>EU67</f>
        <v>29</v>
      </c>
      <c r="AV303"/>
      <c r="AW303" s="1">
        <f>FW66</f>
        <v>99.8</v>
      </c>
      <c r="AX303" s="1">
        <f>AVERAGE(FW65:FW68)</f>
        <v>99.675000000000011</v>
      </c>
      <c r="AY303" s="1">
        <f>FV66</f>
        <v>94.6</v>
      </c>
      <c r="AZ303" s="1">
        <f>AVERAGE(FV65:FV68)</f>
        <v>94.574999999999989</v>
      </c>
      <c r="BB303"/>
      <c r="BC303"/>
      <c r="BD303"/>
      <c r="BE303" s="3"/>
      <c r="BF303"/>
      <c r="BG303"/>
      <c r="BH303"/>
      <c r="FA303" s="28"/>
      <c r="FB303" s="27"/>
      <c r="FC303" s="27"/>
      <c r="FD303" s="27"/>
      <c r="FE303" s="27"/>
      <c r="FT303">
        <f t="shared" si="99"/>
        <v>1998</v>
      </c>
      <c r="FU303">
        <f t="shared" si="100"/>
        <v>3</v>
      </c>
      <c r="FV303">
        <v>162.19999999999999</v>
      </c>
      <c r="FW303" s="1">
        <v>124.7</v>
      </c>
    </row>
    <row r="304" spans="1:179" x14ac:dyDescent="0.2">
      <c r="A304" s="1">
        <f t="shared" si="107"/>
        <v>1982</v>
      </c>
      <c r="B304" s="1">
        <v>2</v>
      </c>
      <c r="C304" s="1">
        <f t="shared" si="108"/>
        <v>22</v>
      </c>
      <c r="D304" s="40">
        <f>H70</f>
        <v>0</v>
      </c>
      <c r="E304" s="40">
        <f>I70</f>
        <v>0</v>
      </c>
      <c r="F304" s="40">
        <f>J70</f>
        <v>0</v>
      </c>
      <c r="G304" s="40">
        <f>K70</f>
        <v>0</v>
      </c>
      <c r="H304" s="40">
        <f>V70</f>
        <v>0</v>
      </c>
      <c r="I304" s="40">
        <f>W70</f>
        <v>0</v>
      </c>
      <c r="J304" s="40">
        <f>AC70</f>
        <v>0</v>
      </c>
      <c r="K304" s="40">
        <f>AD70</f>
        <v>0</v>
      </c>
      <c r="L304" s="40">
        <f>AE70</f>
        <v>0</v>
      </c>
      <c r="M304" s="40">
        <f>AG70</f>
        <v>0</v>
      </c>
      <c r="N304" s="40">
        <f>AQ70</f>
        <v>0</v>
      </c>
      <c r="O304" s="40">
        <f>AR70</f>
        <v>0</v>
      </c>
      <c r="P304" s="40">
        <f>AX70</f>
        <v>0</v>
      </c>
      <c r="Q304" s="40">
        <f>AY70</f>
        <v>0</v>
      </c>
      <c r="R304" s="40">
        <f>AZ70</f>
        <v>0</v>
      </c>
      <c r="S304" s="40">
        <f>BF70</f>
        <v>0</v>
      </c>
      <c r="T304" s="40">
        <f>BL70</f>
        <v>0</v>
      </c>
      <c r="U304" s="40">
        <f>BM70</f>
        <v>0</v>
      </c>
      <c r="V304" s="40">
        <f>BN70</f>
        <v>0</v>
      </c>
      <c r="W304" s="40">
        <f>BO70</f>
        <v>0</v>
      </c>
      <c r="X304" s="40">
        <f>BW70</f>
        <v>0</v>
      </c>
      <c r="Y304" s="40">
        <f>BX70</f>
        <v>0</v>
      </c>
      <c r="Z304" s="40">
        <f>CE70</f>
        <v>30.37041564792176</v>
      </c>
      <c r="AA304" s="40">
        <f>CF70</f>
        <v>31.501201923076923</v>
      </c>
      <c r="AB304" s="40">
        <f>CG70</f>
        <v>34</v>
      </c>
      <c r="AC304" s="40">
        <f>CH70</f>
        <v>0</v>
      </c>
      <c r="AD304" s="40" t="str">
        <f>CS70</f>
        <v>na</v>
      </c>
      <c r="AE304" s="40" t="str">
        <f>CT70</f>
        <v>na</v>
      </c>
      <c r="AF304" s="40">
        <f>CZ70</f>
        <v>26.337254901960787</v>
      </c>
      <c r="AG304" s="40">
        <f>DA70</f>
        <v>29.109187749667093</v>
      </c>
      <c r="AH304" s="4">
        <f>DG70</f>
        <v>36</v>
      </c>
      <c r="AI304" s="4">
        <f>DH70</f>
        <v>37</v>
      </c>
      <c r="AJ304" s="40">
        <f>DN70</f>
        <v>32.931818181818194</v>
      </c>
      <c r="AK304" s="40">
        <f>DO70</f>
        <v>34</v>
      </c>
      <c r="AL304" s="40">
        <f>DU70</f>
        <v>34.101123595505626</v>
      </c>
      <c r="AM304" s="40">
        <f>DV70</f>
        <v>30.773291925465848</v>
      </c>
      <c r="AN304" s="40">
        <f>EB70</f>
        <v>28.232558139534888</v>
      </c>
      <c r="AO304" s="40">
        <f>EC70</f>
        <v>29.951776649746186</v>
      </c>
      <c r="AP304" s="40">
        <f>EI70</f>
        <v>31.474860335195526</v>
      </c>
      <c r="AQ304" s="40">
        <f>EJ70</f>
        <v>29.778894472361824</v>
      </c>
      <c r="AR304" s="40">
        <f>EK70</f>
        <v>36.5</v>
      </c>
      <c r="AS304" s="40">
        <f>EL70</f>
        <v>35</v>
      </c>
      <c r="AT304" s="40">
        <f>ET70</f>
        <v>29.978813559322031</v>
      </c>
      <c r="AU304" s="40">
        <f>EU70</f>
        <v>29.295698924731177</v>
      </c>
      <c r="AV304"/>
      <c r="AW304" s="1">
        <f>FW69</f>
        <v>99.8</v>
      </c>
      <c r="AX304" s="1">
        <f>AVERAGE(FW68:FW71)</f>
        <v>99.949999999999989</v>
      </c>
      <c r="AY304" s="1">
        <f>FV69</f>
        <v>95.8</v>
      </c>
      <c r="AZ304" s="1">
        <f>AVERAGE(FV68:FV71)</f>
        <v>96.3</v>
      </c>
      <c r="BB304"/>
      <c r="BC304"/>
      <c r="BD304"/>
      <c r="BE304" s="3"/>
      <c r="BF304"/>
      <c r="BG304"/>
      <c r="BH304"/>
      <c r="FA304" s="28"/>
      <c r="FB304" s="27"/>
      <c r="FC304" s="27"/>
      <c r="FD304" s="27"/>
      <c r="FE304" s="27"/>
      <c r="FT304">
        <f t="shared" si="99"/>
        <v>1998</v>
      </c>
      <c r="FU304">
        <f t="shared" si="100"/>
        <v>4</v>
      </c>
      <c r="FV304">
        <v>162.5</v>
      </c>
      <c r="FW304" s="1">
        <v>124.9</v>
      </c>
    </row>
    <row r="305" spans="1:179" x14ac:dyDescent="0.2">
      <c r="A305" s="1">
        <f t="shared" si="107"/>
        <v>1982</v>
      </c>
      <c r="B305" s="1">
        <v>3</v>
      </c>
      <c r="C305" s="1">
        <f t="shared" si="108"/>
        <v>23</v>
      </c>
      <c r="D305" s="40">
        <f>H73</f>
        <v>0</v>
      </c>
      <c r="E305" s="40">
        <f>I73</f>
        <v>0</v>
      </c>
      <c r="F305" s="40">
        <f>J73</f>
        <v>0</v>
      </c>
      <c r="G305" s="40">
        <f>K73</f>
        <v>0</v>
      </c>
      <c r="H305" s="40">
        <f>V73</f>
        <v>0</v>
      </c>
      <c r="I305" s="40">
        <f>W73</f>
        <v>0</v>
      </c>
      <c r="J305" s="40">
        <f>AC73</f>
        <v>0</v>
      </c>
      <c r="K305" s="40">
        <f>AD73</f>
        <v>0</v>
      </c>
      <c r="L305" s="40">
        <f>AE73</f>
        <v>0</v>
      </c>
      <c r="M305" s="40">
        <f>AG73</f>
        <v>0</v>
      </c>
      <c r="N305" s="40">
        <f>AQ73</f>
        <v>0</v>
      </c>
      <c r="O305" s="40">
        <f>AR73</f>
        <v>0</v>
      </c>
      <c r="P305" s="40">
        <f>AX73</f>
        <v>0</v>
      </c>
      <c r="Q305" s="40">
        <f>AY73</f>
        <v>0</v>
      </c>
      <c r="R305" s="40">
        <f>AZ73</f>
        <v>0</v>
      </c>
      <c r="S305" s="40">
        <f>BF73</f>
        <v>0</v>
      </c>
      <c r="T305" s="40">
        <f>BL73</f>
        <v>0</v>
      </c>
      <c r="U305" s="40">
        <f>BM73</f>
        <v>0</v>
      </c>
      <c r="V305" s="40">
        <f>BN73</f>
        <v>0</v>
      </c>
      <c r="W305" s="40">
        <f>BO73</f>
        <v>0</v>
      </c>
      <c r="X305" s="40">
        <f>BW73</f>
        <v>0</v>
      </c>
      <c r="Y305" s="40">
        <f>BX73</f>
        <v>0</v>
      </c>
      <c r="Z305" s="40">
        <f>CE73</f>
        <v>30.37041564792176</v>
      </c>
      <c r="AA305" s="40">
        <f>CF73</f>
        <v>31.501201923076923</v>
      </c>
      <c r="AB305" s="40">
        <f>CG73</f>
        <v>34</v>
      </c>
      <c r="AC305" s="40">
        <f>CH73</f>
        <v>0</v>
      </c>
      <c r="AD305" s="40" t="str">
        <f>CS73</f>
        <v>na</v>
      </c>
      <c r="AE305" s="40" t="str">
        <f>CT73</f>
        <v>na</v>
      </c>
      <c r="AF305" s="40">
        <f>CZ73</f>
        <v>26.337254901960787</v>
      </c>
      <c r="AG305" s="40">
        <f>DA73</f>
        <v>29.109187749667093</v>
      </c>
      <c r="AH305" s="4">
        <f>DG73</f>
        <v>36</v>
      </c>
      <c r="AI305" s="4">
        <f>DH73</f>
        <v>37</v>
      </c>
      <c r="AJ305" s="40">
        <f>DN73</f>
        <v>33.804545454545469</v>
      </c>
      <c r="AK305" s="40">
        <f>DO73</f>
        <v>35</v>
      </c>
      <c r="AL305" s="40">
        <f>DU73</f>
        <v>34.101123595505626</v>
      </c>
      <c r="AM305" s="40">
        <f>DV73</f>
        <v>30.773291925465848</v>
      </c>
      <c r="AN305" s="40">
        <f>EB73</f>
        <v>28.232558139534888</v>
      </c>
      <c r="AO305" s="40">
        <f>EC73</f>
        <v>29.951776649746186</v>
      </c>
      <c r="AP305" s="40">
        <f>EI73</f>
        <v>31.474860335195526</v>
      </c>
      <c r="AQ305" s="40">
        <f>EJ73</f>
        <v>29.778894472361824</v>
      </c>
      <c r="AR305" s="40">
        <f>EK73</f>
        <v>35</v>
      </c>
      <c r="AS305" s="40">
        <f>EL73</f>
        <v>34.5</v>
      </c>
      <c r="AT305" s="40">
        <f>ET73</f>
        <v>29.978813559322031</v>
      </c>
      <c r="AU305" s="40">
        <f>EU73</f>
        <v>29.295698924731177</v>
      </c>
      <c r="AV305"/>
      <c r="AW305" s="1">
        <f>FW72</f>
        <v>100.3</v>
      </c>
      <c r="AX305" s="1">
        <f>AVERAGE(FW71:FW74)</f>
        <v>100.22499999999999</v>
      </c>
      <c r="AY305" s="1">
        <f>FV72</f>
        <v>97.7</v>
      </c>
      <c r="AZ305" s="1">
        <f>AVERAGE(FV71:FV74)</f>
        <v>97.825000000000003</v>
      </c>
      <c r="BB305"/>
      <c r="BC305"/>
      <c r="BD305"/>
      <c r="BE305" s="3"/>
      <c r="BF305"/>
      <c r="BG305"/>
      <c r="BH305"/>
      <c r="FA305" s="28"/>
      <c r="FB305" s="27"/>
      <c r="FC305" s="27"/>
      <c r="FD305" s="27"/>
      <c r="FE305" s="27"/>
      <c r="FT305">
        <f t="shared" si="99"/>
        <v>1998</v>
      </c>
      <c r="FU305">
        <f t="shared" si="100"/>
        <v>5</v>
      </c>
      <c r="FV305">
        <v>162.80000000000001</v>
      </c>
      <c r="FW305" s="7">
        <v>125.1</v>
      </c>
    </row>
    <row r="306" spans="1:179" x14ac:dyDescent="0.2">
      <c r="A306" s="1">
        <f t="shared" si="107"/>
        <v>1982</v>
      </c>
      <c r="B306" s="1">
        <v>4</v>
      </c>
      <c r="C306" s="1">
        <f t="shared" si="108"/>
        <v>24</v>
      </c>
      <c r="D306" s="40">
        <f>H76</f>
        <v>0</v>
      </c>
      <c r="E306" s="40">
        <f>I76</f>
        <v>0</v>
      </c>
      <c r="F306" s="40">
        <f>J76</f>
        <v>0</v>
      </c>
      <c r="G306" s="40">
        <f>K76</f>
        <v>0</v>
      </c>
      <c r="H306" s="40">
        <f>V76</f>
        <v>0</v>
      </c>
      <c r="I306" s="40">
        <f>W76</f>
        <v>0</v>
      </c>
      <c r="J306" s="40">
        <f>AC76</f>
        <v>0</v>
      </c>
      <c r="K306" s="40">
        <f>AD76</f>
        <v>0</v>
      </c>
      <c r="L306" s="40">
        <f>AE76</f>
        <v>0</v>
      </c>
      <c r="M306" s="40">
        <f>AG76</f>
        <v>0</v>
      </c>
      <c r="N306" s="40">
        <f>AQ76</f>
        <v>0</v>
      </c>
      <c r="O306" s="40">
        <f>AR76</f>
        <v>0</v>
      </c>
      <c r="P306" s="40">
        <f>AX76</f>
        <v>0</v>
      </c>
      <c r="Q306" s="40">
        <f>AY76</f>
        <v>0</v>
      </c>
      <c r="R306" s="40">
        <f>AZ76</f>
        <v>0</v>
      </c>
      <c r="S306" s="40">
        <f>BF76</f>
        <v>0</v>
      </c>
      <c r="T306" s="40">
        <f>BL76</f>
        <v>0</v>
      </c>
      <c r="U306" s="40">
        <f>BM76</f>
        <v>0</v>
      </c>
      <c r="V306" s="40">
        <f>BN76</f>
        <v>0</v>
      </c>
      <c r="W306" s="40">
        <f>BO76</f>
        <v>0</v>
      </c>
      <c r="X306" s="40">
        <f>BW76</f>
        <v>0</v>
      </c>
      <c r="Y306" s="40">
        <f>BX76</f>
        <v>0</v>
      </c>
      <c r="Z306" s="40">
        <f>CE76</f>
        <v>30.37041564792176</v>
      </c>
      <c r="AA306" s="40">
        <f>CF76</f>
        <v>31.501201923076923</v>
      </c>
      <c r="AB306" s="40">
        <f>CG76</f>
        <v>34</v>
      </c>
      <c r="AC306" s="40">
        <f>CH76</f>
        <v>0</v>
      </c>
      <c r="AD306" s="40" t="str">
        <f>CS76</f>
        <v>na</v>
      </c>
      <c r="AE306" s="40" t="str">
        <f>CT76</f>
        <v>na</v>
      </c>
      <c r="AF306" s="40">
        <f>CZ76</f>
        <v>26.337254901960787</v>
      </c>
      <c r="AG306" s="40">
        <f>DA76</f>
        <v>29.109187749667093</v>
      </c>
      <c r="AH306" s="4">
        <f>DG76</f>
        <v>36</v>
      </c>
      <c r="AI306" s="4">
        <f>DH76</f>
        <v>37</v>
      </c>
      <c r="AJ306" s="40">
        <f>DN76</f>
        <v>33.804545454545469</v>
      </c>
      <c r="AK306" s="40">
        <f>DO76</f>
        <v>35</v>
      </c>
      <c r="AL306" s="40">
        <f>DU76</f>
        <v>34.101123595505626</v>
      </c>
      <c r="AM306" s="40">
        <f>DV76</f>
        <v>30.773291925465848</v>
      </c>
      <c r="AN306" s="40">
        <f>EB76</f>
        <v>28.232558139534888</v>
      </c>
      <c r="AO306" s="40">
        <f>EC76</f>
        <v>29.951776649746186</v>
      </c>
      <c r="AP306" s="40">
        <f>EI76</f>
        <v>31.474860335195526</v>
      </c>
      <c r="AQ306" s="40">
        <f>EJ76</f>
        <v>29.778894472361824</v>
      </c>
      <c r="AR306" s="40">
        <f>EK76</f>
        <v>35</v>
      </c>
      <c r="AS306" s="40">
        <f>EL76</f>
        <v>34.5</v>
      </c>
      <c r="AT306" s="40">
        <f>ET76</f>
        <v>29.978813559322031</v>
      </c>
      <c r="AU306" s="40">
        <f>EU76</f>
        <v>29.295698924731177</v>
      </c>
      <c r="AV306"/>
      <c r="AW306" s="1">
        <f>FW75</f>
        <v>100.3</v>
      </c>
      <c r="AX306" s="1">
        <f>AVERAGE(FW74:FW77)</f>
        <v>100.3</v>
      </c>
      <c r="AY306" s="1">
        <f>FV75</f>
        <v>98</v>
      </c>
      <c r="AZ306" s="1">
        <f>AVERAGE(FV74:FV77)</f>
        <v>97.899999999999991</v>
      </c>
      <c r="BB306"/>
      <c r="BC306"/>
      <c r="BD306"/>
      <c r="BE306" s="3"/>
      <c r="BF306"/>
      <c r="BG306"/>
      <c r="BH306"/>
      <c r="FA306" s="28"/>
      <c r="FB306" s="27"/>
      <c r="FC306" s="27"/>
      <c r="FD306" s="27"/>
      <c r="FE306" s="27"/>
      <c r="FT306">
        <f t="shared" si="99"/>
        <v>1998</v>
      </c>
      <c r="FU306">
        <f t="shared" si="100"/>
        <v>6</v>
      </c>
      <c r="FV306">
        <v>163</v>
      </c>
      <c r="FW306" s="1">
        <v>124.8</v>
      </c>
    </row>
    <row r="307" spans="1:179" x14ac:dyDescent="0.2">
      <c r="A307" s="1">
        <f t="shared" si="107"/>
        <v>1983</v>
      </c>
      <c r="B307" s="1">
        <v>1</v>
      </c>
      <c r="C307" s="1">
        <f t="shared" si="108"/>
        <v>25</v>
      </c>
      <c r="D307" s="40">
        <f>H79</f>
        <v>0</v>
      </c>
      <c r="E307" s="40">
        <f>I79</f>
        <v>0</v>
      </c>
      <c r="F307" s="40">
        <f>J79</f>
        <v>0</v>
      </c>
      <c r="G307" s="40">
        <f>K79</f>
        <v>0</v>
      </c>
      <c r="H307" s="40">
        <f>V79</f>
        <v>0</v>
      </c>
      <c r="I307" s="40">
        <f>W79</f>
        <v>0</v>
      </c>
      <c r="J307" s="40">
        <f>AC79</f>
        <v>0</v>
      </c>
      <c r="K307" s="40">
        <f>AD79</f>
        <v>0</v>
      </c>
      <c r="L307" s="40">
        <f>AE79</f>
        <v>0</v>
      </c>
      <c r="M307" s="40">
        <f>AG79</f>
        <v>0</v>
      </c>
      <c r="N307" s="40">
        <f>AQ79</f>
        <v>0</v>
      </c>
      <c r="O307" s="40">
        <f>AR79</f>
        <v>0</v>
      </c>
      <c r="P307" s="40">
        <f>AX79</f>
        <v>0</v>
      </c>
      <c r="Q307" s="40">
        <f>AY79</f>
        <v>0</v>
      </c>
      <c r="R307" s="40">
        <f>AZ79</f>
        <v>0</v>
      </c>
      <c r="S307" s="40">
        <f>BF79</f>
        <v>0</v>
      </c>
      <c r="T307" s="40">
        <f>BL79</f>
        <v>0</v>
      </c>
      <c r="U307" s="40">
        <f>BM79</f>
        <v>0</v>
      </c>
      <c r="V307" s="40">
        <f>BN79</f>
        <v>0</v>
      </c>
      <c r="W307" s="40">
        <f>BO79</f>
        <v>0</v>
      </c>
      <c r="X307" s="40">
        <f>BW79</f>
        <v>0</v>
      </c>
      <c r="Y307" s="40">
        <f>BX79</f>
        <v>0</v>
      </c>
      <c r="Z307" s="40">
        <f>CE79</f>
        <v>30.37041564792176</v>
      </c>
      <c r="AA307" s="40">
        <f>CF79</f>
        <v>31.501201923076923</v>
      </c>
      <c r="AB307" s="40">
        <f>CG79</f>
        <v>34</v>
      </c>
      <c r="AC307" s="40">
        <f>CH79</f>
        <v>0</v>
      </c>
      <c r="AD307" s="40">
        <f>CS79</f>
        <v>31.5</v>
      </c>
      <c r="AE307" s="40">
        <f>CT79</f>
        <v>32.154545454545456</v>
      </c>
      <c r="AF307" s="40">
        <f>CZ79</f>
        <v>26.337254901960787</v>
      </c>
      <c r="AG307" s="40">
        <f>DA79</f>
        <v>28.792276964047922</v>
      </c>
      <c r="AH307" s="4">
        <f>DG79</f>
        <v>34</v>
      </c>
      <c r="AI307" s="4">
        <f>DH79</f>
        <v>34</v>
      </c>
      <c r="AJ307" s="40">
        <f>DN79</f>
        <v>33.804545454545469</v>
      </c>
      <c r="AK307" s="40">
        <f>DO79</f>
        <v>35</v>
      </c>
      <c r="AL307" s="40">
        <f>DU79</f>
        <v>34.101123595505626</v>
      </c>
      <c r="AM307" s="40">
        <f>DV79</f>
        <v>30.773291925465848</v>
      </c>
      <c r="AN307" s="40">
        <f>EB79</f>
        <v>28.232558139534888</v>
      </c>
      <c r="AO307" s="40">
        <f>EC79</f>
        <v>29.951776649746186</v>
      </c>
      <c r="AP307" s="40">
        <f>EI79</f>
        <v>32.212290502793294</v>
      </c>
      <c r="AQ307" s="40">
        <f>EJ79</f>
        <v>29.778894472361824</v>
      </c>
      <c r="AR307" s="40">
        <f>EK79</f>
        <v>35</v>
      </c>
      <c r="AS307" s="40">
        <f>EL79</f>
        <v>34.5</v>
      </c>
      <c r="AT307" s="40">
        <f>ET79</f>
        <v>29.978813559322031</v>
      </c>
      <c r="AU307" s="40">
        <f>EU79</f>
        <v>29.295698924731177</v>
      </c>
      <c r="AV307"/>
      <c r="AW307" s="1">
        <f>FW78</f>
        <v>100.5</v>
      </c>
      <c r="AX307" s="1">
        <f>AVERAGE(FW77:FW80)</f>
        <v>100.375</v>
      </c>
      <c r="AY307" s="1">
        <f>FV78</f>
        <v>97.9</v>
      </c>
      <c r="AZ307" s="1">
        <f>AVERAGE(FV77:FV80)</f>
        <v>98.050000000000011</v>
      </c>
      <c r="BB307"/>
      <c r="BC307"/>
      <c r="BD307"/>
      <c r="BE307" s="3"/>
      <c r="BF307"/>
      <c r="BG307"/>
      <c r="BH307"/>
      <c r="FA307" s="28"/>
      <c r="FB307" s="27"/>
      <c r="FC307" s="27"/>
      <c r="FD307" s="27"/>
      <c r="FE307" s="27"/>
      <c r="FT307">
        <f t="shared" si="99"/>
        <v>1998</v>
      </c>
      <c r="FU307">
        <f t="shared" si="100"/>
        <v>7</v>
      </c>
      <c r="FV307">
        <v>163.19999999999999</v>
      </c>
      <c r="FW307" s="1">
        <v>124.9</v>
      </c>
    </row>
    <row r="308" spans="1:179" x14ac:dyDescent="0.2">
      <c r="A308" s="1">
        <f t="shared" si="107"/>
        <v>1983</v>
      </c>
      <c r="B308" s="1">
        <v>2</v>
      </c>
      <c r="C308" s="1">
        <f t="shared" si="108"/>
        <v>26</v>
      </c>
      <c r="D308" s="40">
        <f>H82</f>
        <v>0</v>
      </c>
      <c r="E308" s="40">
        <f>I82</f>
        <v>0</v>
      </c>
      <c r="F308" s="40">
        <f>J82</f>
        <v>0</v>
      </c>
      <c r="G308" s="40">
        <f>K82</f>
        <v>0</v>
      </c>
      <c r="H308" s="40">
        <f>V82</f>
        <v>0</v>
      </c>
      <c r="I308" s="40">
        <f>W82</f>
        <v>0</v>
      </c>
      <c r="J308" s="40">
        <f>AC82</f>
        <v>0</v>
      </c>
      <c r="K308" s="40">
        <f>AD82</f>
        <v>0</v>
      </c>
      <c r="L308" s="40">
        <f>AE82</f>
        <v>0</v>
      </c>
      <c r="M308" s="40">
        <f>AG82</f>
        <v>0</v>
      </c>
      <c r="N308" s="40">
        <f>AQ82</f>
        <v>0</v>
      </c>
      <c r="O308" s="40">
        <f>AR82</f>
        <v>0</v>
      </c>
      <c r="P308" s="40">
        <f>AX82</f>
        <v>0</v>
      </c>
      <c r="Q308" s="40">
        <f>AY82</f>
        <v>0</v>
      </c>
      <c r="R308" s="40">
        <f>AZ82</f>
        <v>0</v>
      </c>
      <c r="S308" s="40">
        <f>BF82</f>
        <v>0</v>
      </c>
      <c r="T308" s="40">
        <f>BL82</f>
        <v>0</v>
      </c>
      <c r="U308" s="40">
        <f>BM82</f>
        <v>0</v>
      </c>
      <c r="V308" s="40">
        <f>BN82</f>
        <v>0</v>
      </c>
      <c r="W308" s="40">
        <f>BO82</f>
        <v>0</v>
      </c>
      <c r="X308" s="40">
        <f>BW82</f>
        <v>0</v>
      </c>
      <c r="Y308" s="40">
        <f>BX82</f>
        <v>0</v>
      </c>
      <c r="Z308" s="40">
        <f>CE82</f>
        <v>30.37041564792176</v>
      </c>
      <c r="AA308" s="40">
        <f>CF82</f>
        <v>30.900240384615383</v>
      </c>
      <c r="AB308" s="40">
        <f>CG82</f>
        <v>34</v>
      </c>
      <c r="AC308" s="40">
        <f>CH82</f>
        <v>0</v>
      </c>
      <c r="AD308" s="40">
        <f>CS82</f>
        <v>33.5</v>
      </c>
      <c r="AE308" s="40">
        <f>CT82</f>
        <v>32.845454545454544</v>
      </c>
      <c r="AF308" s="40">
        <f>CZ82</f>
        <v>26.505882352941178</v>
      </c>
      <c r="AG308" s="40">
        <f>DA82</f>
        <v>29.633821571238332</v>
      </c>
      <c r="AH308" s="4">
        <f>DG82</f>
        <v>35.5</v>
      </c>
      <c r="AI308" s="4">
        <f>DH82</f>
        <v>34.5</v>
      </c>
      <c r="AJ308" s="40">
        <f>DN82</f>
        <v>33.804545454545469</v>
      </c>
      <c r="AK308" s="40">
        <f>DO82</f>
        <v>35</v>
      </c>
      <c r="AL308" s="40">
        <f>DU82</f>
        <v>34.921348314606753</v>
      </c>
      <c r="AM308" s="40">
        <f>DV82</f>
        <v>30.773291925465848</v>
      </c>
      <c r="AN308" s="40">
        <f>EB82</f>
        <v>28.232558139534888</v>
      </c>
      <c r="AO308" s="40">
        <f>EC82</f>
        <v>29.951776649746186</v>
      </c>
      <c r="AP308" s="40">
        <f>EI82</f>
        <v>32.949720670391059</v>
      </c>
      <c r="AQ308" s="40">
        <f>EJ82</f>
        <v>29.778894472361824</v>
      </c>
      <c r="AR308" s="40">
        <f>EK82</f>
        <v>35</v>
      </c>
      <c r="AS308" s="40">
        <f>EL82</f>
        <v>34.5</v>
      </c>
      <c r="AT308" s="40">
        <f>ET82</f>
        <v>29.978813559322031</v>
      </c>
      <c r="AU308" s="40">
        <f>EU82</f>
        <v>29.295698924731177</v>
      </c>
      <c r="AV308"/>
      <c r="AW308" s="1">
        <f>FW81</f>
        <v>100.8</v>
      </c>
      <c r="AX308" s="1">
        <f>AVERAGE(FW80:FW83)</f>
        <v>100.875</v>
      </c>
      <c r="AY308" s="1">
        <f>FV81</f>
        <v>99.2</v>
      </c>
      <c r="AZ308" s="1">
        <f>AVERAGE(FV80:FV83)</f>
        <v>99.300000000000011</v>
      </c>
      <c r="BB308"/>
      <c r="BC308"/>
      <c r="BD308"/>
      <c r="BE308" s="3"/>
      <c r="BF308"/>
      <c r="BG308"/>
      <c r="BH308"/>
      <c r="FA308" s="28"/>
      <c r="FB308" s="27"/>
      <c r="FC308" s="27"/>
      <c r="FD308" s="27"/>
      <c r="FE308" s="27"/>
      <c r="FT308">
        <f t="shared" si="99"/>
        <v>1998</v>
      </c>
      <c r="FU308">
        <f t="shared" si="100"/>
        <v>8</v>
      </c>
      <c r="FV308">
        <v>163.4</v>
      </c>
      <c r="FW308" s="1">
        <v>124.2</v>
      </c>
    </row>
    <row r="309" spans="1:179" x14ac:dyDescent="0.2">
      <c r="A309" s="1">
        <f t="shared" si="107"/>
        <v>1983</v>
      </c>
      <c r="B309" s="1">
        <v>3</v>
      </c>
      <c r="C309" s="1">
        <f t="shared" si="108"/>
        <v>27</v>
      </c>
      <c r="D309" s="40">
        <f>H85</f>
        <v>0</v>
      </c>
      <c r="E309" s="40">
        <f>I85</f>
        <v>0</v>
      </c>
      <c r="F309" s="40">
        <f>J85</f>
        <v>0</v>
      </c>
      <c r="G309" s="40">
        <f>K85</f>
        <v>0</v>
      </c>
      <c r="H309" s="40">
        <f>V85</f>
        <v>0</v>
      </c>
      <c r="I309" s="40">
        <f>W85</f>
        <v>0</v>
      </c>
      <c r="J309" s="40">
        <f>AC85</f>
        <v>0</v>
      </c>
      <c r="K309" s="40">
        <f>AD85</f>
        <v>0</v>
      </c>
      <c r="L309" s="40">
        <f>AE85</f>
        <v>0</v>
      </c>
      <c r="M309" s="40">
        <f>AG85</f>
        <v>0</v>
      </c>
      <c r="N309" s="40">
        <f>AQ85</f>
        <v>0</v>
      </c>
      <c r="O309" s="40">
        <f>AR85</f>
        <v>0</v>
      </c>
      <c r="P309" s="40">
        <f>AX85</f>
        <v>0</v>
      </c>
      <c r="Q309" s="40">
        <f>AY85</f>
        <v>0</v>
      </c>
      <c r="R309" s="40">
        <f>AZ85</f>
        <v>0</v>
      </c>
      <c r="S309" s="40">
        <f>BF85</f>
        <v>0</v>
      </c>
      <c r="T309" s="40">
        <f>BL85</f>
        <v>0</v>
      </c>
      <c r="U309" s="40">
        <f>BM85</f>
        <v>0</v>
      </c>
      <c r="V309" s="40">
        <f>BN85</f>
        <v>0</v>
      </c>
      <c r="W309" s="40">
        <f>BO85</f>
        <v>0</v>
      </c>
      <c r="X309" s="40">
        <f>BW85</f>
        <v>0</v>
      </c>
      <c r="Y309" s="40">
        <f>BX85</f>
        <v>0</v>
      </c>
      <c r="Z309" s="40">
        <f>CE85</f>
        <v>30.37041564792176</v>
      </c>
      <c r="AA309" s="40">
        <f>CF85</f>
        <v>30.900240384615383</v>
      </c>
      <c r="AB309" s="40">
        <f>CG85</f>
        <v>34</v>
      </c>
      <c r="AC309" s="40">
        <f>CH85</f>
        <v>0</v>
      </c>
      <c r="AD309" s="40">
        <f>CS85</f>
        <v>33.5</v>
      </c>
      <c r="AE309" s="40">
        <f>CT85</f>
        <v>32.845454545454544</v>
      </c>
      <c r="AF309" s="40">
        <f>CZ85</f>
        <v>26.505882352941178</v>
      </c>
      <c r="AG309" s="40">
        <f>DA85</f>
        <v>29.950732356857507</v>
      </c>
      <c r="AH309" s="4">
        <f>DG85</f>
        <v>35.5</v>
      </c>
      <c r="AI309" s="4">
        <f>DH85</f>
        <v>34.5</v>
      </c>
      <c r="AJ309" s="40">
        <f>DN85</f>
        <v>34.177272727272737</v>
      </c>
      <c r="AK309" s="40">
        <f>DO85</f>
        <v>36</v>
      </c>
      <c r="AL309" s="40">
        <f>DU85</f>
        <v>34.921348314606753</v>
      </c>
      <c r="AM309" s="40">
        <f>DV85</f>
        <v>30.773291925465848</v>
      </c>
      <c r="AN309" s="40">
        <f>EB85</f>
        <v>28.232558139534888</v>
      </c>
      <c r="AO309" s="40">
        <f>EC85</f>
        <v>29.951776649746186</v>
      </c>
      <c r="AP309" s="40">
        <f>EI85</f>
        <v>32.949720670391059</v>
      </c>
      <c r="AQ309" s="40">
        <f>EJ85</f>
        <v>29.778894472361824</v>
      </c>
      <c r="AR309" s="40">
        <f>EK85</f>
        <v>35</v>
      </c>
      <c r="AS309" s="40">
        <f>EL85</f>
        <v>34.5</v>
      </c>
      <c r="AT309" s="40">
        <f>ET85</f>
        <v>29.978813559322031</v>
      </c>
      <c r="AU309" s="40">
        <f>EU85</f>
        <v>29.295698924731177</v>
      </c>
      <c r="AV309"/>
      <c r="AW309" s="1">
        <f>FW84</f>
        <v>101.8</v>
      </c>
      <c r="AX309" s="1">
        <f>AVERAGE(FW83:FW86)</f>
        <v>101.825</v>
      </c>
      <c r="AY309" s="1">
        <f>FV84</f>
        <v>100.2</v>
      </c>
      <c r="AZ309" s="1">
        <f>AVERAGE(FV83:FV86)</f>
        <v>100.45</v>
      </c>
      <c r="BB309"/>
      <c r="BC309"/>
      <c r="BD309"/>
      <c r="BE309" s="3"/>
      <c r="BF309"/>
      <c r="BG309"/>
      <c r="BH309"/>
      <c r="FA309" s="28"/>
      <c r="FB309" s="27"/>
      <c r="FC309" s="27"/>
      <c r="FD309" s="27"/>
      <c r="FE309" s="27"/>
      <c r="FT309">
        <f>FT297+1</f>
        <v>1998</v>
      </c>
      <c r="FU309">
        <f t="shared" si="100"/>
        <v>9</v>
      </c>
      <c r="FV309">
        <v>163.6</v>
      </c>
      <c r="FW309" s="50">
        <v>123.8</v>
      </c>
    </row>
    <row r="310" spans="1:179" x14ac:dyDescent="0.2">
      <c r="A310" s="1">
        <f t="shared" si="107"/>
        <v>1983</v>
      </c>
      <c r="B310" s="1">
        <v>4</v>
      </c>
      <c r="C310" s="1">
        <f t="shared" si="108"/>
        <v>28</v>
      </c>
      <c r="D310" s="40">
        <f>H88</f>
        <v>0</v>
      </c>
      <c r="E310" s="40">
        <f>I88</f>
        <v>0</v>
      </c>
      <c r="F310" s="40">
        <f>J88</f>
        <v>0</v>
      </c>
      <c r="G310" s="40">
        <f>K88</f>
        <v>0</v>
      </c>
      <c r="H310" s="40">
        <f>V88</f>
        <v>0</v>
      </c>
      <c r="I310" s="40">
        <f>W88</f>
        <v>0</v>
      </c>
      <c r="J310" s="40">
        <f>AC88</f>
        <v>0</v>
      </c>
      <c r="K310" s="40">
        <f>AD88</f>
        <v>0</v>
      </c>
      <c r="L310" s="40">
        <f>AE88</f>
        <v>0</v>
      </c>
      <c r="M310" s="40">
        <f>AG88</f>
        <v>0</v>
      </c>
      <c r="N310" s="40">
        <f>AQ88</f>
        <v>0</v>
      </c>
      <c r="O310" s="40">
        <f>AR88</f>
        <v>0</v>
      </c>
      <c r="P310" s="40">
        <f>AX88</f>
        <v>0</v>
      </c>
      <c r="Q310" s="40">
        <f>AY88</f>
        <v>0</v>
      </c>
      <c r="R310" s="40">
        <f>AZ88</f>
        <v>0</v>
      </c>
      <c r="S310" s="40">
        <f>BF88</f>
        <v>0</v>
      </c>
      <c r="T310" s="40">
        <f>BL88</f>
        <v>0</v>
      </c>
      <c r="U310" s="40">
        <f>BM88</f>
        <v>0</v>
      </c>
      <c r="V310" s="40">
        <f>BN88</f>
        <v>0</v>
      </c>
      <c r="W310" s="40">
        <f>BO88</f>
        <v>0</v>
      </c>
      <c r="X310" s="40">
        <f>BW88</f>
        <v>0</v>
      </c>
      <c r="Y310" s="40">
        <f>BX88</f>
        <v>0</v>
      </c>
      <c r="Z310" s="40">
        <f>CE88</f>
        <v>30.37041564792176</v>
      </c>
      <c r="AA310" s="40">
        <f>CF88</f>
        <v>30.900240384615383</v>
      </c>
      <c r="AB310" s="40">
        <f>CG88</f>
        <v>35.5</v>
      </c>
      <c r="AC310" s="40">
        <f>CH88</f>
        <v>0</v>
      </c>
      <c r="AD310" s="40">
        <f>CS88</f>
        <v>33.5</v>
      </c>
      <c r="AE310" s="40">
        <f>CT88</f>
        <v>32.845454545454544</v>
      </c>
      <c r="AF310" s="40">
        <f>CZ88</f>
        <v>27.132352941176471</v>
      </c>
      <c r="AG310" s="40">
        <f>DA88</f>
        <v>30.80459387483354</v>
      </c>
      <c r="AH310" s="4">
        <f>DG88</f>
        <v>36.5</v>
      </c>
      <c r="AI310" s="4">
        <f>DH88</f>
        <v>37.5</v>
      </c>
      <c r="AJ310" s="40">
        <f>DN88</f>
        <v>34.765909090909105</v>
      </c>
      <c r="AK310" s="40">
        <f>DO88</f>
        <v>36.5</v>
      </c>
      <c r="AL310" s="40">
        <f>DU88</f>
        <v>34.921348314606753</v>
      </c>
      <c r="AM310" s="40">
        <f>DV88</f>
        <v>30.773291925465848</v>
      </c>
      <c r="AN310" s="40">
        <f>EB88</f>
        <v>28.232558139534888</v>
      </c>
      <c r="AO310" s="40">
        <f>EC88</f>
        <v>29.951776649746186</v>
      </c>
      <c r="AP310" s="40">
        <f>EI88</f>
        <v>32.949720670391059</v>
      </c>
      <c r="AQ310" s="40">
        <f>EJ88</f>
        <v>29.778894472361824</v>
      </c>
      <c r="AR310" s="40">
        <f>EK88</f>
        <v>35</v>
      </c>
      <c r="AS310" s="40">
        <f>EL88</f>
        <v>34.5</v>
      </c>
      <c r="AT310" s="40">
        <f>ET88</f>
        <v>29.978813559322031</v>
      </c>
      <c r="AU310" s="40">
        <f>EU88</f>
        <v>29.295698924731177</v>
      </c>
      <c r="AV310"/>
      <c r="AW310" s="1">
        <f>FW87</f>
        <v>102.1</v>
      </c>
      <c r="AX310" s="1">
        <f>AVERAGE(FW86:FW89)</f>
        <v>102.375</v>
      </c>
      <c r="AY310" s="1">
        <f>FV87</f>
        <v>101.2</v>
      </c>
      <c r="AZ310" s="1">
        <f>AVERAGE(FV86:FV89)</f>
        <v>101.35</v>
      </c>
      <c r="BB310"/>
      <c r="BC310"/>
      <c r="BD310"/>
      <c r="BE310" s="3"/>
      <c r="BF310"/>
      <c r="BG310"/>
      <c r="BH310"/>
      <c r="FA310" s="28"/>
      <c r="FB310" s="27"/>
      <c r="FC310" s="27"/>
      <c r="FD310" s="27"/>
      <c r="FE310" s="27"/>
      <c r="FT310">
        <f>FT298+1</f>
        <v>1998</v>
      </c>
      <c r="FU310">
        <f t="shared" si="100"/>
        <v>10</v>
      </c>
      <c r="FV310">
        <v>164</v>
      </c>
      <c r="FW310" s="1">
        <v>124</v>
      </c>
    </row>
    <row r="311" spans="1:179" x14ac:dyDescent="0.2">
      <c r="A311" s="1">
        <f t="shared" si="107"/>
        <v>1984</v>
      </c>
      <c r="B311" s="1">
        <v>1</v>
      </c>
      <c r="C311" s="1">
        <f t="shared" si="108"/>
        <v>29</v>
      </c>
      <c r="D311" s="40">
        <f>H91</f>
        <v>0</v>
      </c>
      <c r="E311" s="40">
        <f>I91</f>
        <v>0</v>
      </c>
      <c r="F311" s="40">
        <f>J91</f>
        <v>0</v>
      </c>
      <c r="G311" s="40">
        <f>K91</f>
        <v>0</v>
      </c>
      <c r="H311" s="40">
        <f>V91</f>
        <v>0</v>
      </c>
      <c r="I311" s="40">
        <f>W91</f>
        <v>0</v>
      </c>
      <c r="J311" s="40">
        <f>AC91</f>
        <v>0</v>
      </c>
      <c r="K311" s="40">
        <f>AD91</f>
        <v>0</v>
      </c>
      <c r="L311" s="40">
        <f>AE91</f>
        <v>0</v>
      </c>
      <c r="M311" s="40">
        <f>AG91</f>
        <v>0</v>
      </c>
      <c r="N311" s="40">
        <f>AQ91</f>
        <v>0</v>
      </c>
      <c r="O311" s="40">
        <f>AR91</f>
        <v>0</v>
      </c>
      <c r="P311" s="40">
        <f>AX91</f>
        <v>0</v>
      </c>
      <c r="Q311" s="40">
        <f>AY91</f>
        <v>0</v>
      </c>
      <c r="R311" s="40">
        <f>AZ91</f>
        <v>0</v>
      </c>
      <c r="S311" s="40">
        <f>BF91</f>
        <v>0</v>
      </c>
      <c r="T311" s="40">
        <f>BL91</f>
        <v>0</v>
      </c>
      <c r="U311" s="40">
        <f>BM91</f>
        <v>0</v>
      </c>
      <c r="V311" s="40">
        <f>BN91</f>
        <v>0</v>
      </c>
      <c r="W311" s="40">
        <f>BO91</f>
        <v>0</v>
      </c>
      <c r="X311" s="40">
        <f>BW91</f>
        <v>0</v>
      </c>
      <c r="Y311" s="40">
        <f>BX91</f>
        <v>0</v>
      </c>
      <c r="Z311" s="40">
        <f>CE91</f>
        <v>30.37041564792176</v>
      </c>
      <c r="AA311" s="40">
        <f>CF91</f>
        <v>30.900240384615383</v>
      </c>
      <c r="AB311" s="40">
        <f>CG91</f>
        <v>35.5</v>
      </c>
      <c r="AC311" s="40">
        <f>CH91</f>
        <v>0</v>
      </c>
      <c r="AD311" s="40">
        <f>CS91</f>
        <v>33.5</v>
      </c>
      <c r="AE311" s="40">
        <f>CT91</f>
        <v>32.845454545454544</v>
      </c>
      <c r="AF311" s="40">
        <f>CZ91</f>
        <v>29.626470588235296</v>
      </c>
      <c r="AG311" s="40">
        <f>DA91</f>
        <v>31.438415446071886</v>
      </c>
      <c r="AH311" s="4">
        <f>DG91</f>
        <v>36.5</v>
      </c>
      <c r="AI311" s="4">
        <f>DH91</f>
        <v>37.5</v>
      </c>
      <c r="AJ311" s="40">
        <f>DN91</f>
        <v>34.765909090909105</v>
      </c>
      <c r="AK311" s="40">
        <f>DO91</f>
        <v>36.5</v>
      </c>
      <c r="AL311" s="40">
        <f>DU91</f>
        <v>34.921348314606753</v>
      </c>
      <c r="AM311" s="40">
        <f>DV91</f>
        <v>30.773291925465848</v>
      </c>
      <c r="AN311" s="40">
        <f>EB91</f>
        <v>28.232558139534888</v>
      </c>
      <c r="AO311" s="40">
        <f>EC91</f>
        <v>29.951776649746186</v>
      </c>
      <c r="AP311" s="40">
        <f>EI91</f>
        <v>34.424581005586589</v>
      </c>
      <c r="AQ311" s="40">
        <f>EJ91</f>
        <v>29.778894472361824</v>
      </c>
      <c r="AR311" s="40">
        <f>EK91</f>
        <v>35</v>
      </c>
      <c r="AS311" s="40">
        <f>EL91</f>
        <v>34.5</v>
      </c>
      <c r="AT311" s="40">
        <f>ET91</f>
        <v>29.978813559322031</v>
      </c>
      <c r="AU311" s="40">
        <f>EU91</f>
        <v>29.295698924731177</v>
      </c>
      <c r="AV311"/>
      <c r="AW311" s="1">
        <f>FW90</f>
        <v>103.2</v>
      </c>
      <c r="AX311" s="1">
        <f>AVERAGE(FW89:FW92)</f>
        <v>103.5</v>
      </c>
      <c r="AY311" s="1">
        <f>FV90</f>
        <v>102.4</v>
      </c>
      <c r="AZ311" s="1">
        <f>AVERAGE(FV89:FV92)</f>
        <v>102.5</v>
      </c>
      <c r="BB311"/>
      <c r="BC311"/>
      <c r="BD311"/>
      <c r="BE311" s="3"/>
      <c r="BF311"/>
      <c r="BG311"/>
      <c r="BH311"/>
      <c r="FA311" s="28"/>
      <c r="FB311" s="27"/>
      <c r="FC311" s="27"/>
      <c r="FD311" s="27"/>
      <c r="FE311" s="27"/>
      <c r="FT311">
        <f>FT299+1</f>
        <v>1998</v>
      </c>
      <c r="FU311">
        <f t="shared" si="100"/>
        <v>11</v>
      </c>
      <c r="FV311">
        <v>164</v>
      </c>
      <c r="FW311" s="1">
        <v>123.6</v>
      </c>
    </row>
    <row r="312" spans="1:179" x14ac:dyDescent="0.2">
      <c r="A312" s="1">
        <f t="shared" si="107"/>
        <v>1984</v>
      </c>
      <c r="B312" s="1">
        <v>2</v>
      </c>
      <c r="C312" s="1">
        <f t="shared" si="108"/>
        <v>30</v>
      </c>
      <c r="D312" s="40">
        <f>H94</f>
        <v>0</v>
      </c>
      <c r="E312" s="40">
        <f>I94</f>
        <v>0</v>
      </c>
      <c r="F312" s="40">
        <f>J94</f>
        <v>0</v>
      </c>
      <c r="G312" s="40">
        <f>K94</f>
        <v>0</v>
      </c>
      <c r="H312" s="40">
        <f>V94</f>
        <v>0</v>
      </c>
      <c r="I312" s="40">
        <f>W94</f>
        <v>0</v>
      </c>
      <c r="J312" s="40">
        <f>AC94</f>
        <v>0</v>
      </c>
      <c r="K312" s="40">
        <f>AD94</f>
        <v>0</v>
      </c>
      <c r="L312" s="40">
        <f>AE94</f>
        <v>0</v>
      </c>
      <c r="M312" s="40">
        <f>AG94</f>
        <v>0</v>
      </c>
      <c r="N312" s="40">
        <f>AQ94</f>
        <v>0</v>
      </c>
      <c r="O312" s="40">
        <f>AR94</f>
        <v>0</v>
      </c>
      <c r="P312" s="40">
        <f>AX94</f>
        <v>0</v>
      </c>
      <c r="Q312" s="40">
        <f>AY94</f>
        <v>0</v>
      </c>
      <c r="R312" s="40">
        <f>AZ94</f>
        <v>0</v>
      </c>
      <c r="S312" s="40">
        <f>BF94</f>
        <v>0</v>
      </c>
      <c r="T312" s="40">
        <f>BL94</f>
        <v>0</v>
      </c>
      <c r="U312" s="40">
        <f>BM94</f>
        <v>0</v>
      </c>
      <c r="V312" s="40">
        <f>BN94</f>
        <v>0</v>
      </c>
      <c r="W312" s="40">
        <f>BO94</f>
        <v>0</v>
      </c>
      <c r="X312" s="40">
        <f>BW94</f>
        <v>0</v>
      </c>
      <c r="Y312" s="40">
        <f>BX94</f>
        <v>0</v>
      </c>
      <c r="Z312" s="40">
        <f>CE94</f>
        <v>30.37041564792176</v>
      </c>
      <c r="AA312" s="40">
        <f>CF94</f>
        <v>30.900240384615383</v>
      </c>
      <c r="AB312" s="40">
        <f>CG94</f>
        <v>35.5</v>
      </c>
      <c r="AC312" s="40">
        <f>CH94</f>
        <v>0</v>
      </c>
      <c r="AD312" s="40">
        <f>CS94</f>
        <v>33.5</v>
      </c>
      <c r="AE312" s="40">
        <f>CT94</f>
        <v>32.845454545454544</v>
      </c>
      <c r="AF312" s="40">
        <f>CZ94</f>
        <v>29.795098039215688</v>
      </c>
      <c r="AG312" s="40">
        <f>DA94</f>
        <v>32.121504660452715</v>
      </c>
      <c r="AH312" s="4">
        <f>DG94</f>
        <v>36.5</v>
      </c>
      <c r="AI312" s="4">
        <f>DH94</f>
        <v>37.5</v>
      </c>
      <c r="AJ312" s="40">
        <f>DN94</f>
        <v>34.765909090909105</v>
      </c>
      <c r="AK312" s="40">
        <f>DO94</f>
        <v>36.5</v>
      </c>
      <c r="AL312" s="40">
        <f>DU94</f>
        <v>34.921348314606753</v>
      </c>
      <c r="AM312" s="40">
        <f>DV94</f>
        <v>30.773291925465848</v>
      </c>
      <c r="AN312" s="40">
        <f>EB94</f>
        <v>28.232558139534888</v>
      </c>
      <c r="AO312" s="40">
        <f>EC94</f>
        <v>29.951776649746186</v>
      </c>
      <c r="AP312" s="40">
        <f>EI94</f>
        <v>35.318435754189942</v>
      </c>
      <c r="AQ312" s="40">
        <f>EJ94</f>
        <v>31.778894472361827</v>
      </c>
      <c r="AR312" s="40">
        <f>EK94</f>
        <v>35</v>
      </c>
      <c r="AS312" s="40">
        <f>EL94</f>
        <v>34.5</v>
      </c>
      <c r="AT312" s="40">
        <f>ET94</f>
        <v>30.978813559322028</v>
      </c>
      <c r="AU312" s="40">
        <f>EU94</f>
        <v>29.887096774193544</v>
      </c>
      <c r="AV312"/>
      <c r="AW312" s="1">
        <f>FW93</f>
        <v>104.1</v>
      </c>
      <c r="AX312" s="1">
        <f>AVERAGE(FW92:FW95)</f>
        <v>104.075</v>
      </c>
      <c r="AY312" s="1">
        <f>FV93</f>
        <v>103.4</v>
      </c>
      <c r="AZ312" s="1">
        <f>AVERAGE(FV92:FV95)</f>
        <v>103.57499999999999</v>
      </c>
      <c r="BB312"/>
      <c r="BC312"/>
      <c r="BD312"/>
      <c r="BE312" s="3"/>
      <c r="BF312"/>
      <c r="BG312"/>
      <c r="BH312"/>
      <c r="FA312" s="28"/>
      <c r="FB312" s="27"/>
      <c r="FC312" s="27"/>
      <c r="FD312" s="27"/>
      <c r="FE312" s="27"/>
      <c r="FT312">
        <f>FT300+1</f>
        <v>1998</v>
      </c>
      <c r="FU312">
        <f t="shared" si="100"/>
        <v>12</v>
      </c>
      <c r="FV312">
        <v>163.9</v>
      </c>
      <c r="FW312" s="1">
        <v>122.8</v>
      </c>
    </row>
    <row r="313" spans="1:179" x14ac:dyDescent="0.2">
      <c r="A313" s="1">
        <f t="shared" si="107"/>
        <v>1984</v>
      </c>
      <c r="B313" s="1">
        <v>3</v>
      </c>
      <c r="C313" s="1">
        <f t="shared" si="108"/>
        <v>31</v>
      </c>
      <c r="D313" s="40">
        <f>H97</f>
        <v>0</v>
      </c>
      <c r="E313" s="40">
        <f>I97</f>
        <v>0</v>
      </c>
      <c r="F313" s="40">
        <f>J97</f>
        <v>0</v>
      </c>
      <c r="G313" s="40">
        <f>K97</f>
        <v>0</v>
      </c>
      <c r="H313" s="40">
        <f>V97</f>
        <v>0</v>
      </c>
      <c r="I313" s="40">
        <f>W97</f>
        <v>0</v>
      </c>
      <c r="J313" s="40">
        <f>AC97</f>
        <v>0</v>
      </c>
      <c r="K313" s="40">
        <f>AD97</f>
        <v>0</v>
      </c>
      <c r="L313" s="40">
        <f>AE97</f>
        <v>0</v>
      </c>
      <c r="M313" s="40">
        <f>AG97</f>
        <v>0</v>
      </c>
      <c r="N313" s="40">
        <f>AQ97</f>
        <v>0</v>
      </c>
      <c r="O313" s="40">
        <f>AR97</f>
        <v>0</v>
      </c>
      <c r="P313" s="40">
        <f>AX97</f>
        <v>0</v>
      </c>
      <c r="Q313" s="40">
        <f>AY97</f>
        <v>0</v>
      </c>
      <c r="R313" s="40">
        <f>AZ97</f>
        <v>0</v>
      </c>
      <c r="S313" s="40">
        <f>BF97</f>
        <v>0</v>
      </c>
      <c r="T313" s="40">
        <f>BL97</f>
        <v>0</v>
      </c>
      <c r="U313" s="40">
        <f>BM97</f>
        <v>0</v>
      </c>
      <c r="V313" s="40">
        <f>BN97</f>
        <v>0</v>
      </c>
      <c r="W313" s="40">
        <f>BO97</f>
        <v>0</v>
      </c>
      <c r="X313" s="40">
        <f>BW97</f>
        <v>0</v>
      </c>
      <c r="Y313" s="40">
        <f>BX97</f>
        <v>0</v>
      </c>
      <c r="Z313" s="40">
        <f>CE97</f>
        <v>30.37041564792176</v>
      </c>
      <c r="AA313" s="40">
        <f>CF97</f>
        <v>30.900240384615383</v>
      </c>
      <c r="AB313" s="40">
        <f>CG97</f>
        <v>34.5</v>
      </c>
      <c r="AC313" s="40">
        <f>CH97</f>
        <v>0</v>
      </c>
      <c r="AD313" s="40">
        <f>CS97</f>
        <v>33.5</v>
      </c>
      <c r="AE313" s="40">
        <f>CT97</f>
        <v>32.845454545454544</v>
      </c>
      <c r="AF313" s="40">
        <f>CZ97</f>
        <v>29.795098039215688</v>
      </c>
      <c r="AG313" s="40">
        <f>DA97</f>
        <v>32.121504660452715</v>
      </c>
      <c r="AH313" s="4">
        <f>DG97</f>
        <v>36.5</v>
      </c>
      <c r="AI313" s="4">
        <f>DH97</f>
        <v>37.5</v>
      </c>
      <c r="AJ313" s="40">
        <f>DN97</f>
        <v>34.765909090909105</v>
      </c>
      <c r="AK313" s="40">
        <f>DO97</f>
        <v>36.5</v>
      </c>
      <c r="AL313" s="40">
        <f>DU97</f>
        <v>34.921348314606753</v>
      </c>
      <c r="AM313" s="40">
        <f>DV97</f>
        <v>30.773291925465848</v>
      </c>
      <c r="AN313" s="40">
        <f>EB97</f>
        <v>28.232558139534888</v>
      </c>
      <c r="AO313" s="40">
        <f>EC97</f>
        <v>29.951776649746186</v>
      </c>
      <c r="AP313" s="40">
        <f>EI97</f>
        <v>35.318435754189942</v>
      </c>
      <c r="AQ313" s="40">
        <f>EJ97</f>
        <v>31.778894472361827</v>
      </c>
      <c r="AR313" s="40">
        <f>EK97</f>
        <v>35</v>
      </c>
      <c r="AS313" s="40">
        <f>EL97</f>
        <v>34.5</v>
      </c>
      <c r="AT313" s="40">
        <f>ET97</f>
        <v>30.978813559322028</v>
      </c>
      <c r="AU313" s="40">
        <f>EU97</f>
        <v>29.887096774193544</v>
      </c>
      <c r="AV313"/>
      <c r="AW313" s="1">
        <f>FW96</f>
        <v>103.8</v>
      </c>
      <c r="AX313" s="1">
        <f>AVERAGE(FW95:FW98)</f>
        <v>103.69999999999999</v>
      </c>
      <c r="AY313" s="1">
        <f>FV96</f>
        <v>104.5</v>
      </c>
      <c r="AZ313" s="1">
        <f>AVERAGE(FV95:FV98)</f>
        <v>104.72500000000001</v>
      </c>
      <c r="BB313"/>
      <c r="BC313"/>
      <c r="BD313"/>
      <c r="BE313" s="3"/>
      <c r="BF313"/>
      <c r="BG313"/>
      <c r="BH313"/>
      <c r="FA313" s="28"/>
      <c r="FB313" s="27"/>
      <c r="FC313" s="27"/>
      <c r="FD313" s="27"/>
      <c r="FE313" s="27"/>
      <c r="FT313">
        <f>FT301+1</f>
        <v>1999</v>
      </c>
      <c r="FU313">
        <f t="shared" si="100"/>
        <v>1</v>
      </c>
      <c r="FV313">
        <v>164.3</v>
      </c>
      <c r="FW313" s="1">
        <v>122.9</v>
      </c>
    </row>
    <row r="314" spans="1:179" x14ac:dyDescent="0.2">
      <c r="A314" s="1">
        <f t="shared" si="107"/>
        <v>1984</v>
      </c>
      <c r="B314" s="1">
        <v>4</v>
      </c>
      <c r="C314" s="1">
        <f t="shared" si="108"/>
        <v>32</v>
      </c>
      <c r="D314" s="40">
        <f>H100</f>
        <v>0</v>
      </c>
      <c r="E314" s="40">
        <f>I100</f>
        <v>0</v>
      </c>
      <c r="F314" s="40">
        <f>J100</f>
        <v>0</v>
      </c>
      <c r="G314" s="40">
        <f>K100</f>
        <v>0</v>
      </c>
      <c r="H314" s="40">
        <f>V100</f>
        <v>0</v>
      </c>
      <c r="I314" s="40">
        <f>W100</f>
        <v>0</v>
      </c>
      <c r="J314" s="40">
        <f>AC100</f>
        <v>0</v>
      </c>
      <c r="K314" s="40">
        <f>AD100</f>
        <v>0</v>
      </c>
      <c r="L314" s="40">
        <f>AE100</f>
        <v>0</v>
      </c>
      <c r="M314" s="40">
        <f>AG100</f>
        <v>0</v>
      </c>
      <c r="N314" s="40">
        <f>AQ100</f>
        <v>0</v>
      </c>
      <c r="O314" s="40">
        <f>AR100</f>
        <v>0</v>
      </c>
      <c r="P314" s="40">
        <f>AX100</f>
        <v>0</v>
      </c>
      <c r="Q314" s="40">
        <f>AY100</f>
        <v>0</v>
      </c>
      <c r="R314" s="40">
        <f>AZ100</f>
        <v>0</v>
      </c>
      <c r="S314" s="40">
        <f>BF100</f>
        <v>0</v>
      </c>
      <c r="T314" s="40">
        <f>BL100</f>
        <v>0</v>
      </c>
      <c r="U314" s="40">
        <f>BM100</f>
        <v>0</v>
      </c>
      <c r="V314" s="40">
        <f>BN100</f>
        <v>0</v>
      </c>
      <c r="W314" s="40">
        <f>BO100</f>
        <v>0</v>
      </c>
      <c r="X314" s="40">
        <f>BW100</f>
        <v>0</v>
      </c>
      <c r="Y314" s="40">
        <f>BX100</f>
        <v>0</v>
      </c>
      <c r="Z314" s="40">
        <f>CE100</f>
        <v>30.37041564792176</v>
      </c>
      <c r="AA314" s="40">
        <f>CF100</f>
        <v>31.801682692307693</v>
      </c>
      <c r="AB314" s="40">
        <f>CG100</f>
        <v>34.5</v>
      </c>
      <c r="AC314" s="40">
        <f>CH100</f>
        <v>0</v>
      </c>
      <c r="AD314" s="40">
        <f>CS100</f>
        <v>33.5</v>
      </c>
      <c r="AE314" s="40">
        <f>CT100</f>
        <v>32.845454545454544</v>
      </c>
      <c r="AF314" s="40">
        <f>CZ100</f>
        <v>30.379411764705882</v>
      </c>
      <c r="AG314" s="40">
        <f>DA100</f>
        <v>32.804593874833536</v>
      </c>
      <c r="AH314" s="4">
        <f>DG100</f>
        <v>36.5</v>
      </c>
      <c r="AI314" s="4">
        <f>DH100</f>
        <v>37.5</v>
      </c>
      <c r="AJ314" s="40">
        <f>DN100</f>
        <v>34.765909090909105</v>
      </c>
      <c r="AK314" s="40">
        <f>DO100</f>
        <v>36.5</v>
      </c>
      <c r="AL314" s="40">
        <f>DU100</f>
        <v>34.921348314606753</v>
      </c>
      <c r="AM314" s="40">
        <f>DV100</f>
        <v>30.773291925465848</v>
      </c>
      <c r="AN314" s="40">
        <f>EB100</f>
        <v>28.732558139534884</v>
      </c>
      <c r="AO314" s="40">
        <f>EC100</f>
        <v>30.76903553299492</v>
      </c>
      <c r="AP314" s="40">
        <f>EI100</f>
        <v>35.687150837988824</v>
      </c>
      <c r="AQ314" s="40">
        <f>EJ100</f>
        <v>31.778894472361827</v>
      </c>
      <c r="AR314" s="40">
        <f>EK100</f>
        <v>35</v>
      </c>
      <c r="AS314" s="40">
        <f>EL100</f>
        <v>34.5</v>
      </c>
      <c r="AT314" s="40">
        <f>ET100</f>
        <v>30.978813559322028</v>
      </c>
      <c r="AU314" s="40">
        <f>EU100</f>
        <v>29.887096774193544</v>
      </c>
      <c r="AV314"/>
      <c r="AW314" s="1">
        <f>FW99</f>
        <v>103.7</v>
      </c>
      <c r="AX314" s="1">
        <f>AVERAGE(FW98:FW101)</f>
        <v>103.5</v>
      </c>
      <c r="AY314" s="1">
        <f>FV99</f>
        <v>105.3</v>
      </c>
      <c r="AZ314" s="1">
        <f>AVERAGE(FV98:FV101)</f>
        <v>105.35</v>
      </c>
      <c r="BB314"/>
      <c r="BC314"/>
      <c r="BD314"/>
      <c r="BE314" s="3"/>
      <c r="BF314"/>
      <c r="BG314"/>
      <c r="BH314"/>
      <c r="FA314" s="28"/>
      <c r="FB314" s="27"/>
      <c r="FC314" s="27"/>
      <c r="FD314" s="27"/>
      <c r="FE314" s="27"/>
      <c r="FT314">
        <f t="shared" ref="FT314:FT324" si="109">FT302+1</f>
        <v>1999</v>
      </c>
      <c r="FU314">
        <f t="shared" si="100"/>
        <v>2</v>
      </c>
      <c r="FV314">
        <v>164.5</v>
      </c>
      <c r="FW314" s="1">
        <v>122.3</v>
      </c>
    </row>
    <row r="315" spans="1:179" x14ac:dyDescent="0.2">
      <c r="A315" s="1">
        <f t="shared" ref="A315:A326" si="110">A319-1</f>
        <v>1985</v>
      </c>
      <c r="B315" s="1">
        <v>1</v>
      </c>
      <c r="C315" s="1">
        <f t="shared" si="108"/>
        <v>33</v>
      </c>
      <c r="D315" s="40">
        <f>H103</f>
        <v>0</v>
      </c>
      <c r="E315" s="40">
        <f>I103</f>
        <v>0</v>
      </c>
      <c r="F315" s="40">
        <f>J103</f>
        <v>0</v>
      </c>
      <c r="G315" s="40">
        <f>K103</f>
        <v>0</v>
      </c>
      <c r="H315" s="40">
        <f>V103</f>
        <v>0</v>
      </c>
      <c r="I315" s="40">
        <f>W103</f>
        <v>0</v>
      </c>
      <c r="J315" s="40">
        <f>AC103</f>
        <v>0</v>
      </c>
      <c r="K315" s="40">
        <f>AD103</f>
        <v>0</v>
      </c>
      <c r="L315" s="40">
        <f>AE103</f>
        <v>0</v>
      </c>
      <c r="M315" s="40">
        <f>AG103</f>
        <v>0</v>
      </c>
      <c r="N315" s="40">
        <f>AQ103</f>
        <v>0</v>
      </c>
      <c r="O315" s="40">
        <f>AR103</f>
        <v>0</v>
      </c>
      <c r="P315" s="40">
        <f>AX103</f>
        <v>0</v>
      </c>
      <c r="Q315" s="40">
        <f>AY103</f>
        <v>0</v>
      </c>
      <c r="R315" s="40">
        <f>AZ103</f>
        <v>0</v>
      </c>
      <c r="S315" s="40">
        <f>BF103</f>
        <v>0</v>
      </c>
      <c r="T315" s="40">
        <f>BL103</f>
        <v>0</v>
      </c>
      <c r="U315" s="40">
        <f>BM103</f>
        <v>0</v>
      </c>
      <c r="V315" s="40">
        <f>BN103</f>
        <v>0</v>
      </c>
      <c r="W315" s="40">
        <f>BO103</f>
        <v>0</v>
      </c>
      <c r="X315" s="40">
        <f>BW103</f>
        <v>0</v>
      </c>
      <c r="Y315" s="40">
        <f>BX103</f>
        <v>0</v>
      </c>
      <c r="Z315" s="40">
        <f>CE103</f>
        <v>31.358190709046454</v>
      </c>
      <c r="AA315" s="40">
        <f>CF103</f>
        <v>33.200721153846153</v>
      </c>
      <c r="AB315" s="40">
        <f>CG103</f>
        <v>34.5</v>
      </c>
      <c r="AC315" s="40">
        <f>CH103</f>
        <v>0</v>
      </c>
      <c r="AD315" s="40">
        <f>CS103</f>
        <v>33.5</v>
      </c>
      <c r="AE315" s="40">
        <f>CT103</f>
        <v>32.845454545454544</v>
      </c>
      <c r="AF315" s="40">
        <f>CZ103</f>
        <v>31.252941176470589</v>
      </c>
      <c r="AG315" s="40">
        <f>DA103</f>
        <v>33.133821571238329</v>
      </c>
      <c r="AH315" s="4">
        <f>DG103</f>
        <v>36.5</v>
      </c>
      <c r="AI315" s="4">
        <f>DH103</f>
        <v>34.5</v>
      </c>
      <c r="AJ315" s="40">
        <f>DN103</f>
        <v>34.765909090909105</v>
      </c>
      <c r="AK315" s="40">
        <f>DO103</f>
        <v>36.5</v>
      </c>
      <c r="AL315" s="40">
        <f>DU103</f>
        <v>35.331460674157313</v>
      </c>
      <c r="AM315" s="40">
        <f>DV103</f>
        <v>30.773291925465848</v>
      </c>
      <c r="AN315" s="40">
        <f>EB103</f>
        <v>28.732558139534884</v>
      </c>
      <c r="AO315" s="40">
        <f>EC103</f>
        <v>30.76903553299492</v>
      </c>
      <c r="AP315" s="40">
        <f>EI103</f>
        <v>35.687150837988824</v>
      </c>
      <c r="AQ315" s="40">
        <f>EJ103</f>
        <v>31.778894472361827</v>
      </c>
      <c r="AR315" s="40">
        <f>EK103</f>
        <v>35</v>
      </c>
      <c r="AS315" s="40">
        <f>EL103</f>
        <v>34.5</v>
      </c>
      <c r="AT315" s="40">
        <f>ET103</f>
        <v>30.978813559322028</v>
      </c>
      <c r="AU315" s="40">
        <f>EU103</f>
        <v>29.887096774193544</v>
      </c>
      <c r="AV315"/>
      <c r="AW315" s="1">
        <f>FW102</f>
        <v>103.3</v>
      </c>
      <c r="AX315" s="1">
        <f>AVERAGE(FW101:FW104)</f>
        <v>103.27499999999999</v>
      </c>
      <c r="AY315" s="1">
        <f>FV102</f>
        <v>106</v>
      </c>
      <c r="AZ315" s="1">
        <f>AVERAGE(FV101:FV104)</f>
        <v>106.19999999999999</v>
      </c>
      <c r="BB315"/>
      <c r="BC315"/>
      <c r="BD315"/>
      <c r="BE315" s="3"/>
      <c r="BF315"/>
      <c r="BG315"/>
      <c r="BH315"/>
      <c r="FA315" s="28"/>
      <c r="FB315" s="27"/>
      <c r="FC315" s="27"/>
      <c r="FD315" s="27"/>
      <c r="FE315" s="27"/>
      <c r="FT315">
        <f t="shared" si="109"/>
        <v>1999</v>
      </c>
      <c r="FU315">
        <f t="shared" si="100"/>
        <v>3</v>
      </c>
      <c r="FV315">
        <v>165</v>
      </c>
      <c r="FW315" s="1">
        <v>122.6</v>
      </c>
    </row>
    <row r="316" spans="1:179" x14ac:dyDescent="0.2">
      <c r="A316" s="1">
        <f t="shared" si="110"/>
        <v>1985</v>
      </c>
      <c r="B316" s="1">
        <v>2</v>
      </c>
      <c r="C316" s="1">
        <f t="shared" si="108"/>
        <v>34</v>
      </c>
      <c r="D316" s="40">
        <f>H106</f>
        <v>0</v>
      </c>
      <c r="E316" s="40">
        <f>I106</f>
        <v>0</v>
      </c>
      <c r="F316" s="40">
        <f>J106</f>
        <v>0</v>
      </c>
      <c r="G316" s="40">
        <f>K106</f>
        <v>0</v>
      </c>
      <c r="H316" s="40">
        <f>V106</f>
        <v>0</v>
      </c>
      <c r="I316" s="40">
        <f>W106</f>
        <v>0</v>
      </c>
      <c r="J316" s="40">
        <f>AC106</f>
        <v>0</v>
      </c>
      <c r="K316" s="40">
        <f>AD106</f>
        <v>0</v>
      </c>
      <c r="L316" s="40">
        <f>AE106</f>
        <v>0</v>
      </c>
      <c r="M316" s="40">
        <f>AG106</f>
        <v>0</v>
      </c>
      <c r="N316" s="40">
        <f>AQ106</f>
        <v>0</v>
      </c>
      <c r="O316" s="40">
        <f>AR106</f>
        <v>0</v>
      </c>
      <c r="P316" s="40">
        <f>AX106</f>
        <v>0</v>
      </c>
      <c r="Q316" s="40">
        <f>AY106</f>
        <v>0</v>
      </c>
      <c r="R316" s="40">
        <f>AZ106</f>
        <v>0</v>
      </c>
      <c r="S316" s="40">
        <f>BF106</f>
        <v>0</v>
      </c>
      <c r="T316" s="40">
        <f>BL106</f>
        <v>0</v>
      </c>
      <c r="U316" s="40">
        <f>BM106</f>
        <v>0</v>
      </c>
      <c r="V316" s="40">
        <f>BN106</f>
        <v>0</v>
      </c>
      <c r="W316" s="40">
        <f>BO106</f>
        <v>0</v>
      </c>
      <c r="X316" s="40">
        <f>BW106</f>
        <v>0</v>
      </c>
      <c r="Y316" s="40">
        <f>BX106</f>
        <v>0</v>
      </c>
      <c r="Z316" s="40">
        <f>CE106</f>
        <v>31.358190709046454</v>
      </c>
      <c r="AA316" s="40">
        <f>CF106</f>
        <v>33.200721153846153</v>
      </c>
      <c r="AB316" s="40">
        <f>CG106</f>
        <v>34.5</v>
      </c>
      <c r="AC316" s="40">
        <f>CH106</f>
        <v>0</v>
      </c>
      <c r="AD316" s="40">
        <f>CS106</f>
        <v>33.5</v>
      </c>
      <c r="AE316" s="40">
        <f>CT106</f>
        <v>32.845454545454544</v>
      </c>
      <c r="AF316" s="40">
        <f>CZ106</f>
        <v>31.252941176470589</v>
      </c>
      <c r="AG316" s="40">
        <f>DA106</f>
        <v>33.133821571238329</v>
      </c>
      <c r="AH316" s="4">
        <f>DG106</f>
        <v>36.5</v>
      </c>
      <c r="AI316" s="4" t="str">
        <f>DH106</f>
        <v>na</v>
      </c>
      <c r="AJ316" s="40">
        <f>DN106</f>
        <v>34.765909090909105</v>
      </c>
      <c r="AK316" s="40">
        <f>DO106</f>
        <v>36.5</v>
      </c>
      <c r="AL316" s="40">
        <f>DU106</f>
        <v>35.601123595505626</v>
      </c>
      <c r="AM316" s="40">
        <f>DV106</f>
        <v>32.01552795031057</v>
      </c>
      <c r="AN316" s="40">
        <f>EB106</f>
        <v>28.732558139534884</v>
      </c>
      <c r="AO316" s="40">
        <f>EC106</f>
        <v>30.76903553299492</v>
      </c>
      <c r="AP316" s="40">
        <f>EI106</f>
        <v>35.818435754189942</v>
      </c>
      <c r="AQ316" s="40">
        <f>EJ106</f>
        <v>32.278894472361827</v>
      </c>
      <c r="AR316" s="40">
        <f>EK106</f>
        <v>35</v>
      </c>
      <c r="AS316" s="40">
        <f>EL106</f>
        <v>34.5</v>
      </c>
      <c r="AT316" s="40">
        <f>ET106</f>
        <v>30.978813559322028</v>
      </c>
      <c r="AU316" s="40">
        <f>EU106</f>
        <v>29.887096774193544</v>
      </c>
      <c r="AV316"/>
      <c r="AW316" s="1">
        <f>FW105</f>
        <v>103.5</v>
      </c>
      <c r="AX316" s="1">
        <f>AVERAGE(FW104:FW107)</f>
        <v>103.325</v>
      </c>
      <c r="AY316" s="1">
        <f>FV105</f>
        <v>107.3</v>
      </c>
      <c r="AZ316" s="1">
        <f>AVERAGE(FV104:FV107)</f>
        <v>107.39999999999999</v>
      </c>
      <c r="BB316"/>
      <c r="BC316"/>
      <c r="BD316"/>
      <c r="BE316" s="3"/>
      <c r="BF316"/>
      <c r="BG316"/>
      <c r="BH316"/>
      <c r="FA316" s="28"/>
      <c r="FB316" s="27"/>
      <c r="FC316" s="27"/>
      <c r="FD316" s="27"/>
      <c r="FE316" s="27"/>
      <c r="FT316">
        <f t="shared" si="109"/>
        <v>1999</v>
      </c>
      <c r="FU316">
        <f t="shared" si="100"/>
        <v>4</v>
      </c>
      <c r="FV316">
        <v>166.2</v>
      </c>
      <c r="FW316" s="1">
        <v>123.6</v>
      </c>
    </row>
    <row r="317" spans="1:179" x14ac:dyDescent="0.2">
      <c r="A317" s="1">
        <f t="shared" si="110"/>
        <v>1985</v>
      </c>
      <c r="B317" s="1">
        <v>3</v>
      </c>
      <c r="C317" s="1">
        <f t="shared" ref="C317:C332" si="111">C316+1</f>
        <v>35</v>
      </c>
      <c r="D317" s="40">
        <f>H109</f>
        <v>0</v>
      </c>
      <c r="E317" s="40">
        <f>I109</f>
        <v>0</v>
      </c>
      <c r="F317" s="40">
        <f>J109</f>
        <v>0</v>
      </c>
      <c r="G317" s="40">
        <f>K109</f>
        <v>0</v>
      </c>
      <c r="H317" s="40">
        <f>V109</f>
        <v>0</v>
      </c>
      <c r="I317" s="40">
        <f>W109</f>
        <v>0</v>
      </c>
      <c r="J317" s="40">
        <f>AC109</f>
        <v>0</v>
      </c>
      <c r="K317" s="40">
        <f>AD109</f>
        <v>0</v>
      </c>
      <c r="L317" s="40">
        <f>AE109</f>
        <v>0</v>
      </c>
      <c r="M317" s="40">
        <f>AG109</f>
        <v>0</v>
      </c>
      <c r="N317" s="40">
        <f>AQ109</f>
        <v>0</v>
      </c>
      <c r="O317" s="40">
        <f>AR109</f>
        <v>0</v>
      </c>
      <c r="P317" s="40">
        <f>AX109</f>
        <v>0</v>
      </c>
      <c r="Q317" s="40">
        <f>AY109</f>
        <v>0</v>
      </c>
      <c r="R317" s="40">
        <f>AZ109</f>
        <v>0</v>
      </c>
      <c r="S317" s="40">
        <f>BF109</f>
        <v>0</v>
      </c>
      <c r="T317" s="40">
        <f>BL109</f>
        <v>0</v>
      </c>
      <c r="U317" s="40">
        <f>BM109</f>
        <v>0</v>
      </c>
      <c r="V317" s="40">
        <f>BN109</f>
        <v>0</v>
      </c>
      <c r="W317" s="40">
        <f>BO109</f>
        <v>0</v>
      </c>
      <c r="X317" s="40">
        <f>BW109</f>
        <v>0</v>
      </c>
      <c r="Y317" s="40">
        <f>BX109</f>
        <v>0</v>
      </c>
      <c r="Z317" s="40">
        <f>CE109</f>
        <v>30.864303178484107</v>
      </c>
      <c r="AA317" s="40" t="str">
        <f>CF109</f>
        <v>na</v>
      </c>
      <c r="AB317" s="40">
        <f>CG109</f>
        <v>34.5</v>
      </c>
      <c r="AC317" s="40">
        <f>CH109</f>
        <v>0</v>
      </c>
      <c r="AD317" s="40">
        <f>CS109</f>
        <v>31.5</v>
      </c>
      <c r="AE317" s="40">
        <f>CT109</f>
        <v>32.154545454545456</v>
      </c>
      <c r="AF317" s="40">
        <f>CZ109</f>
        <v>31.084313725490198</v>
      </c>
      <c r="AG317" s="40">
        <f>DA109</f>
        <v>31.816910785619157</v>
      </c>
      <c r="AH317" s="4">
        <f>DG109</f>
        <v>33.5</v>
      </c>
      <c r="AI317" s="4" t="str">
        <f>DH109</f>
        <v>na</v>
      </c>
      <c r="AJ317" s="40" t="str">
        <f>DN109</f>
        <v>na</v>
      </c>
      <c r="AK317" s="40">
        <f>DO109</f>
        <v>34</v>
      </c>
      <c r="AL317" s="40">
        <f>DU109</f>
        <v>35.601123595505626</v>
      </c>
      <c r="AM317" s="40">
        <f>DV109</f>
        <v>32.01552795031057</v>
      </c>
      <c r="AN317" s="40">
        <f>EB109</f>
        <v>28.732558139534884</v>
      </c>
      <c r="AO317" s="40">
        <f>EC109</f>
        <v>29.817258883248726</v>
      </c>
      <c r="AP317" s="40">
        <f>EI109</f>
        <v>35.818435754189942</v>
      </c>
      <c r="AQ317" s="40">
        <f>EJ109</f>
        <v>32.278894472361827</v>
      </c>
      <c r="AR317" s="40">
        <f>EK109</f>
        <v>0</v>
      </c>
      <c r="AS317" s="40">
        <f>EL109</f>
        <v>0</v>
      </c>
      <c r="AT317" s="40">
        <f>ET109</f>
        <v>30.978813559322028</v>
      </c>
      <c r="AU317" s="40">
        <f>EU109</f>
        <v>29.887096774193544</v>
      </c>
      <c r="AV317"/>
      <c r="AW317" s="1">
        <f>FW108</f>
        <v>102.7</v>
      </c>
      <c r="AX317" s="1">
        <f>AVERAGE(FW107:FW110)</f>
        <v>102.72499999999999</v>
      </c>
      <c r="AY317" s="1">
        <f>FV108</f>
        <v>108</v>
      </c>
      <c r="AZ317" s="1">
        <f>AVERAGE(FV107:FV110)</f>
        <v>108.2</v>
      </c>
      <c r="BB317"/>
      <c r="BC317"/>
      <c r="BD317"/>
      <c r="BE317" s="3"/>
      <c r="BF317"/>
      <c r="BG317"/>
      <c r="BH317"/>
      <c r="FA317" s="28"/>
      <c r="FB317" s="27"/>
      <c r="FC317" s="27"/>
      <c r="FD317" s="27"/>
      <c r="FE317" s="27"/>
      <c r="FT317">
        <f t="shared" si="109"/>
        <v>1999</v>
      </c>
      <c r="FU317">
        <f t="shared" si="100"/>
        <v>5</v>
      </c>
      <c r="FV317">
        <v>166.2</v>
      </c>
      <c r="FW317" s="1">
        <v>124.7</v>
      </c>
    </row>
    <row r="318" spans="1:179" x14ac:dyDescent="0.2">
      <c r="A318" s="1">
        <f t="shared" si="110"/>
        <v>1985</v>
      </c>
      <c r="B318" s="1">
        <v>4</v>
      </c>
      <c r="C318" s="1">
        <f t="shared" si="111"/>
        <v>36</v>
      </c>
      <c r="D318" s="40">
        <f>H112</f>
        <v>0</v>
      </c>
      <c r="E318" s="40">
        <f>I112</f>
        <v>0</v>
      </c>
      <c r="F318" s="40">
        <f>J112</f>
        <v>0</v>
      </c>
      <c r="G318" s="40">
        <f>K112</f>
        <v>0</v>
      </c>
      <c r="H318" s="40">
        <f>V112</f>
        <v>0</v>
      </c>
      <c r="I318" s="40">
        <f>W112</f>
        <v>0</v>
      </c>
      <c r="J318" s="40">
        <f>AC112</f>
        <v>0</v>
      </c>
      <c r="K318" s="40">
        <f>AD112</f>
        <v>0</v>
      </c>
      <c r="L318" s="40">
        <f>AE112</f>
        <v>0</v>
      </c>
      <c r="M318" s="40">
        <f>AG112</f>
        <v>0</v>
      </c>
      <c r="N318" s="40">
        <f>AQ112</f>
        <v>0</v>
      </c>
      <c r="O318" s="40">
        <f>AR112</f>
        <v>0</v>
      </c>
      <c r="P318" s="40">
        <f>AX112</f>
        <v>0</v>
      </c>
      <c r="Q318" s="40">
        <f>AY112</f>
        <v>0</v>
      </c>
      <c r="R318" s="40">
        <f>AZ112</f>
        <v>0</v>
      </c>
      <c r="S318" s="40">
        <f>BF112</f>
        <v>0</v>
      </c>
      <c r="T318" s="40">
        <f>BL112</f>
        <v>0</v>
      </c>
      <c r="U318" s="40">
        <f>BM112</f>
        <v>0</v>
      </c>
      <c r="V318" s="40">
        <f>BN112</f>
        <v>0</v>
      </c>
      <c r="W318" s="40">
        <f>BO112</f>
        <v>0</v>
      </c>
      <c r="X318" s="40">
        <f>BW112</f>
        <v>0</v>
      </c>
      <c r="Y318" s="40">
        <f>BX112</f>
        <v>0</v>
      </c>
      <c r="Z318" s="40">
        <f>CE112</f>
        <v>30.864303178484107</v>
      </c>
      <c r="AA318" s="40">
        <f>CF112</f>
        <v>31.900240384615387</v>
      </c>
      <c r="AB318" s="40">
        <f>CG112</f>
        <v>33.75</v>
      </c>
      <c r="AC318" s="40">
        <f>CH112</f>
        <v>0</v>
      </c>
      <c r="AD318" s="40">
        <f>CS112</f>
        <v>31.5</v>
      </c>
      <c r="AE318" s="40">
        <f>CT112</f>
        <v>32.154545454545456</v>
      </c>
      <c r="AF318" s="40">
        <f>CZ112</f>
        <v>30.168627450980392</v>
      </c>
      <c r="AG318" s="40">
        <f>DA112</f>
        <v>31.158455392809572</v>
      </c>
      <c r="AH318" s="4">
        <f>DG112</f>
        <v>33.5</v>
      </c>
      <c r="AI318" s="4">
        <f>DH112</f>
        <v>37</v>
      </c>
      <c r="AJ318" s="40" t="str">
        <f>DN112</f>
        <v>na</v>
      </c>
      <c r="AK318" s="40">
        <f>DO112</f>
        <v>34</v>
      </c>
      <c r="AL318" s="40">
        <f>DU112</f>
        <v>35.601123595505626</v>
      </c>
      <c r="AM318" s="40">
        <f>DV112</f>
        <v>31.757763975155289</v>
      </c>
      <c r="AN318" s="40">
        <f>EB112</f>
        <v>28.732558139534884</v>
      </c>
      <c r="AO318" s="40">
        <f>EC112</f>
        <v>29.817258883248726</v>
      </c>
      <c r="AP318" s="40">
        <f>EI112</f>
        <v>35.818435754189942</v>
      </c>
      <c r="AQ318" s="40">
        <f>EJ112</f>
        <v>32.278894472361827</v>
      </c>
      <c r="AR318" s="40">
        <f>EK112</f>
        <v>0</v>
      </c>
      <c r="AS318" s="40">
        <f>EL112</f>
        <v>0</v>
      </c>
      <c r="AT318" s="40">
        <f>ET112</f>
        <v>30.978813559322028</v>
      </c>
      <c r="AU318" s="40">
        <f>EU112</f>
        <v>29.887096774193544</v>
      </c>
      <c r="AV318"/>
      <c r="AW318" s="1">
        <f>FW111</f>
        <v>103.4</v>
      </c>
      <c r="AX318" s="1">
        <f>AVERAGE(FW110:FW113)</f>
        <v>103.27499999999999</v>
      </c>
      <c r="AY318" s="1">
        <f>FV111</f>
        <v>109</v>
      </c>
      <c r="AZ318" s="1">
        <f>AVERAGE(FV110:FV113)</f>
        <v>109.15</v>
      </c>
      <c r="BB318"/>
      <c r="BC318"/>
      <c r="BD318"/>
      <c r="BE318" s="3"/>
      <c r="BF318"/>
      <c r="BG318"/>
      <c r="BH318"/>
      <c r="FA318" s="28"/>
      <c r="FB318" s="27"/>
      <c r="FC318" s="27"/>
      <c r="FD318" s="27"/>
      <c r="FE318" s="27"/>
      <c r="FT318">
        <f t="shared" si="109"/>
        <v>1999</v>
      </c>
      <c r="FU318">
        <f t="shared" ref="FU318:FU324" si="112">FU306</f>
        <v>6</v>
      </c>
      <c r="FV318">
        <v>166.2</v>
      </c>
      <c r="FW318" s="1">
        <v>125.2</v>
      </c>
    </row>
    <row r="319" spans="1:179" x14ac:dyDescent="0.2">
      <c r="A319" s="1">
        <f t="shared" si="110"/>
        <v>1986</v>
      </c>
      <c r="B319" s="1">
        <v>1</v>
      </c>
      <c r="C319" s="1">
        <f t="shared" si="111"/>
        <v>37</v>
      </c>
      <c r="D319" s="40">
        <f>H115</f>
        <v>0</v>
      </c>
      <c r="E319" s="40">
        <f>I115</f>
        <v>0</v>
      </c>
      <c r="F319" s="40">
        <f>J115</f>
        <v>0</v>
      </c>
      <c r="G319" s="40">
        <f>K115</f>
        <v>0</v>
      </c>
      <c r="H319" s="40">
        <f>V115</f>
        <v>0</v>
      </c>
      <c r="I319" s="40">
        <f>W115</f>
        <v>0</v>
      </c>
      <c r="J319" s="40">
        <f>AC115</f>
        <v>0</v>
      </c>
      <c r="K319" s="40">
        <f>AD115</f>
        <v>0</v>
      </c>
      <c r="L319" s="40">
        <f>AE115</f>
        <v>0</v>
      </c>
      <c r="M319" s="40">
        <f>AG115</f>
        <v>0</v>
      </c>
      <c r="N319" s="40">
        <f>AQ115</f>
        <v>0</v>
      </c>
      <c r="O319" s="40">
        <f>AR115</f>
        <v>0</v>
      </c>
      <c r="P319" s="40">
        <f>AX115</f>
        <v>0</v>
      </c>
      <c r="Q319" s="40">
        <f>AY115</f>
        <v>0</v>
      </c>
      <c r="R319" s="40">
        <f>AZ115</f>
        <v>0</v>
      </c>
      <c r="S319" s="40">
        <f>BF115</f>
        <v>0</v>
      </c>
      <c r="T319" s="40">
        <f>BL115</f>
        <v>0</v>
      </c>
      <c r="U319" s="40">
        <f>BM115</f>
        <v>0</v>
      </c>
      <c r="V319" s="40">
        <f>BN115</f>
        <v>0</v>
      </c>
      <c r="W319" s="40">
        <f>BO115</f>
        <v>0</v>
      </c>
      <c r="X319" s="40">
        <f>BW115</f>
        <v>0</v>
      </c>
      <c r="Y319" s="40">
        <f>BX115</f>
        <v>0</v>
      </c>
      <c r="Z319" s="40">
        <f>CE115</f>
        <v>30.864303178484107</v>
      </c>
      <c r="AA319" s="40">
        <f>CF115</f>
        <v>31.900240384615387</v>
      </c>
      <c r="AB319" s="40">
        <f>CG115</f>
        <v>33.75</v>
      </c>
      <c r="AC319" s="40">
        <f>CH115</f>
        <v>0</v>
      </c>
      <c r="AD319" s="40">
        <f>CS115</f>
        <v>31.5</v>
      </c>
      <c r="AE319" s="40">
        <f>CT115</f>
        <v>32.154545454545456</v>
      </c>
      <c r="AF319" s="40">
        <f>CZ115</f>
        <v>30.168627450980392</v>
      </c>
      <c r="AG319" s="40">
        <f>DA115</f>
        <v>31.158455392809572</v>
      </c>
      <c r="AH319" s="4">
        <f>DG115</f>
        <v>34.5</v>
      </c>
      <c r="AI319" s="4">
        <f>DH115</f>
        <v>37.5</v>
      </c>
      <c r="AJ319" s="40">
        <f>DN115</f>
        <v>34.088636363636375</v>
      </c>
      <c r="AK319" s="40">
        <f>DO115</f>
        <v>35</v>
      </c>
      <c r="AL319" s="40">
        <f>DU115</f>
        <v>35.601123595505626</v>
      </c>
      <c r="AM319" s="40">
        <f>DV115</f>
        <v>31.757763975155289</v>
      </c>
      <c r="AN319" s="40">
        <f>EB115</f>
        <v>29.5</v>
      </c>
      <c r="AO319" s="40">
        <f>EC115</f>
        <v>29.817258883248726</v>
      </c>
      <c r="AP319" s="40">
        <f>EI115</f>
        <v>35.818435754189942</v>
      </c>
      <c r="AQ319" s="40">
        <f>EJ115</f>
        <v>32.278894472361827</v>
      </c>
      <c r="AR319" s="40">
        <f>EK115</f>
        <v>0</v>
      </c>
      <c r="AS319" s="40">
        <f>EL115</f>
        <v>0</v>
      </c>
      <c r="AT319" s="40">
        <f>ET115</f>
        <v>30.978813559322028</v>
      </c>
      <c r="AU319" s="40">
        <f>EU115</f>
        <v>29.887096774193544</v>
      </c>
      <c r="AV319"/>
      <c r="AW319" s="1">
        <f>FW114</f>
        <v>101.7</v>
      </c>
      <c r="AX319" s="1">
        <f>AVERAGE(FW113:FW116)</f>
        <v>101.19999999999999</v>
      </c>
      <c r="AY319" s="1">
        <f>FV114</f>
        <v>109.3</v>
      </c>
      <c r="AZ319" s="1">
        <f>AVERAGE(FV113:FV116)</f>
        <v>109.07499999999999</v>
      </c>
      <c r="BB319"/>
      <c r="BC319"/>
      <c r="BD319"/>
      <c r="BE319" s="3"/>
      <c r="BF319"/>
      <c r="BG319"/>
      <c r="BH319"/>
      <c r="FA319" s="28"/>
      <c r="FB319" s="27"/>
      <c r="FC319" s="27"/>
      <c r="FD319" s="27"/>
      <c r="FE319" s="27"/>
      <c r="FT319">
        <f t="shared" si="109"/>
        <v>1999</v>
      </c>
      <c r="FU319">
        <f t="shared" si="112"/>
        <v>7</v>
      </c>
      <c r="FV319">
        <v>166.7</v>
      </c>
      <c r="FW319" s="1">
        <v>125.7</v>
      </c>
    </row>
    <row r="320" spans="1:179" x14ac:dyDescent="0.2">
      <c r="A320" s="1">
        <f t="shared" si="110"/>
        <v>1986</v>
      </c>
      <c r="B320" s="1">
        <v>2</v>
      </c>
      <c r="C320" s="1">
        <f t="shared" si="111"/>
        <v>38</v>
      </c>
      <c r="D320" s="40">
        <f>H118</f>
        <v>0</v>
      </c>
      <c r="E320" s="40">
        <f>I118</f>
        <v>0</v>
      </c>
      <c r="F320" s="40">
        <f>J118</f>
        <v>0</v>
      </c>
      <c r="G320" s="40">
        <f>K118</f>
        <v>0</v>
      </c>
      <c r="H320" s="40">
        <f>V118</f>
        <v>0</v>
      </c>
      <c r="I320" s="40">
        <f>W118</f>
        <v>0</v>
      </c>
      <c r="J320" s="40">
        <f>AC118</f>
        <v>0</v>
      </c>
      <c r="K320" s="40">
        <f>AD118</f>
        <v>0</v>
      </c>
      <c r="L320" s="40">
        <f>AE118</f>
        <v>0</v>
      </c>
      <c r="M320" s="40">
        <f>AG118</f>
        <v>0</v>
      </c>
      <c r="N320" s="40">
        <f>AQ118</f>
        <v>0</v>
      </c>
      <c r="O320" s="40">
        <f>AR118</f>
        <v>0</v>
      </c>
      <c r="P320" s="40">
        <f>AX118</f>
        <v>0</v>
      </c>
      <c r="Q320" s="40">
        <f>AY118</f>
        <v>0</v>
      </c>
      <c r="R320" s="40">
        <f>AZ118</f>
        <v>0</v>
      </c>
      <c r="S320" s="40">
        <f>BF118</f>
        <v>0</v>
      </c>
      <c r="T320" s="40">
        <f>BL118</f>
        <v>0</v>
      </c>
      <c r="U320" s="40">
        <f>BM118</f>
        <v>0</v>
      </c>
      <c r="V320" s="40">
        <f>BN118</f>
        <v>0</v>
      </c>
      <c r="W320" s="40">
        <f>BO118</f>
        <v>0</v>
      </c>
      <c r="X320" s="40">
        <f>BW118</f>
        <v>0</v>
      </c>
      <c r="Y320" s="40">
        <f>BX118</f>
        <v>0</v>
      </c>
      <c r="Z320" s="40">
        <f>CE118</f>
        <v>30.864303178484107</v>
      </c>
      <c r="AA320" s="40">
        <f>CF118</f>
        <v>31.900240384615387</v>
      </c>
      <c r="AB320" s="40">
        <f>CG118</f>
        <v>32.75</v>
      </c>
      <c r="AC320" s="40">
        <f>CH118</f>
        <v>0</v>
      </c>
      <c r="AD320" s="40">
        <f>CS118</f>
        <v>31.5</v>
      </c>
      <c r="AE320" s="40">
        <f>CT118</f>
        <v>32.154545454545456</v>
      </c>
      <c r="AF320" s="40">
        <f>CZ118</f>
        <v>30.168627450980392</v>
      </c>
      <c r="AG320" s="40">
        <f>DA118</f>
        <v>31.158455392809572</v>
      </c>
      <c r="AH320" s="4">
        <f>DG118</f>
        <v>31</v>
      </c>
      <c r="AI320" s="4">
        <f>DH118</f>
        <v>29.5</v>
      </c>
      <c r="AJ320" s="40">
        <f>DN118</f>
        <v>34.088636363636375</v>
      </c>
      <c r="AK320" s="40">
        <f>DO118</f>
        <v>35</v>
      </c>
      <c r="AL320" s="40">
        <f>DU118</f>
        <v>35.601123595505626</v>
      </c>
      <c r="AM320" s="40">
        <f>DV118</f>
        <v>31.757763975155289</v>
      </c>
      <c r="AN320" s="40">
        <f>EB118</f>
        <v>29.5</v>
      </c>
      <c r="AO320" s="40">
        <f>EC118</f>
        <v>29.817258883248726</v>
      </c>
      <c r="AP320" s="40">
        <f>EI118</f>
        <v>35.818435754189942</v>
      </c>
      <c r="AQ320" s="40">
        <f>EJ118</f>
        <v>32.278894472361827</v>
      </c>
      <c r="AR320" s="40">
        <f>EK118</f>
        <v>0</v>
      </c>
      <c r="AS320" s="40">
        <f>EL118</f>
        <v>0</v>
      </c>
      <c r="AT320" s="40">
        <f>ET118</f>
        <v>30.978813559322028</v>
      </c>
      <c r="AU320" s="40">
        <f>EU118</f>
        <v>29.887096774193544</v>
      </c>
      <c r="AV320"/>
      <c r="AW320" s="1">
        <f>FW117</f>
        <v>100</v>
      </c>
      <c r="AX320" s="1">
        <f>AVERAGE(FW116:FW119)</f>
        <v>99.724999999999994</v>
      </c>
      <c r="AY320" s="1">
        <f>FV117</f>
        <v>108.9</v>
      </c>
      <c r="AZ320" s="1">
        <f>AVERAGE(FV116:FV119)</f>
        <v>109.125</v>
      </c>
      <c r="BB320"/>
      <c r="BC320"/>
      <c r="BD320"/>
      <c r="BE320" s="3"/>
      <c r="BF320"/>
      <c r="BG320"/>
      <c r="BH320"/>
      <c r="FA320" s="28"/>
      <c r="FB320" s="27"/>
      <c r="FC320" s="27"/>
      <c r="FD320" s="27"/>
      <c r="FE320" s="27"/>
      <c r="FT320">
        <f t="shared" si="109"/>
        <v>1999</v>
      </c>
      <c r="FU320">
        <f t="shared" si="112"/>
        <v>8</v>
      </c>
      <c r="FV320">
        <v>167.1</v>
      </c>
      <c r="FW320" s="1">
        <v>126.9</v>
      </c>
    </row>
    <row r="321" spans="1:179" x14ac:dyDescent="0.2">
      <c r="A321" s="1">
        <f t="shared" si="110"/>
        <v>1986</v>
      </c>
      <c r="B321" s="1">
        <v>3</v>
      </c>
      <c r="C321" s="1">
        <f t="shared" si="111"/>
        <v>39</v>
      </c>
      <c r="D321" s="40">
        <f>H121</f>
        <v>0</v>
      </c>
      <c r="E321" s="40">
        <f>I121</f>
        <v>0</v>
      </c>
      <c r="F321" s="40">
        <f>J121</f>
        <v>0</v>
      </c>
      <c r="G321" s="40">
        <f>K121</f>
        <v>0</v>
      </c>
      <c r="H321" s="40">
        <f>V121</f>
        <v>0</v>
      </c>
      <c r="I321" s="40">
        <f>W121</f>
        <v>0</v>
      </c>
      <c r="J321" s="40">
        <f>AC121</f>
        <v>0</v>
      </c>
      <c r="K321" s="40">
        <f>AD121</f>
        <v>0</v>
      </c>
      <c r="L321" s="40">
        <f>AE121</f>
        <v>0</v>
      </c>
      <c r="M321" s="40">
        <f>AG121</f>
        <v>0</v>
      </c>
      <c r="N321" s="40">
        <f>AQ121</f>
        <v>0</v>
      </c>
      <c r="O321" s="40">
        <f>AR121</f>
        <v>0</v>
      </c>
      <c r="P321" s="40">
        <f>AX121</f>
        <v>0</v>
      </c>
      <c r="Q321" s="40">
        <f>AY121</f>
        <v>0</v>
      </c>
      <c r="R321" s="40">
        <f>AZ121</f>
        <v>0</v>
      </c>
      <c r="S321" s="40">
        <f>BF121</f>
        <v>0</v>
      </c>
      <c r="T321" s="40">
        <f>BL121</f>
        <v>0</v>
      </c>
      <c r="U321" s="40">
        <f>BM121</f>
        <v>0</v>
      </c>
      <c r="V321" s="40">
        <f>BN121</f>
        <v>0</v>
      </c>
      <c r="W321" s="40">
        <f>BO121</f>
        <v>0</v>
      </c>
      <c r="X321" s="40">
        <f>BW121</f>
        <v>0</v>
      </c>
      <c r="Y321" s="40">
        <f>BX121</f>
        <v>0</v>
      </c>
      <c r="Z321" s="40">
        <f>CE121</f>
        <v>30.74083129584352</v>
      </c>
      <c r="AA321" s="40">
        <f>CF121</f>
        <v>31.80048076923077</v>
      </c>
      <c r="AB321" s="40">
        <f>CG121</f>
        <v>32.75</v>
      </c>
      <c r="AC321" s="40">
        <f>CH121</f>
        <v>0</v>
      </c>
      <c r="AD321" s="40">
        <f>CS121</f>
        <v>30.5</v>
      </c>
      <c r="AE321" s="40">
        <f>CT121</f>
        <v>31.154545454545449</v>
      </c>
      <c r="AF321" s="40">
        <f>CZ121</f>
        <v>29.168627450980392</v>
      </c>
      <c r="AG321" s="40">
        <f>DA121</f>
        <v>30.316910785619157</v>
      </c>
      <c r="AH321" s="4">
        <f>DG121</f>
        <v>31</v>
      </c>
      <c r="AI321" s="4">
        <f>DH121</f>
        <v>29.5</v>
      </c>
      <c r="AJ321" s="40">
        <f>DN121</f>
        <v>27.100000000000009</v>
      </c>
      <c r="AK321" s="40">
        <f>DO121</f>
        <v>28</v>
      </c>
      <c r="AL321" s="40">
        <f>DU121</f>
        <v>35.601123595505626</v>
      </c>
      <c r="AM321" s="40">
        <f>DV121</f>
        <v>31.757763975155289</v>
      </c>
      <c r="AN321" s="40">
        <f>EB121</f>
        <v>29.5</v>
      </c>
      <c r="AO321" s="40">
        <f>EC121</f>
        <v>29.817258883248726</v>
      </c>
      <c r="AP321" s="40">
        <f>EI121</f>
        <v>35.08100558659217</v>
      </c>
      <c r="AQ321" s="40">
        <f>EJ121</f>
        <v>32.278894472361827</v>
      </c>
      <c r="AR321" s="40">
        <f>EK121</f>
        <v>0</v>
      </c>
      <c r="AS321" s="40">
        <f>EL121</f>
        <v>0</v>
      </c>
      <c r="AT321" s="40">
        <f>ET121</f>
        <v>30.978813559322028</v>
      </c>
      <c r="AU321" s="40">
        <f>EU121</f>
        <v>29.887096774193544</v>
      </c>
      <c r="AV321"/>
      <c r="AW321" s="1">
        <f>FW120</f>
        <v>99.3</v>
      </c>
      <c r="AX321" s="1">
        <f>AVERAGE(FW119:FW122)</f>
        <v>99.45</v>
      </c>
      <c r="AY321" s="1">
        <f>FV120</f>
        <v>109.7</v>
      </c>
      <c r="AZ321" s="1">
        <f>AVERAGE(FV119:FV122)</f>
        <v>109.925</v>
      </c>
      <c r="BB321"/>
      <c r="BC321"/>
      <c r="BD321"/>
      <c r="BE321" s="3"/>
      <c r="BF321"/>
      <c r="BG321"/>
      <c r="BH321"/>
      <c r="FA321" s="28"/>
      <c r="FB321" s="27"/>
      <c r="FC321" s="27"/>
      <c r="FD321" s="27"/>
      <c r="FE321" s="27"/>
      <c r="FT321">
        <f t="shared" si="109"/>
        <v>1999</v>
      </c>
      <c r="FU321">
        <f t="shared" si="112"/>
        <v>9</v>
      </c>
      <c r="FV321">
        <v>167.9</v>
      </c>
      <c r="FW321" s="1">
        <v>128</v>
      </c>
    </row>
    <row r="322" spans="1:179" x14ac:dyDescent="0.2">
      <c r="A322" s="1">
        <f t="shared" si="110"/>
        <v>1986</v>
      </c>
      <c r="B322" s="1">
        <v>4</v>
      </c>
      <c r="C322" s="1">
        <f t="shared" si="111"/>
        <v>40</v>
      </c>
      <c r="D322" s="40">
        <f>H124</f>
        <v>0</v>
      </c>
      <c r="E322" s="40">
        <f>I124</f>
        <v>0</v>
      </c>
      <c r="F322" s="40">
        <f>J124</f>
        <v>0</v>
      </c>
      <c r="G322" s="40">
        <f>K124</f>
        <v>0</v>
      </c>
      <c r="H322" s="40">
        <f>V124</f>
        <v>0</v>
      </c>
      <c r="I322" s="40">
        <f>W124</f>
        <v>0</v>
      </c>
      <c r="J322" s="40">
        <f>AC124</f>
        <v>0</v>
      </c>
      <c r="K322" s="40">
        <f>AD124</f>
        <v>0</v>
      </c>
      <c r="L322" s="40">
        <f>AE124</f>
        <v>0</v>
      </c>
      <c r="M322" s="40">
        <f>AG124</f>
        <v>0</v>
      </c>
      <c r="N322" s="40">
        <f>AQ124</f>
        <v>0</v>
      </c>
      <c r="O322" s="40">
        <f>AR124</f>
        <v>0</v>
      </c>
      <c r="P322" s="40">
        <f>AX124</f>
        <v>0</v>
      </c>
      <c r="Q322" s="40">
        <f>AY124</f>
        <v>0</v>
      </c>
      <c r="R322" s="40">
        <f>AZ124</f>
        <v>0</v>
      </c>
      <c r="S322" s="40">
        <f>BF124</f>
        <v>0</v>
      </c>
      <c r="T322" s="40">
        <f>BL124</f>
        <v>0</v>
      </c>
      <c r="U322" s="40">
        <f>BM124</f>
        <v>0</v>
      </c>
      <c r="V322" s="40">
        <f>BN124</f>
        <v>0</v>
      </c>
      <c r="W322" s="40">
        <f>BO124</f>
        <v>0</v>
      </c>
      <c r="X322" s="40">
        <f>BW124</f>
        <v>0</v>
      </c>
      <c r="Y322" s="40">
        <f>BX124</f>
        <v>0</v>
      </c>
      <c r="Z322" s="40">
        <f>CE124</f>
        <v>29.222493887530561</v>
      </c>
      <c r="AA322" s="40">
        <f>CF124</f>
        <v>31.80048076923077</v>
      </c>
      <c r="AB322" s="40">
        <f>CG124</f>
        <v>30</v>
      </c>
      <c r="AC322" s="40">
        <f>CH124</f>
        <v>0</v>
      </c>
      <c r="AD322" s="40">
        <f>CS124</f>
        <v>48</v>
      </c>
      <c r="AE322" s="40">
        <f>CT124</f>
        <v>37.854545454545452</v>
      </c>
      <c r="AF322" s="40">
        <f>CZ124</f>
        <v>30</v>
      </c>
      <c r="AG322" s="40">
        <f>DA124</f>
        <v>30.316910785619157</v>
      </c>
      <c r="AH322" s="4">
        <f>DG124</f>
        <v>33</v>
      </c>
      <c r="AI322" s="4">
        <f>DH124</f>
        <v>35</v>
      </c>
      <c r="AJ322" s="40">
        <f>DN124</f>
        <v>27.100000000000009</v>
      </c>
      <c r="AK322" s="40">
        <f>DO124</f>
        <v>28</v>
      </c>
      <c r="AL322" s="40">
        <f>DU124</f>
        <v>36.96067415730338</v>
      </c>
      <c r="AM322" s="40">
        <f>DV124</f>
        <v>33.211180124223617</v>
      </c>
      <c r="AN322" s="40">
        <f>EB124</f>
        <v>29.5</v>
      </c>
      <c r="AO322" s="40">
        <f>EC124</f>
        <v>29.817258883248726</v>
      </c>
      <c r="AP322" s="40">
        <f>EI124</f>
        <v>35.08100558659217</v>
      </c>
      <c r="AQ322" s="40">
        <f>EJ124</f>
        <v>32.278894472361827</v>
      </c>
      <c r="AR322" s="40">
        <f>EK124</f>
        <v>33</v>
      </c>
      <c r="AS322" s="40">
        <f>EL124</f>
        <v>35.5</v>
      </c>
      <c r="AT322" s="40">
        <f>ET124</f>
        <v>30.978813559322028</v>
      </c>
      <c r="AU322" s="40">
        <f>EU124</f>
        <v>29.887096774193544</v>
      </c>
      <c r="AV322"/>
      <c r="AW322" s="1">
        <f>FW123</f>
        <v>99.8</v>
      </c>
      <c r="AX322" s="1">
        <f>AVERAGE(FW122:FW125)</f>
        <v>99.924999999999997</v>
      </c>
      <c r="AY322" s="1">
        <f>FV123</f>
        <v>110.4</v>
      </c>
      <c r="AZ322" s="1">
        <f>AVERAGE(FV122:FV125)</f>
        <v>110.6</v>
      </c>
      <c r="BB322"/>
      <c r="BC322"/>
      <c r="BD322"/>
      <c r="BE322" s="3"/>
      <c r="BF322"/>
      <c r="BG322"/>
      <c r="BH322"/>
      <c r="FA322" s="28"/>
      <c r="FB322" s="27"/>
      <c r="FC322" s="27"/>
      <c r="FD322" s="27"/>
      <c r="FE322" s="27"/>
      <c r="FT322">
        <f t="shared" si="109"/>
        <v>1999</v>
      </c>
      <c r="FU322">
        <f t="shared" si="112"/>
        <v>10</v>
      </c>
      <c r="FV322">
        <v>168.2</v>
      </c>
      <c r="FW322" s="1">
        <v>127.7</v>
      </c>
    </row>
    <row r="323" spans="1:179" x14ac:dyDescent="0.2">
      <c r="A323" s="1">
        <f t="shared" si="110"/>
        <v>1987</v>
      </c>
      <c r="B323" s="1">
        <v>1</v>
      </c>
      <c r="C323" s="1">
        <f t="shared" si="111"/>
        <v>41</v>
      </c>
      <c r="D323" s="4">
        <f>H127</f>
        <v>0</v>
      </c>
      <c r="E323" s="4">
        <f>I127</f>
        <v>0</v>
      </c>
      <c r="F323" s="4">
        <f>J127</f>
        <v>0</v>
      </c>
      <c r="G323" s="4">
        <f>K127</f>
        <v>0</v>
      </c>
      <c r="H323" s="4">
        <f>V127</f>
        <v>0</v>
      </c>
      <c r="I323" s="4">
        <f>W127</f>
        <v>0</v>
      </c>
      <c r="J323" s="4">
        <f>AC127</f>
        <v>0</v>
      </c>
      <c r="K323" s="4">
        <f>AD127</f>
        <v>0</v>
      </c>
      <c r="L323" s="4">
        <f>AE127</f>
        <v>0</v>
      </c>
      <c r="M323" s="4">
        <f>AG127</f>
        <v>0</v>
      </c>
      <c r="N323" s="4">
        <f>AQ127</f>
        <v>0</v>
      </c>
      <c r="O323" s="4">
        <f>AR127</f>
        <v>0</v>
      </c>
      <c r="P323" s="4">
        <f>AX127</f>
        <v>0</v>
      </c>
      <c r="Q323" s="4">
        <f>AY127</f>
        <v>0</v>
      </c>
      <c r="R323" s="4">
        <f>AZ127</f>
        <v>0</v>
      </c>
      <c r="S323" s="4">
        <f>BF127</f>
        <v>0</v>
      </c>
      <c r="T323" s="4">
        <f>BL127</f>
        <v>0</v>
      </c>
      <c r="U323" s="4">
        <f>BM127</f>
        <v>0</v>
      </c>
      <c r="V323" s="4">
        <f>BN127</f>
        <v>0</v>
      </c>
      <c r="W323" s="4">
        <f>BO127</f>
        <v>0</v>
      </c>
      <c r="X323" s="4">
        <f>BW127</f>
        <v>0</v>
      </c>
      <c r="Y323" s="4">
        <f>BX127</f>
        <v>0</v>
      </c>
      <c r="Z323" s="4">
        <f>CE127</f>
        <v>37.493887530562347</v>
      </c>
      <c r="AA323" s="4">
        <f>CF127</f>
        <v>39.20192307692308</v>
      </c>
      <c r="AB323" s="4">
        <f>CG127</f>
        <v>31</v>
      </c>
      <c r="AC323" s="4">
        <f>CH127</f>
        <v>0</v>
      </c>
      <c r="AD323" s="4">
        <f>CS127</f>
        <v>45</v>
      </c>
      <c r="AE323" s="4">
        <f>CT127</f>
        <v>39.43636363636363</v>
      </c>
      <c r="AF323" s="4">
        <f>CZ127</f>
        <v>37.156862745098039</v>
      </c>
      <c r="AG323" s="4">
        <f>DA127</f>
        <v>33.316910785619157</v>
      </c>
      <c r="AH323" s="4">
        <f>DG127</f>
        <v>35</v>
      </c>
      <c r="AI323" s="4">
        <f>DH127</f>
        <v>33</v>
      </c>
      <c r="AJ323" s="4">
        <f>DN127</f>
        <v>31.979545454545466</v>
      </c>
      <c r="AK323" s="4">
        <f>DO127</f>
        <v>31.5</v>
      </c>
      <c r="AL323" s="4">
        <f>DU127</f>
        <v>39.511235955056193</v>
      </c>
      <c r="AM323" s="4">
        <f>DV127</f>
        <v>33.968944099378888</v>
      </c>
      <c r="AN323" s="4">
        <f>EB127</f>
        <v>34.95348837209302</v>
      </c>
      <c r="AO323" s="4">
        <f>EC127</f>
        <v>33.086294416243646</v>
      </c>
      <c r="AP323" s="4">
        <f>EI127</f>
        <v>35.449720670391059</v>
      </c>
      <c r="AQ323" s="4">
        <f>EJ127</f>
        <v>32.278894472361827</v>
      </c>
      <c r="AR323" s="4">
        <f>EK127</f>
        <v>35</v>
      </c>
      <c r="AS323" s="4">
        <f>EL127</f>
        <v>37.5</v>
      </c>
      <c r="AT323" s="4">
        <f>ET127</f>
        <v>30.872881355932197</v>
      </c>
      <c r="AU323" s="4">
        <f>EU127</f>
        <v>27.897849462365585</v>
      </c>
      <c r="AV323"/>
      <c r="AW323" s="1">
        <f>FW126</f>
        <v>101</v>
      </c>
      <c r="AX323" s="1">
        <f>AVERAGE(FW125:FW128)</f>
        <v>101.15</v>
      </c>
      <c r="AY323" s="1">
        <f>FV126</f>
        <v>111.6</v>
      </c>
      <c r="AZ323" s="1">
        <f>AVERAGE(FV125:FV128)</f>
        <v>111.89999999999999</v>
      </c>
      <c r="BB323"/>
      <c r="BC323"/>
      <c r="BD323"/>
      <c r="BE323" s="3"/>
      <c r="FA323" s="28"/>
      <c r="FB323" s="27"/>
      <c r="FC323" s="27"/>
      <c r="FD323" s="27"/>
      <c r="FE323" s="27"/>
      <c r="FT323">
        <f t="shared" si="109"/>
        <v>1999</v>
      </c>
      <c r="FU323">
        <f t="shared" si="112"/>
        <v>11</v>
      </c>
      <c r="FV323">
        <v>168.3</v>
      </c>
      <c r="FW323" s="1">
        <v>128.30000000000001</v>
      </c>
    </row>
    <row r="324" spans="1:179" x14ac:dyDescent="0.2">
      <c r="A324" s="1">
        <f t="shared" si="110"/>
        <v>1987</v>
      </c>
      <c r="B324" s="1">
        <v>2</v>
      </c>
      <c r="C324" s="1">
        <f t="shared" si="111"/>
        <v>42</v>
      </c>
      <c r="D324" s="4">
        <f>H130</f>
        <v>0</v>
      </c>
      <c r="E324" s="4">
        <f>I130</f>
        <v>0</v>
      </c>
      <c r="F324" s="4">
        <f>J130</f>
        <v>0</v>
      </c>
      <c r="G324" s="4">
        <f>K130</f>
        <v>0</v>
      </c>
      <c r="H324" s="4">
        <f>V130</f>
        <v>0</v>
      </c>
      <c r="I324" s="4">
        <f>W130</f>
        <v>0</v>
      </c>
      <c r="J324" s="4">
        <f>AC130</f>
        <v>0</v>
      </c>
      <c r="K324" s="4">
        <f>AD130</f>
        <v>0</v>
      </c>
      <c r="L324" s="4">
        <f>AE130</f>
        <v>0</v>
      </c>
      <c r="M324" s="4">
        <f>AG130</f>
        <v>0</v>
      </c>
      <c r="N324" s="4">
        <f>AQ130</f>
        <v>0</v>
      </c>
      <c r="O324" s="4">
        <f>AR130</f>
        <v>0</v>
      </c>
      <c r="P324" s="4">
        <f>AX130</f>
        <v>0</v>
      </c>
      <c r="Q324" s="4">
        <f>AY130</f>
        <v>0</v>
      </c>
      <c r="R324" s="4">
        <f>AZ130</f>
        <v>0</v>
      </c>
      <c r="S324" s="4">
        <f>BF130</f>
        <v>0</v>
      </c>
      <c r="T324" s="4">
        <f>BL130</f>
        <v>0</v>
      </c>
      <c r="U324" s="4">
        <f>BM130</f>
        <v>0</v>
      </c>
      <c r="V324" s="4">
        <f>BN130</f>
        <v>0</v>
      </c>
      <c r="W324" s="4">
        <f>BO130</f>
        <v>0</v>
      </c>
      <c r="X324" s="4">
        <f>BW130</f>
        <v>0</v>
      </c>
      <c r="Y324" s="4">
        <f>BX130</f>
        <v>0</v>
      </c>
      <c r="Z324" s="4">
        <f>CE130</f>
        <v>37.895110024449878</v>
      </c>
      <c r="AA324" s="4">
        <f>CF130</f>
        <v>39.021153846153844</v>
      </c>
      <c r="AB324" s="4">
        <f>CG130</f>
        <v>32.5</v>
      </c>
      <c r="AC324" s="4">
        <f>CH130</f>
        <v>0</v>
      </c>
      <c r="AD324" s="4">
        <f>CS130</f>
        <v>47.5</v>
      </c>
      <c r="AE324" s="4">
        <f>CT130</f>
        <v>37.354545454545452</v>
      </c>
      <c r="AF324" s="4">
        <f>CZ130</f>
        <v>33.120588235294122</v>
      </c>
      <c r="AG324" s="4">
        <f>DA130</f>
        <v>33.389147802929408</v>
      </c>
      <c r="AH324" s="4">
        <f>DG130</f>
        <v>38</v>
      </c>
      <c r="AI324" s="4">
        <f>DH130</f>
        <v>33</v>
      </c>
      <c r="AJ324" s="4">
        <f>DN130</f>
        <v>34.704545454545467</v>
      </c>
      <c r="AK324" s="4">
        <f>DO130</f>
        <v>35</v>
      </c>
      <c r="AL324" s="4">
        <f>DU130</f>
        <v>33.853370786516862</v>
      </c>
      <c r="AM324" s="4">
        <f>DV130</f>
        <v>31.468944099378888</v>
      </c>
      <c r="AN324" s="4">
        <f>EB130</f>
        <v>33.232558139534888</v>
      </c>
      <c r="AO324" s="4">
        <f>EC130</f>
        <v>34.126903553299485</v>
      </c>
      <c r="AP324" s="4">
        <f>EI130</f>
        <v>33.60614525139664</v>
      </c>
      <c r="AQ324" s="4">
        <f>EJ130</f>
        <v>32.135175879397003</v>
      </c>
      <c r="AR324" s="4">
        <f>EK130</f>
        <v>35.85</v>
      </c>
      <c r="AS324" s="4">
        <f>EL130</f>
        <v>32.5</v>
      </c>
      <c r="AT324" s="4">
        <f>ET130</f>
        <v>30.923728813559318</v>
      </c>
      <c r="AU324" s="4">
        <f>EU130</f>
        <v>30.548387096774192</v>
      </c>
      <c r="AV324"/>
      <c r="AW324" s="1">
        <f>FW129</f>
        <v>102.6</v>
      </c>
      <c r="AX324" s="1">
        <f>AVERAGE(FW128:FW131)</f>
        <v>102.75</v>
      </c>
      <c r="AY324" s="1">
        <f>FV129</f>
        <v>113.1</v>
      </c>
      <c r="AZ324" s="1">
        <f>AVERAGE(FV128:FV131)</f>
        <v>113.27500000000001</v>
      </c>
      <c r="BB324"/>
      <c r="BC324"/>
      <c r="BD324"/>
      <c r="BE324" s="3"/>
      <c r="FA324" s="28"/>
      <c r="FB324" s="27"/>
      <c r="FC324" s="27"/>
      <c r="FD324" s="27"/>
      <c r="FE324" s="27"/>
      <c r="FT324">
        <f t="shared" si="109"/>
        <v>1999</v>
      </c>
      <c r="FU324">
        <f t="shared" si="112"/>
        <v>12</v>
      </c>
      <c r="FV324">
        <v>168.3</v>
      </c>
      <c r="FW324" s="1">
        <v>127.8</v>
      </c>
    </row>
    <row r="325" spans="1:179" x14ac:dyDescent="0.2">
      <c r="A325" s="1">
        <f t="shared" si="110"/>
        <v>1987</v>
      </c>
      <c r="B325" s="1">
        <v>3</v>
      </c>
      <c r="C325" s="1">
        <f t="shared" si="111"/>
        <v>43</v>
      </c>
      <c r="D325" s="4">
        <f>H133</f>
        <v>0</v>
      </c>
      <c r="E325" s="4">
        <f>I133</f>
        <v>0</v>
      </c>
      <c r="F325" s="4">
        <f>J133</f>
        <v>0</v>
      </c>
      <c r="G325" s="4">
        <f>K133</f>
        <v>0</v>
      </c>
      <c r="H325" s="4">
        <f>V133</f>
        <v>0</v>
      </c>
      <c r="I325" s="4">
        <f>W133</f>
        <v>0</v>
      </c>
      <c r="J325" s="4">
        <f>AC133</f>
        <v>0</v>
      </c>
      <c r="K325" s="4">
        <f>AD133</f>
        <v>0</v>
      </c>
      <c r="L325" s="4">
        <f>AE133</f>
        <v>0</v>
      </c>
      <c r="M325" s="4">
        <f>AG133</f>
        <v>0</v>
      </c>
      <c r="N325" s="4">
        <f>AQ133</f>
        <v>0</v>
      </c>
      <c r="O325" s="4">
        <f>AR133</f>
        <v>0</v>
      </c>
      <c r="P325" s="4">
        <f>AX133</f>
        <v>0</v>
      </c>
      <c r="Q325" s="4">
        <f>AY133</f>
        <v>0</v>
      </c>
      <c r="R325" s="4">
        <f>AZ133</f>
        <v>0</v>
      </c>
      <c r="S325" s="4">
        <f>BF133</f>
        <v>0</v>
      </c>
      <c r="T325" s="4">
        <f>BL133</f>
        <v>0</v>
      </c>
      <c r="U325" s="4">
        <f>BM133</f>
        <v>0</v>
      </c>
      <c r="V325" s="4">
        <f>BN133</f>
        <v>0</v>
      </c>
      <c r="W325" s="4">
        <f>BO133</f>
        <v>0</v>
      </c>
      <c r="X325" s="4">
        <f>BW133</f>
        <v>0</v>
      </c>
      <c r="Y325" s="4">
        <f>BX133</f>
        <v>0</v>
      </c>
      <c r="Z325" s="4">
        <f>CE133</f>
        <v>34.969437652811735</v>
      </c>
      <c r="AA325" s="4">
        <f>CF133</f>
        <v>38.701923076923073</v>
      </c>
      <c r="AB325" s="4">
        <f>CG133</f>
        <v>31.5</v>
      </c>
      <c r="AC325" s="4">
        <f>CH133</f>
        <v>0</v>
      </c>
      <c r="AD325" s="4">
        <f>CS133</f>
        <v>45</v>
      </c>
      <c r="AE325" s="4">
        <f>CT133</f>
        <v>37.145454545454541</v>
      </c>
      <c r="AF325" s="4">
        <f>CZ133</f>
        <v>29.59607843137255</v>
      </c>
      <c r="AG325" s="4">
        <f>DA133</f>
        <v>35.316910785619157</v>
      </c>
      <c r="AH325" s="4">
        <f>DG133</f>
        <v>34.5</v>
      </c>
      <c r="AI325" s="4">
        <f>DH133</f>
        <v>28</v>
      </c>
      <c r="AJ325" s="4">
        <f>DN133</f>
        <v>28.097727272727283</v>
      </c>
      <c r="AK325" s="4">
        <f>DO133</f>
        <v>27.5</v>
      </c>
      <c r="AL325" s="4">
        <f>DU133</f>
        <v>38.949438202247201</v>
      </c>
      <c r="AM325" s="4">
        <f>DV133</f>
        <v>37.3913043478261</v>
      </c>
      <c r="AN325" s="4">
        <f>EB133</f>
        <v>32.883720930232556</v>
      </c>
      <c r="AO325" s="4">
        <f>EC133</f>
        <v>34.086294416243646</v>
      </c>
      <c r="AP325" s="4">
        <f>EI133</f>
        <v>30.656424581005584</v>
      </c>
      <c r="AQ325" s="4">
        <f>EJ133</f>
        <v>31.283919597989968</v>
      </c>
      <c r="AR325" s="4">
        <f>EK133</f>
        <v>32.5</v>
      </c>
      <c r="AS325" s="4">
        <f>EL133</f>
        <v>36</v>
      </c>
      <c r="AT325" s="4">
        <f>ET133</f>
        <v>32.894067796610166</v>
      </c>
      <c r="AU325" s="4">
        <f>EU133</f>
        <v>31.317204301075265</v>
      </c>
      <c r="AV325"/>
      <c r="AW325" s="1">
        <f>FW132</f>
        <v>103.8</v>
      </c>
      <c r="AX325" s="1">
        <f>AVERAGE(FW131:FW134)</f>
        <v>103.77500000000001</v>
      </c>
      <c r="AY325" s="1">
        <f>FV132</f>
        <v>114.4</v>
      </c>
      <c r="AZ325" s="1">
        <f>AVERAGE(FV131:FV134)</f>
        <v>114.625</v>
      </c>
      <c r="BB325"/>
      <c r="BC325"/>
      <c r="BD325"/>
      <c r="BE325" s="3"/>
      <c r="FA325" s="28"/>
      <c r="FB325" s="27"/>
      <c r="FC325" s="27"/>
      <c r="FD325" s="27"/>
      <c r="FE325" s="27"/>
      <c r="FT325">
        <f>FT313+1</f>
        <v>2000</v>
      </c>
      <c r="FU325" s="1">
        <f>FU313</f>
        <v>1</v>
      </c>
      <c r="FV325">
        <v>168.8</v>
      </c>
      <c r="FW325" s="1">
        <v>128.30000000000001</v>
      </c>
    </row>
    <row r="326" spans="1:179" x14ac:dyDescent="0.2">
      <c r="A326" s="1">
        <f t="shared" si="110"/>
        <v>1987</v>
      </c>
      <c r="B326" s="1">
        <v>4</v>
      </c>
      <c r="C326" s="1">
        <f t="shared" si="111"/>
        <v>44</v>
      </c>
      <c r="D326" s="4">
        <f>H136</f>
        <v>0</v>
      </c>
      <c r="E326" s="4">
        <f>I136</f>
        <v>0</v>
      </c>
      <c r="F326" s="4">
        <f>J136</f>
        <v>0</v>
      </c>
      <c r="G326" s="4">
        <f>K136</f>
        <v>0</v>
      </c>
      <c r="H326" s="4">
        <f>V136</f>
        <v>0</v>
      </c>
      <c r="I326" s="4">
        <f>W136</f>
        <v>0</v>
      </c>
      <c r="J326" s="4">
        <f>AC136</f>
        <v>0</v>
      </c>
      <c r="K326" s="4">
        <f>AD136</f>
        <v>0</v>
      </c>
      <c r="L326" s="4">
        <f>AE136</f>
        <v>0</v>
      </c>
      <c r="M326" s="4">
        <f>AG136</f>
        <v>0</v>
      </c>
      <c r="N326" s="4">
        <f>AQ136</f>
        <v>0</v>
      </c>
      <c r="O326" s="4">
        <f>AR136</f>
        <v>0</v>
      </c>
      <c r="P326" s="4">
        <f>AX136</f>
        <v>0</v>
      </c>
      <c r="Q326" s="4">
        <f>AY136</f>
        <v>0</v>
      </c>
      <c r="R326" s="4">
        <f>AZ136</f>
        <v>0</v>
      </c>
      <c r="S326" s="4">
        <f>BF136</f>
        <v>0</v>
      </c>
      <c r="T326" s="4">
        <f>BL136</f>
        <v>0</v>
      </c>
      <c r="U326" s="4">
        <f>BM136</f>
        <v>0</v>
      </c>
      <c r="V326" s="4">
        <f>BN136</f>
        <v>0</v>
      </c>
      <c r="W326" s="4">
        <f>BO136</f>
        <v>0</v>
      </c>
      <c r="X326" s="4">
        <f>BW136</f>
        <v>0</v>
      </c>
      <c r="Y326" s="4">
        <f>BX136</f>
        <v>0</v>
      </c>
      <c r="Z326" s="4">
        <f>CE136</f>
        <v>35.728606356968214</v>
      </c>
      <c r="AA326" s="4">
        <f>CF136</f>
        <v>43.209134615384613</v>
      </c>
      <c r="AB326" s="4">
        <f>CG136</f>
        <v>34.5</v>
      </c>
      <c r="AC326" s="4">
        <f>CH136</f>
        <v>0</v>
      </c>
      <c r="AD326" s="4">
        <f>CS136</f>
        <v>40</v>
      </c>
      <c r="AE326" s="4">
        <f>CT136</f>
        <v>35.418181818181814</v>
      </c>
      <c r="AF326" s="4">
        <f>CZ136</f>
        <v>30.843137254901961</v>
      </c>
      <c r="AG326" s="4">
        <f>DA136</f>
        <v>35.316910785619157</v>
      </c>
      <c r="AH326" s="4">
        <f>DG136</f>
        <v>40</v>
      </c>
      <c r="AI326" s="4">
        <f>DH136</f>
        <v>38</v>
      </c>
      <c r="AJ326" s="4">
        <f>DN136</f>
        <v>28.097727272727283</v>
      </c>
      <c r="AK326" s="4">
        <f>DO136</f>
        <v>27.5</v>
      </c>
      <c r="AL326" s="4">
        <f>DU136</f>
        <v>40.539325842696641</v>
      </c>
      <c r="AM326" s="4">
        <f>DV136</f>
        <v>38.360248447204981</v>
      </c>
      <c r="AN326" s="4">
        <f>EB136</f>
        <v>32.883720930232556</v>
      </c>
      <c r="AO326" s="4">
        <f>EC136</f>
        <v>34.086294416243646</v>
      </c>
      <c r="AP326" s="4">
        <f>EI136</f>
        <v>33.343575418994405</v>
      </c>
      <c r="AQ326" s="4">
        <f>EJ136</f>
        <v>31.168341708542727</v>
      </c>
      <c r="AR326" s="4">
        <f>EK136</f>
        <v>32.5</v>
      </c>
      <c r="AS326" s="4">
        <f>EL136</f>
        <v>36</v>
      </c>
      <c r="AT326" s="4">
        <f>ET136</f>
        <v>29.521186440677962</v>
      </c>
      <c r="AU326" s="4">
        <f>EU136</f>
        <v>30.817204301075265</v>
      </c>
      <c r="AV326"/>
      <c r="AW326" s="1">
        <f>FW135</f>
        <v>104.2</v>
      </c>
      <c r="AX326" s="1">
        <f>AVERAGE(FW134:FW137)</f>
        <v>104.27500000000001</v>
      </c>
      <c r="AY326" s="1">
        <f>FV135</f>
        <v>115.4</v>
      </c>
      <c r="AZ326" s="1">
        <f>AVERAGE(FV134:FV137)</f>
        <v>115.45</v>
      </c>
      <c r="BB326"/>
      <c r="BC326"/>
      <c r="BD326"/>
      <c r="BE326" s="3"/>
      <c r="FA326" s="28"/>
      <c r="FB326" s="27"/>
      <c r="FC326" s="27"/>
      <c r="FD326" s="27"/>
      <c r="FE326" s="27"/>
      <c r="FT326">
        <f t="shared" ref="FT326:FT345" si="113">FT314+1</f>
        <v>2000</v>
      </c>
      <c r="FU326" s="1">
        <f t="shared" ref="FU326:FU345" si="114">FU314</f>
        <v>2</v>
      </c>
      <c r="FV326">
        <v>169.8</v>
      </c>
      <c r="FW326" s="1">
        <v>129.80000000000001</v>
      </c>
    </row>
    <row r="327" spans="1:179" x14ac:dyDescent="0.2">
      <c r="A327" s="1">
        <v>1988</v>
      </c>
      <c r="B327" s="1">
        <v>1</v>
      </c>
      <c r="C327" s="1">
        <f t="shared" si="111"/>
        <v>45</v>
      </c>
      <c r="D327" s="4">
        <f t="shared" ref="D327:D342" si="115">H138</f>
        <v>0</v>
      </c>
      <c r="E327" s="4">
        <f t="shared" ref="E327:E342" si="116">I138</f>
        <v>0</v>
      </c>
      <c r="F327" s="4">
        <f t="shared" ref="F327:F342" si="117">J138</f>
        <v>0</v>
      </c>
      <c r="G327" s="4">
        <f t="shared" ref="G327:G342" si="118">K138</f>
        <v>0</v>
      </c>
      <c r="H327" s="4">
        <f t="shared" ref="H327:H342" si="119">Q138</f>
        <v>0</v>
      </c>
      <c r="I327" s="4">
        <f t="shared" ref="I327:I342" si="120">W138</f>
        <v>0</v>
      </c>
      <c r="J327" s="4">
        <f t="shared" ref="J327:J342" si="121">AC138</f>
        <v>0</v>
      </c>
      <c r="K327" s="4">
        <f t="shared" ref="K327:K342" si="122">AD138</f>
        <v>0</v>
      </c>
      <c r="L327" s="4">
        <f t="shared" ref="L327:L342" si="123">AE138</f>
        <v>0</v>
      </c>
      <c r="M327" s="4">
        <f t="shared" ref="M327:M342" si="124">AG138</f>
        <v>0</v>
      </c>
      <c r="N327" s="4">
        <f t="shared" ref="N327:N342" si="125">AQ138</f>
        <v>0</v>
      </c>
      <c r="O327" s="4">
        <f t="shared" ref="O327:O342" si="126">AR138</f>
        <v>0</v>
      </c>
      <c r="P327" s="4">
        <f t="shared" ref="P327:P342" si="127">AX138</f>
        <v>0</v>
      </c>
      <c r="Q327" s="4">
        <f t="shared" ref="Q327:Q342" si="128">AY138</f>
        <v>0</v>
      </c>
      <c r="R327" s="4">
        <f t="shared" ref="R327:R342" si="129">AZ138</f>
        <v>0</v>
      </c>
      <c r="S327" s="4">
        <f t="shared" ref="S327:S342" si="130">BF138</f>
        <v>0</v>
      </c>
      <c r="T327" s="4">
        <f t="shared" ref="T327:T342" si="131">BL138</f>
        <v>0</v>
      </c>
      <c r="U327" s="4">
        <f t="shared" ref="U327:U342" si="132">BM138</f>
        <v>0</v>
      </c>
      <c r="V327" s="4">
        <f t="shared" ref="V327:V342" si="133">BN138</f>
        <v>0</v>
      </c>
      <c r="W327" s="4">
        <f t="shared" ref="W327:W342" si="134">BO138</f>
        <v>0</v>
      </c>
      <c r="X327" s="4">
        <f t="shared" ref="X327:X342" si="135">BW138</f>
        <v>0</v>
      </c>
      <c r="Y327" s="4">
        <f t="shared" ref="Y327:Y342" si="136">BX138</f>
        <v>0</v>
      </c>
      <c r="Z327" s="4">
        <f t="shared" ref="Z327:Z342" si="137">CE138</f>
        <v>36.234718826405867</v>
      </c>
      <c r="AA327" s="4">
        <f t="shared" ref="AA327:AA342" si="138">CF138</f>
        <v>38.701923076923073</v>
      </c>
      <c r="AB327" s="4">
        <f t="shared" ref="AB327:AB342" si="139">CG138</f>
        <v>37.5</v>
      </c>
      <c r="AC327" s="4">
        <f t="shared" ref="AC327:AC342" si="140">CH138</f>
        <v>0</v>
      </c>
      <c r="AD327" s="4">
        <f t="shared" ref="AD327:AD342" si="141">CS138</f>
        <v>40</v>
      </c>
      <c r="AE327" s="4">
        <f t="shared" ref="AE327:AE342" si="142">CT138</f>
        <v>35.418181818181814</v>
      </c>
      <c r="AF327" s="4">
        <f t="shared" ref="AF327:AF342" si="143">CZ138</f>
        <v>33.195921568627455</v>
      </c>
      <c r="AG327" s="4">
        <f t="shared" ref="AG327:AG342" si="144">DA138</f>
        <v>35.316910785619157</v>
      </c>
      <c r="AH327" s="4">
        <f t="shared" ref="AH327:AH342" si="145">DG138</f>
        <v>41.33</v>
      </c>
      <c r="AI327" s="4">
        <f t="shared" ref="AI327:AI342" si="146">DH138</f>
        <v>39.67</v>
      </c>
      <c r="AJ327" s="4">
        <f t="shared" ref="AJ327:AJ342" si="147">DN138</f>
        <v>33.813636363636377</v>
      </c>
      <c r="AK327" s="4">
        <f t="shared" ref="AK327:AK342" si="148">DK138</f>
        <v>33.5</v>
      </c>
      <c r="AL327" s="4">
        <f t="shared" ref="AL327:AL342" si="149">DU138</f>
        <v>40.598651685393271</v>
      </c>
      <c r="AM327" s="4">
        <f t="shared" ref="AM327:AM342" si="150">DV138</f>
        <v>39.46354037267082</v>
      </c>
      <c r="AN327" s="4">
        <f t="shared" ref="AN327:AN342" si="151">EB138</f>
        <v>34.053720930232558</v>
      </c>
      <c r="AO327" s="4">
        <f t="shared" ref="AO327:AO342" si="152">EC138</f>
        <v>34.513908629441616</v>
      </c>
      <c r="AP327" s="4">
        <f t="shared" ref="AP327:AP342" si="153">EI138</f>
        <v>35.324357541899431</v>
      </c>
      <c r="AQ327" s="4">
        <f t="shared" ref="AQ327:AQ342" si="154">EJ138</f>
        <v>32.168341708542734</v>
      </c>
      <c r="AR327" s="4">
        <f t="shared" ref="AR327:AR342" si="155">EK138</f>
        <v>40.67</v>
      </c>
      <c r="AS327" s="4">
        <f t="shared" ref="AS327:AS342" si="156">EL138</f>
        <v>41.67</v>
      </c>
      <c r="AT327" s="4">
        <f t="shared" ref="AT327:AT342" si="157">ET138</f>
        <v>29.542372881355927</v>
      </c>
      <c r="AU327" s="4">
        <f t="shared" ref="AU327:AU342" si="158">EU138</f>
        <v>31.112903225806448</v>
      </c>
      <c r="AV327"/>
      <c r="AW327" s="1">
        <f>FW138</f>
        <v>104.8</v>
      </c>
      <c r="AX327" s="1">
        <f>AVERAGE(FW137:FW140)</f>
        <v>105.02499999999999</v>
      </c>
      <c r="AY327" s="5">
        <f t="shared" ref="AY327:AY358" si="159">GF138</f>
        <v>116</v>
      </c>
      <c r="AZ327" s="5">
        <f t="shared" ref="AZ327:AZ358" si="160">GG138</f>
        <v>116.06666666666666</v>
      </c>
      <c r="BB327"/>
      <c r="BC327"/>
      <c r="BD327"/>
      <c r="BE327" s="3"/>
      <c r="FA327" s="28"/>
      <c r="FB327" s="27"/>
      <c r="FC327" s="27"/>
      <c r="FD327" s="27"/>
      <c r="FE327" s="27"/>
      <c r="FT327">
        <f t="shared" si="113"/>
        <v>2000</v>
      </c>
      <c r="FU327" s="1">
        <f t="shared" si="114"/>
        <v>3</v>
      </c>
      <c r="FV327">
        <v>171.2</v>
      </c>
      <c r="FW327" s="1">
        <v>130.80000000000001</v>
      </c>
    </row>
    <row r="328" spans="1:179" x14ac:dyDescent="0.2">
      <c r="A328" s="1">
        <v>1988</v>
      </c>
      <c r="B328" s="1">
        <v>2</v>
      </c>
      <c r="C328" s="1">
        <f t="shared" si="111"/>
        <v>46</v>
      </c>
      <c r="D328" s="4">
        <f t="shared" si="115"/>
        <v>0</v>
      </c>
      <c r="E328" s="4">
        <f t="shared" si="116"/>
        <v>0</v>
      </c>
      <c r="F328" s="4">
        <f t="shared" si="117"/>
        <v>0</v>
      </c>
      <c r="G328" s="4">
        <f t="shared" si="118"/>
        <v>0</v>
      </c>
      <c r="H328" s="4">
        <f t="shared" si="119"/>
        <v>0</v>
      </c>
      <c r="I328" s="4">
        <f t="shared" si="120"/>
        <v>0</v>
      </c>
      <c r="J328" s="4">
        <f t="shared" si="121"/>
        <v>0</v>
      </c>
      <c r="K328" s="4">
        <f t="shared" si="122"/>
        <v>0</v>
      </c>
      <c r="L328" s="4">
        <f t="shared" si="123"/>
        <v>0</v>
      </c>
      <c r="M328" s="4">
        <f t="shared" si="124"/>
        <v>0</v>
      </c>
      <c r="N328" s="4">
        <f t="shared" si="125"/>
        <v>0</v>
      </c>
      <c r="O328" s="4">
        <f t="shared" si="126"/>
        <v>0</v>
      </c>
      <c r="P328" s="4">
        <f t="shared" si="127"/>
        <v>0</v>
      </c>
      <c r="Q328" s="4">
        <f t="shared" si="128"/>
        <v>0</v>
      </c>
      <c r="R328" s="4">
        <f t="shared" si="129"/>
        <v>0</v>
      </c>
      <c r="S328" s="4">
        <f t="shared" si="130"/>
        <v>0</v>
      </c>
      <c r="T328" s="4">
        <f t="shared" si="131"/>
        <v>0</v>
      </c>
      <c r="U328" s="4">
        <f t="shared" si="132"/>
        <v>0</v>
      </c>
      <c r="V328" s="4">
        <f t="shared" si="133"/>
        <v>0</v>
      </c>
      <c r="W328" s="4">
        <f t="shared" si="134"/>
        <v>0</v>
      </c>
      <c r="X328" s="4">
        <f t="shared" si="135"/>
        <v>0</v>
      </c>
      <c r="Y328" s="4">
        <f t="shared" si="136"/>
        <v>0</v>
      </c>
      <c r="Z328" s="4">
        <f t="shared" si="137"/>
        <v>35.088997555012227</v>
      </c>
      <c r="AA328" s="4">
        <f t="shared" si="138"/>
        <v>37.20192307692308</v>
      </c>
      <c r="AB328" s="4">
        <f t="shared" si="139"/>
        <v>37</v>
      </c>
      <c r="AC328" s="4">
        <f t="shared" si="140"/>
        <v>0</v>
      </c>
      <c r="AD328" s="4">
        <f t="shared" si="141"/>
        <v>41.33</v>
      </c>
      <c r="AE328" s="4">
        <f t="shared" si="142"/>
        <v>33.043454545454544</v>
      </c>
      <c r="AF328" s="4">
        <f t="shared" si="143"/>
        <v>26.686274509803923</v>
      </c>
      <c r="AG328" s="4">
        <f t="shared" si="144"/>
        <v>35.158455392809564</v>
      </c>
      <c r="AH328" s="4">
        <f t="shared" si="145"/>
        <v>48</v>
      </c>
      <c r="AI328" s="4">
        <f t="shared" si="146"/>
        <v>42.5</v>
      </c>
      <c r="AJ328" s="4">
        <f t="shared" si="147"/>
        <v>31.275000000000013</v>
      </c>
      <c r="AK328" s="4">
        <f t="shared" si="148"/>
        <v>31.5</v>
      </c>
      <c r="AL328" s="4">
        <f t="shared" si="149"/>
        <v>31.877528089887647</v>
      </c>
      <c r="AM328" s="4">
        <f t="shared" si="150"/>
        <v>32.77515527950311</v>
      </c>
      <c r="AN328" s="4">
        <f t="shared" si="151"/>
        <v>31.767441860465116</v>
      </c>
      <c r="AO328" s="4">
        <f t="shared" si="152"/>
        <v>34.1725888324873</v>
      </c>
      <c r="AP328" s="4">
        <f t="shared" si="153"/>
        <v>33.262569832402228</v>
      </c>
      <c r="AQ328" s="4">
        <f t="shared" si="154"/>
        <v>33.484824120603037</v>
      </c>
      <c r="AR328" s="4">
        <f t="shared" si="155"/>
        <v>44.5</v>
      </c>
      <c r="AS328" s="4">
        <f t="shared" si="156"/>
        <v>30</v>
      </c>
      <c r="AT328" s="4">
        <f t="shared" si="157"/>
        <v>28.648305084745761</v>
      </c>
      <c r="AU328" s="4">
        <f t="shared" si="158"/>
        <v>32.204301075268816</v>
      </c>
      <c r="AV328"/>
      <c r="AW328" s="1">
        <f>FW141</f>
        <v>106.5</v>
      </c>
      <c r="AX328" s="1">
        <f>AVERAGE(FW140:FW143)</f>
        <v>106.85</v>
      </c>
      <c r="AY328" s="5">
        <f t="shared" si="159"/>
        <v>117.5</v>
      </c>
      <c r="AZ328" s="5">
        <f t="shared" si="160"/>
        <v>117.53333333333333</v>
      </c>
      <c r="BB328"/>
      <c r="BC328"/>
      <c r="BD328"/>
      <c r="BE328" s="3"/>
      <c r="FA328" s="28"/>
      <c r="FB328" s="27"/>
      <c r="FC328" s="27"/>
      <c r="FD328" s="27"/>
      <c r="FE328" s="27"/>
      <c r="FT328">
        <f t="shared" si="113"/>
        <v>2000</v>
      </c>
      <c r="FU328" s="1">
        <f t="shared" si="114"/>
        <v>4</v>
      </c>
      <c r="FV328">
        <v>171.3</v>
      </c>
      <c r="FW328" s="1">
        <v>130.69999999999999</v>
      </c>
    </row>
    <row r="329" spans="1:179" x14ac:dyDescent="0.2">
      <c r="A329" s="1">
        <v>1988</v>
      </c>
      <c r="B329" s="1">
        <v>3</v>
      </c>
      <c r="C329" s="1">
        <f t="shared" si="111"/>
        <v>47</v>
      </c>
      <c r="D329" s="4">
        <f t="shared" si="115"/>
        <v>0</v>
      </c>
      <c r="E329" s="4">
        <f t="shared" si="116"/>
        <v>0</v>
      </c>
      <c r="F329" s="4">
        <f t="shared" si="117"/>
        <v>0</v>
      </c>
      <c r="G329" s="4">
        <f t="shared" si="118"/>
        <v>0</v>
      </c>
      <c r="H329" s="4">
        <f t="shared" si="119"/>
        <v>0</v>
      </c>
      <c r="I329" s="4">
        <f t="shared" si="120"/>
        <v>0</v>
      </c>
      <c r="J329" s="4">
        <f t="shared" si="121"/>
        <v>0</v>
      </c>
      <c r="K329" s="4">
        <f t="shared" si="122"/>
        <v>0</v>
      </c>
      <c r="L329" s="4">
        <f t="shared" si="123"/>
        <v>0</v>
      </c>
      <c r="M329" s="4">
        <f t="shared" si="124"/>
        <v>0</v>
      </c>
      <c r="N329" s="4">
        <f t="shared" si="125"/>
        <v>0</v>
      </c>
      <c r="O329" s="4">
        <f t="shared" si="126"/>
        <v>0</v>
      </c>
      <c r="P329" s="4">
        <f t="shared" si="127"/>
        <v>0</v>
      </c>
      <c r="Q329" s="4">
        <f t="shared" si="128"/>
        <v>0</v>
      </c>
      <c r="R329" s="4">
        <f t="shared" si="129"/>
        <v>0</v>
      </c>
      <c r="S329" s="4">
        <f t="shared" si="130"/>
        <v>0</v>
      </c>
      <c r="T329" s="4">
        <f t="shared" si="131"/>
        <v>0</v>
      </c>
      <c r="U329" s="4">
        <f t="shared" si="132"/>
        <v>0</v>
      </c>
      <c r="V329" s="4">
        <f t="shared" si="133"/>
        <v>0</v>
      </c>
      <c r="W329" s="4">
        <f t="shared" si="134"/>
        <v>0</v>
      </c>
      <c r="X329" s="4">
        <f t="shared" si="135"/>
        <v>0</v>
      </c>
      <c r="Y329" s="4">
        <f t="shared" si="136"/>
        <v>0</v>
      </c>
      <c r="Z329" s="4">
        <f t="shared" si="137"/>
        <v>33.469437652811735</v>
      </c>
      <c r="AA329" s="4">
        <f t="shared" si="138"/>
        <v>37.20192307692308</v>
      </c>
      <c r="AB329" s="4">
        <f t="shared" si="139"/>
        <v>36.5</v>
      </c>
      <c r="AC329" s="4">
        <f t="shared" si="140"/>
        <v>0</v>
      </c>
      <c r="AD329" s="4">
        <f t="shared" si="141"/>
        <v>40</v>
      </c>
      <c r="AE329" s="4">
        <f t="shared" si="142"/>
        <v>31.818181818181813</v>
      </c>
      <c r="AF329" s="4">
        <f t="shared" si="143"/>
        <v>30.011764705882353</v>
      </c>
      <c r="AG329" s="4">
        <f t="shared" si="144"/>
        <v>35.316910785619157</v>
      </c>
      <c r="AH329" s="4">
        <f t="shared" si="145"/>
        <v>48.5</v>
      </c>
      <c r="AI329" s="4">
        <f t="shared" si="146"/>
        <v>45.5</v>
      </c>
      <c r="AJ329" s="4">
        <f t="shared" si="147"/>
        <v>45.236363636363649</v>
      </c>
      <c r="AK329" s="4">
        <f t="shared" si="148"/>
        <v>48</v>
      </c>
      <c r="AL329" s="4">
        <f t="shared" si="149"/>
        <v>34.070786516853943</v>
      </c>
      <c r="AM329" s="4">
        <f t="shared" si="150"/>
        <v>36.180124223602498</v>
      </c>
      <c r="AN329" s="4">
        <f t="shared" si="151"/>
        <v>35.081395348837212</v>
      </c>
      <c r="AO329" s="4">
        <f t="shared" si="152"/>
        <v>35.730964467005066</v>
      </c>
      <c r="AP329" s="4">
        <f t="shared" si="153"/>
        <v>36.525139664804463</v>
      </c>
      <c r="AQ329" s="4">
        <f t="shared" si="154"/>
        <v>37.226130653266353</v>
      </c>
      <c r="AR329" s="4">
        <f t="shared" si="155"/>
        <v>42.5</v>
      </c>
      <c r="AS329" s="4">
        <f t="shared" si="156"/>
        <v>33.5</v>
      </c>
      <c r="AT329" s="4" t="str">
        <f t="shared" si="157"/>
        <v>na</v>
      </c>
      <c r="AU329" s="4">
        <f t="shared" si="158"/>
        <v>33.043010752688168</v>
      </c>
      <c r="AV329"/>
      <c r="AW329" s="1">
        <f>FW144</f>
        <v>108</v>
      </c>
      <c r="AX329" s="1">
        <f>AVERAGE(FW143:FW146)</f>
        <v>108.05</v>
      </c>
      <c r="AY329" s="5">
        <f t="shared" si="159"/>
        <v>119</v>
      </c>
      <c r="AZ329" s="5">
        <f t="shared" si="160"/>
        <v>119.1</v>
      </c>
      <c r="BB329"/>
      <c r="BC329"/>
      <c r="BD329"/>
      <c r="BE329" s="3"/>
      <c r="FA329" s="28"/>
      <c r="FB329" s="27"/>
      <c r="FC329" s="27"/>
      <c r="FD329" s="27"/>
      <c r="FE329" s="27"/>
      <c r="FT329">
        <f t="shared" si="113"/>
        <v>2000</v>
      </c>
      <c r="FU329" s="1">
        <f t="shared" si="114"/>
        <v>5</v>
      </c>
      <c r="FV329">
        <v>171.5</v>
      </c>
      <c r="FW329" s="1">
        <v>131.6</v>
      </c>
    </row>
    <row r="330" spans="1:179" s="7" customFormat="1" ht="13.5" x14ac:dyDescent="0.25">
      <c r="A330" s="1">
        <v>1988</v>
      </c>
      <c r="B330" s="1">
        <v>4</v>
      </c>
      <c r="C330" s="1">
        <f t="shared" si="111"/>
        <v>48</v>
      </c>
      <c r="D330" s="4">
        <f t="shared" si="115"/>
        <v>0</v>
      </c>
      <c r="E330" s="4">
        <f t="shared" si="116"/>
        <v>0</v>
      </c>
      <c r="F330" s="4">
        <f t="shared" si="117"/>
        <v>0</v>
      </c>
      <c r="G330" s="4">
        <f t="shared" si="118"/>
        <v>0</v>
      </c>
      <c r="H330" s="4">
        <f t="shared" si="119"/>
        <v>0</v>
      </c>
      <c r="I330" s="4">
        <f t="shared" si="120"/>
        <v>0</v>
      </c>
      <c r="J330" s="4">
        <f t="shared" si="121"/>
        <v>0</v>
      </c>
      <c r="K330" s="4">
        <f t="shared" si="122"/>
        <v>0</v>
      </c>
      <c r="L330" s="4">
        <f t="shared" si="123"/>
        <v>0</v>
      </c>
      <c r="M330" s="4">
        <f t="shared" si="124"/>
        <v>0</v>
      </c>
      <c r="N330" s="4">
        <f t="shared" si="125"/>
        <v>0</v>
      </c>
      <c r="O330" s="4">
        <f t="shared" si="126"/>
        <v>0</v>
      </c>
      <c r="P330" s="4">
        <f t="shared" si="127"/>
        <v>0</v>
      </c>
      <c r="Q330" s="4">
        <f t="shared" si="128"/>
        <v>0</v>
      </c>
      <c r="R330" s="4">
        <f t="shared" si="129"/>
        <v>0</v>
      </c>
      <c r="S330" s="4">
        <f t="shared" si="130"/>
        <v>0</v>
      </c>
      <c r="T330" s="4">
        <f t="shared" si="131"/>
        <v>0</v>
      </c>
      <c r="U330" s="4">
        <f t="shared" si="132"/>
        <v>0</v>
      </c>
      <c r="V330" s="4">
        <f t="shared" si="133"/>
        <v>0</v>
      </c>
      <c r="W330" s="4">
        <f t="shared" si="134"/>
        <v>0</v>
      </c>
      <c r="X330" s="4">
        <f t="shared" si="135"/>
        <v>0</v>
      </c>
      <c r="Y330" s="4">
        <f t="shared" si="136"/>
        <v>0</v>
      </c>
      <c r="Z330" s="4">
        <f t="shared" si="137"/>
        <v>34.222493887530561</v>
      </c>
      <c r="AA330" s="4">
        <f t="shared" si="138"/>
        <v>37.70192307692308</v>
      </c>
      <c r="AB330" s="4">
        <f t="shared" si="139"/>
        <v>35</v>
      </c>
      <c r="AC330" s="4">
        <f t="shared" si="140"/>
        <v>0</v>
      </c>
      <c r="AD330" s="4">
        <f t="shared" si="141"/>
        <v>38</v>
      </c>
      <c r="AE330" s="4">
        <f t="shared" si="142"/>
        <v>33.418181818181814</v>
      </c>
      <c r="AF330" s="4">
        <f t="shared" si="143"/>
        <v>29.590196078431372</v>
      </c>
      <c r="AG330" s="4">
        <f t="shared" si="144"/>
        <v>32.975366178428743</v>
      </c>
      <c r="AH330" s="4">
        <f t="shared" si="145"/>
        <v>40</v>
      </c>
      <c r="AI330" s="4">
        <f t="shared" si="146"/>
        <v>40.5</v>
      </c>
      <c r="AJ330" s="4">
        <f t="shared" si="147"/>
        <v>36.69545454545456</v>
      </c>
      <c r="AK330" s="4">
        <f t="shared" si="148"/>
        <v>34.5</v>
      </c>
      <c r="AL330" s="4">
        <f t="shared" si="149"/>
        <v>43.730337078651694</v>
      </c>
      <c r="AM330" s="4">
        <f t="shared" si="150"/>
        <v>39.664596273291934</v>
      </c>
      <c r="AN330" s="4">
        <f t="shared" si="151"/>
        <v>33.444418604651162</v>
      </c>
      <c r="AO330" s="4">
        <f t="shared" si="152"/>
        <v>35.365482233502533</v>
      </c>
      <c r="AP330" s="4">
        <f t="shared" si="153"/>
        <v>33</v>
      </c>
      <c r="AQ330" s="4">
        <f t="shared" si="154"/>
        <v>32.778894472361827</v>
      </c>
      <c r="AR330" s="4">
        <f t="shared" si="155"/>
        <v>43.5</v>
      </c>
      <c r="AS330" s="4">
        <f t="shared" si="156"/>
        <v>34</v>
      </c>
      <c r="AT330" s="4" t="str">
        <f t="shared" si="157"/>
        <v>na</v>
      </c>
      <c r="AU330" s="4">
        <f t="shared" si="158"/>
        <v>33.064516129032256</v>
      </c>
      <c r="AV330"/>
      <c r="AW330" s="1">
        <f>FW147</f>
        <v>108.3</v>
      </c>
      <c r="AX330" s="1">
        <f>AVERAGE(FW146:FW149)</f>
        <v>109</v>
      </c>
      <c r="AY330" s="5">
        <f t="shared" si="159"/>
        <v>120.3</v>
      </c>
      <c r="AZ330" s="5">
        <f t="shared" si="160"/>
        <v>120.33333333333333</v>
      </c>
      <c r="BB330"/>
      <c r="BC330"/>
      <c r="BD330"/>
      <c r="BE330" s="2"/>
      <c r="BF330" s="1"/>
      <c r="BG330" s="1"/>
      <c r="BH330" s="1"/>
      <c r="FA330" s="26"/>
      <c r="FB330" s="23"/>
      <c r="FC330" s="23"/>
      <c r="FD330" s="23"/>
      <c r="FE330" s="23"/>
      <c r="FT330">
        <f t="shared" si="113"/>
        <v>2000</v>
      </c>
      <c r="FU330" s="1">
        <f t="shared" si="114"/>
        <v>6</v>
      </c>
      <c r="FV330">
        <v>172.4</v>
      </c>
      <c r="FW330" s="1">
        <v>133.80000000000001</v>
      </c>
    </row>
    <row r="331" spans="1:179" x14ac:dyDescent="0.2">
      <c r="A331" s="1">
        <v>1989</v>
      </c>
      <c r="B331" s="1">
        <v>1</v>
      </c>
      <c r="C331" s="1">
        <f t="shared" si="111"/>
        <v>49</v>
      </c>
      <c r="D331" s="4">
        <f t="shared" si="115"/>
        <v>0</v>
      </c>
      <c r="E331" s="4">
        <f t="shared" si="116"/>
        <v>0</v>
      </c>
      <c r="F331" s="4">
        <f t="shared" si="117"/>
        <v>0</v>
      </c>
      <c r="G331" s="4">
        <f t="shared" si="118"/>
        <v>0</v>
      </c>
      <c r="H331" s="4">
        <f t="shared" si="119"/>
        <v>0</v>
      </c>
      <c r="I331" s="4">
        <f t="shared" si="120"/>
        <v>0</v>
      </c>
      <c r="J331" s="4">
        <f t="shared" si="121"/>
        <v>0</v>
      </c>
      <c r="K331" s="4">
        <f t="shared" si="122"/>
        <v>0</v>
      </c>
      <c r="L331" s="4">
        <f t="shared" si="123"/>
        <v>0</v>
      </c>
      <c r="M331" s="4">
        <f t="shared" si="124"/>
        <v>0</v>
      </c>
      <c r="N331" s="4">
        <f t="shared" si="125"/>
        <v>0</v>
      </c>
      <c r="O331" s="4">
        <f t="shared" si="126"/>
        <v>0</v>
      </c>
      <c r="P331" s="4">
        <f t="shared" si="127"/>
        <v>0</v>
      </c>
      <c r="Q331" s="4">
        <f t="shared" si="128"/>
        <v>0</v>
      </c>
      <c r="R331" s="4">
        <f t="shared" si="129"/>
        <v>0</v>
      </c>
      <c r="S331" s="4">
        <f t="shared" si="130"/>
        <v>0</v>
      </c>
      <c r="T331" s="4">
        <f t="shared" si="131"/>
        <v>0</v>
      </c>
      <c r="U331" s="4">
        <f t="shared" si="132"/>
        <v>0</v>
      </c>
      <c r="V331" s="4">
        <f t="shared" si="133"/>
        <v>0</v>
      </c>
      <c r="W331" s="4">
        <f t="shared" si="134"/>
        <v>0</v>
      </c>
      <c r="X331" s="4">
        <f t="shared" si="135"/>
        <v>0</v>
      </c>
      <c r="Y331" s="4">
        <f t="shared" si="136"/>
        <v>0</v>
      </c>
      <c r="Z331" s="4">
        <f t="shared" si="137"/>
        <v>37.734718826405867</v>
      </c>
      <c r="AA331" s="4">
        <f t="shared" si="138"/>
        <v>40.20192307692308</v>
      </c>
      <c r="AB331" s="4">
        <f t="shared" si="139"/>
        <v>32.5</v>
      </c>
      <c r="AC331" s="4">
        <f t="shared" si="140"/>
        <v>0</v>
      </c>
      <c r="AD331" s="4">
        <f t="shared" si="141"/>
        <v>40</v>
      </c>
      <c r="AE331" s="4">
        <f t="shared" si="142"/>
        <v>35.418181818181814</v>
      </c>
      <c r="AF331" s="4">
        <f t="shared" si="143"/>
        <v>32.590196078431376</v>
      </c>
      <c r="AG331" s="4">
        <f t="shared" si="144"/>
        <v>36.133821571238329</v>
      </c>
      <c r="AH331" s="4">
        <f t="shared" si="145"/>
        <v>43</v>
      </c>
      <c r="AI331" s="4">
        <f t="shared" si="146"/>
        <v>43.5</v>
      </c>
      <c r="AJ331" s="4">
        <f t="shared" si="147"/>
        <v>41.952272727272742</v>
      </c>
      <c r="AK331" s="4">
        <f t="shared" si="148"/>
        <v>44</v>
      </c>
      <c r="AL331" s="4">
        <f t="shared" si="149"/>
        <v>43.410112359550574</v>
      </c>
      <c r="AM331" s="4">
        <f t="shared" si="150"/>
        <v>40.68012422360249</v>
      </c>
      <c r="AN331" s="4">
        <f t="shared" si="151"/>
        <v>34.04651162790698</v>
      </c>
      <c r="AO331" s="4">
        <f t="shared" si="152"/>
        <v>39.403553299492373</v>
      </c>
      <c r="AP331" s="4">
        <f t="shared" si="153"/>
        <v>36.581005586592177</v>
      </c>
      <c r="AQ331" s="4">
        <f t="shared" si="154"/>
        <v>34.221105527638208</v>
      </c>
      <c r="AR331" s="4">
        <f t="shared" si="155"/>
        <v>44</v>
      </c>
      <c r="AS331" s="4">
        <f t="shared" si="156"/>
        <v>41</v>
      </c>
      <c r="AT331" s="4">
        <f t="shared" si="157"/>
        <v>32.936440677966097</v>
      </c>
      <c r="AU331" s="4">
        <f t="shared" si="158"/>
        <v>32.930107526881713</v>
      </c>
      <c r="AV331"/>
      <c r="AW331" s="1">
        <f>FW150</f>
        <v>110.8</v>
      </c>
      <c r="AX331" s="1">
        <f>AVERAGE(FW149:FW152)</f>
        <v>111.27500000000001</v>
      </c>
      <c r="AY331" s="5">
        <f t="shared" si="159"/>
        <v>121.6</v>
      </c>
      <c r="AZ331" s="5">
        <f t="shared" si="160"/>
        <v>121.66666666666666</v>
      </c>
      <c r="BB331"/>
      <c r="BC331"/>
      <c r="BD331"/>
      <c r="BE331" s="3"/>
      <c r="FA331" s="28"/>
      <c r="FB331" s="27"/>
      <c r="FC331" s="27"/>
      <c r="FD331" s="27"/>
      <c r="FE331" s="27"/>
      <c r="FT331">
        <f t="shared" si="113"/>
        <v>2000</v>
      </c>
      <c r="FU331" s="1">
        <f t="shared" si="114"/>
        <v>7</v>
      </c>
      <c r="FV331">
        <v>172.8</v>
      </c>
      <c r="FW331" s="1">
        <v>133.69999999999999</v>
      </c>
    </row>
    <row r="332" spans="1:179" x14ac:dyDescent="0.2">
      <c r="A332" s="1">
        <v>1989</v>
      </c>
      <c r="B332" s="1">
        <v>2</v>
      </c>
      <c r="C332" s="1">
        <f t="shared" si="111"/>
        <v>50</v>
      </c>
      <c r="D332" s="4">
        <f t="shared" si="115"/>
        <v>0</v>
      </c>
      <c r="E332" s="4">
        <f t="shared" si="116"/>
        <v>0</v>
      </c>
      <c r="F332" s="4">
        <f t="shared" si="117"/>
        <v>0</v>
      </c>
      <c r="G332" s="4">
        <f t="shared" si="118"/>
        <v>0</v>
      </c>
      <c r="H332" s="4">
        <f t="shared" si="119"/>
        <v>0</v>
      </c>
      <c r="I332" s="4">
        <f t="shared" si="120"/>
        <v>0</v>
      </c>
      <c r="J332" s="4">
        <f t="shared" si="121"/>
        <v>0</v>
      </c>
      <c r="K332" s="4">
        <f t="shared" si="122"/>
        <v>0</v>
      </c>
      <c r="L332" s="4">
        <f t="shared" si="123"/>
        <v>0</v>
      </c>
      <c r="M332" s="4">
        <f t="shared" si="124"/>
        <v>0</v>
      </c>
      <c r="N332" s="4">
        <f t="shared" si="125"/>
        <v>0</v>
      </c>
      <c r="O332" s="4">
        <f t="shared" si="126"/>
        <v>0</v>
      </c>
      <c r="P332" s="4">
        <f t="shared" si="127"/>
        <v>0</v>
      </c>
      <c r="Q332" s="4">
        <f t="shared" si="128"/>
        <v>0</v>
      </c>
      <c r="R332" s="4">
        <f t="shared" si="129"/>
        <v>0</v>
      </c>
      <c r="S332" s="4">
        <f t="shared" si="130"/>
        <v>0</v>
      </c>
      <c r="T332" s="4">
        <f t="shared" si="131"/>
        <v>0</v>
      </c>
      <c r="U332" s="4">
        <f t="shared" si="132"/>
        <v>0</v>
      </c>
      <c r="V332" s="4">
        <f t="shared" si="133"/>
        <v>0</v>
      </c>
      <c r="W332" s="4">
        <f t="shared" si="134"/>
        <v>0</v>
      </c>
      <c r="X332" s="4">
        <f t="shared" si="135"/>
        <v>0</v>
      </c>
      <c r="Y332" s="4">
        <f t="shared" si="136"/>
        <v>0</v>
      </c>
      <c r="Z332" s="4">
        <f t="shared" si="137"/>
        <v>36.722493887530561</v>
      </c>
      <c r="AA332" s="4">
        <f t="shared" si="138"/>
        <v>40.802884615384613</v>
      </c>
      <c r="AB332" s="4">
        <f t="shared" si="139"/>
        <v>36.5</v>
      </c>
      <c r="AC332" s="4">
        <f t="shared" si="140"/>
        <v>0</v>
      </c>
      <c r="AD332" s="4">
        <f t="shared" si="141"/>
        <v>42</v>
      </c>
      <c r="AE332" s="4">
        <f t="shared" si="142"/>
        <v>36.43636363636363</v>
      </c>
      <c r="AF332" s="4">
        <f t="shared" si="143"/>
        <v>35.421568627450981</v>
      </c>
      <c r="AG332" s="4">
        <f t="shared" si="144"/>
        <v>37.658455392809564</v>
      </c>
      <c r="AH332" s="4">
        <f t="shared" si="145"/>
        <v>37.5</v>
      </c>
      <c r="AI332" s="4">
        <f t="shared" si="146"/>
        <v>42</v>
      </c>
      <c r="AJ332" s="4">
        <f t="shared" si="147"/>
        <v>40.937500000000014</v>
      </c>
      <c r="AK332" s="4">
        <f t="shared" si="148"/>
        <v>42</v>
      </c>
      <c r="AL332" s="4">
        <f t="shared" si="149"/>
        <v>47.432584269662932</v>
      </c>
      <c r="AM332" s="4">
        <f t="shared" si="150"/>
        <v>36.195652173913054</v>
      </c>
      <c r="AN332" s="4">
        <f t="shared" si="151"/>
        <v>34.616279069767444</v>
      </c>
      <c r="AO332" s="4">
        <f t="shared" si="152"/>
        <v>39.441624365482227</v>
      </c>
      <c r="AP332" s="4">
        <f t="shared" si="153"/>
        <v>36.949720670391059</v>
      </c>
      <c r="AQ332" s="4">
        <f t="shared" si="154"/>
        <v>34.221105527638208</v>
      </c>
      <c r="AR332" s="4">
        <f t="shared" si="155"/>
        <v>44</v>
      </c>
      <c r="AS332" s="4">
        <f t="shared" si="156"/>
        <v>41.5</v>
      </c>
      <c r="AT332" s="4">
        <f t="shared" si="157"/>
        <v>34.211864406779661</v>
      </c>
      <c r="AU332" s="4">
        <f t="shared" si="158"/>
        <v>38.591397849462361</v>
      </c>
      <c r="AV332"/>
      <c r="AW332" s="1">
        <f>FW153</f>
        <v>113.2</v>
      </c>
      <c r="AX332" s="1">
        <f>AVERAGE(FW152:FW155)</f>
        <v>112.8</v>
      </c>
      <c r="AY332" s="5">
        <f t="shared" si="159"/>
        <v>123.8</v>
      </c>
      <c r="AZ332" s="5">
        <f t="shared" si="160"/>
        <v>123.66666666666666</v>
      </c>
      <c r="BB332"/>
      <c r="BC332"/>
      <c r="BD332"/>
      <c r="BE332" s="3"/>
      <c r="FA332" s="28"/>
      <c r="FB332" s="27"/>
      <c r="FC332" s="27"/>
      <c r="FD332" s="27"/>
      <c r="FE332" s="27"/>
      <c r="FT332">
        <f t="shared" si="113"/>
        <v>2000</v>
      </c>
      <c r="FU332" s="1">
        <f t="shared" si="114"/>
        <v>8</v>
      </c>
      <c r="FV332">
        <v>172.8</v>
      </c>
      <c r="FW332" s="1">
        <v>132.9</v>
      </c>
    </row>
    <row r="333" spans="1:179" x14ac:dyDescent="0.2">
      <c r="A333" s="1">
        <v>1989</v>
      </c>
      <c r="B333" s="1">
        <v>3</v>
      </c>
      <c r="C333" s="1">
        <f t="shared" ref="C333:C348" si="161">C332+1</f>
        <v>51</v>
      </c>
      <c r="D333" s="4">
        <f t="shared" si="115"/>
        <v>0</v>
      </c>
      <c r="E333" s="4">
        <f t="shared" si="116"/>
        <v>0</v>
      </c>
      <c r="F333" s="4">
        <f t="shared" si="117"/>
        <v>0</v>
      </c>
      <c r="G333" s="4">
        <f t="shared" si="118"/>
        <v>0</v>
      </c>
      <c r="H333" s="4">
        <f t="shared" si="119"/>
        <v>0</v>
      </c>
      <c r="I333" s="4">
        <f t="shared" si="120"/>
        <v>0</v>
      </c>
      <c r="J333" s="4">
        <f t="shared" si="121"/>
        <v>0</v>
      </c>
      <c r="K333" s="4">
        <f t="shared" si="122"/>
        <v>0</v>
      </c>
      <c r="L333" s="4">
        <f t="shared" si="123"/>
        <v>0</v>
      </c>
      <c r="M333" s="4">
        <f t="shared" si="124"/>
        <v>0</v>
      </c>
      <c r="N333" s="4">
        <f t="shared" si="125"/>
        <v>0</v>
      </c>
      <c r="O333" s="4">
        <f t="shared" si="126"/>
        <v>0</v>
      </c>
      <c r="P333" s="4">
        <f t="shared" si="127"/>
        <v>0</v>
      </c>
      <c r="Q333" s="4">
        <f t="shared" si="128"/>
        <v>0</v>
      </c>
      <c r="R333" s="4">
        <f t="shared" si="129"/>
        <v>0</v>
      </c>
      <c r="S333" s="4">
        <f t="shared" si="130"/>
        <v>0</v>
      </c>
      <c r="T333" s="4">
        <f t="shared" si="131"/>
        <v>0</v>
      </c>
      <c r="U333" s="4">
        <f t="shared" si="132"/>
        <v>0</v>
      </c>
      <c r="V333" s="4">
        <f t="shared" si="133"/>
        <v>0</v>
      </c>
      <c r="W333" s="4">
        <f t="shared" si="134"/>
        <v>0</v>
      </c>
      <c r="X333" s="4">
        <f t="shared" si="135"/>
        <v>0</v>
      </c>
      <c r="Y333" s="4">
        <f t="shared" si="136"/>
        <v>0</v>
      </c>
      <c r="Z333" s="4">
        <f t="shared" si="137"/>
        <v>40.493887530562347</v>
      </c>
      <c r="AA333" s="4">
        <f t="shared" si="138"/>
        <v>44.90625</v>
      </c>
      <c r="AB333" s="4">
        <f t="shared" si="139"/>
        <v>35.5</v>
      </c>
      <c r="AC333" s="4">
        <f t="shared" si="140"/>
        <v>0</v>
      </c>
      <c r="AD333" s="4">
        <f t="shared" si="141"/>
        <v>44</v>
      </c>
      <c r="AE333" s="4">
        <f t="shared" si="142"/>
        <v>40.072727272727263</v>
      </c>
      <c r="AF333" s="4">
        <f t="shared" si="143"/>
        <v>37.337254901960783</v>
      </c>
      <c r="AG333" s="4">
        <f t="shared" si="144"/>
        <v>40.109187749667086</v>
      </c>
      <c r="AH333" s="4">
        <f t="shared" si="145"/>
        <v>39</v>
      </c>
      <c r="AI333" s="4">
        <f t="shared" si="146"/>
        <v>42.5</v>
      </c>
      <c r="AJ333" s="4">
        <f t="shared" si="147"/>
        <v>44.89318181818183</v>
      </c>
      <c r="AK333" s="4">
        <f t="shared" si="148"/>
        <v>47</v>
      </c>
      <c r="AL333" s="4">
        <f t="shared" si="149"/>
        <v>45.730337078651694</v>
      </c>
      <c r="AM333" s="4">
        <f t="shared" si="150"/>
        <v>42.180124223602498</v>
      </c>
      <c r="AN333" s="4">
        <f t="shared" si="151"/>
        <v>35.848837209302324</v>
      </c>
      <c r="AO333" s="4">
        <f t="shared" si="152"/>
        <v>40.80710659898476</v>
      </c>
      <c r="AP333" s="4">
        <f t="shared" si="153"/>
        <v>38.662011173184354</v>
      </c>
      <c r="AQ333" s="4">
        <f t="shared" si="154"/>
        <v>34.273869346733683</v>
      </c>
      <c r="AR333" s="4">
        <f t="shared" si="155"/>
        <v>45.5</v>
      </c>
      <c r="AS333" s="4">
        <f t="shared" si="156"/>
        <v>42</v>
      </c>
      <c r="AT333" s="4">
        <f t="shared" si="157"/>
        <v>34.233050847457626</v>
      </c>
      <c r="AU333" s="4">
        <f t="shared" si="158"/>
        <v>37.865591397849457</v>
      </c>
      <c r="AV333"/>
      <c r="AW333" s="1">
        <f>FW156</f>
        <v>112</v>
      </c>
      <c r="AX333" s="1">
        <f>AVERAGE(FW155:FW158)</f>
        <v>112.50000000000001</v>
      </c>
      <c r="AY333" s="5">
        <f t="shared" si="159"/>
        <v>124.6</v>
      </c>
      <c r="AZ333" s="5">
        <f t="shared" si="160"/>
        <v>124.66666666666666</v>
      </c>
      <c r="BB333"/>
      <c r="BC333"/>
      <c r="BD333"/>
      <c r="BE333" s="3"/>
      <c r="FA333" s="28"/>
      <c r="FB333" s="27"/>
      <c r="FC333" s="27"/>
      <c r="FD333" s="27"/>
      <c r="FE333" s="27"/>
      <c r="FT333">
        <f t="shared" si="113"/>
        <v>2000</v>
      </c>
      <c r="FU333" s="1">
        <f t="shared" si="114"/>
        <v>9</v>
      </c>
      <c r="FV333">
        <v>173.7</v>
      </c>
      <c r="FW333" s="1">
        <v>134.69999999999999</v>
      </c>
    </row>
    <row r="334" spans="1:179" s="50" customFormat="1" x14ac:dyDescent="0.2">
      <c r="A334" s="1">
        <v>1989</v>
      </c>
      <c r="B334" s="1">
        <v>4</v>
      </c>
      <c r="C334" s="1">
        <f t="shared" si="161"/>
        <v>52</v>
      </c>
      <c r="D334" s="4">
        <f t="shared" si="115"/>
        <v>0</v>
      </c>
      <c r="E334" s="4">
        <f t="shared" si="116"/>
        <v>0</v>
      </c>
      <c r="F334" s="4">
        <f t="shared" si="117"/>
        <v>0</v>
      </c>
      <c r="G334" s="4">
        <f t="shared" si="118"/>
        <v>0</v>
      </c>
      <c r="H334" s="4">
        <f t="shared" si="119"/>
        <v>0</v>
      </c>
      <c r="I334" s="4">
        <f t="shared" si="120"/>
        <v>0</v>
      </c>
      <c r="J334" s="4">
        <f t="shared" si="121"/>
        <v>0</v>
      </c>
      <c r="K334" s="4">
        <f t="shared" si="122"/>
        <v>0</v>
      </c>
      <c r="L334" s="4">
        <f t="shared" si="123"/>
        <v>0</v>
      </c>
      <c r="M334" s="4">
        <f t="shared" si="124"/>
        <v>0</v>
      </c>
      <c r="N334" s="4">
        <f t="shared" si="125"/>
        <v>0</v>
      </c>
      <c r="O334" s="4">
        <f t="shared" si="126"/>
        <v>0</v>
      </c>
      <c r="P334" s="4">
        <f t="shared" si="127"/>
        <v>0</v>
      </c>
      <c r="Q334" s="4">
        <f t="shared" si="128"/>
        <v>0</v>
      </c>
      <c r="R334" s="4">
        <f t="shared" si="129"/>
        <v>0</v>
      </c>
      <c r="S334" s="4">
        <f t="shared" si="130"/>
        <v>0</v>
      </c>
      <c r="T334" s="4">
        <f t="shared" si="131"/>
        <v>0</v>
      </c>
      <c r="U334" s="4">
        <f t="shared" si="132"/>
        <v>0</v>
      </c>
      <c r="V334" s="4">
        <f t="shared" si="133"/>
        <v>0</v>
      </c>
      <c r="W334" s="4">
        <f t="shared" si="134"/>
        <v>0</v>
      </c>
      <c r="X334" s="4">
        <f t="shared" si="135"/>
        <v>0</v>
      </c>
      <c r="Y334" s="4">
        <f t="shared" si="136"/>
        <v>0</v>
      </c>
      <c r="Z334" s="40">
        <f t="shared" si="137"/>
        <v>40.228606356968214</v>
      </c>
      <c r="AA334" s="4">
        <f t="shared" si="138"/>
        <v>46.807692307692307</v>
      </c>
      <c r="AB334" s="4">
        <f t="shared" si="139"/>
        <v>50.5</v>
      </c>
      <c r="AC334" s="4">
        <f t="shared" si="140"/>
        <v>0</v>
      </c>
      <c r="AD334" s="4">
        <f t="shared" si="141"/>
        <v>47.5</v>
      </c>
      <c r="AE334" s="4">
        <f t="shared" si="142"/>
        <v>42.918181818181814</v>
      </c>
      <c r="AF334" s="4">
        <f t="shared" si="143"/>
        <v>40.662745098039217</v>
      </c>
      <c r="AG334" s="4">
        <f t="shared" si="144"/>
        <v>40.267643142476672</v>
      </c>
      <c r="AH334" s="4">
        <f t="shared" si="145"/>
        <v>52.5</v>
      </c>
      <c r="AI334" s="4">
        <f t="shared" si="146"/>
        <v>50</v>
      </c>
      <c r="AJ334" s="4">
        <f t="shared" si="147"/>
        <v>45.334090909090932</v>
      </c>
      <c r="AK334" s="4">
        <f t="shared" si="148"/>
        <v>45.5</v>
      </c>
      <c r="AL334" s="4">
        <f t="shared" si="149"/>
        <v>46.640449438202261</v>
      </c>
      <c r="AM334" s="4">
        <f t="shared" si="150"/>
        <v>42.680124223602498</v>
      </c>
      <c r="AN334" s="4">
        <f t="shared" si="151"/>
        <v>34.616279069767444</v>
      </c>
      <c r="AO334" s="4">
        <f t="shared" si="152"/>
        <v>38.1725888324873</v>
      </c>
      <c r="AP334" s="4">
        <f t="shared" si="153"/>
        <v>37.424581005586589</v>
      </c>
      <c r="AQ334" s="4">
        <f t="shared" si="154"/>
        <v>33.265326633165849</v>
      </c>
      <c r="AR334" s="4">
        <f t="shared" si="155"/>
        <v>48.5</v>
      </c>
      <c r="AS334" s="4">
        <f t="shared" si="156"/>
        <v>43.5</v>
      </c>
      <c r="AT334" s="4">
        <f t="shared" si="157"/>
        <v>36.169491525423723</v>
      </c>
      <c r="AU334" s="4">
        <f t="shared" si="158"/>
        <v>37.548387096774192</v>
      </c>
      <c r="AV334"/>
      <c r="AW334" s="1">
        <f>FW159</f>
        <v>112.7</v>
      </c>
      <c r="AX334" s="1">
        <f>AVERAGE(FW158:FW161)</f>
        <v>113.35</v>
      </c>
      <c r="AY334" s="5">
        <f t="shared" si="159"/>
        <v>125.9</v>
      </c>
      <c r="AZ334" s="5">
        <f t="shared" si="160"/>
        <v>125.86666666666667</v>
      </c>
      <c r="BB334"/>
      <c r="BC334"/>
      <c r="BD334"/>
      <c r="BE334" s="49"/>
      <c r="FA334" s="52"/>
      <c r="FB334" s="51"/>
      <c r="FC334" s="51"/>
      <c r="FD334" s="51"/>
      <c r="FE334" s="51"/>
      <c r="FT334">
        <f t="shared" si="113"/>
        <v>2000</v>
      </c>
      <c r="FU334" s="1">
        <f t="shared" si="114"/>
        <v>10</v>
      </c>
      <c r="FV334">
        <v>174</v>
      </c>
      <c r="FW334" s="1">
        <v>135.4</v>
      </c>
    </row>
    <row r="335" spans="1:179" x14ac:dyDescent="0.2">
      <c r="A335" s="1">
        <v>1990</v>
      </c>
      <c r="B335" s="1">
        <v>1</v>
      </c>
      <c r="C335" s="1">
        <f t="shared" si="161"/>
        <v>53</v>
      </c>
      <c r="D335" s="4">
        <f t="shared" si="115"/>
        <v>0</v>
      </c>
      <c r="E335" s="4">
        <f t="shared" si="116"/>
        <v>0</v>
      </c>
      <c r="F335" s="4">
        <f t="shared" si="117"/>
        <v>0</v>
      </c>
      <c r="G335" s="4">
        <f t="shared" si="118"/>
        <v>0</v>
      </c>
      <c r="H335" s="4">
        <f t="shared" si="119"/>
        <v>0</v>
      </c>
      <c r="I335" s="4">
        <f t="shared" si="120"/>
        <v>0</v>
      </c>
      <c r="J335" s="4">
        <f t="shared" si="121"/>
        <v>0</v>
      </c>
      <c r="K335" s="4">
        <f t="shared" si="122"/>
        <v>0</v>
      </c>
      <c r="L335" s="4">
        <f t="shared" si="123"/>
        <v>0</v>
      </c>
      <c r="M335" s="4">
        <f t="shared" si="124"/>
        <v>0</v>
      </c>
      <c r="N335" s="4">
        <f t="shared" si="125"/>
        <v>0</v>
      </c>
      <c r="O335" s="4">
        <f t="shared" si="126"/>
        <v>0</v>
      </c>
      <c r="P335" s="4">
        <f t="shared" si="127"/>
        <v>0</v>
      </c>
      <c r="Q335" s="4">
        <f t="shared" si="128"/>
        <v>0</v>
      </c>
      <c r="R335" s="4">
        <f t="shared" si="129"/>
        <v>0</v>
      </c>
      <c r="S335" s="4">
        <f t="shared" si="130"/>
        <v>0</v>
      </c>
      <c r="T335" s="4">
        <f t="shared" si="131"/>
        <v>0</v>
      </c>
      <c r="U335" s="4">
        <f t="shared" si="132"/>
        <v>0</v>
      </c>
      <c r="V335" s="4">
        <f t="shared" si="133"/>
        <v>0</v>
      </c>
      <c r="W335" s="4">
        <f t="shared" si="134"/>
        <v>0</v>
      </c>
      <c r="X335" s="4">
        <f t="shared" si="135"/>
        <v>0</v>
      </c>
      <c r="Y335" s="4">
        <f t="shared" si="136"/>
        <v>0</v>
      </c>
      <c r="Z335" s="4">
        <f t="shared" si="137"/>
        <v>46.512224938875306</v>
      </c>
      <c r="AA335" s="4">
        <f t="shared" si="138"/>
        <v>44.89903846153846</v>
      </c>
      <c r="AB335" s="4">
        <f t="shared" si="139"/>
        <v>36.5</v>
      </c>
      <c r="AC335" s="4">
        <f t="shared" si="140"/>
        <v>0</v>
      </c>
      <c r="AD335" s="4">
        <f t="shared" si="141"/>
        <v>46</v>
      </c>
      <c r="AE335" s="4">
        <f t="shared" si="142"/>
        <v>38.799999999999997</v>
      </c>
      <c r="AF335" s="4">
        <f t="shared" si="143"/>
        <v>43.168627450980395</v>
      </c>
      <c r="AG335" s="4">
        <f t="shared" si="144"/>
        <v>45.267643142476672</v>
      </c>
      <c r="AH335" s="4">
        <f t="shared" si="145"/>
        <v>37</v>
      </c>
      <c r="AI335" s="4">
        <f t="shared" si="146"/>
        <v>43.5</v>
      </c>
      <c r="AJ335" s="4">
        <f t="shared" si="147"/>
        <v>41.59772727272729</v>
      </c>
      <c r="AK335" s="4">
        <f t="shared" si="148"/>
        <v>40</v>
      </c>
      <c r="AL335" s="4">
        <f t="shared" si="149"/>
        <v>47.55056179775282</v>
      </c>
      <c r="AM335" s="4">
        <f t="shared" si="150"/>
        <v>43.437888198757776</v>
      </c>
      <c r="AN335" s="4">
        <f t="shared" si="151"/>
        <v>38.465116279069768</v>
      </c>
      <c r="AO335" s="4">
        <f t="shared" si="152"/>
        <v>46.345177664974607</v>
      </c>
      <c r="AP335" s="4">
        <f t="shared" si="153"/>
        <v>37.106145251396647</v>
      </c>
      <c r="AQ335" s="4">
        <f t="shared" si="154"/>
        <v>35.778894472361827</v>
      </c>
      <c r="AR335" s="4">
        <f t="shared" si="155"/>
        <v>48</v>
      </c>
      <c r="AS335" s="4">
        <f t="shared" si="156"/>
        <v>44</v>
      </c>
      <c r="AT335" s="4" t="str">
        <f t="shared" si="157"/>
        <v>na</v>
      </c>
      <c r="AU335" s="4">
        <f t="shared" si="158"/>
        <v>36.591397849462361</v>
      </c>
      <c r="AV335"/>
      <c r="AW335" s="1">
        <f>FW162</f>
        <v>114.4</v>
      </c>
      <c r="AX335" s="1">
        <f>AVERAGE(FW161:FW164)</f>
        <v>114.4</v>
      </c>
      <c r="AY335" s="5">
        <f t="shared" si="159"/>
        <v>128</v>
      </c>
      <c r="AZ335" s="5">
        <f t="shared" si="160"/>
        <v>128.03333333333333</v>
      </c>
      <c r="BB335"/>
      <c r="BC335"/>
      <c r="BD335"/>
      <c r="BE335" s="3"/>
      <c r="FA335" s="28"/>
      <c r="FB335" s="27"/>
      <c r="FC335" s="27"/>
      <c r="FD335" s="27"/>
      <c r="FE335" s="27"/>
      <c r="FT335">
        <f t="shared" si="113"/>
        <v>2000</v>
      </c>
      <c r="FU335" s="1">
        <f t="shared" si="114"/>
        <v>11</v>
      </c>
      <c r="FV335">
        <v>174.1</v>
      </c>
      <c r="FW335" s="1">
        <v>135</v>
      </c>
    </row>
    <row r="336" spans="1:179" x14ac:dyDescent="0.2">
      <c r="A336" s="1">
        <v>1990</v>
      </c>
      <c r="B336" s="1">
        <v>2</v>
      </c>
      <c r="C336" s="1">
        <f t="shared" si="161"/>
        <v>54</v>
      </c>
      <c r="D336" s="4">
        <f t="shared" si="115"/>
        <v>0</v>
      </c>
      <c r="E336" s="4">
        <f t="shared" si="116"/>
        <v>0</v>
      </c>
      <c r="F336" s="4">
        <f t="shared" si="117"/>
        <v>0</v>
      </c>
      <c r="G336" s="4">
        <f t="shared" si="118"/>
        <v>0</v>
      </c>
      <c r="H336" s="4">
        <f t="shared" si="119"/>
        <v>0</v>
      </c>
      <c r="I336" s="4">
        <f t="shared" si="120"/>
        <v>0</v>
      </c>
      <c r="J336" s="4">
        <f t="shared" si="121"/>
        <v>0</v>
      </c>
      <c r="K336" s="4">
        <f t="shared" si="122"/>
        <v>0</v>
      </c>
      <c r="L336" s="4">
        <f t="shared" si="123"/>
        <v>0</v>
      </c>
      <c r="M336" s="4">
        <f t="shared" si="124"/>
        <v>0</v>
      </c>
      <c r="N336" s="4">
        <f t="shared" si="125"/>
        <v>0</v>
      </c>
      <c r="O336" s="4">
        <f t="shared" si="126"/>
        <v>0</v>
      </c>
      <c r="P336" s="4">
        <f t="shared" si="127"/>
        <v>0</v>
      </c>
      <c r="Q336" s="4">
        <f t="shared" si="128"/>
        <v>0</v>
      </c>
      <c r="R336" s="4">
        <f t="shared" si="129"/>
        <v>0</v>
      </c>
      <c r="S336" s="4">
        <f t="shared" si="130"/>
        <v>0</v>
      </c>
      <c r="T336" s="4">
        <f t="shared" si="131"/>
        <v>0</v>
      </c>
      <c r="U336" s="4">
        <f t="shared" si="132"/>
        <v>0</v>
      </c>
      <c r="V336" s="4">
        <f t="shared" si="133"/>
        <v>0</v>
      </c>
      <c r="W336" s="4">
        <f t="shared" si="134"/>
        <v>0</v>
      </c>
      <c r="X336" s="4">
        <f t="shared" si="135"/>
        <v>0</v>
      </c>
      <c r="Y336" s="4">
        <f t="shared" si="136"/>
        <v>0</v>
      </c>
      <c r="Z336" s="4">
        <f t="shared" si="137"/>
        <v>47.463325183374081</v>
      </c>
      <c r="AA336" s="4">
        <f t="shared" si="138"/>
        <v>54.706730769230774</v>
      </c>
      <c r="AB336" s="4">
        <f t="shared" si="139"/>
        <v>43</v>
      </c>
      <c r="AC336" s="4">
        <f t="shared" si="140"/>
        <v>0</v>
      </c>
      <c r="AD336" s="4">
        <f t="shared" si="141"/>
        <v>45.5</v>
      </c>
      <c r="AE336" s="4">
        <f t="shared" si="142"/>
        <v>37.972727272727269</v>
      </c>
      <c r="AF336" s="4">
        <f t="shared" si="143"/>
        <v>44.174509803921566</v>
      </c>
      <c r="AG336" s="4">
        <f t="shared" si="144"/>
        <v>47.341544607190386</v>
      </c>
      <c r="AH336" s="4">
        <f t="shared" si="145"/>
        <v>45.5</v>
      </c>
      <c r="AI336" s="4">
        <f t="shared" si="146"/>
        <v>49</v>
      </c>
      <c r="AJ336" s="4">
        <f t="shared" si="147"/>
        <v>46.402272727272745</v>
      </c>
      <c r="AK336" s="4">
        <f t="shared" si="148"/>
        <v>48</v>
      </c>
      <c r="AL336" s="4">
        <f t="shared" si="149"/>
        <v>47.484269662921363</v>
      </c>
      <c r="AM336" s="4">
        <f t="shared" si="150"/>
        <v>44.695652173913054</v>
      </c>
      <c r="AN336" s="4">
        <f t="shared" si="151"/>
        <v>40.732558139534888</v>
      </c>
      <c r="AO336" s="4">
        <f t="shared" si="152"/>
        <v>41.182741116751259</v>
      </c>
      <c r="AP336" s="4">
        <f t="shared" si="153"/>
        <v>37.868715083798875</v>
      </c>
      <c r="AQ336" s="4">
        <f t="shared" si="154"/>
        <v>36.836683417085446</v>
      </c>
      <c r="AR336" s="4">
        <f t="shared" si="155"/>
        <v>47</v>
      </c>
      <c r="AS336" s="4">
        <f t="shared" si="156"/>
        <v>47</v>
      </c>
      <c r="AT336" s="4">
        <f t="shared" si="157"/>
        <v>35.127118644067792</v>
      </c>
      <c r="AU336" s="4">
        <f t="shared" si="158"/>
        <v>35.956989247311824</v>
      </c>
      <c r="AV336"/>
      <c r="AW336" s="1">
        <f>FW165</f>
        <v>114.6</v>
      </c>
      <c r="AX336" s="1">
        <f>AVERAGE(FW164:FW167)</f>
        <v>114.375</v>
      </c>
      <c r="AY336" s="5">
        <f t="shared" si="159"/>
        <v>129.19999999999999</v>
      </c>
      <c r="AZ336" s="5">
        <f t="shared" si="160"/>
        <v>129.33333333333331</v>
      </c>
      <c r="BB336"/>
      <c r="BC336"/>
      <c r="BD336"/>
      <c r="BE336" s="3"/>
      <c r="FA336" s="28"/>
      <c r="FB336" s="27"/>
      <c r="FC336" s="27"/>
      <c r="FD336" s="27"/>
      <c r="FE336" s="27"/>
      <c r="FT336">
        <f t="shared" si="113"/>
        <v>2000</v>
      </c>
      <c r="FU336" s="1">
        <f t="shared" si="114"/>
        <v>12</v>
      </c>
      <c r="FV336">
        <v>174</v>
      </c>
      <c r="FW336" s="1">
        <v>136.19999999999999</v>
      </c>
    </row>
    <row r="337" spans="1:179" x14ac:dyDescent="0.2">
      <c r="A337" s="1">
        <v>1990</v>
      </c>
      <c r="B337" s="1">
        <v>3</v>
      </c>
      <c r="C337" s="1">
        <f t="shared" si="161"/>
        <v>55</v>
      </c>
      <c r="D337" s="4">
        <f t="shared" si="115"/>
        <v>0</v>
      </c>
      <c r="E337" s="4">
        <f t="shared" si="116"/>
        <v>0</v>
      </c>
      <c r="F337" s="4">
        <f t="shared" si="117"/>
        <v>0</v>
      </c>
      <c r="G337" s="4">
        <f t="shared" si="118"/>
        <v>0</v>
      </c>
      <c r="H337" s="4">
        <f t="shared" si="119"/>
        <v>0</v>
      </c>
      <c r="I337" s="4">
        <f t="shared" si="120"/>
        <v>0</v>
      </c>
      <c r="J337" s="4">
        <f t="shared" si="121"/>
        <v>0</v>
      </c>
      <c r="K337" s="4">
        <f t="shared" si="122"/>
        <v>0</v>
      </c>
      <c r="L337" s="4">
        <f t="shared" si="123"/>
        <v>0</v>
      </c>
      <c r="M337" s="4">
        <f t="shared" si="124"/>
        <v>0</v>
      </c>
      <c r="N337" s="4">
        <f t="shared" si="125"/>
        <v>0</v>
      </c>
      <c r="O337" s="4">
        <f t="shared" si="126"/>
        <v>0</v>
      </c>
      <c r="P337" s="4">
        <f t="shared" si="127"/>
        <v>0</v>
      </c>
      <c r="Q337" s="4">
        <f t="shared" si="128"/>
        <v>0</v>
      </c>
      <c r="R337" s="4">
        <f t="shared" si="129"/>
        <v>0</v>
      </c>
      <c r="S337" s="4">
        <f t="shared" si="130"/>
        <v>0</v>
      </c>
      <c r="T337" s="4">
        <f t="shared" si="131"/>
        <v>0</v>
      </c>
      <c r="U337" s="4">
        <f t="shared" si="132"/>
        <v>0</v>
      </c>
      <c r="V337" s="4">
        <f t="shared" si="133"/>
        <v>0</v>
      </c>
      <c r="W337" s="4">
        <f t="shared" si="134"/>
        <v>0</v>
      </c>
      <c r="X337" s="4">
        <f t="shared" si="135"/>
        <v>0</v>
      </c>
      <c r="Y337" s="4">
        <f t="shared" si="136"/>
        <v>0</v>
      </c>
      <c r="Z337" s="4">
        <f t="shared" si="137"/>
        <v>41.550220048899753</v>
      </c>
      <c r="AA337" s="4">
        <f t="shared" si="138"/>
        <v>47.401442307692307</v>
      </c>
      <c r="AB337" s="4">
        <f t="shared" si="139"/>
        <v>45</v>
      </c>
      <c r="AC337" s="4">
        <f t="shared" si="140"/>
        <v>0</v>
      </c>
      <c r="AD337" s="4">
        <f t="shared" si="141"/>
        <v>47.5</v>
      </c>
      <c r="AE337" s="4">
        <f t="shared" si="142"/>
        <v>40.627272727272725</v>
      </c>
      <c r="AF337" s="4">
        <f t="shared" si="143"/>
        <v>43.343137254901961</v>
      </c>
      <c r="AG337" s="4">
        <f t="shared" si="144"/>
        <v>47.816910785619143</v>
      </c>
      <c r="AH337" s="4">
        <f t="shared" si="145"/>
        <v>41</v>
      </c>
      <c r="AI337" s="4">
        <f t="shared" si="146"/>
        <v>44</v>
      </c>
      <c r="AJ337" s="4">
        <f t="shared" si="147"/>
        <v>44.715909090909108</v>
      </c>
      <c r="AK337" s="4">
        <f t="shared" si="148"/>
        <v>45</v>
      </c>
      <c r="AL337" s="4">
        <f t="shared" si="149"/>
        <v>46.410112359550581</v>
      </c>
      <c r="AM337" s="4">
        <f t="shared" si="150"/>
        <v>44.195652173913061</v>
      </c>
      <c r="AN337" s="4">
        <f t="shared" si="151"/>
        <v>35.372093023255815</v>
      </c>
      <c r="AO337" s="4">
        <f t="shared" si="152"/>
        <v>35.076142131979687</v>
      </c>
      <c r="AP337" s="4">
        <f t="shared" si="153"/>
        <v>37.868715083798875</v>
      </c>
      <c r="AQ337" s="4">
        <f t="shared" si="154"/>
        <v>37.168341708542734</v>
      </c>
      <c r="AR337" s="4">
        <f t="shared" si="155"/>
        <v>46</v>
      </c>
      <c r="AS337" s="4">
        <f t="shared" si="156"/>
        <v>47</v>
      </c>
      <c r="AT337" s="4">
        <f t="shared" si="157"/>
        <v>35.70338983050847</v>
      </c>
      <c r="AU337" s="4">
        <f t="shared" si="158"/>
        <v>29.817204301075265</v>
      </c>
      <c r="AV337"/>
      <c r="AW337" s="1">
        <f>FW168</f>
        <v>116.5</v>
      </c>
      <c r="AX337" s="1">
        <f>AVERAGE(FW167:FW170)</f>
        <v>117.55</v>
      </c>
      <c r="AY337" s="5">
        <f t="shared" si="159"/>
        <v>131.6</v>
      </c>
      <c r="AZ337" s="5">
        <f t="shared" si="160"/>
        <v>131.56666666666666</v>
      </c>
      <c r="BB337"/>
      <c r="BC337"/>
      <c r="BD337"/>
      <c r="BE337" s="3"/>
      <c r="FA337" s="28"/>
      <c r="FB337" s="27"/>
      <c r="FC337" s="27"/>
      <c r="FD337" s="27"/>
      <c r="FE337" s="27"/>
      <c r="FT337">
        <f t="shared" si="113"/>
        <v>2001</v>
      </c>
      <c r="FU337" s="1">
        <f t="shared" si="114"/>
        <v>1</v>
      </c>
      <c r="FV337">
        <v>175.1</v>
      </c>
      <c r="FW337" s="1">
        <v>140</v>
      </c>
    </row>
    <row r="338" spans="1:179" x14ac:dyDescent="0.2">
      <c r="A338" s="1">
        <v>1990</v>
      </c>
      <c r="B338" s="1">
        <v>4</v>
      </c>
      <c r="C338" s="1">
        <f t="shared" si="161"/>
        <v>56</v>
      </c>
      <c r="D338" s="4">
        <f t="shared" si="115"/>
        <v>0</v>
      </c>
      <c r="E338" s="4">
        <f t="shared" si="116"/>
        <v>0</v>
      </c>
      <c r="F338" s="4">
        <f t="shared" si="117"/>
        <v>0</v>
      </c>
      <c r="G338" s="4">
        <f t="shared" si="118"/>
        <v>0</v>
      </c>
      <c r="H338" s="4">
        <f t="shared" si="119"/>
        <v>0</v>
      </c>
      <c r="I338" s="4">
        <f t="shared" si="120"/>
        <v>0</v>
      </c>
      <c r="J338" s="4">
        <f t="shared" si="121"/>
        <v>0</v>
      </c>
      <c r="K338" s="4">
        <f t="shared" si="122"/>
        <v>0</v>
      </c>
      <c r="L338" s="4">
        <f t="shared" si="123"/>
        <v>0</v>
      </c>
      <c r="M338" s="4">
        <f t="shared" si="124"/>
        <v>0</v>
      </c>
      <c r="N338" s="4">
        <f t="shared" si="125"/>
        <v>0</v>
      </c>
      <c r="O338" s="4">
        <f t="shared" si="126"/>
        <v>0</v>
      </c>
      <c r="P338" s="4">
        <f t="shared" si="127"/>
        <v>0</v>
      </c>
      <c r="Q338" s="4">
        <f t="shared" si="128"/>
        <v>0</v>
      </c>
      <c r="R338" s="4">
        <f t="shared" si="129"/>
        <v>0</v>
      </c>
      <c r="S338" s="4">
        <f t="shared" si="130"/>
        <v>0</v>
      </c>
      <c r="T338" s="4">
        <f t="shared" si="131"/>
        <v>0</v>
      </c>
      <c r="U338" s="4">
        <f t="shared" si="132"/>
        <v>0</v>
      </c>
      <c r="V338" s="4">
        <f t="shared" si="133"/>
        <v>0</v>
      </c>
      <c r="W338" s="4">
        <f t="shared" si="134"/>
        <v>0</v>
      </c>
      <c r="X338" s="4">
        <f t="shared" si="135"/>
        <v>0</v>
      </c>
      <c r="Y338" s="4">
        <f t="shared" si="136"/>
        <v>0</v>
      </c>
      <c r="Z338" s="4">
        <f t="shared" si="137"/>
        <v>40.809388753056233</v>
      </c>
      <c r="AA338" s="4">
        <f t="shared" si="138"/>
        <v>46.802884615384613</v>
      </c>
      <c r="AB338" s="4">
        <f t="shared" si="139"/>
        <v>50</v>
      </c>
      <c r="AC338" s="4">
        <f t="shared" si="140"/>
        <v>0</v>
      </c>
      <c r="AD338" s="4">
        <f t="shared" si="141"/>
        <v>45.5</v>
      </c>
      <c r="AE338" s="4">
        <f t="shared" si="142"/>
        <v>42.554545454545448</v>
      </c>
      <c r="AF338" s="4">
        <f t="shared" si="143"/>
        <v>42.590196078431376</v>
      </c>
      <c r="AG338" s="4">
        <f t="shared" si="144"/>
        <v>46.133821571238322</v>
      </c>
      <c r="AH338" s="4">
        <f t="shared" si="145"/>
        <v>42.5</v>
      </c>
      <c r="AI338" s="4">
        <f t="shared" si="146"/>
        <v>45.5</v>
      </c>
      <c r="AJ338" s="4">
        <f t="shared" si="147"/>
        <v>43.922727272727286</v>
      </c>
      <c r="AK338" s="4">
        <f t="shared" si="148"/>
        <v>45</v>
      </c>
      <c r="AL338" s="4">
        <f t="shared" si="149"/>
        <v>45.730337078651694</v>
      </c>
      <c r="AM338" s="4">
        <f t="shared" si="150"/>
        <v>43.726708074534173</v>
      </c>
      <c r="AN338" s="4">
        <f t="shared" si="151"/>
        <v>32.383720930232563</v>
      </c>
      <c r="AO338" s="4">
        <f t="shared" si="152"/>
        <v>34.855329949238566</v>
      </c>
      <c r="AP338" s="4">
        <f t="shared" si="153"/>
        <v>38.237430167597765</v>
      </c>
      <c r="AQ338" s="4">
        <f t="shared" si="154"/>
        <v>37.168341708542734</v>
      </c>
      <c r="AR338" s="4">
        <f t="shared" si="155"/>
        <v>46</v>
      </c>
      <c r="AS338" s="4">
        <f t="shared" si="156"/>
        <v>47</v>
      </c>
      <c r="AT338" s="4">
        <f t="shared" si="157"/>
        <v>33.266949152542374</v>
      </c>
      <c r="AU338" s="4">
        <f t="shared" si="158"/>
        <v>29.430107526881713</v>
      </c>
      <c r="AV338"/>
      <c r="AW338" s="1">
        <f>FW171</f>
        <v>120.1</v>
      </c>
      <c r="AX338" s="1">
        <f>AVERAGE(FW170:FW173)</f>
        <v>119.64999999999999</v>
      </c>
      <c r="AY338" s="5">
        <f t="shared" si="159"/>
        <v>133.80000000000001</v>
      </c>
      <c r="AZ338" s="5">
        <f t="shared" si="160"/>
        <v>133.69999999999999</v>
      </c>
      <c r="BB338"/>
      <c r="BC338"/>
      <c r="BD338"/>
      <c r="BE338" s="3"/>
      <c r="FA338" s="28"/>
      <c r="FB338" s="27"/>
      <c r="FC338" s="27"/>
      <c r="FD338" s="27"/>
      <c r="FE338" s="27"/>
      <c r="FT338">
        <f t="shared" si="113"/>
        <v>2001</v>
      </c>
      <c r="FU338" s="1">
        <f t="shared" si="114"/>
        <v>2</v>
      </c>
      <c r="FV338">
        <v>175.8</v>
      </c>
      <c r="FW338" s="1">
        <v>137.4</v>
      </c>
    </row>
    <row r="339" spans="1:179" x14ac:dyDescent="0.2">
      <c r="A339" s="1">
        <v>1991</v>
      </c>
      <c r="B339" s="1">
        <v>1</v>
      </c>
      <c r="C339" s="1">
        <f t="shared" si="161"/>
        <v>57</v>
      </c>
      <c r="D339" s="4">
        <f t="shared" si="115"/>
        <v>0</v>
      </c>
      <c r="E339" s="4">
        <f t="shared" si="116"/>
        <v>0</v>
      </c>
      <c r="F339" s="4">
        <f t="shared" si="117"/>
        <v>0</v>
      </c>
      <c r="G339" s="4">
        <f t="shared" si="118"/>
        <v>0</v>
      </c>
      <c r="H339" s="4">
        <f t="shared" si="119"/>
        <v>0</v>
      </c>
      <c r="I339" s="4">
        <f t="shared" si="120"/>
        <v>0</v>
      </c>
      <c r="J339" s="4">
        <f t="shared" si="121"/>
        <v>0</v>
      </c>
      <c r="K339" s="4">
        <f t="shared" si="122"/>
        <v>0</v>
      </c>
      <c r="L339" s="4">
        <f t="shared" si="123"/>
        <v>0</v>
      </c>
      <c r="M339" s="4">
        <f t="shared" si="124"/>
        <v>0</v>
      </c>
      <c r="N339" s="4">
        <f t="shared" si="125"/>
        <v>0</v>
      </c>
      <c r="O339" s="4">
        <f t="shared" si="126"/>
        <v>0</v>
      </c>
      <c r="P339" s="4">
        <f t="shared" si="127"/>
        <v>0</v>
      </c>
      <c r="Q339" s="4">
        <f t="shared" si="128"/>
        <v>0</v>
      </c>
      <c r="R339" s="4">
        <f t="shared" si="129"/>
        <v>0</v>
      </c>
      <c r="S339" s="4">
        <f t="shared" si="130"/>
        <v>0</v>
      </c>
      <c r="T339" s="4">
        <f t="shared" si="131"/>
        <v>0</v>
      </c>
      <c r="U339" s="4">
        <f t="shared" si="132"/>
        <v>0</v>
      </c>
      <c r="V339" s="4">
        <f t="shared" si="133"/>
        <v>0</v>
      </c>
      <c r="W339" s="4">
        <f t="shared" si="134"/>
        <v>0</v>
      </c>
      <c r="X339" s="4">
        <f t="shared" si="135"/>
        <v>0</v>
      </c>
      <c r="Y339" s="4">
        <f t="shared" si="136"/>
        <v>0</v>
      </c>
      <c r="Z339" s="4">
        <f t="shared" si="137"/>
        <v>38.210268948655255</v>
      </c>
      <c r="AA339" s="4">
        <f t="shared" si="138"/>
        <v>46.007211538461533</v>
      </c>
      <c r="AB339" s="4">
        <f t="shared" si="139"/>
        <v>42</v>
      </c>
      <c r="AC339" s="4">
        <f t="shared" si="140"/>
        <v>0</v>
      </c>
      <c r="AD339" s="4">
        <f t="shared" si="141"/>
        <v>37</v>
      </c>
      <c r="AE339" s="4">
        <f t="shared" si="142"/>
        <v>37</v>
      </c>
      <c r="AF339" s="4">
        <f t="shared" si="143"/>
        <v>36.674509803921566</v>
      </c>
      <c r="AG339" s="4">
        <f t="shared" si="144"/>
        <v>40.475366178428743</v>
      </c>
      <c r="AH339" s="4">
        <f t="shared" si="145"/>
        <v>41</v>
      </c>
      <c r="AI339" s="4">
        <f t="shared" si="146"/>
        <v>43.5</v>
      </c>
      <c r="AJ339" s="4">
        <f t="shared" si="147"/>
        <v>44.177272727272744</v>
      </c>
      <c r="AK339" s="4">
        <f t="shared" si="148"/>
        <v>46</v>
      </c>
      <c r="AL339" s="4">
        <f t="shared" si="149"/>
        <v>45.489101123595511</v>
      </c>
      <c r="AM339" s="4">
        <f t="shared" si="150"/>
        <v>42.126832298136662</v>
      </c>
      <c r="AN339" s="4">
        <f t="shared" si="151"/>
        <v>38.779069767441861</v>
      </c>
      <c r="AO339" s="4">
        <f t="shared" si="152"/>
        <v>41.096446700507606</v>
      </c>
      <c r="AP339" s="4">
        <f t="shared" si="153"/>
        <v>37.868715083798875</v>
      </c>
      <c r="AQ339" s="4">
        <f t="shared" si="154"/>
        <v>37.942211055276402</v>
      </c>
      <c r="AR339" s="4">
        <f t="shared" si="155"/>
        <v>37</v>
      </c>
      <c r="AS339" s="4">
        <f t="shared" si="156"/>
        <v>38.200000000000003</v>
      </c>
      <c r="AT339" s="4">
        <f t="shared" si="157"/>
        <v>27.394067796610166</v>
      </c>
      <c r="AU339" s="4">
        <f t="shared" si="158"/>
        <v>27.860215053763437</v>
      </c>
      <c r="AV339"/>
      <c r="AW339" s="5">
        <f>FW174</f>
        <v>117.2</v>
      </c>
      <c r="AX339" s="5">
        <f>AVERAGE(FW173:FW176)</f>
        <v>117.1</v>
      </c>
      <c r="AY339" s="5">
        <f t="shared" si="159"/>
        <v>134.80000000000001</v>
      </c>
      <c r="AZ339" s="5">
        <f t="shared" si="160"/>
        <v>134.80000000000001</v>
      </c>
      <c r="BB339"/>
      <c r="BC339"/>
      <c r="BD339"/>
      <c r="BE339" s="3"/>
      <c r="FA339" s="28"/>
      <c r="FB339" s="27"/>
      <c r="FC339" s="27"/>
      <c r="FD339" s="27"/>
      <c r="FE339" s="27"/>
      <c r="FT339">
        <f t="shared" si="113"/>
        <v>2001</v>
      </c>
      <c r="FU339" s="1">
        <f t="shared" si="114"/>
        <v>3</v>
      </c>
      <c r="FV339">
        <v>176.2</v>
      </c>
      <c r="FW339" s="1">
        <v>135.9</v>
      </c>
    </row>
    <row r="340" spans="1:179" x14ac:dyDescent="0.2">
      <c r="A340" s="1">
        <v>1991</v>
      </c>
      <c r="B340" s="1">
        <v>2</v>
      </c>
      <c r="C340" s="1">
        <f t="shared" si="161"/>
        <v>58</v>
      </c>
      <c r="D340" s="4">
        <f t="shared" si="115"/>
        <v>0</v>
      </c>
      <c r="E340" s="4">
        <f t="shared" si="116"/>
        <v>0</v>
      </c>
      <c r="F340" s="4">
        <f t="shared" si="117"/>
        <v>0</v>
      </c>
      <c r="G340" s="4">
        <f t="shared" si="118"/>
        <v>0</v>
      </c>
      <c r="H340" s="4">
        <f t="shared" si="119"/>
        <v>0</v>
      </c>
      <c r="I340" s="4">
        <f t="shared" si="120"/>
        <v>0</v>
      </c>
      <c r="J340" s="4">
        <f t="shared" si="121"/>
        <v>0</v>
      </c>
      <c r="K340" s="4">
        <f t="shared" si="122"/>
        <v>0</v>
      </c>
      <c r="L340" s="4">
        <f t="shared" si="123"/>
        <v>0</v>
      </c>
      <c r="M340" s="4">
        <f t="shared" si="124"/>
        <v>0</v>
      </c>
      <c r="N340" s="4">
        <f t="shared" si="125"/>
        <v>0</v>
      </c>
      <c r="O340" s="4">
        <f t="shared" si="126"/>
        <v>0</v>
      </c>
      <c r="P340" s="4">
        <f t="shared" si="127"/>
        <v>0</v>
      </c>
      <c r="Q340" s="4">
        <f t="shared" si="128"/>
        <v>0</v>
      </c>
      <c r="R340" s="4">
        <f t="shared" si="129"/>
        <v>0</v>
      </c>
      <c r="S340" s="4">
        <f t="shared" si="130"/>
        <v>0</v>
      </c>
      <c r="T340" s="4">
        <f t="shared" si="131"/>
        <v>0</v>
      </c>
      <c r="U340" s="4">
        <f t="shared" si="132"/>
        <v>0</v>
      </c>
      <c r="V340" s="4">
        <f t="shared" si="133"/>
        <v>0</v>
      </c>
      <c r="W340" s="4">
        <f t="shared" si="134"/>
        <v>0</v>
      </c>
      <c r="X340" s="4">
        <f t="shared" si="135"/>
        <v>0</v>
      </c>
      <c r="Y340" s="4">
        <f t="shared" si="136"/>
        <v>0</v>
      </c>
      <c r="Z340" s="4">
        <f t="shared" si="137"/>
        <v>37.204156479217602</v>
      </c>
      <c r="AA340" s="4">
        <f t="shared" si="138"/>
        <v>44.605769230769226</v>
      </c>
      <c r="AB340" s="4">
        <f t="shared" si="139"/>
        <v>44.5</v>
      </c>
      <c r="AC340" s="4">
        <f t="shared" si="140"/>
        <v>0</v>
      </c>
      <c r="AD340" s="4">
        <f t="shared" si="141"/>
        <v>38.5</v>
      </c>
      <c r="AE340" s="4">
        <f t="shared" si="142"/>
        <v>38.5</v>
      </c>
      <c r="AF340" s="4">
        <f t="shared" si="143"/>
        <v>35.505882352941178</v>
      </c>
      <c r="AG340" s="4">
        <f t="shared" si="144"/>
        <v>38.475366178428743</v>
      </c>
      <c r="AH340" s="4">
        <f t="shared" si="145"/>
        <v>46.5</v>
      </c>
      <c r="AI340" s="4">
        <f t="shared" si="146"/>
        <v>49</v>
      </c>
      <c r="AJ340" s="4">
        <f t="shared" si="147"/>
        <v>38.902272727272745</v>
      </c>
      <c r="AK340" s="4">
        <f t="shared" si="148"/>
        <v>35.5</v>
      </c>
      <c r="AL340" s="4">
        <f t="shared" si="149"/>
        <v>45.500000000000014</v>
      </c>
      <c r="AM340" s="4">
        <f t="shared" si="150"/>
        <v>43.437888198757776</v>
      </c>
      <c r="AN340" s="4">
        <f t="shared" si="151"/>
        <v>42.883720930232556</v>
      </c>
      <c r="AO340" s="4">
        <f t="shared" si="152"/>
        <v>43.451776649746179</v>
      </c>
      <c r="AP340" s="4">
        <f t="shared" si="153"/>
        <v>37.343575418994412</v>
      </c>
      <c r="AQ340" s="4">
        <f t="shared" si="154"/>
        <v>35.389447236180921</v>
      </c>
      <c r="AR340" s="4">
        <f t="shared" si="155"/>
        <v>38</v>
      </c>
      <c r="AS340" s="4">
        <f t="shared" si="156"/>
        <v>35</v>
      </c>
      <c r="AT340" s="4">
        <f t="shared" si="157"/>
        <v>33.084745762711862</v>
      </c>
      <c r="AU340" s="4">
        <f t="shared" si="158"/>
        <v>36.225806451612897</v>
      </c>
      <c r="AV340"/>
      <c r="AW340" s="5">
        <f>FW177</f>
        <v>116.5</v>
      </c>
      <c r="AX340" s="5">
        <f>AVERAGE(FW176:FW179)</f>
        <v>116.25</v>
      </c>
      <c r="AY340" s="5">
        <f t="shared" si="159"/>
        <v>135.6</v>
      </c>
      <c r="AZ340" s="5">
        <f t="shared" si="160"/>
        <v>135.6</v>
      </c>
      <c r="BB340"/>
      <c r="BC340"/>
      <c r="BD340"/>
      <c r="BE340" s="3"/>
      <c r="FA340" s="28"/>
      <c r="FB340" s="27"/>
      <c r="FC340" s="27"/>
      <c r="FD340" s="27"/>
      <c r="FE340" s="27"/>
      <c r="FT340">
        <f t="shared" si="113"/>
        <v>2001</v>
      </c>
      <c r="FU340" s="1">
        <f t="shared" si="114"/>
        <v>4</v>
      </c>
      <c r="FV340">
        <v>176.9</v>
      </c>
      <c r="FW340" s="1">
        <v>136.4</v>
      </c>
    </row>
    <row r="341" spans="1:179" x14ac:dyDescent="0.2">
      <c r="A341" s="1">
        <v>1991</v>
      </c>
      <c r="B341" s="1">
        <v>3</v>
      </c>
      <c r="C341" s="1">
        <f t="shared" si="161"/>
        <v>59</v>
      </c>
      <c r="D341" s="4">
        <f t="shared" si="115"/>
        <v>0</v>
      </c>
      <c r="E341" s="4">
        <f t="shared" si="116"/>
        <v>0</v>
      </c>
      <c r="F341" s="4">
        <f t="shared" si="117"/>
        <v>0</v>
      </c>
      <c r="G341" s="4">
        <f t="shared" si="118"/>
        <v>0</v>
      </c>
      <c r="H341" s="4">
        <f t="shared" si="119"/>
        <v>0</v>
      </c>
      <c r="I341" s="4">
        <f t="shared" si="120"/>
        <v>0</v>
      </c>
      <c r="J341" s="4">
        <f t="shared" si="121"/>
        <v>0</v>
      </c>
      <c r="K341" s="4">
        <f t="shared" si="122"/>
        <v>0</v>
      </c>
      <c r="L341" s="4">
        <f t="shared" si="123"/>
        <v>0</v>
      </c>
      <c r="M341" s="4">
        <f t="shared" si="124"/>
        <v>0</v>
      </c>
      <c r="N341" s="4">
        <f t="shared" si="125"/>
        <v>0</v>
      </c>
      <c r="O341" s="4">
        <f t="shared" si="126"/>
        <v>0</v>
      </c>
      <c r="P341" s="4">
        <f t="shared" si="127"/>
        <v>0</v>
      </c>
      <c r="Q341" s="4">
        <f t="shared" si="128"/>
        <v>0</v>
      </c>
      <c r="R341" s="4">
        <f t="shared" si="129"/>
        <v>0</v>
      </c>
      <c r="S341" s="4">
        <f t="shared" si="130"/>
        <v>0</v>
      </c>
      <c r="T341" s="4">
        <f t="shared" si="131"/>
        <v>0</v>
      </c>
      <c r="U341" s="4">
        <f t="shared" si="132"/>
        <v>0</v>
      </c>
      <c r="V341" s="4">
        <f t="shared" si="133"/>
        <v>0</v>
      </c>
      <c r="W341" s="4">
        <f t="shared" si="134"/>
        <v>0</v>
      </c>
      <c r="X341" s="4">
        <f t="shared" si="135"/>
        <v>0</v>
      </c>
      <c r="Y341" s="4">
        <f t="shared" si="136"/>
        <v>0</v>
      </c>
      <c r="Z341" s="4">
        <f t="shared" si="137"/>
        <v>39.432762836185816</v>
      </c>
      <c r="AA341" s="4">
        <f t="shared" si="138"/>
        <v>46.502403846153847</v>
      </c>
      <c r="AB341" s="4">
        <f t="shared" si="139"/>
        <v>45.5</v>
      </c>
      <c r="AC341" s="4">
        <f t="shared" si="140"/>
        <v>0</v>
      </c>
      <c r="AD341" s="4">
        <f t="shared" si="141"/>
        <v>41</v>
      </c>
      <c r="AE341" s="4">
        <f t="shared" si="142"/>
        <v>41</v>
      </c>
      <c r="AF341" s="4">
        <f t="shared" si="143"/>
        <v>37.83725490196079</v>
      </c>
      <c r="AG341" s="4">
        <f t="shared" si="144"/>
        <v>41.401464713715022</v>
      </c>
      <c r="AH341" s="4">
        <f t="shared" si="145"/>
        <v>49.5</v>
      </c>
      <c r="AI341" s="4">
        <f t="shared" si="146"/>
        <v>49.5</v>
      </c>
      <c r="AJ341" s="4">
        <f t="shared" si="147"/>
        <v>44.706818181818193</v>
      </c>
      <c r="AK341" s="4">
        <f t="shared" si="148"/>
        <v>47.5</v>
      </c>
      <c r="AL341" s="4">
        <f t="shared" si="149"/>
        <v>45.500000000000014</v>
      </c>
      <c r="AM341" s="4">
        <f t="shared" si="150"/>
        <v>42.664596273291934</v>
      </c>
      <c r="AN341" s="4">
        <f t="shared" si="151"/>
        <v>40.232558139534888</v>
      </c>
      <c r="AO341" s="4">
        <f t="shared" si="152"/>
        <v>43.53807106598984</v>
      </c>
      <c r="AP341" s="4">
        <f t="shared" si="153"/>
        <v>41.10614525139664</v>
      </c>
      <c r="AQ341" s="4">
        <f t="shared" si="154"/>
        <v>39.336683417085446</v>
      </c>
      <c r="AR341" s="4">
        <f t="shared" si="155"/>
        <v>38</v>
      </c>
      <c r="AS341" s="4">
        <f t="shared" si="156"/>
        <v>36.5</v>
      </c>
      <c r="AT341" s="4">
        <f t="shared" si="157"/>
        <v>35.127118644067792</v>
      </c>
      <c r="AU341" s="4">
        <f t="shared" si="158"/>
        <v>37.999999999999993</v>
      </c>
      <c r="AV341"/>
      <c r="AW341" s="5">
        <f>FW180</f>
        <v>116.2</v>
      </c>
      <c r="AX341" s="5">
        <f>AVERAGE(FW179:FW182)</f>
        <v>116.19999999999999</v>
      </c>
      <c r="AY341" s="5">
        <f t="shared" si="159"/>
        <v>136.6</v>
      </c>
      <c r="AZ341" s="5">
        <f t="shared" si="160"/>
        <v>136.66666666666663</v>
      </c>
      <c r="BB341"/>
      <c r="BC341"/>
      <c r="BD341"/>
      <c r="BE341" s="3"/>
      <c r="FA341" s="28"/>
      <c r="FB341" s="27"/>
      <c r="FC341" s="27"/>
      <c r="FD341" s="27"/>
      <c r="FE341" s="27"/>
      <c r="FT341">
        <f t="shared" si="113"/>
        <v>2001</v>
      </c>
      <c r="FU341" s="1">
        <f t="shared" si="114"/>
        <v>5</v>
      </c>
      <c r="FV341">
        <v>177.7</v>
      </c>
      <c r="FW341" s="1">
        <v>136.80000000000001</v>
      </c>
    </row>
    <row r="342" spans="1:179" x14ac:dyDescent="0.2">
      <c r="A342" s="1">
        <v>1991</v>
      </c>
      <c r="B342" s="1">
        <v>4</v>
      </c>
      <c r="C342" s="1">
        <f t="shared" si="161"/>
        <v>60</v>
      </c>
      <c r="D342" s="4">
        <f t="shared" si="115"/>
        <v>0</v>
      </c>
      <c r="E342" s="4">
        <f t="shared" si="116"/>
        <v>0</v>
      </c>
      <c r="F342" s="4">
        <f t="shared" si="117"/>
        <v>0</v>
      </c>
      <c r="G342" s="4">
        <f t="shared" si="118"/>
        <v>0</v>
      </c>
      <c r="H342" s="4">
        <f t="shared" si="119"/>
        <v>0</v>
      </c>
      <c r="I342" s="4">
        <f t="shared" si="120"/>
        <v>0</v>
      </c>
      <c r="J342" s="4">
        <f t="shared" si="121"/>
        <v>0</v>
      </c>
      <c r="K342" s="4">
        <f t="shared" si="122"/>
        <v>0</v>
      </c>
      <c r="L342" s="4">
        <f t="shared" si="123"/>
        <v>0</v>
      </c>
      <c r="M342" s="4">
        <f t="shared" si="124"/>
        <v>0</v>
      </c>
      <c r="N342" s="4">
        <f t="shared" si="125"/>
        <v>0</v>
      </c>
      <c r="O342" s="4">
        <f t="shared" si="126"/>
        <v>0</v>
      </c>
      <c r="P342" s="4">
        <f t="shared" si="127"/>
        <v>0</v>
      </c>
      <c r="Q342" s="4">
        <f t="shared" si="128"/>
        <v>0</v>
      </c>
      <c r="R342" s="4">
        <f t="shared" si="129"/>
        <v>0</v>
      </c>
      <c r="S342" s="4">
        <f t="shared" si="130"/>
        <v>0</v>
      </c>
      <c r="T342" s="4">
        <f t="shared" si="131"/>
        <v>0</v>
      </c>
      <c r="U342" s="4">
        <f t="shared" si="132"/>
        <v>0</v>
      </c>
      <c r="V342" s="4">
        <f t="shared" si="133"/>
        <v>0</v>
      </c>
      <c r="W342" s="4">
        <f t="shared" si="134"/>
        <v>0</v>
      </c>
      <c r="X342" s="4">
        <f t="shared" si="135"/>
        <v>0</v>
      </c>
      <c r="Y342" s="4">
        <f t="shared" si="136"/>
        <v>0</v>
      </c>
      <c r="Z342" s="4">
        <f t="shared" si="137"/>
        <v>39.16136919315403</v>
      </c>
      <c r="AA342" s="4">
        <f t="shared" si="138"/>
        <v>46.800480769230774</v>
      </c>
      <c r="AB342" s="4">
        <f t="shared" si="139"/>
        <v>43.5</v>
      </c>
      <c r="AC342" s="4">
        <f t="shared" si="140"/>
        <v>0</v>
      </c>
      <c r="AD342" s="4">
        <f t="shared" si="141"/>
        <v>44</v>
      </c>
      <c r="AE342" s="4">
        <f t="shared" si="142"/>
        <v>43.999999999999993</v>
      </c>
      <c r="AF342" s="4">
        <f t="shared" si="143"/>
        <v>39.005882352941178</v>
      </c>
      <c r="AG342" s="4">
        <f t="shared" si="144"/>
        <v>41.975366178428736</v>
      </c>
      <c r="AH342" s="4">
        <f t="shared" si="145"/>
        <v>47</v>
      </c>
      <c r="AI342" s="4">
        <f t="shared" si="146"/>
        <v>49</v>
      </c>
      <c r="AJ342" s="4">
        <f t="shared" si="147"/>
        <v>46.668181818181836</v>
      </c>
      <c r="AK342" s="4">
        <f t="shared" si="148"/>
        <v>50</v>
      </c>
      <c r="AL342" s="4">
        <f t="shared" si="149"/>
        <v>48.55056179775282</v>
      </c>
      <c r="AM342" s="4">
        <f t="shared" si="150"/>
        <v>44.18012422360249</v>
      </c>
      <c r="AN342" s="4">
        <f t="shared" si="151"/>
        <v>43.395348837209305</v>
      </c>
      <c r="AO342" s="4">
        <f t="shared" si="152"/>
        <v>48.634517766497453</v>
      </c>
      <c r="AP342" s="4">
        <f t="shared" si="153"/>
        <v>42.212290502793294</v>
      </c>
      <c r="AQ342" s="4">
        <f t="shared" si="154"/>
        <v>39.55778894472364</v>
      </c>
      <c r="AR342" s="4">
        <f t="shared" si="155"/>
        <v>47</v>
      </c>
      <c r="AS342" s="4">
        <f t="shared" si="156"/>
        <v>44</v>
      </c>
      <c r="AT342" s="4">
        <f t="shared" si="157"/>
        <v>39.10593220338982</v>
      </c>
      <c r="AU342" s="4">
        <f t="shared" si="158"/>
        <v>41.091397849462361</v>
      </c>
      <c r="AV342"/>
      <c r="AW342" s="5">
        <f>FW183</f>
        <v>116.4</v>
      </c>
      <c r="AX342" s="5">
        <f>AVERAGE(FW182:FW185)</f>
        <v>116.07500000000002</v>
      </c>
      <c r="AY342" s="5">
        <f t="shared" si="159"/>
        <v>137.80000000000001</v>
      </c>
      <c r="AZ342" s="5">
        <f t="shared" si="160"/>
        <v>137.69999999999999</v>
      </c>
      <c r="BB342"/>
      <c r="BC342"/>
      <c r="BD342"/>
      <c r="BE342" s="3"/>
      <c r="FA342" s="28"/>
      <c r="FB342" s="27"/>
      <c r="FC342" s="27"/>
      <c r="FD342" s="27"/>
      <c r="FE342" s="27"/>
      <c r="FT342">
        <f t="shared" si="113"/>
        <v>2001</v>
      </c>
      <c r="FU342" s="1">
        <f t="shared" si="114"/>
        <v>6</v>
      </c>
      <c r="FV342">
        <v>178</v>
      </c>
      <c r="FW342" s="1">
        <v>135.5</v>
      </c>
    </row>
    <row r="343" spans="1:179" x14ac:dyDescent="0.2">
      <c r="A343" s="1">
        <v>1992</v>
      </c>
      <c r="B343" s="1">
        <v>1</v>
      </c>
      <c r="C343" s="1">
        <f t="shared" si="161"/>
        <v>61</v>
      </c>
      <c r="D343" s="5">
        <f t="shared" ref="D343:D374" si="162">F154</f>
        <v>164</v>
      </c>
      <c r="E343" s="5">
        <f t="shared" ref="E343:E374" si="163">G154</f>
        <v>161</v>
      </c>
      <c r="F343" s="24">
        <f t="shared" ref="F343:F374" si="164">M154</f>
        <v>180</v>
      </c>
      <c r="G343" s="24">
        <f t="shared" ref="G343:G374" si="165">N154</f>
        <v>195</v>
      </c>
      <c r="H343" s="5">
        <f t="shared" ref="H343:H374" si="166">T154</f>
        <v>110</v>
      </c>
      <c r="I343" s="5">
        <f t="shared" ref="I343:I374" si="167">U154</f>
        <v>173</v>
      </c>
      <c r="J343" s="5">
        <f t="shared" ref="J343:J374" si="168">AA154</f>
        <v>185</v>
      </c>
      <c r="K343" s="5">
        <f t="shared" ref="K343:K374" si="169">AB154</f>
        <v>175</v>
      </c>
      <c r="L343" s="5">
        <f t="shared" ref="L343:L374" si="170">AH154</f>
        <v>168</v>
      </c>
      <c r="M343" s="5">
        <f t="shared" ref="M343:M374" si="171">AI154</f>
        <v>210</v>
      </c>
      <c r="N343" s="5">
        <f t="shared" ref="N343:N374" si="172">AO154</f>
        <v>184</v>
      </c>
      <c r="O343" s="5">
        <f t="shared" ref="O343:O374" si="173">AP154</f>
        <v>230</v>
      </c>
      <c r="P343" s="5">
        <f t="shared" ref="P343:P374" si="174">AV154</f>
        <v>0</v>
      </c>
      <c r="Q343" s="5">
        <f t="shared" ref="Q343:Q374" si="175">AW154</f>
        <v>0</v>
      </c>
      <c r="R343" s="5">
        <f t="shared" ref="R343:R374" si="176">BC154</f>
        <v>205</v>
      </c>
      <c r="S343" s="5">
        <f t="shared" ref="S343:S374" si="177">BD154</f>
        <v>220</v>
      </c>
      <c r="T343" s="5">
        <f t="shared" ref="T343:T374" si="178">BJ154</f>
        <v>225</v>
      </c>
      <c r="U343" s="5">
        <f t="shared" ref="U343:U374" si="179">BK154</f>
        <v>270</v>
      </c>
      <c r="V343" s="5">
        <f t="shared" ref="V343:V374" si="180">BP154</f>
        <v>159</v>
      </c>
      <c r="W343" s="5">
        <f t="shared" ref="W343:W374" si="181">BQ154</f>
        <v>164</v>
      </c>
      <c r="X343" s="5">
        <f t="shared" ref="X343:X374" si="182">BU154</f>
        <v>227</v>
      </c>
      <c r="Y343" s="5">
        <f t="shared" ref="Y343:Y374" si="183">BV154</f>
        <v>225</v>
      </c>
      <c r="Z343" s="5">
        <f t="shared" ref="Z343:Z374" si="184">CC154</f>
        <v>38.75</v>
      </c>
      <c r="AA343" s="5">
        <f t="shared" ref="AA343:AA374" si="185">CD154</f>
        <v>47.5</v>
      </c>
      <c r="AB343" s="5">
        <f t="shared" ref="AB343:AB374" si="186">CJ154</f>
        <v>47</v>
      </c>
      <c r="AC343" s="5">
        <f t="shared" ref="AC343:AC374" si="187">CK154</f>
        <v>45</v>
      </c>
      <c r="AD343" s="5">
        <f t="shared" ref="AD343:AD374" si="188">CQ154</f>
        <v>51.5</v>
      </c>
      <c r="AE343" s="5">
        <f t="shared" ref="AE343:AE374" si="189">CR154</f>
        <v>48.5</v>
      </c>
      <c r="AF343" s="5">
        <f t="shared" ref="AF343:AF374" si="190">CX154</f>
        <v>42.5</v>
      </c>
      <c r="AG343" s="5">
        <f t="shared" ref="AG343:AG374" si="191">CY154</f>
        <v>43.5</v>
      </c>
      <c r="AH343" s="5">
        <f t="shared" ref="AH343:AH374" si="192">DE154</f>
        <v>51.5</v>
      </c>
      <c r="AI343" s="5">
        <f t="shared" ref="AI343:AI374" si="193">DF154</f>
        <v>55</v>
      </c>
      <c r="AJ343" s="5">
        <f t="shared" ref="AJ343:AJ374" si="194">DL154</f>
        <v>47</v>
      </c>
      <c r="AK343" s="5">
        <f t="shared" ref="AK343:AK374" si="195">DM154</f>
        <v>48.5</v>
      </c>
      <c r="AL343" s="5">
        <f t="shared" ref="AL343:AL374" si="196">DS154</f>
        <v>42</v>
      </c>
      <c r="AM343" s="5">
        <f t="shared" ref="AM343:AM374" si="197">DT154</f>
        <v>48</v>
      </c>
      <c r="AN343" s="5">
        <f t="shared" ref="AN343:AN374" si="198">DZ154</f>
        <v>44.5</v>
      </c>
      <c r="AO343" s="5">
        <f t="shared" ref="AO343:AO374" si="199">EA154</f>
        <v>47.5</v>
      </c>
      <c r="AP343" s="5">
        <f t="shared" ref="AP343:AP374" si="200">EG154</f>
        <v>40.5</v>
      </c>
      <c r="AQ343" s="5">
        <f t="shared" ref="AQ343:AQ374" si="201">EH154</f>
        <v>39</v>
      </c>
      <c r="AR343" s="5">
        <f t="shared" ref="AR343:AR374" si="202">EM154</f>
        <v>46.5</v>
      </c>
      <c r="AS343" s="5">
        <f t="shared" ref="AS343:AS374" si="203">EN154</f>
        <v>48</v>
      </c>
      <c r="AT343" s="5">
        <f t="shared" ref="AT343:AT374" si="204">ER154</f>
        <v>42</v>
      </c>
      <c r="AU343" s="5">
        <f t="shared" ref="AU343:AU374" si="205">ES154</f>
        <v>41</v>
      </c>
      <c r="AV343"/>
      <c r="AW343" s="5">
        <f>FW186</f>
        <v>116</v>
      </c>
      <c r="AX343" s="5">
        <f>AVERAGE(FW185:FW188)</f>
        <v>116</v>
      </c>
      <c r="AY343" s="5">
        <f t="shared" si="159"/>
        <v>138.6</v>
      </c>
      <c r="AZ343" s="5">
        <f t="shared" si="160"/>
        <v>138.66666666666666</v>
      </c>
      <c r="BB343"/>
      <c r="BC343"/>
      <c r="BD343"/>
      <c r="BE343" s="3"/>
      <c r="BF343"/>
      <c r="BG343"/>
      <c r="BH343"/>
      <c r="FA343" s="28"/>
      <c r="FB343" s="27"/>
      <c r="FC343" s="27"/>
      <c r="FD343" s="27"/>
      <c r="FE343" s="27"/>
      <c r="FT343">
        <f t="shared" si="113"/>
        <v>2001</v>
      </c>
      <c r="FU343" s="1">
        <f t="shared" si="114"/>
        <v>7</v>
      </c>
      <c r="FV343">
        <v>177.5</v>
      </c>
      <c r="FW343" s="1">
        <v>133.4</v>
      </c>
    </row>
    <row r="344" spans="1:179" x14ac:dyDescent="0.2">
      <c r="A344" s="1">
        <v>1992</v>
      </c>
      <c r="B344" s="1">
        <v>2</v>
      </c>
      <c r="C344" s="1">
        <f t="shared" si="161"/>
        <v>62</v>
      </c>
      <c r="D344" s="5">
        <f t="shared" si="162"/>
        <v>281</v>
      </c>
      <c r="E344" s="5">
        <f t="shared" si="163"/>
        <v>250</v>
      </c>
      <c r="F344" s="24">
        <f t="shared" si="164"/>
        <v>240</v>
      </c>
      <c r="G344" s="24">
        <f t="shared" si="165"/>
        <v>223</v>
      </c>
      <c r="H344" s="5">
        <f t="shared" si="166"/>
        <v>170</v>
      </c>
      <c r="I344" s="5">
        <f t="shared" si="167"/>
        <v>202</v>
      </c>
      <c r="J344" s="5">
        <f t="shared" si="168"/>
        <v>168</v>
      </c>
      <c r="K344" s="5">
        <f t="shared" si="169"/>
        <v>168</v>
      </c>
      <c r="L344" s="5">
        <f t="shared" si="170"/>
        <v>190</v>
      </c>
      <c r="M344" s="5">
        <f t="shared" si="171"/>
        <v>198</v>
      </c>
      <c r="N344" s="5">
        <f t="shared" si="172"/>
        <v>215</v>
      </c>
      <c r="O344" s="5">
        <f t="shared" si="173"/>
        <v>253</v>
      </c>
      <c r="P344" s="5">
        <f t="shared" si="174"/>
        <v>0</v>
      </c>
      <c r="Q344" s="5">
        <f t="shared" si="175"/>
        <v>0</v>
      </c>
      <c r="R344" s="5">
        <f t="shared" si="176"/>
        <v>220</v>
      </c>
      <c r="S344" s="5">
        <f t="shared" si="177"/>
        <v>184</v>
      </c>
      <c r="T344" s="5">
        <f t="shared" si="178"/>
        <v>210</v>
      </c>
      <c r="U344" s="5">
        <f t="shared" si="179"/>
        <v>224</v>
      </c>
      <c r="V344" s="5">
        <f t="shared" si="180"/>
        <v>168</v>
      </c>
      <c r="W344" s="5">
        <f t="shared" si="181"/>
        <v>179</v>
      </c>
      <c r="X344" s="5">
        <f t="shared" si="182"/>
        <v>240</v>
      </c>
      <c r="Y344" s="5">
        <f t="shared" si="183"/>
        <v>257</v>
      </c>
      <c r="Z344" s="5">
        <f t="shared" si="184"/>
        <v>47.79</v>
      </c>
      <c r="AA344" s="5">
        <f t="shared" si="185"/>
        <v>51.75</v>
      </c>
      <c r="AB344" s="5">
        <f t="shared" si="186"/>
        <v>44.5</v>
      </c>
      <c r="AC344" s="5">
        <f t="shared" si="187"/>
        <v>43.65</v>
      </c>
      <c r="AD344" s="5">
        <f t="shared" si="188"/>
        <v>47.5</v>
      </c>
      <c r="AE344" s="5">
        <f t="shared" si="189"/>
        <v>42.5</v>
      </c>
      <c r="AF344" s="5">
        <f t="shared" si="190"/>
        <v>41.25</v>
      </c>
      <c r="AG344" s="5">
        <f t="shared" si="191"/>
        <v>40.630000000000003</v>
      </c>
      <c r="AH344" s="5">
        <f t="shared" si="192"/>
        <v>51</v>
      </c>
      <c r="AI344" s="5">
        <f t="shared" si="193"/>
        <v>53.3</v>
      </c>
      <c r="AJ344" s="5">
        <f t="shared" si="194"/>
        <v>45</v>
      </c>
      <c r="AK344" s="5">
        <f t="shared" si="195"/>
        <v>46.75</v>
      </c>
      <c r="AL344" s="5">
        <f t="shared" si="196"/>
        <v>44</v>
      </c>
      <c r="AM344" s="5">
        <f t="shared" si="197"/>
        <v>47</v>
      </c>
      <c r="AN344" s="5">
        <f t="shared" si="198"/>
        <v>41.5</v>
      </c>
      <c r="AO344" s="5">
        <f t="shared" si="199"/>
        <v>46.75</v>
      </c>
      <c r="AP344" s="5">
        <f t="shared" si="200"/>
        <v>41</v>
      </c>
      <c r="AQ344" s="5">
        <f t="shared" si="201"/>
        <v>37.5</v>
      </c>
      <c r="AR344" s="5">
        <f t="shared" si="202"/>
        <v>47.5</v>
      </c>
      <c r="AS344" s="5">
        <f t="shared" si="203"/>
        <v>49</v>
      </c>
      <c r="AT344" s="5">
        <f t="shared" si="204"/>
        <v>42.63</v>
      </c>
      <c r="AU344" s="5">
        <f t="shared" si="205"/>
        <v>40</v>
      </c>
      <c r="AV344"/>
      <c r="AW344" s="5">
        <f>FW189</f>
        <v>117.2</v>
      </c>
      <c r="AX344" s="5">
        <f>AVERAGE(FW188:FW191)</f>
        <v>117.35</v>
      </c>
      <c r="AY344" s="5">
        <f t="shared" si="159"/>
        <v>139.69999999999999</v>
      </c>
      <c r="AZ344" s="5">
        <f t="shared" si="160"/>
        <v>139.80000000000001</v>
      </c>
      <c r="BB344"/>
      <c r="BC344"/>
      <c r="BD344"/>
      <c r="BE344" s="3"/>
      <c r="BF344"/>
      <c r="BG344"/>
      <c r="BH344"/>
      <c r="FA344" s="28"/>
      <c r="FB344" s="27"/>
      <c r="FC344" s="27"/>
      <c r="FD344" s="27"/>
      <c r="FE344" s="27"/>
      <c r="FT344">
        <f t="shared" si="113"/>
        <v>2001</v>
      </c>
      <c r="FU344" s="1">
        <f t="shared" si="114"/>
        <v>8</v>
      </c>
      <c r="FV344">
        <v>177.5</v>
      </c>
      <c r="FW344" s="1">
        <v>133.4</v>
      </c>
    </row>
    <row r="345" spans="1:179" x14ac:dyDescent="0.2">
      <c r="A345" s="1">
        <v>1992</v>
      </c>
      <c r="B345" s="1">
        <v>3</v>
      </c>
      <c r="C345" s="1">
        <f t="shared" si="161"/>
        <v>63</v>
      </c>
      <c r="D345" s="5">
        <f t="shared" si="162"/>
        <v>280</v>
      </c>
      <c r="E345" s="5">
        <f t="shared" si="163"/>
        <v>275</v>
      </c>
      <c r="F345" s="24">
        <f t="shared" si="164"/>
        <v>180</v>
      </c>
      <c r="G345" s="24">
        <f t="shared" si="165"/>
        <v>228</v>
      </c>
      <c r="H345" s="5">
        <f t="shared" si="166"/>
        <v>163</v>
      </c>
      <c r="I345" s="5">
        <f t="shared" si="167"/>
        <v>172</v>
      </c>
      <c r="J345" s="5">
        <f t="shared" si="168"/>
        <v>204</v>
      </c>
      <c r="K345" s="5">
        <f t="shared" si="169"/>
        <v>178</v>
      </c>
      <c r="L345" s="5">
        <f t="shared" si="170"/>
        <v>180</v>
      </c>
      <c r="M345" s="5">
        <f t="shared" si="171"/>
        <v>261</v>
      </c>
      <c r="N345" s="5">
        <f t="shared" si="172"/>
        <v>280</v>
      </c>
      <c r="O345" s="5">
        <f t="shared" si="173"/>
        <v>278</v>
      </c>
      <c r="P345" s="5">
        <f t="shared" si="174"/>
        <v>0</v>
      </c>
      <c r="Q345" s="5">
        <f t="shared" si="175"/>
        <v>0</v>
      </c>
      <c r="R345" s="5">
        <f t="shared" si="176"/>
        <v>200</v>
      </c>
      <c r="S345" s="5">
        <f t="shared" si="177"/>
        <v>180</v>
      </c>
      <c r="T345" s="5">
        <f t="shared" si="178"/>
        <v>221</v>
      </c>
      <c r="U345" s="5">
        <f t="shared" si="179"/>
        <v>223</v>
      </c>
      <c r="V345" s="5">
        <f t="shared" si="180"/>
        <v>148</v>
      </c>
      <c r="W345" s="5">
        <f t="shared" si="181"/>
        <v>138</v>
      </c>
      <c r="X345" s="5">
        <f t="shared" si="182"/>
        <v>170</v>
      </c>
      <c r="Y345" s="5">
        <f t="shared" si="183"/>
        <v>164</v>
      </c>
      <c r="Z345" s="5">
        <f t="shared" si="184"/>
        <v>44.5</v>
      </c>
      <c r="AA345" s="5">
        <f t="shared" si="185"/>
        <v>54.5</v>
      </c>
      <c r="AB345" s="5">
        <f t="shared" si="186"/>
        <v>42</v>
      </c>
      <c r="AC345" s="5">
        <f t="shared" si="187"/>
        <v>43.5</v>
      </c>
      <c r="AD345" s="5">
        <f t="shared" si="188"/>
        <v>47.5</v>
      </c>
      <c r="AE345" s="5">
        <f t="shared" si="189"/>
        <v>41.5</v>
      </c>
      <c r="AF345" s="5">
        <f t="shared" si="190"/>
        <v>26.06</v>
      </c>
      <c r="AG345" s="5">
        <f t="shared" si="191"/>
        <v>25.53</v>
      </c>
      <c r="AH345" s="5">
        <f t="shared" si="192"/>
        <v>49.56</v>
      </c>
      <c r="AI345" s="5">
        <f t="shared" si="193"/>
        <v>52.4</v>
      </c>
      <c r="AJ345" s="5">
        <f t="shared" si="194"/>
        <v>38</v>
      </c>
      <c r="AK345" s="5">
        <f t="shared" si="195"/>
        <v>44.35</v>
      </c>
      <c r="AL345" s="5">
        <f t="shared" si="196"/>
        <v>43.27</v>
      </c>
      <c r="AM345" s="5">
        <f t="shared" si="197"/>
        <v>46.25</v>
      </c>
      <c r="AN345" s="5">
        <f t="shared" si="198"/>
        <v>42.6</v>
      </c>
      <c r="AO345" s="5">
        <f t="shared" si="199"/>
        <v>47.6</v>
      </c>
      <c r="AP345" s="5">
        <f t="shared" si="200"/>
        <v>41</v>
      </c>
      <c r="AQ345" s="5">
        <f t="shared" si="201"/>
        <v>42</v>
      </c>
      <c r="AR345" s="5">
        <f t="shared" si="202"/>
        <v>49.14</v>
      </c>
      <c r="AS345" s="5">
        <f t="shared" si="203"/>
        <v>49.4</v>
      </c>
      <c r="AT345" s="5">
        <f t="shared" si="204"/>
        <v>41.81</v>
      </c>
      <c r="AU345" s="5">
        <f t="shared" si="205"/>
        <v>42</v>
      </c>
      <c r="AV345"/>
      <c r="AW345" s="5">
        <f>FW192</f>
        <v>117.7</v>
      </c>
      <c r="AX345" s="5">
        <f>AVERAGE(FW191:FW194)</f>
        <v>117.92500000000001</v>
      </c>
      <c r="AY345" s="5">
        <f t="shared" si="159"/>
        <v>140.9</v>
      </c>
      <c r="AZ345" s="5">
        <f t="shared" si="160"/>
        <v>140.9</v>
      </c>
      <c r="BB345"/>
      <c r="BC345"/>
      <c r="BD345"/>
      <c r="BE345" s="3"/>
      <c r="BF345"/>
      <c r="BG345"/>
      <c r="BH345"/>
      <c r="FA345" s="28"/>
      <c r="FB345" s="27"/>
      <c r="FC345" s="27"/>
      <c r="FD345" s="27"/>
      <c r="FE345" s="27"/>
      <c r="FT345">
        <f t="shared" si="113"/>
        <v>2001</v>
      </c>
      <c r="FU345" s="1">
        <f t="shared" si="114"/>
        <v>9</v>
      </c>
      <c r="FV345">
        <v>178.3</v>
      </c>
      <c r="FW345" s="1">
        <v>133.30000000000001</v>
      </c>
    </row>
    <row r="346" spans="1:179" x14ac:dyDescent="0.2">
      <c r="A346" s="1">
        <v>1992</v>
      </c>
      <c r="B346" s="1">
        <v>4</v>
      </c>
      <c r="C346" s="1">
        <f t="shared" si="161"/>
        <v>64</v>
      </c>
      <c r="D346" s="5">
        <f t="shared" si="162"/>
        <v>302</v>
      </c>
      <c r="E346" s="5">
        <f t="shared" si="163"/>
        <v>284</v>
      </c>
      <c r="F346" s="24">
        <f t="shared" si="164"/>
        <v>220</v>
      </c>
      <c r="G346" s="24">
        <f t="shared" si="165"/>
        <v>225</v>
      </c>
      <c r="H346" s="5">
        <f t="shared" si="166"/>
        <v>214</v>
      </c>
      <c r="I346" s="5">
        <f t="shared" si="167"/>
        <v>180</v>
      </c>
      <c r="J346" s="5">
        <f t="shared" si="168"/>
        <v>278</v>
      </c>
      <c r="K346" s="5">
        <f t="shared" si="169"/>
        <v>179</v>
      </c>
      <c r="L346" s="5">
        <f t="shared" si="170"/>
        <v>240</v>
      </c>
      <c r="M346" s="5">
        <f t="shared" si="171"/>
        <v>258</v>
      </c>
      <c r="N346" s="5">
        <f t="shared" si="172"/>
        <v>228</v>
      </c>
      <c r="O346" s="5">
        <f t="shared" si="173"/>
        <v>190</v>
      </c>
      <c r="P346" s="5">
        <f t="shared" si="174"/>
        <v>0</v>
      </c>
      <c r="Q346" s="5">
        <f t="shared" si="175"/>
        <v>0</v>
      </c>
      <c r="R346" s="5">
        <f t="shared" si="176"/>
        <v>195</v>
      </c>
      <c r="S346" s="5">
        <f t="shared" si="177"/>
        <v>213</v>
      </c>
      <c r="T346" s="5">
        <f t="shared" si="178"/>
        <v>250</v>
      </c>
      <c r="U346" s="5">
        <f t="shared" si="179"/>
        <v>255</v>
      </c>
      <c r="V346" s="5">
        <f t="shared" si="180"/>
        <v>193</v>
      </c>
      <c r="W346" s="5">
        <f t="shared" si="181"/>
        <v>219</v>
      </c>
      <c r="X346" s="5">
        <f t="shared" si="182"/>
        <v>250</v>
      </c>
      <c r="Y346" s="5">
        <f t="shared" si="183"/>
        <v>238</v>
      </c>
      <c r="Z346" s="5">
        <f t="shared" si="184"/>
        <v>45</v>
      </c>
      <c r="AA346" s="5">
        <f t="shared" si="185"/>
        <v>52.5</v>
      </c>
      <c r="AB346" s="5">
        <f t="shared" si="186"/>
        <v>43</v>
      </c>
      <c r="AC346" s="5">
        <f t="shared" si="187"/>
        <v>50.5</v>
      </c>
      <c r="AD346" s="5">
        <f t="shared" si="188"/>
        <v>49</v>
      </c>
      <c r="AE346" s="5">
        <f t="shared" si="189"/>
        <v>44.35</v>
      </c>
      <c r="AF346" s="5">
        <f t="shared" si="190"/>
        <v>34.67</v>
      </c>
      <c r="AG346" s="5">
        <f t="shared" si="191"/>
        <v>46</v>
      </c>
      <c r="AH346" s="5">
        <f t="shared" si="192"/>
        <v>52.5</v>
      </c>
      <c r="AI346" s="5">
        <f t="shared" si="193"/>
        <v>48.63</v>
      </c>
      <c r="AJ346" s="5">
        <f t="shared" si="194"/>
        <v>44.5</v>
      </c>
      <c r="AK346" s="5">
        <f t="shared" si="195"/>
        <v>44.25</v>
      </c>
      <c r="AL346" s="5">
        <f t="shared" si="196"/>
        <v>47.02</v>
      </c>
      <c r="AM346" s="5">
        <f t="shared" si="197"/>
        <v>44.75</v>
      </c>
      <c r="AN346" s="5">
        <f t="shared" si="198"/>
        <v>44.85</v>
      </c>
      <c r="AO346" s="5">
        <f t="shared" si="199"/>
        <v>48.75</v>
      </c>
      <c r="AP346" s="5">
        <f t="shared" si="200"/>
        <v>42</v>
      </c>
      <c r="AQ346" s="5">
        <f t="shared" si="201"/>
        <v>42.7</v>
      </c>
      <c r="AR346" s="5">
        <f t="shared" si="202"/>
        <v>50.75</v>
      </c>
      <c r="AS346" s="5">
        <f t="shared" si="203"/>
        <v>50.25</v>
      </c>
      <c r="AT346" s="5">
        <f t="shared" si="204"/>
        <v>20.75</v>
      </c>
      <c r="AU346" s="5">
        <f t="shared" si="205"/>
        <v>23.5</v>
      </c>
      <c r="AV346"/>
      <c r="AW346" s="5">
        <f>FW195</f>
        <v>117.8</v>
      </c>
      <c r="AX346" s="5">
        <f>AVERAGE(FW194:FW197)</f>
        <v>117.875</v>
      </c>
      <c r="AY346" s="5">
        <f t="shared" si="159"/>
        <v>142</v>
      </c>
      <c r="AZ346" s="5">
        <f t="shared" si="160"/>
        <v>141.9</v>
      </c>
      <c r="BB346"/>
      <c r="BC346"/>
      <c r="BD346"/>
      <c r="BE346" s="3"/>
      <c r="BF346"/>
      <c r="BG346"/>
      <c r="BH346"/>
      <c r="FA346" s="28"/>
      <c r="FB346" s="27"/>
      <c r="FC346" s="27"/>
      <c r="FD346" s="27"/>
      <c r="FE346" s="27"/>
      <c r="FT346">
        <f>FT334+1</f>
        <v>2001</v>
      </c>
      <c r="FU346" s="1">
        <f>FU334</f>
        <v>10</v>
      </c>
      <c r="FV346">
        <v>177.7</v>
      </c>
      <c r="FW346" s="1">
        <v>130.30000000000001</v>
      </c>
    </row>
    <row r="347" spans="1:179" x14ac:dyDescent="0.2">
      <c r="A347" s="1">
        <v>1993</v>
      </c>
      <c r="B347" s="1">
        <v>1</v>
      </c>
      <c r="C347" s="1">
        <f t="shared" si="161"/>
        <v>65</v>
      </c>
      <c r="D347" s="5">
        <f t="shared" si="162"/>
        <v>369</v>
      </c>
      <c r="E347" s="5">
        <f t="shared" si="163"/>
        <v>342</v>
      </c>
      <c r="F347" s="24">
        <f t="shared" si="164"/>
        <v>250</v>
      </c>
      <c r="G347" s="24">
        <f t="shared" si="165"/>
        <v>242</v>
      </c>
      <c r="H347" s="5">
        <f t="shared" si="166"/>
        <v>223</v>
      </c>
      <c r="I347" s="5">
        <f t="shared" si="167"/>
        <v>215</v>
      </c>
      <c r="J347" s="5">
        <f t="shared" si="168"/>
        <v>235</v>
      </c>
      <c r="K347" s="5">
        <f t="shared" si="169"/>
        <v>210</v>
      </c>
      <c r="L347" s="5">
        <f t="shared" si="170"/>
        <v>231</v>
      </c>
      <c r="M347" s="5">
        <f t="shared" si="171"/>
        <v>241</v>
      </c>
      <c r="N347" s="5">
        <f t="shared" si="172"/>
        <v>230</v>
      </c>
      <c r="O347" s="5">
        <f t="shared" si="173"/>
        <v>257</v>
      </c>
      <c r="P347" s="5">
        <f t="shared" si="174"/>
        <v>0</v>
      </c>
      <c r="Q347" s="5">
        <f t="shared" si="175"/>
        <v>0</v>
      </c>
      <c r="R347" s="5">
        <f t="shared" si="176"/>
        <v>214</v>
      </c>
      <c r="S347" s="5">
        <f t="shared" si="177"/>
        <v>245</v>
      </c>
      <c r="T347" s="5">
        <f t="shared" si="178"/>
        <v>285</v>
      </c>
      <c r="U347" s="5">
        <f t="shared" si="179"/>
        <v>475</v>
      </c>
      <c r="V347" s="5">
        <f t="shared" si="180"/>
        <v>216</v>
      </c>
      <c r="W347" s="5">
        <f t="shared" si="181"/>
        <v>246</v>
      </c>
      <c r="X347" s="5">
        <f t="shared" si="182"/>
        <v>258</v>
      </c>
      <c r="Y347" s="5">
        <f t="shared" si="183"/>
        <v>232</v>
      </c>
      <c r="Z347" s="5">
        <f t="shared" si="184"/>
        <v>57.75</v>
      </c>
      <c r="AA347" s="5">
        <f t="shared" si="185"/>
        <v>49</v>
      </c>
      <c r="AB347" s="5">
        <f t="shared" si="186"/>
        <v>39</v>
      </c>
      <c r="AC347" s="5">
        <f t="shared" si="187"/>
        <v>40.5</v>
      </c>
      <c r="AD347" s="5">
        <f t="shared" si="188"/>
        <v>52.6</v>
      </c>
      <c r="AE347" s="5">
        <f t="shared" si="189"/>
        <v>50.5</v>
      </c>
      <c r="AF347" s="5">
        <f t="shared" si="190"/>
        <v>38.340000000000003</v>
      </c>
      <c r="AG347" s="5">
        <f t="shared" si="191"/>
        <v>51</v>
      </c>
      <c r="AH347" s="5">
        <f t="shared" si="192"/>
        <v>52.85</v>
      </c>
      <c r="AI347" s="5">
        <f t="shared" si="193"/>
        <v>50.55</v>
      </c>
      <c r="AJ347" s="5">
        <f t="shared" si="194"/>
        <v>49.5</v>
      </c>
      <c r="AK347" s="5">
        <f t="shared" si="195"/>
        <v>48.5</v>
      </c>
      <c r="AL347" s="5">
        <f t="shared" si="196"/>
        <v>45.75</v>
      </c>
      <c r="AM347" s="5">
        <f t="shared" si="197"/>
        <v>47.5</v>
      </c>
      <c r="AN347" s="5">
        <f t="shared" si="198"/>
        <v>50.38</v>
      </c>
      <c r="AO347" s="5">
        <f t="shared" si="199"/>
        <v>55.95</v>
      </c>
      <c r="AP347" s="5">
        <f t="shared" si="200"/>
        <v>44.05</v>
      </c>
      <c r="AQ347" s="5">
        <f t="shared" si="201"/>
        <v>43</v>
      </c>
      <c r="AR347" s="5">
        <f t="shared" si="202"/>
        <v>53.9</v>
      </c>
      <c r="AS347" s="5">
        <f t="shared" si="203"/>
        <v>52.26</v>
      </c>
      <c r="AT347" s="5">
        <f t="shared" si="204"/>
        <v>44.65</v>
      </c>
      <c r="AU347" s="5">
        <f t="shared" si="205"/>
        <v>57</v>
      </c>
      <c r="AV347"/>
      <c r="AW347" s="5">
        <f>FW198</f>
        <v>118.4</v>
      </c>
      <c r="AX347" s="5">
        <f>AVERAGE(FW197:FW200)</f>
        <v>118.60000000000001</v>
      </c>
      <c r="AY347" s="5">
        <f t="shared" si="159"/>
        <v>143.1</v>
      </c>
      <c r="AZ347" s="5">
        <f t="shared" si="160"/>
        <v>143.1</v>
      </c>
      <c r="BB347"/>
      <c r="BC347"/>
      <c r="BD347"/>
      <c r="BE347" s="3"/>
      <c r="BF347"/>
      <c r="BG347"/>
      <c r="BH347"/>
      <c r="FA347" s="28"/>
      <c r="FB347" s="27"/>
      <c r="FC347" s="27"/>
      <c r="FD347" s="27"/>
      <c r="FE347" s="27"/>
      <c r="FT347">
        <f>FT335+1</f>
        <v>2001</v>
      </c>
      <c r="FU347" s="1">
        <f>FU335</f>
        <v>11</v>
      </c>
      <c r="FV347">
        <v>177.4</v>
      </c>
      <c r="FW347" s="1">
        <v>129.80000000000001</v>
      </c>
    </row>
    <row r="348" spans="1:179" x14ac:dyDescent="0.2">
      <c r="A348" s="1">
        <v>1993</v>
      </c>
      <c r="B348" s="1">
        <v>2</v>
      </c>
      <c r="C348" s="1">
        <f t="shared" si="161"/>
        <v>66</v>
      </c>
      <c r="D348" s="5">
        <f t="shared" si="162"/>
        <v>260</v>
      </c>
      <c r="E348" s="5">
        <f t="shared" si="163"/>
        <v>280</v>
      </c>
      <c r="F348" s="24">
        <f t="shared" si="164"/>
        <v>313</v>
      </c>
      <c r="G348" s="24">
        <f t="shared" si="165"/>
        <v>319</v>
      </c>
      <c r="H348" s="5">
        <f t="shared" si="166"/>
        <v>291</v>
      </c>
      <c r="I348" s="5">
        <f t="shared" si="167"/>
        <v>301</v>
      </c>
      <c r="J348" s="5">
        <f t="shared" si="168"/>
        <v>352</v>
      </c>
      <c r="K348" s="5">
        <f t="shared" si="169"/>
        <v>293</v>
      </c>
      <c r="L348" s="5">
        <f t="shared" si="170"/>
        <v>283</v>
      </c>
      <c r="M348" s="5">
        <f t="shared" si="171"/>
        <v>295</v>
      </c>
      <c r="N348" s="5">
        <f t="shared" si="172"/>
        <v>279</v>
      </c>
      <c r="O348" s="5">
        <f t="shared" si="173"/>
        <v>283</v>
      </c>
      <c r="P348" s="5">
        <f t="shared" si="174"/>
        <v>0</v>
      </c>
      <c r="Q348" s="5">
        <f t="shared" si="175"/>
        <v>0</v>
      </c>
      <c r="R348" s="5">
        <f t="shared" si="176"/>
        <v>306</v>
      </c>
      <c r="S348" s="5">
        <f t="shared" si="177"/>
        <v>313</v>
      </c>
      <c r="T348" s="5">
        <f t="shared" si="178"/>
        <v>396</v>
      </c>
      <c r="U348" s="5">
        <f t="shared" si="179"/>
        <v>416</v>
      </c>
      <c r="V348" s="5">
        <f t="shared" si="180"/>
        <v>295</v>
      </c>
      <c r="W348" s="5">
        <f t="shared" si="181"/>
        <v>323</v>
      </c>
      <c r="X348" s="5">
        <f t="shared" si="182"/>
        <v>366</v>
      </c>
      <c r="Y348" s="5">
        <f t="shared" si="183"/>
        <v>310</v>
      </c>
      <c r="Z348" s="5">
        <f t="shared" si="184"/>
        <v>65</v>
      </c>
      <c r="AA348" s="5">
        <f t="shared" si="185"/>
        <v>63</v>
      </c>
      <c r="AB348" s="5">
        <f t="shared" si="186"/>
        <v>39.25</v>
      </c>
      <c r="AC348" s="5">
        <f t="shared" si="187"/>
        <v>42.14</v>
      </c>
      <c r="AD348" s="5">
        <f t="shared" si="188"/>
        <v>51.5</v>
      </c>
      <c r="AE348" s="5">
        <f t="shared" si="189"/>
        <v>51</v>
      </c>
      <c r="AF348" s="5">
        <f t="shared" si="190"/>
        <v>47</v>
      </c>
      <c r="AG348" s="5">
        <f t="shared" si="191"/>
        <v>54.25</v>
      </c>
      <c r="AH348" s="5">
        <f t="shared" si="192"/>
        <v>52.5</v>
      </c>
      <c r="AI348" s="5">
        <f t="shared" si="193"/>
        <v>50.3</v>
      </c>
      <c r="AJ348" s="5">
        <f t="shared" si="194"/>
        <v>52.5</v>
      </c>
      <c r="AK348" s="5">
        <f t="shared" si="195"/>
        <v>56.25</v>
      </c>
      <c r="AL348" s="5">
        <f t="shared" si="196"/>
        <v>47.25</v>
      </c>
      <c r="AM348" s="5">
        <f t="shared" si="197"/>
        <v>47.63</v>
      </c>
      <c r="AN348" s="5">
        <f t="shared" si="198"/>
        <v>57.07</v>
      </c>
      <c r="AO348" s="5">
        <f t="shared" si="199"/>
        <v>61.59</v>
      </c>
      <c r="AP348" s="5">
        <f t="shared" si="200"/>
        <v>42.26</v>
      </c>
      <c r="AQ348" s="5">
        <f t="shared" si="201"/>
        <v>43.85</v>
      </c>
      <c r="AR348" s="5">
        <f t="shared" si="202"/>
        <v>53.89</v>
      </c>
      <c r="AS348" s="5">
        <f t="shared" si="203"/>
        <v>51.56</v>
      </c>
      <c r="AT348" s="5">
        <f t="shared" si="204"/>
        <v>48.45</v>
      </c>
      <c r="AU348" s="5">
        <f t="shared" si="205"/>
        <v>57.1</v>
      </c>
      <c r="AV348"/>
      <c r="AW348" s="5">
        <f>FW201</f>
        <v>119.7</v>
      </c>
      <c r="AX348" s="5">
        <f>AVERAGE(FW200:FW203)</f>
        <v>119.425</v>
      </c>
      <c r="AY348" s="5">
        <f t="shared" si="159"/>
        <v>144.19999999999999</v>
      </c>
      <c r="AZ348" s="5">
        <f t="shared" si="160"/>
        <v>144.19999999999999</v>
      </c>
      <c r="BB348"/>
      <c r="BC348"/>
      <c r="BD348"/>
      <c r="BE348" s="3"/>
      <c r="BF348"/>
      <c r="BG348"/>
      <c r="BH348"/>
      <c r="FA348" s="28"/>
      <c r="FB348" s="27"/>
      <c r="FC348" s="27"/>
      <c r="FD348" s="27"/>
      <c r="FE348" s="27"/>
      <c r="FT348">
        <f>FT336+1</f>
        <v>2001</v>
      </c>
      <c r="FU348" s="1">
        <f>FU336</f>
        <v>12</v>
      </c>
      <c r="FV348">
        <v>176.7</v>
      </c>
      <c r="FW348" s="1">
        <v>128.1</v>
      </c>
    </row>
    <row r="349" spans="1:179" x14ac:dyDescent="0.2">
      <c r="A349" s="1">
        <v>1993</v>
      </c>
      <c r="B349" s="1">
        <v>3</v>
      </c>
      <c r="C349" s="1">
        <f t="shared" ref="C349:C364" si="206">C348+1</f>
        <v>67</v>
      </c>
      <c r="D349" s="5">
        <f t="shared" si="162"/>
        <v>276</v>
      </c>
      <c r="E349" s="5">
        <f t="shared" si="163"/>
        <v>344</v>
      </c>
      <c r="F349" s="24">
        <f t="shared" si="164"/>
        <v>303</v>
      </c>
      <c r="G349" s="24">
        <f t="shared" si="165"/>
        <v>329</v>
      </c>
      <c r="H349" s="5">
        <f t="shared" si="166"/>
        <v>249</v>
      </c>
      <c r="I349" s="5">
        <f t="shared" si="167"/>
        <v>279</v>
      </c>
      <c r="J349" s="5">
        <f t="shared" si="168"/>
        <v>430</v>
      </c>
      <c r="K349" s="5">
        <f t="shared" si="169"/>
        <v>325</v>
      </c>
      <c r="L349" s="5">
        <f t="shared" si="170"/>
        <v>255</v>
      </c>
      <c r="M349" s="5">
        <f t="shared" si="171"/>
        <v>283</v>
      </c>
      <c r="N349" s="5">
        <f t="shared" si="172"/>
        <v>253</v>
      </c>
      <c r="O349" s="5">
        <f t="shared" si="173"/>
        <v>268</v>
      </c>
      <c r="P349" s="5">
        <f t="shared" si="174"/>
        <v>0</v>
      </c>
      <c r="Q349" s="5">
        <f t="shared" si="175"/>
        <v>0</v>
      </c>
      <c r="R349" s="5">
        <f t="shared" si="176"/>
        <v>267</v>
      </c>
      <c r="S349" s="5">
        <f t="shared" si="177"/>
        <v>297</v>
      </c>
      <c r="T349" s="5">
        <f t="shared" si="178"/>
        <v>399</v>
      </c>
      <c r="U349" s="5">
        <f t="shared" si="179"/>
        <v>422</v>
      </c>
      <c r="V349" s="5">
        <f t="shared" si="180"/>
        <v>268</v>
      </c>
      <c r="W349" s="5">
        <f t="shared" si="181"/>
        <v>286</v>
      </c>
      <c r="X349" s="5">
        <f t="shared" si="182"/>
        <v>188</v>
      </c>
      <c r="Y349" s="5">
        <f t="shared" si="183"/>
        <v>162</v>
      </c>
      <c r="Z349" s="5">
        <f t="shared" si="184"/>
        <v>57.5</v>
      </c>
      <c r="AA349" s="5">
        <f t="shared" si="185"/>
        <v>61.92</v>
      </c>
      <c r="AB349" s="5">
        <f t="shared" si="186"/>
        <v>52.15</v>
      </c>
      <c r="AC349" s="5">
        <f t="shared" si="187"/>
        <v>48.81</v>
      </c>
      <c r="AD349" s="5">
        <f t="shared" si="188"/>
        <v>51.96</v>
      </c>
      <c r="AE349" s="5">
        <f t="shared" si="189"/>
        <v>54.02</v>
      </c>
      <c r="AF349" s="5">
        <f t="shared" si="190"/>
        <v>42</v>
      </c>
      <c r="AG349" s="5">
        <f t="shared" si="191"/>
        <v>60</v>
      </c>
      <c r="AH349" s="5">
        <f t="shared" si="192"/>
        <v>53</v>
      </c>
      <c r="AI349" s="5">
        <f t="shared" si="193"/>
        <v>52.7</v>
      </c>
      <c r="AJ349" s="5">
        <f t="shared" si="194"/>
        <v>54.75</v>
      </c>
      <c r="AK349" s="5">
        <f t="shared" si="195"/>
        <v>55</v>
      </c>
      <c r="AL349" s="5">
        <f t="shared" si="196"/>
        <v>47.93</v>
      </c>
      <c r="AM349" s="5">
        <f t="shared" si="197"/>
        <v>52.83</v>
      </c>
      <c r="AN349" s="5">
        <f t="shared" si="198"/>
        <v>56.65</v>
      </c>
      <c r="AO349" s="5">
        <f t="shared" si="199"/>
        <v>60</v>
      </c>
      <c r="AP349" s="5">
        <f t="shared" si="200"/>
        <v>45.51</v>
      </c>
      <c r="AQ349" s="5">
        <f t="shared" si="201"/>
        <v>46.5</v>
      </c>
      <c r="AR349" s="5">
        <f t="shared" si="202"/>
        <v>53.95</v>
      </c>
      <c r="AS349" s="5">
        <f t="shared" si="203"/>
        <v>54</v>
      </c>
      <c r="AT349" s="5">
        <f t="shared" si="204"/>
        <v>49.92</v>
      </c>
      <c r="AU349" s="5">
        <f t="shared" si="205"/>
        <v>54.95</v>
      </c>
      <c r="AV349"/>
      <c r="AW349" s="5">
        <f>FW204</f>
        <v>118.7</v>
      </c>
      <c r="AX349" s="5">
        <f>AVERAGE(FW203:FW206)</f>
        <v>118.92500000000001</v>
      </c>
      <c r="AY349" s="5">
        <f t="shared" si="159"/>
        <v>144.80000000000001</v>
      </c>
      <c r="AZ349" s="5">
        <f t="shared" si="160"/>
        <v>144.76666666666668</v>
      </c>
      <c r="BB349"/>
      <c r="BC349"/>
      <c r="BD349"/>
      <c r="BE349" s="3"/>
      <c r="BF349"/>
      <c r="BG349"/>
      <c r="BH349"/>
      <c r="FA349" s="28"/>
      <c r="FB349" s="27"/>
      <c r="FC349" s="27"/>
      <c r="FD349" s="27"/>
      <c r="FE349" s="27"/>
      <c r="FT349" s="1">
        <v>2002</v>
      </c>
      <c r="FU349" s="1">
        <v>1</v>
      </c>
      <c r="FV349">
        <v>177.1</v>
      </c>
      <c r="FW349" s="1">
        <v>128.5</v>
      </c>
    </row>
    <row r="350" spans="1:179" x14ac:dyDescent="0.2">
      <c r="A350" s="1">
        <v>1993</v>
      </c>
      <c r="B350" s="1">
        <v>4</v>
      </c>
      <c r="C350" s="1">
        <f t="shared" si="206"/>
        <v>68</v>
      </c>
      <c r="D350" s="5">
        <f t="shared" si="162"/>
        <v>369</v>
      </c>
      <c r="E350" s="5">
        <f t="shared" si="163"/>
        <v>387</v>
      </c>
      <c r="F350" s="24">
        <f t="shared" si="164"/>
        <v>220</v>
      </c>
      <c r="G350" s="24">
        <f t="shared" si="165"/>
        <v>270</v>
      </c>
      <c r="H350" s="5">
        <f t="shared" si="166"/>
        <v>230</v>
      </c>
      <c r="I350" s="5">
        <f t="shared" si="167"/>
        <v>258</v>
      </c>
      <c r="J350" s="5">
        <f t="shared" si="168"/>
        <v>313</v>
      </c>
      <c r="K350" s="5">
        <f t="shared" si="169"/>
        <v>270</v>
      </c>
      <c r="L350" s="5">
        <f t="shared" si="170"/>
        <v>238</v>
      </c>
      <c r="M350" s="5">
        <f t="shared" si="171"/>
        <v>220</v>
      </c>
      <c r="N350" s="5">
        <f t="shared" si="172"/>
        <v>248</v>
      </c>
      <c r="O350" s="5">
        <f t="shared" si="173"/>
        <v>246</v>
      </c>
      <c r="P350" s="5">
        <f t="shared" si="174"/>
        <v>0</v>
      </c>
      <c r="Q350" s="5">
        <f t="shared" si="175"/>
        <v>0</v>
      </c>
      <c r="R350" s="5">
        <f t="shared" si="176"/>
        <v>256</v>
      </c>
      <c r="S350" s="5">
        <f t="shared" si="177"/>
        <v>279</v>
      </c>
      <c r="T350" s="5">
        <f t="shared" si="178"/>
        <v>295</v>
      </c>
      <c r="U350" s="5">
        <f t="shared" si="179"/>
        <v>338</v>
      </c>
      <c r="V350" s="5">
        <f t="shared" si="180"/>
        <v>203</v>
      </c>
      <c r="W350" s="5">
        <f t="shared" si="181"/>
        <v>221</v>
      </c>
      <c r="X350" s="5">
        <f t="shared" si="182"/>
        <v>356</v>
      </c>
      <c r="Y350" s="5">
        <f t="shared" si="183"/>
        <v>300</v>
      </c>
      <c r="Z350" s="5">
        <f t="shared" si="184"/>
        <v>59.5</v>
      </c>
      <c r="AA350" s="5">
        <f t="shared" si="185"/>
        <v>68.5</v>
      </c>
      <c r="AB350" s="5">
        <f t="shared" si="186"/>
        <v>41.4</v>
      </c>
      <c r="AC350" s="5">
        <f t="shared" si="187"/>
        <v>50</v>
      </c>
      <c r="AD350" s="5">
        <f t="shared" si="188"/>
        <v>50.86</v>
      </c>
      <c r="AE350" s="5">
        <f t="shared" si="189"/>
        <v>54.24</v>
      </c>
      <c r="AF350" s="5">
        <f t="shared" si="190"/>
        <v>47.57</v>
      </c>
      <c r="AG350" s="5">
        <f t="shared" si="191"/>
        <v>53.5</v>
      </c>
      <c r="AH350" s="5">
        <f t="shared" si="192"/>
        <v>51.45</v>
      </c>
      <c r="AI350" s="5">
        <f t="shared" si="193"/>
        <v>60.3</v>
      </c>
      <c r="AJ350" s="5">
        <f t="shared" si="194"/>
        <v>47.8</v>
      </c>
      <c r="AK350" s="5">
        <f t="shared" si="195"/>
        <v>46</v>
      </c>
      <c r="AL350" s="5">
        <f t="shared" si="196"/>
        <v>44.32</v>
      </c>
      <c r="AM350" s="5">
        <f t="shared" si="197"/>
        <v>50</v>
      </c>
      <c r="AN350" s="5">
        <f t="shared" si="198"/>
        <v>54.86</v>
      </c>
      <c r="AO350" s="5">
        <f t="shared" si="199"/>
        <v>54.86</v>
      </c>
      <c r="AP350" s="5">
        <f t="shared" si="200"/>
        <v>46.92</v>
      </c>
      <c r="AQ350" s="5">
        <f t="shared" si="201"/>
        <v>47.36</v>
      </c>
      <c r="AR350" s="5">
        <f t="shared" si="202"/>
        <v>49.35</v>
      </c>
      <c r="AS350" s="5">
        <f t="shared" si="203"/>
        <v>50.85</v>
      </c>
      <c r="AT350" s="5">
        <f t="shared" si="204"/>
        <v>49.45</v>
      </c>
      <c r="AU350" s="5">
        <f t="shared" si="205"/>
        <v>51.15</v>
      </c>
      <c r="AV350"/>
      <c r="AW350" s="1">
        <f>FW207</f>
        <v>119</v>
      </c>
      <c r="AX350" s="1">
        <f>AVERAGE(FW206:FW209)</f>
        <v>118.94999999999999</v>
      </c>
      <c r="AY350" s="5">
        <f t="shared" si="159"/>
        <v>145.80000000000001</v>
      </c>
      <c r="AZ350" s="5">
        <f t="shared" si="160"/>
        <v>145.76666666666665</v>
      </c>
      <c r="BB350"/>
      <c r="BC350"/>
      <c r="BD350"/>
      <c r="BE350" s="3"/>
      <c r="BF350"/>
      <c r="BG350"/>
      <c r="BH350"/>
      <c r="FA350" s="28"/>
      <c r="FB350" s="27"/>
      <c r="FC350" s="27"/>
      <c r="FD350" s="27"/>
      <c r="FE350" s="27"/>
      <c r="FT350" s="1">
        <v>2002</v>
      </c>
      <c r="FU350" s="1">
        <v>2</v>
      </c>
      <c r="FV350">
        <v>177.8</v>
      </c>
      <c r="FW350" s="1">
        <v>128.4</v>
      </c>
    </row>
    <row r="351" spans="1:179" x14ac:dyDescent="0.2">
      <c r="A351" s="1">
        <v>1994</v>
      </c>
      <c r="B351" s="1">
        <v>1</v>
      </c>
      <c r="C351" s="1">
        <f t="shared" si="206"/>
        <v>69</v>
      </c>
      <c r="D351" s="5">
        <f t="shared" si="162"/>
        <v>360</v>
      </c>
      <c r="E351" s="5">
        <f t="shared" si="163"/>
        <v>410</v>
      </c>
      <c r="F351" s="24">
        <f t="shared" si="164"/>
        <v>257</v>
      </c>
      <c r="G351" s="24">
        <f t="shared" si="165"/>
        <v>298</v>
      </c>
      <c r="H351" s="5">
        <f t="shared" si="166"/>
        <v>206</v>
      </c>
      <c r="I351" s="5">
        <f t="shared" si="167"/>
        <v>208</v>
      </c>
      <c r="J351" s="5">
        <f t="shared" si="168"/>
        <v>244</v>
      </c>
      <c r="K351" s="5">
        <f t="shared" si="169"/>
        <v>230</v>
      </c>
      <c r="L351" s="5">
        <f t="shared" si="170"/>
        <v>338</v>
      </c>
      <c r="M351" s="5">
        <f t="shared" si="171"/>
        <v>271</v>
      </c>
      <c r="N351" s="5">
        <f t="shared" si="172"/>
        <v>251</v>
      </c>
      <c r="O351" s="5">
        <f t="shared" si="173"/>
        <v>246</v>
      </c>
      <c r="P351" s="5">
        <f t="shared" si="174"/>
        <v>0</v>
      </c>
      <c r="Q351" s="5">
        <f t="shared" si="175"/>
        <v>0</v>
      </c>
      <c r="R351" s="5">
        <f t="shared" si="176"/>
        <v>301</v>
      </c>
      <c r="S351" s="5">
        <f t="shared" si="177"/>
        <v>305</v>
      </c>
      <c r="T351" s="5">
        <f t="shared" si="178"/>
        <v>294</v>
      </c>
      <c r="U351" s="5">
        <f t="shared" si="179"/>
        <v>343</v>
      </c>
      <c r="V351" s="5">
        <f t="shared" si="180"/>
        <v>297</v>
      </c>
      <c r="W351" s="5">
        <f t="shared" si="181"/>
        <v>284</v>
      </c>
      <c r="X351" s="5">
        <f t="shared" si="182"/>
        <v>340</v>
      </c>
      <c r="Y351" s="5">
        <f t="shared" si="183"/>
        <v>280</v>
      </c>
      <c r="Z351" s="5">
        <f t="shared" si="184"/>
        <v>60.8</v>
      </c>
      <c r="AA351" s="5">
        <f t="shared" si="185"/>
        <v>69.95</v>
      </c>
      <c r="AB351" s="5">
        <f t="shared" si="186"/>
        <v>45.55</v>
      </c>
      <c r="AC351" s="5">
        <f t="shared" si="187"/>
        <v>51.95</v>
      </c>
      <c r="AD351" s="5">
        <f t="shared" si="188"/>
        <v>54.47</v>
      </c>
      <c r="AE351" s="5">
        <f t="shared" si="189"/>
        <v>56.17</v>
      </c>
      <c r="AF351" s="5">
        <f t="shared" si="190"/>
        <v>37.130000000000003</v>
      </c>
      <c r="AG351" s="5">
        <f t="shared" si="191"/>
        <v>43.78</v>
      </c>
      <c r="AH351" s="5">
        <f t="shared" si="192"/>
        <v>52.31</v>
      </c>
      <c r="AI351" s="5">
        <f t="shared" si="193"/>
        <v>51.3</v>
      </c>
      <c r="AJ351" s="5">
        <f t="shared" si="194"/>
        <v>51.69</v>
      </c>
      <c r="AK351" s="5">
        <f t="shared" si="195"/>
        <v>54</v>
      </c>
      <c r="AL351" s="5">
        <f t="shared" si="196"/>
        <v>54.13</v>
      </c>
      <c r="AM351" s="5">
        <f t="shared" si="197"/>
        <v>51.38</v>
      </c>
      <c r="AN351" s="5">
        <f t="shared" si="198"/>
        <v>54.04</v>
      </c>
      <c r="AO351" s="5">
        <f t="shared" si="199"/>
        <v>55.5</v>
      </c>
      <c r="AP351" s="5">
        <f t="shared" si="200"/>
        <v>44.56</v>
      </c>
      <c r="AQ351" s="5">
        <f t="shared" si="201"/>
        <v>45.09</v>
      </c>
      <c r="AR351" s="5">
        <f t="shared" si="202"/>
        <v>48.93</v>
      </c>
      <c r="AS351" s="5">
        <f t="shared" si="203"/>
        <v>51.63</v>
      </c>
      <c r="AT351" s="5">
        <f t="shared" si="204"/>
        <v>46.5</v>
      </c>
      <c r="AU351" s="5">
        <f t="shared" si="205"/>
        <v>44.5</v>
      </c>
      <c r="AV351"/>
      <c r="AW351" s="1">
        <f>FW210</f>
        <v>119.3</v>
      </c>
      <c r="AX351" s="1">
        <f>AVERAGE(FW209:FW212)</f>
        <v>119.44999999999999</v>
      </c>
      <c r="AY351" s="5">
        <f t="shared" si="159"/>
        <v>146.69999999999999</v>
      </c>
      <c r="AZ351" s="5">
        <f t="shared" si="160"/>
        <v>146.69999999999999</v>
      </c>
      <c r="BB351"/>
      <c r="BC351"/>
      <c r="BD351"/>
      <c r="BE351" s="3"/>
      <c r="BF351"/>
      <c r="BG351"/>
      <c r="BH351"/>
      <c r="FA351" s="28"/>
      <c r="FB351" s="27"/>
      <c r="FC351" s="27"/>
      <c r="FD351" s="27"/>
      <c r="FE351" s="27"/>
      <c r="FT351">
        <f t="shared" ref="FT351:FT414" si="207">FT339+1</f>
        <v>2002</v>
      </c>
      <c r="FU351" s="1">
        <f t="shared" ref="FU351:FU414" si="208">FU339</f>
        <v>3</v>
      </c>
      <c r="FV351">
        <v>178.8</v>
      </c>
      <c r="FW351" s="1">
        <v>129.80000000000001</v>
      </c>
    </row>
    <row r="352" spans="1:179" x14ac:dyDescent="0.2">
      <c r="A352" s="1">
        <v>1994</v>
      </c>
      <c r="B352" s="1">
        <v>2</v>
      </c>
      <c r="C352" s="1">
        <f t="shared" si="206"/>
        <v>70</v>
      </c>
      <c r="D352" s="5">
        <f t="shared" si="162"/>
        <v>282</v>
      </c>
      <c r="E352" s="5">
        <f t="shared" si="163"/>
        <v>493</v>
      </c>
      <c r="F352" s="24">
        <f t="shared" si="164"/>
        <v>320</v>
      </c>
      <c r="G352" s="24">
        <f t="shared" si="165"/>
        <v>343</v>
      </c>
      <c r="H352" s="5">
        <f t="shared" si="166"/>
        <v>163</v>
      </c>
      <c r="I352" s="5">
        <f t="shared" si="167"/>
        <v>186</v>
      </c>
      <c r="J352" s="5">
        <f t="shared" si="168"/>
        <v>258</v>
      </c>
      <c r="K352" s="5">
        <f t="shared" si="169"/>
        <v>223</v>
      </c>
      <c r="L352" s="5">
        <f t="shared" si="170"/>
        <v>363</v>
      </c>
      <c r="M352" s="5">
        <f t="shared" si="171"/>
        <v>415</v>
      </c>
      <c r="N352" s="5">
        <f t="shared" si="172"/>
        <v>263</v>
      </c>
      <c r="O352" s="5">
        <f t="shared" si="173"/>
        <v>270</v>
      </c>
      <c r="P352" s="5">
        <f t="shared" si="174"/>
        <v>0</v>
      </c>
      <c r="Q352" s="5">
        <f t="shared" si="175"/>
        <v>0</v>
      </c>
      <c r="R352" s="5">
        <f t="shared" si="176"/>
        <v>273</v>
      </c>
      <c r="S352" s="5">
        <f t="shared" si="177"/>
        <v>290</v>
      </c>
      <c r="T352" s="5">
        <f t="shared" si="178"/>
        <v>297</v>
      </c>
      <c r="U352" s="5">
        <f t="shared" si="179"/>
        <v>332</v>
      </c>
      <c r="V352" s="5">
        <f t="shared" si="180"/>
        <v>180</v>
      </c>
      <c r="W352" s="5">
        <f t="shared" si="181"/>
        <v>200</v>
      </c>
      <c r="X352" s="5">
        <f t="shared" si="182"/>
        <v>339</v>
      </c>
      <c r="Y352" s="5">
        <f t="shared" si="183"/>
        <v>224</v>
      </c>
      <c r="Z352" s="5">
        <f t="shared" si="184"/>
        <v>44.25</v>
      </c>
      <c r="AA352" s="5">
        <f t="shared" si="185"/>
        <v>61.17</v>
      </c>
      <c r="AB352" s="5">
        <f t="shared" si="186"/>
        <v>47.31</v>
      </c>
      <c r="AC352" s="5">
        <f t="shared" si="187"/>
        <v>55</v>
      </c>
      <c r="AD352" s="5">
        <f t="shared" si="188"/>
        <v>53.55</v>
      </c>
      <c r="AE352" s="5">
        <f t="shared" si="189"/>
        <v>53.83</v>
      </c>
      <c r="AF352" s="5">
        <f t="shared" si="190"/>
        <v>39.5</v>
      </c>
      <c r="AG352" s="5">
        <f t="shared" si="191"/>
        <v>47</v>
      </c>
      <c r="AH352" s="5">
        <f t="shared" si="192"/>
        <v>59.5</v>
      </c>
      <c r="AI352" s="5">
        <f t="shared" si="193"/>
        <v>56.5</v>
      </c>
      <c r="AJ352" s="5">
        <f t="shared" si="194"/>
        <v>50.8</v>
      </c>
      <c r="AK352" s="5">
        <f t="shared" si="195"/>
        <v>53.32</v>
      </c>
      <c r="AL352" s="5">
        <f t="shared" si="196"/>
        <v>53.25</v>
      </c>
      <c r="AM352" s="5">
        <f t="shared" si="197"/>
        <v>52</v>
      </c>
      <c r="AN352" s="5">
        <f t="shared" si="198"/>
        <v>52.09</v>
      </c>
      <c r="AO352" s="5">
        <f t="shared" si="199"/>
        <v>53.06</v>
      </c>
      <c r="AP352" s="5">
        <f t="shared" si="200"/>
        <v>45.25</v>
      </c>
      <c r="AQ352" s="5">
        <f t="shared" si="201"/>
        <v>45.73</v>
      </c>
      <c r="AR352" s="5">
        <f t="shared" si="202"/>
        <v>48</v>
      </c>
      <c r="AS352" s="5">
        <f t="shared" si="203"/>
        <v>49.85</v>
      </c>
      <c r="AT352" s="5">
        <f t="shared" si="204"/>
        <v>45.56</v>
      </c>
      <c r="AU352" s="5">
        <f t="shared" si="205"/>
        <v>45.75</v>
      </c>
      <c r="AV352"/>
      <c r="AW352" s="1">
        <f>FW213</f>
        <v>119.9</v>
      </c>
      <c r="AX352" s="1">
        <f>AVERAGE(FW212:FW215)</f>
        <v>120.2</v>
      </c>
      <c r="AY352" s="5">
        <f t="shared" si="159"/>
        <v>147.5</v>
      </c>
      <c r="AZ352" s="5">
        <f t="shared" si="160"/>
        <v>147.63333333333333</v>
      </c>
      <c r="BB352"/>
      <c r="BC352"/>
      <c r="BD352"/>
      <c r="BE352" s="3"/>
      <c r="BF352"/>
      <c r="BG352"/>
      <c r="BH352"/>
      <c r="FA352" s="28"/>
      <c r="FB352" s="27"/>
      <c r="FC352" s="27"/>
      <c r="FD352" s="27"/>
      <c r="FE352" s="27"/>
      <c r="FT352">
        <f t="shared" si="207"/>
        <v>2002</v>
      </c>
      <c r="FU352" s="1">
        <f t="shared" si="208"/>
        <v>4</v>
      </c>
      <c r="FV352">
        <v>179.8</v>
      </c>
      <c r="FW352" s="1">
        <v>130.80000000000001</v>
      </c>
    </row>
    <row r="353" spans="1:179" x14ac:dyDescent="0.2">
      <c r="A353" s="1">
        <v>1994</v>
      </c>
      <c r="B353" s="1">
        <v>3</v>
      </c>
      <c r="C353" s="1">
        <f t="shared" si="206"/>
        <v>71</v>
      </c>
      <c r="D353" s="5">
        <f t="shared" si="162"/>
        <v>285</v>
      </c>
      <c r="E353" s="5">
        <f t="shared" si="163"/>
        <v>390</v>
      </c>
      <c r="F353" s="24">
        <f t="shared" si="164"/>
        <v>278</v>
      </c>
      <c r="G353" s="24">
        <f t="shared" si="165"/>
        <v>344</v>
      </c>
      <c r="H353" s="5">
        <f t="shared" si="166"/>
        <v>204</v>
      </c>
      <c r="I353" s="5">
        <f t="shared" si="167"/>
        <v>181</v>
      </c>
      <c r="J353" s="5">
        <f t="shared" si="168"/>
        <v>232</v>
      </c>
      <c r="K353" s="5">
        <f t="shared" si="169"/>
        <v>231</v>
      </c>
      <c r="L353" s="5">
        <f t="shared" si="170"/>
        <v>333</v>
      </c>
      <c r="M353" s="5">
        <f t="shared" si="171"/>
        <v>387</v>
      </c>
      <c r="N353" s="5">
        <f t="shared" si="172"/>
        <v>258</v>
      </c>
      <c r="O353" s="5">
        <f t="shared" si="173"/>
        <v>307</v>
      </c>
      <c r="P353" s="5">
        <f t="shared" si="174"/>
        <v>0</v>
      </c>
      <c r="Q353" s="5">
        <f t="shared" si="175"/>
        <v>0</v>
      </c>
      <c r="R353" s="5">
        <f t="shared" si="176"/>
        <v>250</v>
      </c>
      <c r="S353" s="5">
        <f t="shared" si="177"/>
        <v>273</v>
      </c>
      <c r="T353" s="5">
        <f t="shared" si="178"/>
        <v>265</v>
      </c>
      <c r="U353" s="5">
        <f t="shared" si="179"/>
        <v>281</v>
      </c>
      <c r="V353" s="5">
        <f t="shared" si="180"/>
        <v>181</v>
      </c>
      <c r="W353" s="5">
        <f t="shared" si="181"/>
        <v>159</v>
      </c>
      <c r="X353" s="5">
        <f t="shared" si="182"/>
        <v>258</v>
      </c>
      <c r="Y353" s="5">
        <f t="shared" si="183"/>
        <v>278</v>
      </c>
      <c r="Z353" s="5">
        <f t="shared" si="184"/>
        <v>43.5</v>
      </c>
      <c r="AA353" s="5">
        <f t="shared" si="185"/>
        <v>60.18</v>
      </c>
      <c r="AB353" s="5">
        <f t="shared" si="186"/>
        <v>46.06</v>
      </c>
      <c r="AC353" s="5">
        <f t="shared" si="187"/>
        <v>45.5</v>
      </c>
      <c r="AD353" s="5">
        <f t="shared" si="188"/>
        <v>52.75</v>
      </c>
      <c r="AE353" s="5">
        <f t="shared" si="189"/>
        <v>55.56</v>
      </c>
      <c r="AF353" s="5">
        <f t="shared" si="190"/>
        <v>41.25</v>
      </c>
      <c r="AG353" s="5">
        <f t="shared" si="191"/>
        <v>48.5</v>
      </c>
      <c r="AH353" s="5">
        <f t="shared" si="192"/>
        <v>58</v>
      </c>
      <c r="AI353" s="5">
        <f t="shared" si="193"/>
        <v>56.25</v>
      </c>
      <c r="AJ353" s="5">
        <f t="shared" si="194"/>
        <v>51.46</v>
      </c>
      <c r="AK353" s="5">
        <f t="shared" si="195"/>
        <v>53.65</v>
      </c>
      <c r="AL353" s="5">
        <f t="shared" si="196"/>
        <v>50.25</v>
      </c>
      <c r="AM353" s="5">
        <f t="shared" si="197"/>
        <v>51.75</v>
      </c>
      <c r="AN353" s="5">
        <f t="shared" si="198"/>
        <v>53.1</v>
      </c>
      <c r="AO353" s="5">
        <f t="shared" si="199"/>
        <v>51.98</v>
      </c>
      <c r="AP353" s="5">
        <f t="shared" si="200"/>
        <v>48.67</v>
      </c>
      <c r="AQ353" s="5">
        <f t="shared" si="201"/>
        <v>51.03</v>
      </c>
      <c r="AR353" s="5">
        <f t="shared" si="202"/>
        <v>48.95</v>
      </c>
      <c r="AS353" s="5">
        <f t="shared" si="203"/>
        <v>49.89</v>
      </c>
      <c r="AT353" s="5">
        <f t="shared" si="204"/>
        <v>40.97</v>
      </c>
      <c r="AU353" s="5">
        <f t="shared" si="205"/>
        <v>44.14</v>
      </c>
      <c r="AV353"/>
      <c r="AW353" s="1">
        <f>FW216</f>
        <v>121.2</v>
      </c>
      <c r="AX353" s="1">
        <f>AVERAGE(FW215:FW218)</f>
        <v>120.94999999999999</v>
      </c>
      <c r="AY353" s="5">
        <f t="shared" si="159"/>
        <v>149</v>
      </c>
      <c r="AZ353" s="5">
        <f t="shared" si="160"/>
        <v>148.93333333333331</v>
      </c>
      <c r="BB353"/>
      <c r="BC353"/>
      <c r="BD353"/>
      <c r="BE353" s="3"/>
      <c r="BF353"/>
      <c r="BG353"/>
      <c r="BH353"/>
      <c r="FA353" s="28"/>
      <c r="FB353" s="27"/>
      <c r="FC353" s="27"/>
      <c r="FD353" s="27"/>
      <c r="FE353" s="27"/>
      <c r="FT353">
        <f t="shared" si="207"/>
        <v>2002</v>
      </c>
      <c r="FU353" s="1">
        <f t="shared" si="208"/>
        <v>5</v>
      </c>
      <c r="FV353">
        <v>179.8</v>
      </c>
      <c r="FW353" s="1">
        <v>130.80000000000001</v>
      </c>
    </row>
    <row r="354" spans="1:179" x14ac:dyDescent="0.2">
      <c r="A354" s="1">
        <v>1994</v>
      </c>
      <c r="B354" s="1">
        <v>4</v>
      </c>
      <c r="C354" s="1">
        <f t="shared" si="206"/>
        <v>72</v>
      </c>
      <c r="D354" s="5">
        <f t="shared" si="162"/>
        <v>350</v>
      </c>
      <c r="E354" s="5">
        <f t="shared" si="163"/>
        <v>456</v>
      </c>
      <c r="F354" s="24">
        <f t="shared" si="164"/>
        <v>262</v>
      </c>
      <c r="G354" s="24">
        <f t="shared" si="165"/>
        <v>308</v>
      </c>
      <c r="H354" s="5">
        <f t="shared" si="166"/>
        <v>201</v>
      </c>
      <c r="I354" s="5">
        <f t="shared" si="167"/>
        <v>198</v>
      </c>
      <c r="J354" s="5">
        <f t="shared" si="168"/>
        <v>248</v>
      </c>
      <c r="K354" s="5">
        <f t="shared" si="169"/>
        <v>213</v>
      </c>
      <c r="L354" s="5">
        <f t="shared" si="170"/>
        <v>266</v>
      </c>
      <c r="M354" s="5">
        <f t="shared" si="171"/>
        <v>296</v>
      </c>
      <c r="N354" s="5">
        <f t="shared" si="172"/>
        <v>244</v>
      </c>
      <c r="O354" s="5">
        <f t="shared" si="173"/>
        <v>295</v>
      </c>
      <c r="P354" s="5">
        <f t="shared" si="174"/>
        <v>0</v>
      </c>
      <c r="Q354" s="5">
        <f t="shared" si="175"/>
        <v>0</v>
      </c>
      <c r="R354" s="5">
        <f t="shared" si="176"/>
        <v>267</v>
      </c>
      <c r="S354" s="5">
        <f t="shared" si="177"/>
        <v>269</v>
      </c>
      <c r="T354" s="5">
        <f t="shared" si="178"/>
        <v>280</v>
      </c>
      <c r="U354" s="5">
        <f t="shared" si="179"/>
        <v>322</v>
      </c>
      <c r="V354" s="5">
        <f t="shared" si="180"/>
        <v>233</v>
      </c>
      <c r="W354" s="5">
        <f t="shared" si="181"/>
        <v>198</v>
      </c>
      <c r="X354" s="5">
        <f t="shared" si="182"/>
        <v>241</v>
      </c>
      <c r="Y354" s="5">
        <f t="shared" si="183"/>
        <v>226</v>
      </c>
      <c r="Z354" s="5">
        <f t="shared" si="184"/>
        <v>47.31</v>
      </c>
      <c r="AA354" s="5">
        <f t="shared" si="185"/>
        <v>61.1</v>
      </c>
      <c r="AB354" s="5">
        <f t="shared" si="186"/>
        <v>45</v>
      </c>
      <c r="AC354" s="5">
        <f t="shared" si="187"/>
        <v>50.75</v>
      </c>
      <c r="AD354" s="5">
        <f t="shared" si="188"/>
        <v>55.57</v>
      </c>
      <c r="AE354" s="5">
        <f t="shared" si="189"/>
        <v>55.85</v>
      </c>
      <c r="AF354" s="5">
        <f t="shared" si="190"/>
        <v>39.5</v>
      </c>
      <c r="AG354" s="5">
        <f t="shared" si="191"/>
        <v>49.94</v>
      </c>
      <c r="AH354" s="5">
        <f t="shared" si="192"/>
        <v>49.81</v>
      </c>
      <c r="AI354" s="5">
        <f t="shared" si="193"/>
        <v>48.25</v>
      </c>
      <c r="AJ354" s="5">
        <f t="shared" si="194"/>
        <v>49</v>
      </c>
      <c r="AK354" s="5">
        <f t="shared" si="195"/>
        <v>53.77</v>
      </c>
      <c r="AL354" s="5">
        <f t="shared" si="196"/>
        <v>48.75</v>
      </c>
      <c r="AM354" s="5">
        <f t="shared" si="197"/>
        <v>51.97</v>
      </c>
      <c r="AN354" s="5">
        <f t="shared" si="198"/>
        <v>53</v>
      </c>
      <c r="AO354" s="5">
        <f t="shared" si="199"/>
        <v>52.27</v>
      </c>
      <c r="AP354" s="5">
        <f t="shared" si="200"/>
        <v>42.1</v>
      </c>
      <c r="AQ354" s="5">
        <f t="shared" si="201"/>
        <v>44.21</v>
      </c>
      <c r="AR354" s="5">
        <f t="shared" si="202"/>
        <v>49.85</v>
      </c>
      <c r="AS354" s="5">
        <f t="shared" si="203"/>
        <v>52.2</v>
      </c>
      <c r="AT354" s="5">
        <f t="shared" si="204"/>
        <v>43.32</v>
      </c>
      <c r="AU354" s="5">
        <f t="shared" si="205"/>
        <v>45.99</v>
      </c>
      <c r="AV354"/>
      <c r="AW354" s="1">
        <f>FW219</f>
        <v>121.5</v>
      </c>
      <c r="AX354" s="1">
        <f>AVERAGE(FW218:FW221)</f>
        <v>121.80000000000001</v>
      </c>
      <c r="AY354" s="5">
        <f t="shared" si="159"/>
        <v>149.69999999999999</v>
      </c>
      <c r="AZ354" s="5">
        <f t="shared" si="160"/>
        <v>149.63333333333333</v>
      </c>
      <c r="BB354"/>
      <c r="BC354"/>
      <c r="BD354"/>
      <c r="BE354" s="3"/>
      <c r="BF354"/>
      <c r="BG354"/>
      <c r="BH354"/>
      <c r="FA354" s="28"/>
      <c r="FB354" s="27"/>
      <c r="FC354" s="27"/>
      <c r="FD354" s="27"/>
      <c r="FE354" s="27"/>
      <c r="FT354">
        <f t="shared" si="207"/>
        <v>2002</v>
      </c>
      <c r="FU354" s="1">
        <f t="shared" si="208"/>
        <v>6</v>
      </c>
      <c r="FV354">
        <v>179.9</v>
      </c>
      <c r="FW354" s="1">
        <v>130.9</v>
      </c>
    </row>
    <row r="355" spans="1:179" x14ac:dyDescent="0.2">
      <c r="A355" s="1">
        <v>1995</v>
      </c>
      <c r="B355" s="1">
        <v>1</v>
      </c>
      <c r="C355" s="1">
        <f t="shared" si="206"/>
        <v>73</v>
      </c>
      <c r="D355" s="5">
        <f t="shared" si="162"/>
        <v>359</v>
      </c>
      <c r="E355" s="5">
        <f t="shared" si="163"/>
        <v>561</v>
      </c>
      <c r="F355" s="24">
        <f t="shared" si="164"/>
        <v>402</v>
      </c>
      <c r="G355" s="24">
        <f t="shared" si="165"/>
        <v>458</v>
      </c>
      <c r="H355" s="5">
        <f t="shared" si="166"/>
        <v>255</v>
      </c>
      <c r="I355" s="5">
        <f t="shared" si="167"/>
        <v>231</v>
      </c>
      <c r="J355" s="5">
        <f t="shared" si="168"/>
        <v>352</v>
      </c>
      <c r="K355" s="5">
        <f t="shared" si="169"/>
        <v>360</v>
      </c>
      <c r="L355" s="5">
        <f t="shared" si="170"/>
        <v>335</v>
      </c>
      <c r="M355" s="5">
        <f t="shared" si="171"/>
        <v>382</v>
      </c>
      <c r="N355" s="5">
        <f t="shared" si="172"/>
        <v>271</v>
      </c>
      <c r="O355" s="5">
        <f t="shared" si="173"/>
        <v>300</v>
      </c>
      <c r="P355" s="5">
        <f t="shared" si="174"/>
        <v>0</v>
      </c>
      <c r="Q355" s="5">
        <f t="shared" si="175"/>
        <v>0</v>
      </c>
      <c r="R355" s="5">
        <f t="shared" si="176"/>
        <v>360</v>
      </c>
      <c r="S355" s="5">
        <f t="shared" si="177"/>
        <v>415</v>
      </c>
      <c r="T355" s="5">
        <f t="shared" si="178"/>
        <v>347</v>
      </c>
      <c r="U355" s="5">
        <f t="shared" si="179"/>
        <v>402</v>
      </c>
      <c r="V355" s="5">
        <f t="shared" si="180"/>
        <v>191</v>
      </c>
      <c r="W355" s="5">
        <f t="shared" si="181"/>
        <v>252</v>
      </c>
      <c r="X355" s="5">
        <f t="shared" si="182"/>
        <v>372</v>
      </c>
      <c r="Y355" s="5">
        <f t="shared" si="183"/>
        <v>428</v>
      </c>
      <c r="Z355" s="5">
        <f t="shared" si="184"/>
        <v>58.25</v>
      </c>
      <c r="AA355" s="5">
        <f t="shared" si="185"/>
        <v>67.98</v>
      </c>
      <c r="AB355" s="5">
        <f t="shared" si="186"/>
        <v>58.35</v>
      </c>
      <c r="AC355" s="5">
        <f t="shared" si="187"/>
        <v>59.4</v>
      </c>
      <c r="AD355" s="5">
        <f t="shared" si="188"/>
        <v>59.5</v>
      </c>
      <c r="AE355" s="5">
        <f t="shared" si="189"/>
        <v>59.86</v>
      </c>
      <c r="AF355" s="5">
        <f t="shared" si="190"/>
        <v>58.3</v>
      </c>
      <c r="AG355" s="5">
        <f t="shared" si="191"/>
        <v>66.5</v>
      </c>
      <c r="AH355" s="5">
        <f t="shared" si="192"/>
        <v>83.5</v>
      </c>
      <c r="AI355" s="5">
        <f t="shared" si="193"/>
        <v>79.400000000000006</v>
      </c>
      <c r="AJ355" s="5">
        <f t="shared" si="194"/>
        <v>57.08</v>
      </c>
      <c r="AK355" s="5">
        <f t="shared" si="195"/>
        <v>59</v>
      </c>
      <c r="AL355" s="5">
        <f t="shared" si="196"/>
        <v>49.5</v>
      </c>
      <c r="AM355" s="5">
        <f t="shared" si="197"/>
        <v>61</v>
      </c>
      <c r="AN355" s="5">
        <f t="shared" si="198"/>
        <v>55.8</v>
      </c>
      <c r="AO355" s="5">
        <f t="shared" si="199"/>
        <v>66.81</v>
      </c>
      <c r="AP355" s="5">
        <f t="shared" si="200"/>
        <v>41.5</v>
      </c>
      <c r="AQ355" s="5">
        <f t="shared" si="201"/>
        <v>43.73</v>
      </c>
      <c r="AR355" s="5">
        <f t="shared" si="202"/>
        <v>48.25</v>
      </c>
      <c r="AS355" s="5">
        <f t="shared" si="203"/>
        <v>48.5</v>
      </c>
      <c r="AT355" s="5">
        <f t="shared" si="204"/>
        <v>50.13</v>
      </c>
      <c r="AU355" s="5">
        <f t="shared" si="205"/>
        <v>53.83</v>
      </c>
      <c r="AV355"/>
      <c r="AW355" s="1">
        <f>FW222</f>
        <v>123.5</v>
      </c>
      <c r="AX355" s="1">
        <f>AVERAGE(FW221:FW224)</f>
        <v>123.72499999999999</v>
      </c>
      <c r="AY355" s="5">
        <f t="shared" si="159"/>
        <v>150.9</v>
      </c>
      <c r="AZ355" s="5">
        <f t="shared" si="160"/>
        <v>150.86666666666667</v>
      </c>
      <c r="BB355"/>
      <c r="BC355"/>
      <c r="BD355"/>
      <c r="BE355" s="3"/>
      <c r="BF355"/>
      <c r="BG355"/>
      <c r="BH355"/>
      <c r="FA355" s="28"/>
      <c r="FB355" s="27"/>
      <c r="FC355" s="27"/>
      <c r="FD355" s="27"/>
      <c r="FE355" s="27"/>
      <c r="FT355">
        <f t="shared" si="207"/>
        <v>2002</v>
      </c>
      <c r="FU355" s="1">
        <f t="shared" si="208"/>
        <v>7</v>
      </c>
      <c r="FV355">
        <v>180.1</v>
      </c>
      <c r="FW355" s="1">
        <v>131.19999999999999</v>
      </c>
    </row>
    <row r="356" spans="1:179" x14ac:dyDescent="0.2">
      <c r="A356" s="1">
        <v>1995</v>
      </c>
      <c r="B356" s="1">
        <v>2</v>
      </c>
      <c r="C356" s="1">
        <f t="shared" si="206"/>
        <v>74</v>
      </c>
      <c r="D356" s="5">
        <f t="shared" si="162"/>
        <v>358</v>
      </c>
      <c r="E356" s="5">
        <f t="shared" si="163"/>
        <v>463</v>
      </c>
      <c r="F356" s="24">
        <f t="shared" si="164"/>
        <v>374</v>
      </c>
      <c r="G356" s="24">
        <f t="shared" si="165"/>
        <v>497</v>
      </c>
      <c r="H356" s="5">
        <f t="shared" si="166"/>
        <v>244</v>
      </c>
      <c r="I356" s="5">
        <f t="shared" si="167"/>
        <v>206</v>
      </c>
      <c r="J356" s="5">
        <f t="shared" si="168"/>
        <v>365</v>
      </c>
      <c r="K356" s="5">
        <f t="shared" si="169"/>
        <v>335</v>
      </c>
      <c r="L356" s="5">
        <f t="shared" si="170"/>
        <v>337</v>
      </c>
      <c r="M356" s="5">
        <f t="shared" si="171"/>
        <v>408</v>
      </c>
      <c r="N356" s="5">
        <f t="shared" si="172"/>
        <v>263</v>
      </c>
      <c r="O356" s="5">
        <f t="shared" si="173"/>
        <v>265</v>
      </c>
      <c r="P356" s="5">
        <f t="shared" si="174"/>
        <v>0</v>
      </c>
      <c r="Q356" s="5">
        <f t="shared" si="175"/>
        <v>0</v>
      </c>
      <c r="R356" s="5">
        <f t="shared" si="176"/>
        <v>282</v>
      </c>
      <c r="S356" s="5">
        <f t="shared" si="177"/>
        <v>370</v>
      </c>
      <c r="T356" s="5">
        <f t="shared" si="178"/>
        <v>344</v>
      </c>
      <c r="U356" s="5">
        <f t="shared" si="179"/>
        <v>348</v>
      </c>
      <c r="V356" s="5">
        <f t="shared" si="180"/>
        <v>255</v>
      </c>
      <c r="W356" s="5">
        <f t="shared" si="181"/>
        <v>235</v>
      </c>
      <c r="X356" s="5">
        <f t="shared" si="182"/>
        <v>363</v>
      </c>
      <c r="Y356" s="5">
        <f t="shared" si="183"/>
        <v>362</v>
      </c>
      <c r="Z356" s="5">
        <f t="shared" si="184"/>
        <v>66.16</v>
      </c>
      <c r="AA356" s="5">
        <f t="shared" si="185"/>
        <v>70</v>
      </c>
      <c r="AB356" s="5">
        <f t="shared" si="186"/>
        <v>60.1</v>
      </c>
      <c r="AC356" s="5">
        <f t="shared" si="187"/>
        <v>60.08</v>
      </c>
      <c r="AD356" s="5">
        <f t="shared" si="188"/>
        <v>62.46</v>
      </c>
      <c r="AE356" s="5">
        <f t="shared" si="189"/>
        <v>60.1</v>
      </c>
      <c r="AF356" s="5">
        <f t="shared" si="190"/>
        <v>58.1</v>
      </c>
      <c r="AG356" s="5">
        <f t="shared" si="191"/>
        <v>64.63</v>
      </c>
      <c r="AH356" s="5">
        <f t="shared" si="192"/>
        <v>67.36</v>
      </c>
      <c r="AI356" s="5">
        <f t="shared" si="193"/>
        <v>69.8</v>
      </c>
      <c r="AJ356" s="5">
        <f t="shared" si="194"/>
        <v>57.02</v>
      </c>
      <c r="AK356" s="5">
        <f t="shared" si="195"/>
        <v>59.34</v>
      </c>
      <c r="AL356" s="5">
        <f t="shared" si="196"/>
        <v>52</v>
      </c>
      <c r="AM356" s="5">
        <f t="shared" si="197"/>
        <v>52.79</v>
      </c>
      <c r="AN356" s="5">
        <f t="shared" si="198"/>
        <v>56.06</v>
      </c>
      <c r="AO356" s="5">
        <f t="shared" si="199"/>
        <v>62.5</v>
      </c>
      <c r="AP356" s="5">
        <f t="shared" si="200"/>
        <v>44.86</v>
      </c>
      <c r="AQ356" s="5">
        <f t="shared" si="201"/>
        <v>45.15</v>
      </c>
      <c r="AR356" s="5">
        <f t="shared" si="202"/>
        <v>51</v>
      </c>
      <c r="AS356" s="5">
        <f t="shared" si="203"/>
        <v>60.51</v>
      </c>
      <c r="AT356" s="5">
        <f t="shared" si="204"/>
        <v>50.6</v>
      </c>
      <c r="AU356" s="5">
        <f t="shared" si="205"/>
        <v>56.19</v>
      </c>
      <c r="AV356"/>
      <c r="AW356" s="1">
        <f>FW225</f>
        <v>124.9</v>
      </c>
      <c r="AX356" s="1">
        <f>AVERAGE(FW224:FW227)</f>
        <v>125.02500000000001</v>
      </c>
      <c r="AY356" s="5">
        <f t="shared" si="159"/>
        <v>152.19999999999999</v>
      </c>
      <c r="AZ356" s="5">
        <f t="shared" si="160"/>
        <v>152.19999999999999</v>
      </c>
      <c r="BB356"/>
      <c r="BC356"/>
      <c r="BD356"/>
      <c r="BE356" s="3"/>
      <c r="BF356"/>
      <c r="BG356"/>
      <c r="BH356"/>
      <c r="FA356" s="28"/>
      <c r="FB356" s="27"/>
      <c r="FC356" s="27"/>
      <c r="FD356" s="27"/>
      <c r="FE356" s="27"/>
      <c r="FT356">
        <f t="shared" si="207"/>
        <v>2002</v>
      </c>
      <c r="FU356" s="1">
        <f t="shared" si="208"/>
        <v>8</v>
      </c>
      <c r="FV356">
        <v>180.7</v>
      </c>
      <c r="FW356" s="1">
        <v>131.5</v>
      </c>
    </row>
    <row r="357" spans="1:179" x14ac:dyDescent="0.2">
      <c r="A357" s="1">
        <v>1995</v>
      </c>
      <c r="B357" s="1">
        <v>3</v>
      </c>
      <c r="C357" s="1">
        <f t="shared" si="206"/>
        <v>75</v>
      </c>
      <c r="D357" s="5">
        <f t="shared" si="162"/>
        <v>448</v>
      </c>
      <c r="E357" s="5">
        <f t="shared" si="163"/>
        <v>373</v>
      </c>
      <c r="F357" s="24">
        <f t="shared" si="164"/>
        <v>277</v>
      </c>
      <c r="G357" s="24">
        <f t="shared" si="165"/>
        <v>313</v>
      </c>
      <c r="H357" s="5">
        <f t="shared" si="166"/>
        <v>327</v>
      </c>
      <c r="I357" s="5">
        <f t="shared" si="167"/>
        <v>378</v>
      </c>
      <c r="J357" s="5">
        <f t="shared" si="168"/>
        <v>282</v>
      </c>
      <c r="K357" s="5">
        <f t="shared" si="169"/>
        <v>346</v>
      </c>
      <c r="L357" s="5">
        <f t="shared" si="170"/>
        <v>221</v>
      </c>
      <c r="M357" s="5">
        <f t="shared" si="171"/>
        <v>327</v>
      </c>
      <c r="N357" s="5">
        <f t="shared" si="172"/>
        <v>293</v>
      </c>
      <c r="O357" s="5">
        <f t="shared" si="173"/>
        <v>284</v>
      </c>
      <c r="P357" s="5">
        <f t="shared" si="174"/>
        <v>0</v>
      </c>
      <c r="Q357" s="5">
        <f t="shared" si="175"/>
        <v>0</v>
      </c>
      <c r="R357" s="5">
        <f t="shared" si="176"/>
        <v>196</v>
      </c>
      <c r="S357" s="5">
        <f t="shared" si="177"/>
        <v>227</v>
      </c>
      <c r="T357" s="5">
        <f t="shared" si="178"/>
        <v>231</v>
      </c>
      <c r="U357" s="5">
        <f t="shared" si="179"/>
        <v>252</v>
      </c>
      <c r="V357" s="5">
        <f t="shared" si="180"/>
        <v>261</v>
      </c>
      <c r="W357" s="5">
        <f t="shared" si="181"/>
        <v>224</v>
      </c>
      <c r="X357" s="5">
        <f t="shared" si="182"/>
        <v>346</v>
      </c>
      <c r="Y357" s="5">
        <f t="shared" si="183"/>
        <v>235</v>
      </c>
      <c r="Z357" s="5">
        <f t="shared" si="184"/>
        <v>62</v>
      </c>
      <c r="AA357" s="5">
        <f t="shared" si="185"/>
        <v>68.5</v>
      </c>
      <c r="AB357" s="5">
        <f t="shared" si="186"/>
        <v>63.8</v>
      </c>
      <c r="AC357" s="5">
        <f t="shared" si="187"/>
        <v>59.58</v>
      </c>
      <c r="AD357" s="5">
        <f t="shared" si="188"/>
        <v>62.95</v>
      </c>
      <c r="AE357" s="5">
        <f t="shared" si="189"/>
        <v>65.09</v>
      </c>
      <c r="AF357" s="5">
        <f t="shared" si="190"/>
        <v>53.2</v>
      </c>
      <c r="AG357" s="5">
        <f t="shared" si="191"/>
        <v>65</v>
      </c>
      <c r="AH357" s="5">
        <f t="shared" si="192"/>
        <v>67</v>
      </c>
      <c r="AI357" s="5">
        <f t="shared" si="193"/>
        <v>72.45</v>
      </c>
      <c r="AJ357" s="5">
        <f t="shared" si="194"/>
        <v>58</v>
      </c>
      <c r="AK357" s="5">
        <f t="shared" si="195"/>
        <v>63</v>
      </c>
      <c r="AL357" s="5">
        <f t="shared" si="196"/>
        <v>48</v>
      </c>
      <c r="AM357" s="5">
        <f t="shared" si="197"/>
        <v>52.5</v>
      </c>
      <c r="AN357" s="5">
        <f t="shared" si="198"/>
        <v>48.25</v>
      </c>
      <c r="AO357" s="5">
        <f t="shared" si="199"/>
        <v>49.17</v>
      </c>
      <c r="AP357" s="5">
        <f t="shared" si="200"/>
        <v>46.1</v>
      </c>
      <c r="AQ357" s="5">
        <f t="shared" si="201"/>
        <v>49.56</v>
      </c>
      <c r="AR357" s="5">
        <f t="shared" si="202"/>
        <v>49.5</v>
      </c>
      <c r="AS357" s="5">
        <f t="shared" si="203"/>
        <v>53.8</v>
      </c>
      <c r="AT357" s="5">
        <f t="shared" si="204"/>
        <v>52.5</v>
      </c>
      <c r="AU357" s="5">
        <f t="shared" si="205"/>
        <v>56.5</v>
      </c>
      <c r="AV357"/>
      <c r="AW357" s="1">
        <f>FW228</f>
        <v>125.1</v>
      </c>
      <c r="AX357" s="1">
        <f>AVERAGE(FW227:FW274)</f>
        <v>125.22499999999999</v>
      </c>
      <c r="AY357" s="5">
        <f t="shared" si="159"/>
        <v>152.9</v>
      </c>
      <c r="AZ357" s="5">
        <f t="shared" si="160"/>
        <v>152.86666666666665</v>
      </c>
      <c r="BB357"/>
      <c r="BC357"/>
      <c r="BD357"/>
      <c r="BE357" s="3"/>
      <c r="BF357"/>
      <c r="BG357"/>
      <c r="BH357"/>
      <c r="FA357" s="28"/>
      <c r="FB357" s="27"/>
      <c r="FC357" s="27"/>
      <c r="FD357" s="27"/>
      <c r="FE357" s="27"/>
      <c r="FT357">
        <f t="shared" si="207"/>
        <v>2002</v>
      </c>
      <c r="FU357" s="1">
        <f t="shared" si="208"/>
        <v>9</v>
      </c>
      <c r="FV357">
        <v>181</v>
      </c>
      <c r="FW357" s="1">
        <v>132.30000000000001</v>
      </c>
    </row>
    <row r="358" spans="1:179" x14ac:dyDescent="0.2">
      <c r="A358" s="1">
        <v>1995</v>
      </c>
      <c r="B358" s="1">
        <v>4</v>
      </c>
      <c r="C358" s="1">
        <f t="shared" si="206"/>
        <v>76</v>
      </c>
      <c r="D358" s="5">
        <f t="shared" si="162"/>
        <v>448</v>
      </c>
      <c r="E358" s="5">
        <f t="shared" si="163"/>
        <v>371</v>
      </c>
      <c r="F358" s="24">
        <f t="shared" si="164"/>
        <v>282</v>
      </c>
      <c r="G358" s="24">
        <f t="shared" si="165"/>
        <v>317</v>
      </c>
      <c r="H358" s="5">
        <f t="shared" si="166"/>
        <v>302</v>
      </c>
      <c r="I358" s="5">
        <f t="shared" si="167"/>
        <v>355</v>
      </c>
      <c r="J358" s="5">
        <f t="shared" si="168"/>
        <v>284</v>
      </c>
      <c r="K358" s="5">
        <f t="shared" si="169"/>
        <v>347</v>
      </c>
      <c r="L358" s="5">
        <f t="shared" si="170"/>
        <v>227</v>
      </c>
      <c r="M358" s="5">
        <f t="shared" si="171"/>
        <v>328</v>
      </c>
      <c r="N358" s="5">
        <f t="shared" si="172"/>
        <v>294</v>
      </c>
      <c r="O358" s="5">
        <f t="shared" si="173"/>
        <v>287</v>
      </c>
      <c r="P358" s="5">
        <f t="shared" si="174"/>
        <v>0</v>
      </c>
      <c r="Q358" s="5">
        <f t="shared" si="175"/>
        <v>0</v>
      </c>
      <c r="R358" s="5">
        <f t="shared" si="176"/>
        <v>252</v>
      </c>
      <c r="S358" s="5">
        <f t="shared" si="177"/>
        <v>294</v>
      </c>
      <c r="T358" s="5">
        <f t="shared" si="178"/>
        <v>231</v>
      </c>
      <c r="U358" s="5">
        <f t="shared" si="179"/>
        <v>253</v>
      </c>
      <c r="V358" s="5">
        <f t="shared" si="180"/>
        <v>257</v>
      </c>
      <c r="W358" s="5">
        <f t="shared" si="181"/>
        <v>227</v>
      </c>
      <c r="X358" s="5">
        <f t="shared" si="182"/>
        <v>347</v>
      </c>
      <c r="Y358" s="5">
        <f t="shared" si="183"/>
        <v>344</v>
      </c>
      <c r="Z358" s="5">
        <f t="shared" si="184"/>
        <v>57.5</v>
      </c>
      <c r="AA358" s="5">
        <f t="shared" si="185"/>
        <v>67.5</v>
      </c>
      <c r="AB358" s="5">
        <f t="shared" si="186"/>
        <v>61.5</v>
      </c>
      <c r="AC358" s="5">
        <f t="shared" si="187"/>
        <v>57</v>
      </c>
      <c r="AD358" s="5">
        <f t="shared" si="188"/>
        <v>62.95</v>
      </c>
      <c r="AE358" s="5">
        <f t="shared" si="189"/>
        <v>65.5</v>
      </c>
      <c r="AF358" s="5">
        <f t="shared" si="190"/>
        <v>55</v>
      </c>
      <c r="AG358" s="5">
        <f t="shared" si="191"/>
        <v>60.5</v>
      </c>
      <c r="AH358" s="5">
        <f t="shared" si="192"/>
        <v>68</v>
      </c>
      <c r="AI358" s="5">
        <f t="shared" si="193"/>
        <v>73</v>
      </c>
      <c r="AJ358" s="5">
        <f t="shared" si="194"/>
        <v>61</v>
      </c>
      <c r="AK358" s="5">
        <f t="shared" si="195"/>
        <v>63</v>
      </c>
      <c r="AL358" s="5">
        <f t="shared" si="196"/>
        <v>51.8</v>
      </c>
      <c r="AM358" s="5">
        <f t="shared" si="197"/>
        <v>52</v>
      </c>
      <c r="AN358" s="5">
        <f t="shared" si="198"/>
        <v>48.5</v>
      </c>
      <c r="AO358" s="5">
        <f t="shared" si="199"/>
        <v>57.5</v>
      </c>
      <c r="AP358" s="5">
        <f t="shared" si="200"/>
        <v>46.13</v>
      </c>
      <c r="AQ358" s="5">
        <f t="shared" si="201"/>
        <v>48.75</v>
      </c>
      <c r="AR358" s="5">
        <f t="shared" si="202"/>
        <v>52.5</v>
      </c>
      <c r="AS358" s="5">
        <f t="shared" si="203"/>
        <v>55</v>
      </c>
      <c r="AT358" s="5">
        <f t="shared" si="204"/>
        <v>53.25</v>
      </c>
      <c r="AU358" s="5">
        <f t="shared" si="205"/>
        <v>55.15</v>
      </c>
      <c r="AV358"/>
      <c r="AW358" s="1">
        <f>FW275</f>
        <v>125.4</v>
      </c>
      <c r="AX358" s="1">
        <f>AVERAGE(FW274:FW277)</f>
        <v>125.675</v>
      </c>
      <c r="AY358" s="5">
        <f t="shared" si="159"/>
        <v>153.6</v>
      </c>
      <c r="AZ358" s="5">
        <f t="shared" si="160"/>
        <v>153.6</v>
      </c>
      <c r="BB358"/>
      <c r="BC358"/>
      <c r="BD358"/>
      <c r="BE358" s="3"/>
      <c r="BF358"/>
      <c r="BG358"/>
      <c r="BH358"/>
      <c r="FA358" s="28"/>
      <c r="FB358" s="27"/>
      <c r="FC358" s="27"/>
      <c r="FD358" s="27"/>
      <c r="FE358" s="27"/>
      <c r="FT358">
        <f t="shared" si="207"/>
        <v>2002</v>
      </c>
      <c r="FU358" s="1">
        <f t="shared" si="208"/>
        <v>10</v>
      </c>
      <c r="FV358">
        <v>181.3</v>
      </c>
      <c r="FW358" s="1">
        <v>133.19999999999999</v>
      </c>
    </row>
    <row r="359" spans="1:179" x14ac:dyDescent="0.2">
      <c r="A359" s="1">
        <v>1996</v>
      </c>
      <c r="B359" s="1">
        <v>1</v>
      </c>
      <c r="C359" s="1">
        <f t="shared" si="206"/>
        <v>77</v>
      </c>
      <c r="D359" s="5">
        <f t="shared" si="162"/>
        <v>279</v>
      </c>
      <c r="E359" s="5">
        <f t="shared" si="163"/>
        <v>413</v>
      </c>
      <c r="F359" s="24">
        <f t="shared" si="164"/>
        <v>298</v>
      </c>
      <c r="G359" s="24">
        <f t="shared" si="165"/>
        <v>328</v>
      </c>
      <c r="H359" s="5">
        <f t="shared" si="166"/>
        <v>226</v>
      </c>
      <c r="I359" s="5">
        <f t="shared" si="167"/>
        <v>368</v>
      </c>
      <c r="J359" s="5">
        <f t="shared" si="168"/>
        <v>286</v>
      </c>
      <c r="K359" s="5">
        <f t="shared" si="169"/>
        <v>328</v>
      </c>
      <c r="L359" s="5">
        <f t="shared" si="170"/>
        <v>375</v>
      </c>
      <c r="M359" s="5">
        <f t="shared" si="171"/>
        <v>325</v>
      </c>
      <c r="N359" s="5">
        <f t="shared" si="172"/>
        <v>307</v>
      </c>
      <c r="O359" s="5">
        <f t="shared" si="173"/>
        <v>298</v>
      </c>
      <c r="P359" s="5">
        <f t="shared" si="174"/>
        <v>0</v>
      </c>
      <c r="Q359" s="5">
        <f t="shared" si="175"/>
        <v>0</v>
      </c>
      <c r="R359" s="5">
        <f t="shared" si="176"/>
        <v>253</v>
      </c>
      <c r="S359" s="5">
        <f t="shared" si="177"/>
        <v>300</v>
      </c>
      <c r="T359" s="5">
        <f t="shared" si="178"/>
        <v>300</v>
      </c>
      <c r="U359" s="5">
        <f t="shared" si="179"/>
        <v>376</v>
      </c>
      <c r="V359" s="5">
        <f t="shared" si="180"/>
        <v>266</v>
      </c>
      <c r="W359" s="5">
        <f t="shared" si="181"/>
        <v>236</v>
      </c>
      <c r="X359" s="5">
        <f t="shared" si="182"/>
        <v>459</v>
      </c>
      <c r="Y359" s="5">
        <f t="shared" si="183"/>
        <v>467</v>
      </c>
      <c r="Z359" s="5">
        <f t="shared" si="184"/>
        <v>62.26</v>
      </c>
      <c r="AA359" s="5">
        <f t="shared" si="185"/>
        <v>73.95</v>
      </c>
      <c r="AB359" s="5">
        <f t="shared" si="186"/>
        <v>62.35</v>
      </c>
      <c r="AC359" s="5">
        <f t="shared" si="187"/>
        <v>66.7</v>
      </c>
      <c r="AD359" s="5">
        <f t="shared" si="188"/>
        <v>50.75</v>
      </c>
      <c r="AE359" s="5">
        <f t="shared" si="189"/>
        <v>68.150000000000006</v>
      </c>
      <c r="AF359" s="5">
        <f t="shared" si="190"/>
        <v>57.5</v>
      </c>
      <c r="AG359" s="5">
        <f t="shared" si="191"/>
        <v>61.73</v>
      </c>
      <c r="AH359" s="5">
        <f t="shared" si="192"/>
        <v>71.05</v>
      </c>
      <c r="AI359" s="5">
        <f t="shared" si="193"/>
        <v>75.400000000000006</v>
      </c>
      <c r="AJ359" s="5">
        <f t="shared" si="194"/>
        <v>61</v>
      </c>
      <c r="AK359" s="5">
        <f t="shared" si="195"/>
        <v>63</v>
      </c>
      <c r="AL359" s="5">
        <f t="shared" si="196"/>
        <v>55.87</v>
      </c>
      <c r="AM359" s="5">
        <f t="shared" si="197"/>
        <v>50.5</v>
      </c>
      <c r="AN359" s="5">
        <f t="shared" si="198"/>
        <v>48.5</v>
      </c>
      <c r="AO359" s="5">
        <f t="shared" si="199"/>
        <v>60</v>
      </c>
      <c r="AP359" s="5">
        <f t="shared" si="200"/>
        <v>46.13</v>
      </c>
      <c r="AQ359" s="5">
        <f t="shared" si="201"/>
        <v>48.75</v>
      </c>
      <c r="AR359" s="5">
        <f t="shared" si="202"/>
        <v>56.55</v>
      </c>
      <c r="AS359" s="5">
        <f t="shared" si="203"/>
        <v>56.55</v>
      </c>
      <c r="AT359" s="5">
        <f t="shared" si="204"/>
        <v>53.25</v>
      </c>
      <c r="AU359" s="5">
        <f t="shared" si="205"/>
        <v>51.35</v>
      </c>
      <c r="AV359"/>
      <c r="AW359" s="1">
        <f>FW278</f>
        <v>126.2</v>
      </c>
      <c r="AX359" s="1">
        <f>AVERAGE(FW277:FW280)</f>
        <v>126.57499999999999</v>
      </c>
      <c r="AY359" s="5">
        <f t="shared" ref="AY359:AY390" si="209">GF170</f>
        <v>154.9</v>
      </c>
      <c r="AZ359" s="5">
        <f t="shared" ref="AZ359:AZ390" si="210">GG170</f>
        <v>155</v>
      </c>
      <c r="BB359"/>
      <c r="BC359"/>
      <c r="BD359"/>
      <c r="BE359" s="3"/>
      <c r="BF359"/>
      <c r="BG359"/>
      <c r="BH359"/>
      <c r="FA359" s="28"/>
      <c r="FB359" s="27"/>
      <c r="FC359" s="27"/>
      <c r="FD359" s="27"/>
      <c r="FE359" s="27"/>
      <c r="FT359">
        <f t="shared" si="207"/>
        <v>2002</v>
      </c>
      <c r="FU359" s="1">
        <f t="shared" si="208"/>
        <v>11</v>
      </c>
      <c r="FV359">
        <v>181.3</v>
      </c>
      <c r="FW359" s="1">
        <v>133.1</v>
      </c>
    </row>
    <row r="360" spans="1:179" x14ac:dyDescent="0.2">
      <c r="A360" s="1">
        <v>1996</v>
      </c>
      <c r="B360" s="1">
        <v>2</v>
      </c>
      <c r="C360" s="1">
        <f t="shared" si="206"/>
        <v>78</v>
      </c>
      <c r="D360" s="5">
        <f t="shared" si="162"/>
        <v>363</v>
      </c>
      <c r="E360" s="5">
        <f t="shared" si="163"/>
        <v>366</v>
      </c>
      <c r="F360" s="24">
        <f t="shared" si="164"/>
        <v>413</v>
      </c>
      <c r="G360" s="24">
        <f t="shared" si="165"/>
        <v>305</v>
      </c>
      <c r="H360" s="5">
        <f t="shared" si="166"/>
        <v>289</v>
      </c>
      <c r="I360" s="5">
        <f t="shared" si="167"/>
        <v>324</v>
      </c>
      <c r="J360" s="5">
        <f t="shared" si="168"/>
        <v>336</v>
      </c>
      <c r="K360" s="5">
        <f t="shared" si="169"/>
        <v>383</v>
      </c>
      <c r="L360" s="5">
        <f t="shared" si="170"/>
        <v>306</v>
      </c>
      <c r="M360" s="5">
        <f t="shared" si="171"/>
        <v>263</v>
      </c>
      <c r="N360" s="5">
        <f t="shared" si="172"/>
        <v>311</v>
      </c>
      <c r="O360" s="5">
        <f t="shared" si="173"/>
        <v>325</v>
      </c>
      <c r="P360" s="5">
        <f t="shared" si="174"/>
        <v>0</v>
      </c>
      <c r="Q360" s="5">
        <f t="shared" si="175"/>
        <v>0</v>
      </c>
      <c r="R360" s="5">
        <f t="shared" si="176"/>
        <v>295</v>
      </c>
      <c r="S360" s="5">
        <f t="shared" si="177"/>
        <v>298</v>
      </c>
      <c r="T360" s="5">
        <f t="shared" si="178"/>
        <v>475</v>
      </c>
      <c r="U360" s="5">
        <f t="shared" si="179"/>
        <v>455</v>
      </c>
      <c r="V360" s="5">
        <f t="shared" si="180"/>
        <v>263</v>
      </c>
      <c r="W360" s="5">
        <f t="shared" si="181"/>
        <v>416</v>
      </c>
      <c r="X360" s="5">
        <f t="shared" si="182"/>
        <v>599</v>
      </c>
      <c r="Y360" s="5">
        <f t="shared" si="183"/>
        <v>364</v>
      </c>
      <c r="Z360" s="5">
        <f t="shared" si="184"/>
        <v>53.77</v>
      </c>
      <c r="AA360" s="5">
        <f t="shared" si="185"/>
        <v>65.5</v>
      </c>
      <c r="AB360" s="5">
        <f t="shared" si="186"/>
        <v>60.9</v>
      </c>
      <c r="AC360" s="5">
        <f t="shared" si="187"/>
        <v>65.25</v>
      </c>
      <c r="AD360" s="5">
        <f t="shared" si="188"/>
        <v>54.81</v>
      </c>
      <c r="AE360" s="5">
        <f t="shared" si="189"/>
        <v>56.28</v>
      </c>
      <c r="AF360" s="5">
        <f t="shared" si="190"/>
        <v>49.76</v>
      </c>
      <c r="AG360" s="5">
        <f t="shared" si="191"/>
        <v>52.2</v>
      </c>
      <c r="AH360" s="5">
        <f t="shared" si="192"/>
        <v>49.11</v>
      </c>
      <c r="AI360" s="5">
        <f t="shared" si="193"/>
        <v>53.65</v>
      </c>
      <c r="AJ360" s="5">
        <f t="shared" si="194"/>
        <v>46.4</v>
      </c>
      <c r="AK360" s="5">
        <f t="shared" si="195"/>
        <v>52.93</v>
      </c>
      <c r="AL360" s="5">
        <f t="shared" si="196"/>
        <v>54.08</v>
      </c>
      <c r="AM360" s="5">
        <f t="shared" si="197"/>
        <v>47.13</v>
      </c>
      <c r="AN360" s="5">
        <f t="shared" si="198"/>
        <v>50.97</v>
      </c>
      <c r="AO360" s="5">
        <f t="shared" si="199"/>
        <v>58.68</v>
      </c>
      <c r="AP360" s="5">
        <f t="shared" si="200"/>
        <v>44.95</v>
      </c>
      <c r="AQ360" s="5">
        <f t="shared" si="201"/>
        <v>47.85</v>
      </c>
      <c r="AR360" s="5">
        <f t="shared" si="202"/>
        <v>52.2</v>
      </c>
      <c r="AS360" s="5">
        <f t="shared" si="203"/>
        <v>52.2</v>
      </c>
      <c r="AT360" s="5">
        <f t="shared" si="204"/>
        <v>52.74</v>
      </c>
      <c r="AU360" s="5">
        <f t="shared" si="205"/>
        <v>52.2</v>
      </c>
      <c r="AV360"/>
      <c r="AW360" s="1">
        <f>FW281</f>
        <v>128.1</v>
      </c>
      <c r="AX360" s="1">
        <f>AVERAGE(FW280:FW283)</f>
        <v>127.875</v>
      </c>
      <c r="AY360" s="5">
        <f t="shared" si="209"/>
        <v>156.6</v>
      </c>
      <c r="AZ360" s="5">
        <f t="shared" si="210"/>
        <v>156.5333333333333</v>
      </c>
      <c r="BB360"/>
      <c r="BC360"/>
      <c r="BD360"/>
      <c r="BE360" s="3"/>
      <c r="BF360"/>
      <c r="BG360"/>
      <c r="BH360"/>
      <c r="FA360" s="28"/>
      <c r="FB360" s="27"/>
      <c r="FC360" s="27"/>
      <c r="FD360" s="27"/>
      <c r="FE360" s="27"/>
      <c r="FT360">
        <f t="shared" si="207"/>
        <v>2002</v>
      </c>
      <c r="FU360" s="1">
        <f t="shared" si="208"/>
        <v>12</v>
      </c>
      <c r="FV360">
        <v>180.9</v>
      </c>
      <c r="FW360" s="1">
        <v>132.9</v>
      </c>
    </row>
    <row r="361" spans="1:179" x14ac:dyDescent="0.2">
      <c r="A361" s="1">
        <v>1996</v>
      </c>
      <c r="B361" s="1">
        <v>3</v>
      </c>
      <c r="C361" s="1">
        <f t="shared" si="206"/>
        <v>79</v>
      </c>
      <c r="D361" s="5">
        <f t="shared" si="162"/>
        <v>348</v>
      </c>
      <c r="E361" s="5">
        <f t="shared" si="163"/>
        <v>423</v>
      </c>
      <c r="F361" s="24">
        <f t="shared" si="164"/>
        <v>330</v>
      </c>
      <c r="G361" s="24">
        <f t="shared" si="165"/>
        <v>348</v>
      </c>
      <c r="H361" s="5">
        <f t="shared" si="166"/>
        <v>289</v>
      </c>
      <c r="I361" s="5">
        <f t="shared" si="167"/>
        <v>302</v>
      </c>
      <c r="J361" s="5">
        <f t="shared" si="168"/>
        <v>483</v>
      </c>
      <c r="K361" s="5">
        <f t="shared" si="169"/>
        <v>372</v>
      </c>
      <c r="L361" s="5">
        <f t="shared" si="170"/>
        <v>301</v>
      </c>
      <c r="M361" s="5">
        <f t="shared" si="171"/>
        <v>270</v>
      </c>
      <c r="N361" s="5">
        <f t="shared" si="172"/>
        <v>344</v>
      </c>
      <c r="O361" s="5">
        <f t="shared" si="173"/>
        <v>360</v>
      </c>
      <c r="P361" s="5">
        <f t="shared" si="174"/>
        <v>0</v>
      </c>
      <c r="Q361" s="5">
        <f t="shared" si="175"/>
        <v>0</v>
      </c>
      <c r="R361" s="5">
        <f t="shared" si="176"/>
        <v>375</v>
      </c>
      <c r="S361" s="5">
        <f t="shared" si="177"/>
        <v>350</v>
      </c>
      <c r="T361" s="5">
        <f t="shared" si="178"/>
        <v>431</v>
      </c>
      <c r="U361" s="5">
        <f t="shared" si="179"/>
        <v>350</v>
      </c>
      <c r="V361" s="5">
        <f t="shared" si="180"/>
        <v>263</v>
      </c>
      <c r="W361" s="5">
        <f t="shared" si="181"/>
        <v>416</v>
      </c>
      <c r="X361" s="5">
        <f t="shared" si="182"/>
        <v>599</v>
      </c>
      <c r="Y361" s="5">
        <f t="shared" si="183"/>
        <v>436</v>
      </c>
      <c r="Z361" s="5">
        <f t="shared" si="184"/>
        <v>53.07</v>
      </c>
      <c r="AA361" s="5">
        <f t="shared" si="185"/>
        <v>60.54</v>
      </c>
      <c r="AB361" s="5">
        <f t="shared" si="186"/>
        <v>51.48</v>
      </c>
      <c r="AC361" s="5">
        <f t="shared" si="187"/>
        <v>56.55</v>
      </c>
      <c r="AD361" s="5">
        <f t="shared" si="188"/>
        <v>49.3</v>
      </c>
      <c r="AE361" s="5">
        <f t="shared" si="189"/>
        <v>60.9</v>
      </c>
      <c r="AF361" s="5">
        <f t="shared" si="190"/>
        <v>49.89</v>
      </c>
      <c r="AG361" s="5">
        <f t="shared" si="191"/>
        <v>57.28</v>
      </c>
      <c r="AH361" s="5">
        <f t="shared" si="192"/>
        <v>46.5</v>
      </c>
      <c r="AI361" s="5">
        <f t="shared" si="193"/>
        <v>54.38</v>
      </c>
      <c r="AJ361" s="5">
        <f t="shared" si="194"/>
        <v>46.4</v>
      </c>
      <c r="AK361" s="5">
        <f t="shared" si="195"/>
        <v>52.2</v>
      </c>
      <c r="AL361" s="5">
        <f t="shared" si="196"/>
        <v>50.7</v>
      </c>
      <c r="AM361" s="5">
        <f t="shared" si="197"/>
        <v>43</v>
      </c>
      <c r="AN361" s="5">
        <f t="shared" si="198"/>
        <v>49.86</v>
      </c>
      <c r="AO361" s="5">
        <f t="shared" si="199"/>
        <v>56.25</v>
      </c>
      <c r="AP361" s="5">
        <f t="shared" si="200"/>
        <v>46.4</v>
      </c>
      <c r="AQ361" s="5">
        <f t="shared" si="201"/>
        <v>47.85</v>
      </c>
      <c r="AR361" s="5">
        <f t="shared" si="202"/>
        <v>49.3</v>
      </c>
      <c r="AS361" s="5">
        <f t="shared" si="203"/>
        <v>49.3</v>
      </c>
      <c r="AT361" s="5">
        <f t="shared" si="204"/>
        <v>52.5</v>
      </c>
      <c r="AU361" s="5">
        <f t="shared" si="205"/>
        <v>60.82</v>
      </c>
      <c r="AV361"/>
      <c r="AW361" s="1">
        <f>FW284</f>
        <v>128.30000000000001</v>
      </c>
      <c r="AX361" s="1">
        <f>AVERAGE(FW283:FW286)</f>
        <v>128.125</v>
      </c>
      <c r="AY361" s="5">
        <f t="shared" si="209"/>
        <v>157.30000000000001</v>
      </c>
      <c r="AZ361" s="5">
        <f t="shared" si="210"/>
        <v>157.36666666666667</v>
      </c>
      <c r="BB361"/>
      <c r="BC361"/>
      <c r="BD361"/>
      <c r="BE361" s="3"/>
      <c r="BF361"/>
      <c r="BG361"/>
      <c r="BH361"/>
      <c r="FA361" s="28"/>
      <c r="FB361" s="27"/>
      <c r="FC361" s="27"/>
      <c r="FD361" s="27"/>
      <c r="FE361" s="27"/>
      <c r="FT361">
        <f t="shared" si="207"/>
        <v>2003</v>
      </c>
      <c r="FU361" s="1">
        <f t="shared" si="208"/>
        <v>1</v>
      </c>
      <c r="FV361">
        <v>181.7</v>
      </c>
      <c r="FW361" s="1">
        <v>135.30000000000001</v>
      </c>
    </row>
    <row r="362" spans="1:179" x14ac:dyDescent="0.2">
      <c r="A362" s="1">
        <v>1996</v>
      </c>
      <c r="B362" s="1">
        <v>4</v>
      </c>
      <c r="C362" s="1">
        <f t="shared" si="206"/>
        <v>80</v>
      </c>
      <c r="D362" s="5">
        <f t="shared" si="162"/>
        <v>413</v>
      </c>
      <c r="E362" s="5">
        <f t="shared" si="163"/>
        <v>338</v>
      </c>
      <c r="F362" s="24">
        <f t="shared" si="164"/>
        <v>333</v>
      </c>
      <c r="G362" s="24">
        <f t="shared" si="165"/>
        <v>232</v>
      </c>
      <c r="H362" s="5">
        <f t="shared" si="166"/>
        <v>289</v>
      </c>
      <c r="I362" s="5">
        <f t="shared" si="167"/>
        <v>302</v>
      </c>
      <c r="J362" s="5">
        <f t="shared" si="168"/>
        <v>365</v>
      </c>
      <c r="K362" s="5">
        <f t="shared" si="169"/>
        <v>427</v>
      </c>
      <c r="L362" s="5">
        <f t="shared" si="170"/>
        <v>325</v>
      </c>
      <c r="M362" s="5">
        <f t="shared" si="171"/>
        <v>243</v>
      </c>
      <c r="N362" s="5">
        <f t="shared" si="172"/>
        <v>215</v>
      </c>
      <c r="O362" s="5">
        <f t="shared" si="173"/>
        <v>390</v>
      </c>
      <c r="P362" s="5">
        <f t="shared" si="174"/>
        <v>0</v>
      </c>
      <c r="Q362" s="5">
        <f t="shared" si="175"/>
        <v>0</v>
      </c>
      <c r="R362" s="5">
        <f t="shared" si="176"/>
        <v>315</v>
      </c>
      <c r="S362" s="5">
        <f t="shared" si="177"/>
        <v>393</v>
      </c>
      <c r="T362" s="5">
        <f t="shared" si="178"/>
        <v>390</v>
      </c>
      <c r="U362" s="5">
        <f t="shared" si="179"/>
        <v>500</v>
      </c>
      <c r="V362" s="5">
        <f t="shared" si="180"/>
        <v>263</v>
      </c>
      <c r="W362" s="5">
        <f t="shared" si="181"/>
        <v>399</v>
      </c>
      <c r="X362" s="5">
        <f t="shared" si="182"/>
        <v>599</v>
      </c>
      <c r="Y362" s="5">
        <f t="shared" si="183"/>
        <v>385</v>
      </c>
      <c r="Z362" s="5">
        <f t="shared" si="184"/>
        <v>61.9</v>
      </c>
      <c r="AA362" s="5">
        <f t="shared" si="185"/>
        <v>63.81</v>
      </c>
      <c r="AB362" s="5">
        <f t="shared" si="186"/>
        <v>62.35</v>
      </c>
      <c r="AC362" s="5">
        <f t="shared" si="187"/>
        <v>57.28</v>
      </c>
      <c r="AD362" s="5">
        <f t="shared" si="188"/>
        <v>49.3</v>
      </c>
      <c r="AE362" s="5">
        <f t="shared" si="189"/>
        <v>60.9</v>
      </c>
      <c r="AF362" s="5">
        <f t="shared" si="190"/>
        <v>53.82</v>
      </c>
      <c r="AG362" s="5">
        <f t="shared" si="191"/>
        <v>61.1</v>
      </c>
      <c r="AH362" s="5">
        <f t="shared" si="192"/>
        <v>58.73</v>
      </c>
      <c r="AI362" s="5">
        <f t="shared" si="193"/>
        <v>50.75</v>
      </c>
      <c r="AJ362" s="5">
        <f t="shared" si="194"/>
        <v>46.4</v>
      </c>
      <c r="AK362" s="5">
        <f t="shared" si="195"/>
        <v>52.2</v>
      </c>
      <c r="AL362" s="5">
        <f t="shared" si="196"/>
        <v>51.17</v>
      </c>
      <c r="AM362" s="5">
        <f t="shared" si="197"/>
        <v>55.59</v>
      </c>
      <c r="AN362" s="5">
        <f t="shared" si="198"/>
        <v>52.89</v>
      </c>
      <c r="AO362" s="5">
        <f t="shared" si="199"/>
        <v>61.33</v>
      </c>
      <c r="AP362" s="5">
        <f t="shared" si="200"/>
        <v>38.5</v>
      </c>
      <c r="AQ362" s="5">
        <f t="shared" si="201"/>
        <v>72.5</v>
      </c>
      <c r="AR362" s="5">
        <f t="shared" si="202"/>
        <v>49.3</v>
      </c>
      <c r="AS362" s="5">
        <f t="shared" si="203"/>
        <v>49.3</v>
      </c>
      <c r="AT362" s="5">
        <f t="shared" si="204"/>
        <v>60.65</v>
      </c>
      <c r="AU362" s="5">
        <f t="shared" si="205"/>
        <v>54.31</v>
      </c>
      <c r="AV362"/>
      <c r="AW362" s="1">
        <f>FW287</f>
        <v>128.19999999999999</v>
      </c>
      <c r="AX362" s="1">
        <f>AVERAGE(FW286:FW289)</f>
        <v>128.75</v>
      </c>
      <c r="AY362" s="5">
        <f t="shared" si="209"/>
        <v>158.6</v>
      </c>
      <c r="AZ362" s="5">
        <f t="shared" si="210"/>
        <v>158.5</v>
      </c>
      <c r="BB362"/>
      <c r="BC362"/>
      <c r="BD362"/>
      <c r="BE362" s="3"/>
      <c r="BF362"/>
      <c r="BG362"/>
      <c r="BH362"/>
      <c r="FA362" s="28"/>
      <c r="FB362" s="27"/>
      <c r="FC362" s="27"/>
      <c r="FD362" s="27"/>
      <c r="FE362" s="27"/>
      <c r="FT362">
        <f t="shared" si="207"/>
        <v>2003</v>
      </c>
      <c r="FU362" s="1">
        <f t="shared" si="208"/>
        <v>2</v>
      </c>
      <c r="FV362">
        <v>183.1</v>
      </c>
      <c r="FW362" s="1">
        <v>137.6</v>
      </c>
    </row>
    <row r="363" spans="1:179" x14ac:dyDescent="0.2">
      <c r="A363" s="1">
        <v>1997</v>
      </c>
      <c r="B363" s="1">
        <v>1</v>
      </c>
      <c r="C363" s="1">
        <f t="shared" si="206"/>
        <v>81</v>
      </c>
      <c r="D363" s="5">
        <f t="shared" si="162"/>
        <v>433</v>
      </c>
      <c r="E363" s="5">
        <f t="shared" si="163"/>
        <v>336</v>
      </c>
      <c r="F363" s="24">
        <f t="shared" si="164"/>
        <v>392</v>
      </c>
      <c r="G363" s="24">
        <f t="shared" si="165"/>
        <v>312</v>
      </c>
      <c r="H363" s="5">
        <f t="shared" si="166"/>
        <v>315</v>
      </c>
      <c r="I363" s="5">
        <f t="shared" si="167"/>
        <v>329</v>
      </c>
      <c r="J363" s="5">
        <f t="shared" si="168"/>
        <v>301</v>
      </c>
      <c r="K363" s="5">
        <f t="shared" si="169"/>
        <v>330</v>
      </c>
      <c r="L363" s="5">
        <f t="shared" si="170"/>
        <v>339</v>
      </c>
      <c r="M363" s="5">
        <f t="shared" si="171"/>
        <v>243</v>
      </c>
      <c r="N363" s="5">
        <f t="shared" si="172"/>
        <v>364</v>
      </c>
      <c r="O363" s="5">
        <f t="shared" si="173"/>
        <v>330</v>
      </c>
      <c r="P363" s="5">
        <f t="shared" si="174"/>
        <v>0</v>
      </c>
      <c r="Q363" s="5">
        <f t="shared" si="175"/>
        <v>0</v>
      </c>
      <c r="R363" s="5">
        <f t="shared" si="176"/>
        <v>304</v>
      </c>
      <c r="S363" s="5">
        <f t="shared" si="177"/>
        <v>356</v>
      </c>
      <c r="T363" s="5">
        <f t="shared" si="178"/>
        <v>490</v>
      </c>
      <c r="U363" s="5">
        <f t="shared" si="179"/>
        <v>400</v>
      </c>
      <c r="V363" s="5">
        <f t="shared" si="180"/>
        <v>324</v>
      </c>
      <c r="W363" s="5">
        <f t="shared" si="181"/>
        <v>399</v>
      </c>
      <c r="X363" s="5">
        <f t="shared" si="182"/>
        <v>731</v>
      </c>
      <c r="Y363" s="5">
        <f t="shared" si="183"/>
        <v>385</v>
      </c>
      <c r="Z363" s="5">
        <f t="shared" si="184"/>
        <v>61.86</v>
      </c>
      <c r="AA363" s="5">
        <f t="shared" si="185"/>
        <v>74.34</v>
      </c>
      <c r="AB363" s="5">
        <f t="shared" si="186"/>
        <v>68.64</v>
      </c>
      <c r="AC363" s="5">
        <f t="shared" si="187"/>
        <v>58</v>
      </c>
      <c r="AD363" s="5">
        <f t="shared" si="188"/>
        <v>49.3</v>
      </c>
      <c r="AE363" s="5">
        <f t="shared" si="189"/>
        <v>60.77</v>
      </c>
      <c r="AF363" s="5">
        <f t="shared" si="190"/>
        <v>54.22</v>
      </c>
      <c r="AG363" s="5">
        <f t="shared" si="191"/>
        <v>58.77</v>
      </c>
      <c r="AH363" s="5">
        <f t="shared" si="192"/>
        <v>67.56</v>
      </c>
      <c r="AI363" s="5">
        <f t="shared" si="193"/>
        <v>58.73</v>
      </c>
      <c r="AJ363" s="5">
        <f t="shared" si="194"/>
        <v>60.9</v>
      </c>
      <c r="AK363" s="5">
        <f t="shared" si="195"/>
        <v>68.88</v>
      </c>
      <c r="AL363" s="5">
        <f t="shared" si="196"/>
        <v>53.04</v>
      </c>
      <c r="AM363" s="5">
        <f t="shared" si="197"/>
        <v>56.68</v>
      </c>
      <c r="AN363" s="5">
        <f t="shared" si="198"/>
        <v>56.48</v>
      </c>
      <c r="AO363" s="5">
        <f t="shared" si="199"/>
        <v>61.13</v>
      </c>
      <c r="AP363" s="5">
        <f t="shared" si="200"/>
        <v>47.66</v>
      </c>
      <c r="AQ363" s="5">
        <f t="shared" si="201"/>
        <v>61</v>
      </c>
      <c r="AR363" s="5">
        <f t="shared" si="202"/>
        <v>60.9</v>
      </c>
      <c r="AS363" s="5">
        <f t="shared" si="203"/>
        <v>62.35</v>
      </c>
      <c r="AT363" s="5">
        <f t="shared" si="204"/>
        <v>67.5</v>
      </c>
      <c r="AU363" s="5">
        <f t="shared" si="205"/>
        <v>51.77</v>
      </c>
      <c r="AV363"/>
      <c r="AW363" s="1">
        <f>FW290</f>
        <v>128.5</v>
      </c>
      <c r="AX363" s="1">
        <f>AVERAGE(FW289:FW292)</f>
        <v>128.125</v>
      </c>
      <c r="AY363" s="5">
        <f t="shared" si="209"/>
        <v>159.6</v>
      </c>
      <c r="AZ363" s="5">
        <f t="shared" si="210"/>
        <v>159.56666666666666</v>
      </c>
      <c r="BB363"/>
      <c r="BC363"/>
      <c r="BD363"/>
      <c r="BE363" s="3"/>
      <c r="BF363"/>
      <c r="BG363"/>
      <c r="BH363"/>
      <c r="FA363" s="28"/>
      <c r="FB363" s="27"/>
      <c r="FC363" s="27"/>
      <c r="FD363" s="27"/>
      <c r="FE363" s="27"/>
      <c r="FT363">
        <f t="shared" si="207"/>
        <v>2003</v>
      </c>
      <c r="FU363" s="1">
        <f t="shared" si="208"/>
        <v>3</v>
      </c>
      <c r="FV363">
        <v>184.2</v>
      </c>
      <c r="FW363" s="1">
        <v>141.19999999999999</v>
      </c>
    </row>
    <row r="364" spans="1:179" x14ac:dyDescent="0.2">
      <c r="A364" s="1">
        <v>1997</v>
      </c>
      <c r="B364" s="1">
        <v>2</v>
      </c>
      <c r="C364" s="1">
        <f t="shared" si="206"/>
        <v>82</v>
      </c>
      <c r="D364" s="5">
        <f t="shared" si="162"/>
        <v>464</v>
      </c>
      <c r="E364" s="5">
        <f t="shared" si="163"/>
        <v>360</v>
      </c>
      <c r="F364" s="24">
        <f t="shared" si="164"/>
        <v>390</v>
      </c>
      <c r="G364" s="24">
        <f t="shared" si="165"/>
        <v>250</v>
      </c>
      <c r="H364" s="5">
        <f t="shared" si="166"/>
        <v>315</v>
      </c>
      <c r="I364" s="5">
        <f t="shared" si="167"/>
        <v>298</v>
      </c>
      <c r="J364" s="5">
        <f t="shared" si="168"/>
        <v>345</v>
      </c>
      <c r="K364" s="5">
        <f t="shared" si="169"/>
        <v>328</v>
      </c>
      <c r="L364" s="5">
        <f t="shared" si="170"/>
        <v>375</v>
      </c>
      <c r="M364" s="5">
        <f t="shared" si="171"/>
        <v>254</v>
      </c>
      <c r="N364" s="5">
        <f t="shared" si="172"/>
        <v>473</v>
      </c>
      <c r="O364" s="5">
        <f t="shared" si="173"/>
        <v>288</v>
      </c>
      <c r="P364" s="5">
        <f t="shared" si="174"/>
        <v>0</v>
      </c>
      <c r="Q364" s="5">
        <f t="shared" si="175"/>
        <v>0</v>
      </c>
      <c r="R364" s="5">
        <f t="shared" si="176"/>
        <v>361</v>
      </c>
      <c r="S364" s="5">
        <f t="shared" si="177"/>
        <v>338</v>
      </c>
      <c r="T364" s="5">
        <f t="shared" si="178"/>
        <v>525</v>
      </c>
      <c r="U364" s="5">
        <f t="shared" si="179"/>
        <v>329</v>
      </c>
      <c r="V364" s="5">
        <f t="shared" si="180"/>
        <v>324</v>
      </c>
      <c r="W364" s="5">
        <f t="shared" si="181"/>
        <v>377</v>
      </c>
      <c r="X364" s="5">
        <f t="shared" si="182"/>
        <v>350</v>
      </c>
      <c r="Y364" s="5">
        <f t="shared" si="183"/>
        <v>284</v>
      </c>
      <c r="Z364" s="5">
        <f t="shared" si="184"/>
        <v>65.11</v>
      </c>
      <c r="AA364" s="5">
        <f t="shared" si="185"/>
        <v>65.930000000000007</v>
      </c>
      <c r="AB364" s="5">
        <f t="shared" si="186"/>
        <v>75.400000000000006</v>
      </c>
      <c r="AC364" s="5">
        <f t="shared" si="187"/>
        <v>62.35</v>
      </c>
      <c r="AD364" s="5">
        <f t="shared" si="188"/>
        <v>56.55</v>
      </c>
      <c r="AE364" s="5">
        <f t="shared" si="189"/>
        <v>60.9</v>
      </c>
      <c r="AF364" s="5">
        <f t="shared" si="190"/>
        <v>53.1</v>
      </c>
      <c r="AG364" s="5">
        <f t="shared" si="191"/>
        <v>57.64</v>
      </c>
      <c r="AH364" s="5">
        <f t="shared" si="192"/>
        <v>71.78</v>
      </c>
      <c r="AI364" s="5">
        <f t="shared" si="193"/>
        <v>72.5</v>
      </c>
      <c r="AJ364" s="5">
        <f t="shared" si="194"/>
        <v>60.9</v>
      </c>
      <c r="AK364" s="5">
        <f t="shared" si="195"/>
        <v>63.8</v>
      </c>
      <c r="AL364" s="5">
        <f t="shared" si="196"/>
        <v>55.51</v>
      </c>
      <c r="AM364" s="5">
        <f t="shared" si="197"/>
        <v>53.65</v>
      </c>
      <c r="AN364" s="5">
        <f t="shared" si="198"/>
        <v>52.55</v>
      </c>
      <c r="AO364" s="5">
        <f t="shared" si="199"/>
        <v>59.87</v>
      </c>
      <c r="AP364" s="5">
        <f t="shared" si="200"/>
        <v>49.3</v>
      </c>
      <c r="AQ364" s="5">
        <f t="shared" si="201"/>
        <v>59.45</v>
      </c>
      <c r="AR364" s="5">
        <f t="shared" si="202"/>
        <v>72.5</v>
      </c>
      <c r="AS364" s="5">
        <f t="shared" si="203"/>
        <v>68.150000000000006</v>
      </c>
      <c r="AT364" s="5">
        <f t="shared" si="204"/>
        <v>62.35</v>
      </c>
      <c r="AU364" s="5">
        <f t="shared" si="205"/>
        <v>57.59</v>
      </c>
      <c r="AV364"/>
      <c r="AW364" s="1">
        <f>FW293</f>
        <v>127.4</v>
      </c>
      <c r="AX364" s="1">
        <f>AVERAGE(FW292:FW295)</f>
        <v>127.125</v>
      </c>
      <c r="AY364" s="5">
        <f t="shared" si="209"/>
        <v>160.1</v>
      </c>
      <c r="AZ364" s="5">
        <f t="shared" si="210"/>
        <v>160.19999999999999</v>
      </c>
      <c r="BB364"/>
      <c r="BC364"/>
      <c r="BD364"/>
      <c r="BE364" s="3"/>
      <c r="BF364"/>
      <c r="BG364"/>
      <c r="BH364"/>
      <c r="FA364" s="28"/>
      <c r="FB364" s="27"/>
      <c r="FC364" s="27"/>
      <c r="FD364" s="27"/>
      <c r="FE364" s="27"/>
      <c r="FT364">
        <f t="shared" si="207"/>
        <v>2003</v>
      </c>
      <c r="FU364" s="1">
        <f t="shared" si="208"/>
        <v>4</v>
      </c>
      <c r="FV364">
        <v>183.8</v>
      </c>
      <c r="FW364" s="1">
        <v>136.80000000000001</v>
      </c>
    </row>
    <row r="365" spans="1:179" x14ac:dyDescent="0.2">
      <c r="A365" s="1">
        <v>1997</v>
      </c>
      <c r="B365" s="1">
        <v>3</v>
      </c>
      <c r="C365" s="1">
        <f t="shared" ref="C365:C371" si="211">C364+1</f>
        <v>83</v>
      </c>
      <c r="D365" s="5">
        <f t="shared" si="162"/>
        <v>481</v>
      </c>
      <c r="E365" s="5">
        <f t="shared" si="163"/>
        <v>388</v>
      </c>
      <c r="F365" s="24">
        <f t="shared" si="164"/>
        <v>444</v>
      </c>
      <c r="G365" s="24">
        <f t="shared" si="165"/>
        <v>350</v>
      </c>
      <c r="H365" s="5">
        <f t="shared" si="166"/>
        <v>0</v>
      </c>
      <c r="I365" s="5">
        <f t="shared" si="167"/>
        <v>0</v>
      </c>
      <c r="J365" s="5">
        <f t="shared" si="168"/>
        <v>368</v>
      </c>
      <c r="K365" s="5">
        <f t="shared" si="169"/>
        <v>392</v>
      </c>
      <c r="L365" s="5">
        <f t="shared" si="170"/>
        <v>384</v>
      </c>
      <c r="M365" s="5">
        <f t="shared" si="171"/>
        <v>0</v>
      </c>
      <c r="N365" s="5">
        <f t="shared" si="172"/>
        <v>473</v>
      </c>
      <c r="O365" s="5">
        <f t="shared" si="173"/>
        <v>310</v>
      </c>
      <c r="P365" s="5">
        <f t="shared" si="174"/>
        <v>0</v>
      </c>
      <c r="Q365" s="5">
        <f t="shared" si="175"/>
        <v>0</v>
      </c>
      <c r="R365" s="5">
        <f t="shared" si="176"/>
        <v>354</v>
      </c>
      <c r="S365" s="5">
        <f t="shared" si="177"/>
        <v>381</v>
      </c>
      <c r="T365" s="5">
        <f t="shared" si="178"/>
        <v>500</v>
      </c>
      <c r="U365" s="5">
        <f t="shared" si="179"/>
        <v>438</v>
      </c>
      <c r="V365" s="5">
        <f t="shared" si="180"/>
        <v>0</v>
      </c>
      <c r="W365" s="5">
        <f t="shared" si="181"/>
        <v>0</v>
      </c>
      <c r="X365" s="5">
        <f t="shared" si="182"/>
        <v>350</v>
      </c>
      <c r="Y365" s="5">
        <f t="shared" si="183"/>
        <v>390</v>
      </c>
      <c r="Z365" s="5">
        <f t="shared" si="184"/>
        <v>63.08</v>
      </c>
      <c r="AA365" s="5">
        <f t="shared" si="185"/>
        <v>71.05</v>
      </c>
      <c r="AB365" s="5">
        <f t="shared" si="186"/>
        <v>65.25</v>
      </c>
      <c r="AC365" s="5">
        <f t="shared" si="187"/>
        <v>62.35</v>
      </c>
      <c r="AD365" s="5">
        <f t="shared" si="188"/>
        <v>56.55</v>
      </c>
      <c r="AE365" s="5">
        <f t="shared" si="189"/>
        <v>63.8</v>
      </c>
      <c r="AF365" s="5">
        <f t="shared" si="190"/>
        <v>58.62</v>
      </c>
      <c r="AG365" s="5">
        <f t="shared" si="191"/>
        <v>62.25</v>
      </c>
      <c r="AH365" s="5">
        <f t="shared" si="192"/>
        <v>75.650000000000006</v>
      </c>
      <c r="AI365" s="5">
        <f t="shared" si="193"/>
        <v>72.5</v>
      </c>
      <c r="AJ365" s="5">
        <f t="shared" si="194"/>
        <v>60.9</v>
      </c>
      <c r="AK365" s="5">
        <f t="shared" si="195"/>
        <v>56.55</v>
      </c>
      <c r="AL365" s="5">
        <f t="shared" si="196"/>
        <v>52</v>
      </c>
      <c r="AM365" s="5">
        <f t="shared" si="197"/>
        <v>53.42</v>
      </c>
      <c r="AN365" s="5">
        <f t="shared" si="198"/>
        <v>54.91</v>
      </c>
      <c r="AO365" s="5">
        <f t="shared" si="199"/>
        <v>62.36</v>
      </c>
      <c r="AP365" s="5">
        <f t="shared" si="200"/>
        <v>49.3</v>
      </c>
      <c r="AQ365" s="5">
        <f t="shared" si="201"/>
        <v>59.45</v>
      </c>
      <c r="AR365" s="5">
        <f t="shared" si="202"/>
        <v>75.400000000000006</v>
      </c>
      <c r="AS365" s="5">
        <f t="shared" si="203"/>
        <v>78.3</v>
      </c>
      <c r="AT365" s="5">
        <f t="shared" si="204"/>
        <v>62.35</v>
      </c>
      <c r="AU365" s="5">
        <f t="shared" si="205"/>
        <v>47.85</v>
      </c>
      <c r="AV365"/>
      <c r="AW365" s="1">
        <f>FW296</f>
        <v>127.2</v>
      </c>
      <c r="AX365" s="1">
        <f>AVERAGE(FW295:FW298)</f>
        <v>127.35000000000001</v>
      </c>
      <c r="AY365" s="5">
        <f t="shared" si="209"/>
        <v>160.80000000000001</v>
      </c>
      <c r="AZ365" s="5">
        <f t="shared" si="210"/>
        <v>160.83333333333331</v>
      </c>
      <c r="BB365"/>
      <c r="BC365"/>
      <c r="BD365"/>
      <c r="BE365" s="3"/>
      <c r="BF365"/>
      <c r="BG365"/>
      <c r="BH365"/>
      <c r="FA365" s="28"/>
      <c r="FB365" s="27"/>
      <c r="FC365" s="27"/>
      <c r="FD365" s="27"/>
      <c r="FE365" s="27"/>
      <c r="FT365">
        <f t="shared" si="207"/>
        <v>2003</v>
      </c>
      <c r="FU365" s="1">
        <f t="shared" si="208"/>
        <v>5</v>
      </c>
      <c r="FV365">
        <v>183.5</v>
      </c>
      <c r="FW365" s="1">
        <v>136.69999999999999</v>
      </c>
    </row>
    <row r="366" spans="1:179" x14ac:dyDescent="0.2">
      <c r="A366" s="1">
        <v>1997</v>
      </c>
      <c r="B366" s="1">
        <v>4</v>
      </c>
      <c r="C366" s="1">
        <f t="shared" si="211"/>
        <v>84</v>
      </c>
      <c r="D366" s="5">
        <f t="shared" si="162"/>
        <v>501</v>
      </c>
      <c r="E366" s="5">
        <f t="shared" si="163"/>
        <v>360</v>
      </c>
      <c r="F366" s="24">
        <f t="shared" si="164"/>
        <v>525</v>
      </c>
      <c r="G366" s="24">
        <f t="shared" si="165"/>
        <v>356</v>
      </c>
      <c r="H366" s="5">
        <f t="shared" si="166"/>
        <v>0</v>
      </c>
      <c r="I366" s="5">
        <f t="shared" si="167"/>
        <v>0</v>
      </c>
      <c r="J366" s="5">
        <f t="shared" si="168"/>
        <v>401</v>
      </c>
      <c r="K366" s="5">
        <f t="shared" si="169"/>
        <v>426</v>
      </c>
      <c r="L366" s="5">
        <f t="shared" si="170"/>
        <v>450</v>
      </c>
      <c r="M366" s="5">
        <f t="shared" si="171"/>
        <v>0</v>
      </c>
      <c r="N366" s="5">
        <f t="shared" si="172"/>
        <v>475</v>
      </c>
      <c r="O366" s="5">
        <f t="shared" si="173"/>
        <v>313</v>
      </c>
      <c r="P366" s="5">
        <f t="shared" si="174"/>
        <v>0</v>
      </c>
      <c r="Q366" s="5">
        <f t="shared" si="175"/>
        <v>0</v>
      </c>
      <c r="R366" s="5">
        <f t="shared" si="176"/>
        <v>359</v>
      </c>
      <c r="S366" s="5">
        <f t="shared" si="177"/>
        <v>405</v>
      </c>
      <c r="T366" s="5">
        <f t="shared" si="178"/>
        <v>0</v>
      </c>
      <c r="U366" s="5">
        <f t="shared" si="179"/>
        <v>525</v>
      </c>
      <c r="V366" s="5">
        <f t="shared" si="180"/>
        <v>0</v>
      </c>
      <c r="W366" s="5">
        <f t="shared" si="181"/>
        <v>0</v>
      </c>
      <c r="X366" s="5">
        <f t="shared" si="182"/>
        <v>426</v>
      </c>
      <c r="Y366" s="5">
        <f t="shared" si="183"/>
        <v>340</v>
      </c>
      <c r="Z366" s="5">
        <f t="shared" si="184"/>
        <v>73.95</v>
      </c>
      <c r="AA366" s="5">
        <f t="shared" si="185"/>
        <v>79.53</v>
      </c>
      <c r="AB366" s="5">
        <f t="shared" si="186"/>
        <v>76.849999999999994</v>
      </c>
      <c r="AC366" s="5">
        <f t="shared" si="187"/>
        <v>62.35</v>
      </c>
      <c r="AD366" s="5">
        <f t="shared" si="188"/>
        <v>57.28</v>
      </c>
      <c r="AE366" s="5">
        <f t="shared" si="189"/>
        <v>65.25</v>
      </c>
      <c r="AF366" s="5">
        <f t="shared" si="190"/>
        <v>65.58</v>
      </c>
      <c r="AG366" s="5">
        <f t="shared" si="191"/>
        <v>64.16</v>
      </c>
      <c r="AH366" s="5">
        <f t="shared" si="192"/>
        <v>70.33</v>
      </c>
      <c r="AI366" s="5">
        <f t="shared" si="193"/>
        <v>72.5</v>
      </c>
      <c r="AJ366" s="5">
        <f t="shared" si="194"/>
        <v>61.76</v>
      </c>
      <c r="AK366" s="5">
        <f t="shared" si="195"/>
        <v>60.9</v>
      </c>
      <c r="AL366" s="5">
        <f t="shared" si="196"/>
        <v>53.42</v>
      </c>
      <c r="AM366" s="5">
        <f t="shared" si="197"/>
        <v>55.83</v>
      </c>
      <c r="AN366" s="5">
        <f t="shared" si="198"/>
        <v>57.72</v>
      </c>
      <c r="AO366" s="5">
        <f t="shared" si="199"/>
        <v>64.92</v>
      </c>
      <c r="AP366" s="5">
        <f t="shared" si="200"/>
        <v>49.3</v>
      </c>
      <c r="AQ366" s="5">
        <f t="shared" si="201"/>
        <v>62.5</v>
      </c>
      <c r="AR366" s="5">
        <f t="shared" si="202"/>
        <v>75.400000000000006</v>
      </c>
      <c r="AS366" s="5">
        <f t="shared" si="203"/>
        <v>78.3</v>
      </c>
      <c r="AT366" s="5">
        <f t="shared" si="204"/>
        <v>53.9</v>
      </c>
      <c r="AU366" s="5">
        <f t="shared" si="205"/>
        <v>53.65</v>
      </c>
      <c r="AV366"/>
      <c r="AW366" s="1">
        <f>FW299</f>
        <v>127.9</v>
      </c>
      <c r="AX366" s="1">
        <f>AVERAGE(FW298:FW301)</f>
        <v>126.97499999999999</v>
      </c>
      <c r="AY366" s="5">
        <f t="shared" si="209"/>
        <v>161.5</v>
      </c>
      <c r="AZ366" s="5">
        <f t="shared" si="210"/>
        <v>161.46666666666667</v>
      </c>
      <c r="BB366"/>
      <c r="BC366"/>
      <c r="BD366"/>
      <c r="BE366" s="3"/>
      <c r="BF366"/>
      <c r="BG366"/>
      <c r="BH366"/>
      <c r="FA366" s="28"/>
      <c r="FB366" s="27"/>
      <c r="FC366" s="27"/>
      <c r="FD366" s="27"/>
      <c r="FE366" s="27"/>
      <c r="FT366">
        <f t="shared" si="207"/>
        <v>2003</v>
      </c>
      <c r="FU366" s="1">
        <f t="shared" si="208"/>
        <v>6</v>
      </c>
      <c r="FV366">
        <v>183.7</v>
      </c>
      <c r="FW366" s="1">
        <v>138</v>
      </c>
    </row>
    <row r="367" spans="1:179" x14ac:dyDescent="0.2">
      <c r="A367" s="1">
        <v>1998</v>
      </c>
      <c r="B367" s="9">
        <v>1</v>
      </c>
      <c r="C367" s="1">
        <f t="shared" si="211"/>
        <v>85</v>
      </c>
      <c r="D367" s="5">
        <f t="shared" si="162"/>
        <v>641</v>
      </c>
      <c r="E367" s="5">
        <f t="shared" si="163"/>
        <v>448</v>
      </c>
      <c r="F367" s="24">
        <f t="shared" si="164"/>
        <v>580</v>
      </c>
      <c r="G367" s="24">
        <f t="shared" si="165"/>
        <v>482</v>
      </c>
      <c r="H367" s="5">
        <f t="shared" si="166"/>
        <v>0</v>
      </c>
      <c r="I367" s="5">
        <f t="shared" si="167"/>
        <v>219</v>
      </c>
      <c r="J367" s="5">
        <f t="shared" si="168"/>
        <v>370</v>
      </c>
      <c r="K367" s="5">
        <f t="shared" si="169"/>
        <v>447</v>
      </c>
      <c r="L367" s="5">
        <f t="shared" si="170"/>
        <v>421</v>
      </c>
      <c r="M367" s="5">
        <f t="shared" si="171"/>
        <v>0</v>
      </c>
      <c r="N367" s="5">
        <f t="shared" si="172"/>
        <v>329</v>
      </c>
      <c r="O367" s="5">
        <f t="shared" si="173"/>
        <v>325</v>
      </c>
      <c r="P367" s="5">
        <f t="shared" si="174"/>
        <v>380</v>
      </c>
      <c r="Q367" s="5">
        <f t="shared" si="175"/>
        <v>415</v>
      </c>
      <c r="R367" s="5">
        <f t="shared" si="176"/>
        <v>399</v>
      </c>
      <c r="S367" s="5">
        <f t="shared" si="177"/>
        <v>415</v>
      </c>
      <c r="T367" s="5">
        <f t="shared" si="178"/>
        <v>413</v>
      </c>
      <c r="U367" s="5">
        <f t="shared" si="179"/>
        <v>420</v>
      </c>
      <c r="V367" s="5">
        <f t="shared" si="180"/>
        <v>0</v>
      </c>
      <c r="W367" s="5">
        <f t="shared" si="181"/>
        <v>350</v>
      </c>
      <c r="X367" s="5">
        <f t="shared" si="182"/>
        <v>215</v>
      </c>
      <c r="Y367" s="5">
        <f t="shared" si="183"/>
        <v>321</v>
      </c>
      <c r="Z367" s="5">
        <f t="shared" si="184"/>
        <v>77.33</v>
      </c>
      <c r="AA367" s="5">
        <f t="shared" si="185"/>
        <v>82.42</v>
      </c>
      <c r="AB367" s="5">
        <f t="shared" si="186"/>
        <v>72.040000000000006</v>
      </c>
      <c r="AC367" s="5">
        <f t="shared" si="187"/>
        <v>64.53</v>
      </c>
      <c r="AD367" s="5">
        <f t="shared" si="188"/>
        <v>55.1</v>
      </c>
      <c r="AE367" s="5">
        <f t="shared" si="189"/>
        <v>61.63</v>
      </c>
      <c r="AF367" s="5">
        <f t="shared" si="190"/>
        <v>57.06</v>
      </c>
      <c r="AG367" s="5">
        <f t="shared" si="191"/>
        <v>77.97</v>
      </c>
      <c r="AH367" s="5">
        <f t="shared" si="192"/>
        <v>72.88</v>
      </c>
      <c r="AI367" s="5">
        <f t="shared" si="193"/>
        <v>72.5</v>
      </c>
      <c r="AJ367" s="5">
        <f t="shared" si="194"/>
        <v>81.2</v>
      </c>
      <c r="AK367" s="5">
        <f t="shared" si="195"/>
        <v>78.3</v>
      </c>
      <c r="AL367" s="5">
        <f t="shared" si="196"/>
        <v>49</v>
      </c>
      <c r="AM367" s="5">
        <f t="shared" si="197"/>
        <v>55.83</v>
      </c>
      <c r="AN367" s="5">
        <f t="shared" si="198"/>
        <v>61.9</v>
      </c>
      <c r="AO367" s="5">
        <f t="shared" si="199"/>
        <v>76.180000000000007</v>
      </c>
      <c r="AP367" s="5">
        <f t="shared" si="200"/>
        <v>52.2</v>
      </c>
      <c r="AQ367" s="5">
        <f t="shared" si="201"/>
        <v>82.65</v>
      </c>
      <c r="AR367" s="5">
        <f t="shared" si="202"/>
        <v>78.3</v>
      </c>
      <c r="AS367" s="5">
        <f t="shared" si="203"/>
        <v>78.3</v>
      </c>
      <c r="AT367" s="5">
        <f t="shared" si="204"/>
        <v>66.7</v>
      </c>
      <c r="AU367" s="5">
        <f t="shared" si="205"/>
        <v>55.46</v>
      </c>
      <c r="AV367"/>
      <c r="AW367" s="1">
        <f>FW302</f>
        <v>125</v>
      </c>
      <c r="AX367" s="1">
        <f>AVERAGE(FW301:FW304)</f>
        <v>125</v>
      </c>
      <c r="AY367" s="5">
        <f t="shared" si="209"/>
        <v>161.9</v>
      </c>
      <c r="AZ367" s="5">
        <f t="shared" si="210"/>
        <v>161.9</v>
      </c>
      <c r="BB367"/>
      <c r="BC367"/>
      <c r="BD367"/>
      <c r="BE367"/>
      <c r="BF367"/>
      <c r="FA367" s="28"/>
      <c r="FB367" s="27"/>
      <c r="FC367" s="27"/>
      <c r="FD367" s="27"/>
      <c r="FE367" s="27"/>
      <c r="FT367">
        <f t="shared" si="207"/>
        <v>2003</v>
      </c>
      <c r="FU367" s="1">
        <f t="shared" si="208"/>
        <v>7</v>
      </c>
      <c r="FV367">
        <v>183.9</v>
      </c>
      <c r="FW367" s="1">
        <v>137.69999999999999</v>
      </c>
    </row>
    <row r="368" spans="1:179" x14ac:dyDescent="0.2">
      <c r="A368" s="1">
        <v>1998</v>
      </c>
      <c r="B368" s="9">
        <v>2</v>
      </c>
      <c r="C368" s="1">
        <f t="shared" si="211"/>
        <v>86</v>
      </c>
      <c r="D368" s="5" t="str">
        <f t="shared" si="162"/>
        <v>na</v>
      </c>
      <c r="E368" s="5">
        <f t="shared" si="163"/>
        <v>455</v>
      </c>
      <c r="F368" s="24">
        <f t="shared" si="164"/>
        <v>564</v>
      </c>
      <c r="G368" s="24">
        <f t="shared" si="165"/>
        <v>0</v>
      </c>
      <c r="H368" s="5">
        <f t="shared" si="166"/>
        <v>0</v>
      </c>
      <c r="I368" s="5">
        <f t="shared" si="167"/>
        <v>219</v>
      </c>
      <c r="J368" s="5">
        <f t="shared" si="168"/>
        <v>388</v>
      </c>
      <c r="K368" s="5">
        <f t="shared" si="169"/>
        <v>0</v>
      </c>
      <c r="L368" s="5">
        <f t="shared" si="170"/>
        <v>458</v>
      </c>
      <c r="M368" s="5">
        <f t="shared" si="171"/>
        <v>0</v>
      </c>
      <c r="N368" s="5">
        <f t="shared" si="172"/>
        <v>300</v>
      </c>
      <c r="O368" s="5">
        <f t="shared" si="173"/>
        <v>340</v>
      </c>
      <c r="P368" s="5">
        <f t="shared" si="174"/>
        <v>370</v>
      </c>
      <c r="Q368" s="5">
        <f t="shared" si="175"/>
        <v>390</v>
      </c>
      <c r="R368" s="5">
        <f t="shared" si="176"/>
        <v>368</v>
      </c>
      <c r="S368" s="5">
        <f t="shared" si="177"/>
        <v>484</v>
      </c>
      <c r="T368" s="5">
        <f t="shared" si="178"/>
        <v>0</v>
      </c>
      <c r="U368" s="5">
        <f t="shared" si="179"/>
        <v>0</v>
      </c>
      <c r="V368" s="5">
        <f t="shared" si="180"/>
        <v>280</v>
      </c>
      <c r="W368" s="5">
        <f t="shared" si="181"/>
        <v>280</v>
      </c>
      <c r="X368" s="5">
        <f t="shared" si="182"/>
        <v>477</v>
      </c>
      <c r="Y368" s="5">
        <f t="shared" si="183"/>
        <v>338</v>
      </c>
      <c r="Z368" s="5">
        <f t="shared" si="184"/>
        <v>66.7</v>
      </c>
      <c r="AA368" s="5">
        <f t="shared" si="185"/>
        <v>65.5</v>
      </c>
      <c r="AB368" s="5">
        <f t="shared" si="186"/>
        <v>63.32</v>
      </c>
      <c r="AC368" s="5">
        <f t="shared" si="187"/>
        <v>62.35</v>
      </c>
      <c r="AD368" s="5">
        <f t="shared" si="188"/>
        <v>58.73</v>
      </c>
      <c r="AE368" s="5">
        <f t="shared" si="189"/>
        <v>59.09</v>
      </c>
      <c r="AF368" s="5">
        <f t="shared" si="190"/>
        <v>69.599999999999994</v>
      </c>
      <c r="AG368" s="5">
        <f t="shared" si="191"/>
        <v>67.67</v>
      </c>
      <c r="AH368" s="5">
        <f t="shared" si="192"/>
        <v>61.99</v>
      </c>
      <c r="AI368" s="5">
        <f t="shared" si="193"/>
        <v>51.84</v>
      </c>
      <c r="AJ368" s="5">
        <f t="shared" si="194"/>
        <v>66.7</v>
      </c>
      <c r="AK368" s="5">
        <f t="shared" si="195"/>
        <v>59.45</v>
      </c>
      <c r="AL368" s="5">
        <f t="shared" si="196"/>
        <v>54.61</v>
      </c>
      <c r="AM368" s="5">
        <f t="shared" si="197"/>
        <v>55.29</v>
      </c>
      <c r="AN368" s="5">
        <f t="shared" si="198"/>
        <v>63.8</v>
      </c>
      <c r="AO368" s="5">
        <f t="shared" si="199"/>
        <v>70.33</v>
      </c>
      <c r="AP368" s="5">
        <f t="shared" si="200"/>
        <v>56.55</v>
      </c>
      <c r="AQ368" s="5">
        <f t="shared" si="201"/>
        <v>60.9</v>
      </c>
      <c r="AR368" s="5">
        <f t="shared" si="202"/>
        <v>57.28</v>
      </c>
      <c r="AS368" s="5">
        <f t="shared" si="203"/>
        <v>61.77</v>
      </c>
      <c r="AT368" s="5">
        <f t="shared" si="204"/>
        <v>56.55</v>
      </c>
      <c r="AU368" s="5">
        <f t="shared" si="205"/>
        <v>57.1</v>
      </c>
      <c r="AW368" s="1">
        <f>FW305</f>
        <v>125.1</v>
      </c>
      <c r="AX368" s="1">
        <f>AVERAGE(FW304:FW307)</f>
        <v>124.92500000000001</v>
      </c>
      <c r="AY368" s="5">
        <f t="shared" si="209"/>
        <v>162.80000000000001</v>
      </c>
      <c r="AZ368" s="5">
        <f t="shared" si="210"/>
        <v>162.76666666666665</v>
      </c>
      <c r="FT368">
        <f t="shared" si="207"/>
        <v>2003</v>
      </c>
      <c r="FU368" s="1">
        <f t="shared" si="208"/>
        <v>8</v>
      </c>
      <c r="FV368">
        <v>184.6</v>
      </c>
      <c r="FW368" s="1">
        <v>138</v>
      </c>
    </row>
    <row r="369" spans="1:179" x14ac:dyDescent="0.2">
      <c r="A369" s="1">
        <v>1998</v>
      </c>
      <c r="B369" s="9">
        <v>3</v>
      </c>
      <c r="C369" s="1">
        <f t="shared" si="211"/>
        <v>87</v>
      </c>
      <c r="D369" s="5">
        <f t="shared" si="162"/>
        <v>446</v>
      </c>
      <c r="E369" s="5">
        <f t="shared" si="163"/>
        <v>433</v>
      </c>
      <c r="F369" s="24">
        <f t="shared" si="164"/>
        <v>450</v>
      </c>
      <c r="G369" s="24">
        <f t="shared" si="165"/>
        <v>0</v>
      </c>
      <c r="H369" s="5">
        <f t="shared" si="166"/>
        <v>0</v>
      </c>
      <c r="I369" s="5">
        <f t="shared" si="167"/>
        <v>219</v>
      </c>
      <c r="J369" s="5">
        <f t="shared" si="168"/>
        <v>374</v>
      </c>
      <c r="K369" s="5">
        <f t="shared" si="169"/>
        <v>368</v>
      </c>
      <c r="L369" s="5">
        <f t="shared" si="170"/>
        <v>407</v>
      </c>
      <c r="M369" s="5">
        <f t="shared" si="171"/>
        <v>0</v>
      </c>
      <c r="N369" s="5">
        <f t="shared" si="172"/>
        <v>300</v>
      </c>
      <c r="O369" s="5">
        <f t="shared" si="173"/>
        <v>300</v>
      </c>
      <c r="P369" s="5">
        <f t="shared" si="174"/>
        <v>350</v>
      </c>
      <c r="Q369" s="5">
        <f t="shared" si="175"/>
        <v>392</v>
      </c>
      <c r="R369" s="5">
        <f t="shared" si="176"/>
        <v>410</v>
      </c>
      <c r="S369" s="5">
        <f t="shared" si="177"/>
        <v>426</v>
      </c>
      <c r="T369" s="5">
        <f t="shared" si="178"/>
        <v>575</v>
      </c>
      <c r="U369" s="5">
        <f t="shared" si="179"/>
        <v>455</v>
      </c>
      <c r="V369" s="5">
        <f t="shared" si="180"/>
        <v>0</v>
      </c>
      <c r="W369" s="5">
        <f t="shared" si="181"/>
        <v>271</v>
      </c>
      <c r="X369" s="5">
        <f t="shared" si="182"/>
        <v>576</v>
      </c>
      <c r="Y369" s="5">
        <f t="shared" si="183"/>
        <v>422</v>
      </c>
      <c r="Z369" s="5">
        <f t="shared" si="184"/>
        <v>60.54</v>
      </c>
      <c r="AA369" s="5">
        <f t="shared" si="185"/>
        <v>69.790000000000006</v>
      </c>
      <c r="AB369" s="5">
        <f t="shared" si="186"/>
        <v>55.83</v>
      </c>
      <c r="AC369" s="5">
        <f t="shared" si="187"/>
        <v>60.54</v>
      </c>
      <c r="AD369" s="5">
        <f t="shared" si="188"/>
        <v>58</v>
      </c>
      <c r="AE369" s="5">
        <f t="shared" si="189"/>
        <v>68.180000000000007</v>
      </c>
      <c r="AF369" s="5">
        <f t="shared" si="190"/>
        <v>59.73</v>
      </c>
      <c r="AG369" s="5">
        <f t="shared" si="191"/>
        <v>60.84</v>
      </c>
      <c r="AH369" s="5">
        <f t="shared" si="192"/>
        <v>51.74</v>
      </c>
      <c r="AI369" s="5">
        <f t="shared" si="193"/>
        <v>51.74</v>
      </c>
      <c r="AJ369" s="5">
        <f t="shared" si="194"/>
        <v>49.3</v>
      </c>
      <c r="AK369" s="5">
        <f t="shared" si="195"/>
        <v>49.3</v>
      </c>
      <c r="AL369" s="5">
        <f t="shared" si="196"/>
        <v>51.49</v>
      </c>
      <c r="AM369" s="5">
        <f t="shared" si="197"/>
        <v>56.78</v>
      </c>
      <c r="AN369" s="5">
        <f t="shared" si="198"/>
        <v>57.09</v>
      </c>
      <c r="AO369" s="5">
        <f t="shared" si="199"/>
        <v>62.48</v>
      </c>
      <c r="AP369" s="5">
        <f t="shared" si="200"/>
        <v>53.65</v>
      </c>
      <c r="AQ369" s="5">
        <f t="shared" si="201"/>
        <v>53.65</v>
      </c>
      <c r="AR369" s="5">
        <f t="shared" si="202"/>
        <v>49.3</v>
      </c>
      <c r="AS369" s="5">
        <f t="shared" si="203"/>
        <v>51.72</v>
      </c>
      <c r="AT369" s="5">
        <f t="shared" si="204"/>
        <v>66.7</v>
      </c>
      <c r="AU369" s="5">
        <f t="shared" si="205"/>
        <v>57.03</v>
      </c>
      <c r="AW369" s="1">
        <f>FW308</f>
        <v>124.2</v>
      </c>
      <c r="AX369" s="1">
        <f>AVERAGE(FW307:FW310)</f>
        <v>124.22500000000001</v>
      </c>
      <c r="AY369" s="5">
        <f t="shared" si="209"/>
        <v>163.4</v>
      </c>
      <c r="AZ369" s="5">
        <f t="shared" si="210"/>
        <v>163.4</v>
      </c>
      <c r="FT369">
        <f t="shared" si="207"/>
        <v>2003</v>
      </c>
      <c r="FU369" s="1">
        <f t="shared" si="208"/>
        <v>9</v>
      </c>
      <c r="FV369">
        <v>185.2</v>
      </c>
      <c r="FW369" s="1">
        <v>138.5</v>
      </c>
    </row>
    <row r="370" spans="1:179" x14ac:dyDescent="0.2">
      <c r="A370" s="1">
        <v>1998</v>
      </c>
      <c r="B370" s="9">
        <v>4</v>
      </c>
      <c r="C370" s="1">
        <f t="shared" si="211"/>
        <v>88</v>
      </c>
      <c r="D370" s="5">
        <f t="shared" si="162"/>
        <v>583</v>
      </c>
      <c r="E370" s="5">
        <f t="shared" si="163"/>
        <v>399</v>
      </c>
      <c r="F370" s="24">
        <f t="shared" si="164"/>
        <v>447</v>
      </c>
      <c r="G370" s="24">
        <f t="shared" si="165"/>
        <v>375</v>
      </c>
      <c r="H370" s="5">
        <f t="shared" si="166"/>
        <v>245</v>
      </c>
      <c r="I370" s="5">
        <f t="shared" si="167"/>
        <v>241</v>
      </c>
      <c r="J370" s="5">
        <f t="shared" si="168"/>
        <v>370</v>
      </c>
      <c r="K370" s="5">
        <f t="shared" si="169"/>
        <v>370</v>
      </c>
      <c r="L370" s="5">
        <f t="shared" si="170"/>
        <v>450</v>
      </c>
      <c r="M370" s="5">
        <f t="shared" si="171"/>
        <v>0</v>
      </c>
      <c r="N370" s="5">
        <f t="shared" si="172"/>
        <v>288</v>
      </c>
      <c r="O370" s="5">
        <f t="shared" si="173"/>
        <v>313</v>
      </c>
      <c r="P370" s="5">
        <f t="shared" si="174"/>
        <v>601</v>
      </c>
      <c r="Q370" s="5">
        <f t="shared" si="175"/>
        <v>394</v>
      </c>
      <c r="R370" s="5">
        <f t="shared" si="176"/>
        <v>368</v>
      </c>
      <c r="S370" s="5">
        <f t="shared" si="177"/>
        <v>388</v>
      </c>
      <c r="T370" s="5">
        <f t="shared" si="178"/>
        <v>525</v>
      </c>
      <c r="U370" s="5">
        <f t="shared" si="179"/>
        <v>430</v>
      </c>
      <c r="V370" s="5">
        <f t="shared" si="180"/>
        <v>0</v>
      </c>
      <c r="W370" s="5">
        <f t="shared" si="181"/>
        <v>271</v>
      </c>
      <c r="X370" s="5">
        <f t="shared" si="182"/>
        <v>394</v>
      </c>
      <c r="Y370" s="5">
        <f t="shared" si="183"/>
        <v>414</v>
      </c>
      <c r="Z370" s="5">
        <f t="shared" si="184"/>
        <v>60.9</v>
      </c>
      <c r="AA370" s="5">
        <f t="shared" si="185"/>
        <v>61.99</v>
      </c>
      <c r="AB370" s="5">
        <f t="shared" si="186"/>
        <v>58.73</v>
      </c>
      <c r="AC370" s="5">
        <f t="shared" si="187"/>
        <v>60.18</v>
      </c>
      <c r="AD370" s="5">
        <f t="shared" si="188"/>
        <v>50.75</v>
      </c>
      <c r="AE370" s="5">
        <f t="shared" si="189"/>
        <v>53.65</v>
      </c>
      <c r="AF370" s="5">
        <f t="shared" si="190"/>
        <v>50.07</v>
      </c>
      <c r="AG370" s="5">
        <f t="shared" si="191"/>
        <v>54.13</v>
      </c>
      <c r="AH370" s="5">
        <f t="shared" si="192"/>
        <v>54.97</v>
      </c>
      <c r="AI370" s="5">
        <f t="shared" si="193"/>
        <v>50.75</v>
      </c>
      <c r="AJ370" s="5">
        <f t="shared" si="194"/>
        <v>49.3</v>
      </c>
      <c r="AK370" s="5">
        <f t="shared" si="195"/>
        <v>58</v>
      </c>
      <c r="AL370" s="5">
        <f t="shared" si="196"/>
        <v>55.83</v>
      </c>
      <c r="AM370" s="5">
        <f t="shared" si="197"/>
        <v>56.2</v>
      </c>
      <c r="AN370" s="5">
        <f t="shared" si="198"/>
        <v>55.83</v>
      </c>
      <c r="AO370" s="5">
        <f t="shared" si="199"/>
        <v>62.1</v>
      </c>
      <c r="AP370" s="5">
        <f t="shared" si="200"/>
        <v>50.75</v>
      </c>
      <c r="AQ370" s="5">
        <f t="shared" si="201"/>
        <v>53.65</v>
      </c>
      <c r="AR370" s="5">
        <f t="shared" si="202"/>
        <v>50.75</v>
      </c>
      <c r="AS370" s="5">
        <f t="shared" si="203"/>
        <v>52.2</v>
      </c>
      <c r="AT370" s="5">
        <f t="shared" si="204"/>
        <v>66.7</v>
      </c>
      <c r="AU370" s="5">
        <f t="shared" si="205"/>
        <v>56.29</v>
      </c>
      <c r="AW370" s="1">
        <f>FW311</f>
        <v>123.6</v>
      </c>
      <c r="AX370" s="1">
        <f>AVERAGE(FW310:FW313)</f>
        <v>123.32499999999999</v>
      </c>
      <c r="AY370" s="5">
        <f t="shared" si="209"/>
        <v>164</v>
      </c>
      <c r="AZ370" s="5">
        <f t="shared" si="210"/>
        <v>163.96666666666664</v>
      </c>
      <c r="FT370">
        <f t="shared" si="207"/>
        <v>2003</v>
      </c>
      <c r="FU370" s="1">
        <f t="shared" si="208"/>
        <v>10</v>
      </c>
      <c r="FV370">
        <v>185</v>
      </c>
      <c r="FW370" s="1">
        <v>139.30000000000001</v>
      </c>
    </row>
    <row r="371" spans="1:179" x14ac:dyDescent="0.2">
      <c r="A371" s="1">
        <v>1999</v>
      </c>
      <c r="B371" s="9">
        <v>1</v>
      </c>
      <c r="C371" s="1">
        <f t="shared" si="211"/>
        <v>89</v>
      </c>
      <c r="D371" s="5">
        <f t="shared" si="162"/>
        <v>630</v>
      </c>
      <c r="E371" s="5">
        <f t="shared" si="163"/>
        <v>353</v>
      </c>
      <c r="F371" s="24">
        <f t="shared" si="164"/>
        <v>516</v>
      </c>
      <c r="G371" s="24">
        <f t="shared" si="165"/>
        <v>398</v>
      </c>
      <c r="H371" s="5">
        <f t="shared" si="166"/>
        <v>0</v>
      </c>
      <c r="I371" s="5">
        <f t="shared" si="167"/>
        <v>228</v>
      </c>
      <c r="J371" s="5">
        <f t="shared" si="168"/>
        <v>389</v>
      </c>
      <c r="K371" s="5">
        <f t="shared" si="169"/>
        <v>328</v>
      </c>
      <c r="L371" s="5">
        <f t="shared" si="170"/>
        <v>422</v>
      </c>
      <c r="M371" s="5">
        <f t="shared" si="171"/>
        <v>0</v>
      </c>
      <c r="N371" s="5">
        <f t="shared" si="172"/>
        <v>346</v>
      </c>
      <c r="O371" s="5">
        <f t="shared" si="173"/>
        <v>278</v>
      </c>
      <c r="P371" s="5">
        <f t="shared" si="174"/>
        <v>346</v>
      </c>
      <c r="Q371" s="5">
        <f t="shared" si="175"/>
        <v>366</v>
      </c>
      <c r="R371" s="5">
        <f t="shared" si="176"/>
        <v>400</v>
      </c>
      <c r="S371" s="5">
        <f t="shared" si="177"/>
        <v>406</v>
      </c>
      <c r="T371" s="5">
        <f t="shared" si="178"/>
        <v>500</v>
      </c>
      <c r="U371" s="5">
        <f t="shared" si="179"/>
        <v>475</v>
      </c>
      <c r="V371" s="5">
        <f t="shared" si="180"/>
        <v>0</v>
      </c>
      <c r="W371" s="5">
        <f t="shared" si="181"/>
        <v>350</v>
      </c>
      <c r="X371" s="5">
        <f t="shared" si="182"/>
        <v>418</v>
      </c>
      <c r="Y371" s="5">
        <f t="shared" si="183"/>
        <v>416</v>
      </c>
      <c r="Z371" s="5">
        <f t="shared" si="184"/>
        <v>50.39</v>
      </c>
      <c r="AA371" s="5">
        <f t="shared" si="185"/>
        <v>62.36</v>
      </c>
      <c r="AB371" s="5">
        <f t="shared" si="186"/>
        <v>59.45</v>
      </c>
      <c r="AC371" s="5">
        <f t="shared" si="187"/>
        <v>59.45</v>
      </c>
      <c r="AD371" s="5">
        <f t="shared" si="188"/>
        <v>53.65</v>
      </c>
      <c r="AE371" s="5">
        <f t="shared" si="189"/>
        <v>52.2</v>
      </c>
      <c r="AF371" s="5">
        <f t="shared" si="190"/>
        <v>54.91</v>
      </c>
      <c r="AG371" s="5">
        <f t="shared" si="191"/>
        <v>52.26</v>
      </c>
      <c r="AH371" s="5">
        <f t="shared" si="192"/>
        <v>56.74</v>
      </c>
      <c r="AI371" s="5">
        <f t="shared" si="193"/>
        <v>50.75</v>
      </c>
      <c r="AJ371" s="5">
        <f t="shared" si="194"/>
        <v>50.75</v>
      </c>
      <c r="AK371" s="5">
        <f t="shared" si="195"/>
        <v>52.2</v>
      </c>
      <c r="AL371" s="5">
        <f t="shared" si="196"/>
        <v>53.43</v>
      </c>
      <c r="AM371" s="5">
        <f t="shared" si="197"/>
        <v>49.58</v>
      </c>
      <c r="AN371" s="5">
        <f t="shared" si="198"/>
        <v>51.36</v>
      </c>
      <c r="AO371" s="5">
        <f t="shared" si="199"/>
        <v>56.45</v>
      </c>
      <c r="AP371" s="5">
        <f t="shared" si="200"/>
        <v>52.2</v>
      </c>
      <c r="AQ371" s="5">
        <f t="shared" si="201"/>
        <v>53.65</v>
      </c>
      <c r="AR371" s="5">
        <f t="shared" si="202"/>
        <v>55.1</v>
      </c>
      <c r="AS371" s="5">
        <f t="shared" si="203"/>
        <v>59.45</v>
      </c>
      <c r="AT371" s="5">
        <f t="shared" si="204"/>
        <v>55.68</v>
      </c>
      <c r="AU371" s="5">
        <f t="shared" si="205"/>
        <v>49.17</v>
      </c>
      <c r="AW371" s="1">
        <f>FW314</f>
        <v>122.3</v>
      </c>
      <c r="AX371" s="1">
        <f>AVERAGE(FW313:FW316)</f>
        <v>122.85</v>
      </c>
      <c r="AY371" s="5">
        <f t="shared" si="209"/>
        <v>164.5</v>
      </c>
      <c r="AZ371" s="5">
        <f t="shared" si="210"/>
        <v>164.6</v>
      </c>
      <c r="FT371">
        <f t="shared" si="207"/>
        <v>2003</v>
      </c>
      <c r="FU371" s="1">
        <f t="shared" si="208"/>
        <v>11</v>
      </c>
      <c r="FV371">
        <v>184.5</v>
      </c>
      <c r="FW371" s="1">
        <v>138.9</v>
      </c>
    </row>
    <row r="372" spans="1:179" x14ac:dyDescent="0.2">
      <c r="A372" s="1">
        <v>1999</v>
      </c>
      <c r="B372" s="1">
        <v>2</v>
      </c>
      <c r="C372" s="1">
        <f>C371+1</f>
        <v>90</v>
      </c>
      <c r="D372" s="5">
        <f t="shared" si="162"/>
        <v>519</v>
      </c>
      <c r="E372" s="5">
        <f t="shared" si="163"/>
        <v>395</v>
      </c>
      <c r="F372" s="24">
        <f t="shared" si="164"/>
        <v>450</v>
      </c>
      <c r="G372" s="24">
        <f t="shared" si="165"/>
        <v>375</v>
      </c>
      <c r="H372" s="5">
        <f t="shared" si="166"/>
        <v>0</v>
      </c>
      <c r="I372" s="5">
        <f t="shared" si="167"/>
        <v>232</v>
      </c>
      <c r="J372" s="5">
        <f t="shared" si="168"/>
        <v>376</v>
      </c>
      <c r="K372" s="5">
        <f t="shared" si="169"/>
        <v>328</v>
      </c>
      <c r="L372" s="5">
        <f t="shared" si="170"/>
        <v>381</v>
      </c>
      <c r="M372" s="5">
        <f t="shared" si="171"/>
        <v>0</v>
      </c>
      <c r="N372" s="5">
        <f t="shared" si="172"/>
        <v>341</v>
      </c>
      <c r="O372" s="5">
        <f t="shared" si="173"/>
        <v>375</v>
      </c>
      <c r="P372" s="5">
        <f t="shared" si="174"/>
        <v>346</v>
      </c>
      <c r="Q372" s="5">
        <f t="shared" si="175"/>
        <v>250</v>
      </c>
      <c r="R372" s="5">
        <f t="shared" si="176"/>
        <v>346</v>
      </c>
      <c r="S372" s="5">
        <f t="shared" si="177"/>
        <v>250</v>
      </c>
      <c r="T372" s="5">
        <f t="shared" si="178"/>
        <v>427</v>
      </c>
      <c r="U372" s="5">
        <f t="shared" si="179"/>
        <v>477</v>
      </c>
      <c r="V372" s="5">
        <f t="shared" si="180"/>
        <v>0</v>
      </c>
      <c r="W372" s="5">
        <f t="shared" si="181"/>
        <v>0</v>
      </c>
      <c r="X372" s="5">
        <f t="shared" si="182"/>
        <v>508</v>
      </c>
      <c r="Y372" s="5">
        <f t="shared" si="183"/>
        <v>368</v>
      </c>
      <c r="Z372" s="5">
        <f t="shared" si="184"/>
        <v>47.13</v>
      </c>
      <c r="AA372" s="5">
        <f t="shared" si="185"/>
        <v>48.94</v>
      </c>
      <c r="AB372" s="5">
        <f t="shared" si="186"/>
        <v>50.03</v>
      </c>
      <c r="AC372" s="5">
        <f t="shared" si="187"/>
        <v>58.73</v>
      </c>
      <c r="AD372" s="5">
        <f t="shared" si="188"/>
        <v>53.65</v>
      </c>
      <c r="AE372" s="5">
        <f t="shared" si="189"/>
        <v>53.9</v>
      </c>
      <c r="AF372" s="5">
        <f t="shared" si="190"/>
        <v>51.04</v>
      </c>
      <c r="AG372" s="5">
        <f t="shared" si="191"/>
        <v>48.58</v>
      </c>
      <c r="AH372" s="5">
        <f t="shared" si="192"/>
        <v>52.49</v>
      </c>
      <c r="AI372" s="5">
        <f t="shared" si="193"/>
        <v>52.2</v>
      </c>
      <c r="AJ372" s="5">
        <f t="shared" si="194"/>
        <v>52.2</v>
      </c>
      <c r="AK372" s="5">
        <f t="shared" si="195"/>
        <v>55.1</v>
      </c>
      <c r="AL372" s="5">
        <f t="shared" si="196"/>
        <v>50.03</v>
      </c>
      <c r="AM372" s="5">
        <f t="shared" si="197"/>
        <v>44.95</v>
      </c>
      <c r="AN372" s="5">
        <f t="shared" si="198"/>
        <v>48.58</v>
      </c>
      <c r="AO372" s="5">
        <f t="shared" si="199"/>
        <v>48.91</v>
      </c>
      <c r="AP372" s="5">
        <f t="shared" si="200"/>
        <v>50.75</v>
      </c>
      <c r="AQ372" s="5">
        <f t="shared" si="201"/>
        <v>53.65</v>
      </c>
      <c r="AR372" s="5">
        <f t="shared" si="202"/>
        <v>52.2</v>
      </c>
      <c r="AS372" s="5">
        <f t="shared" si="203"/>
        <v>53.65</v>
      </c>
      <c r="AT372" s="5">
        <f t="shared" si="204"/>
        <v>55.97</v>
      </c>
      <c r="AU372" s="5">
        <f t="shared" si="205"/>
        <v>56.33</v>
      </c>
      <c r="AW372" s="1">
        <f>FW317</f>
        <v>124.7</v>
      </c>
      <c r="AX372" s="1">
        <f>AVERAGE(FW316:FW319)</f>
        <v>124.8</v>
      </c>
      <c r="AY372" s="5">
        <f t="shared" si="209"/>
        <v>166.2</v>
      </c>
      <c r="AZ372" s="5">
        <f t="shared" si="210"/>
        <v>166.2</v>
      </c>
      <c r="FT372">
        <f t="shared" si="207"/>
        <v>2003</v>
      </c>
      <c r="FU372" s="1">
        <f t="shared" si="208"/>
        <v>12</v>
      </c>
      <c r="FV372">
        <v>184.3</v>
      </c>
      <c r="FW372" s="1">
        <v>139.5</v>
      </c>
    </row>
    <row r="373" spans="1:179" x14ac:dyDescent="0.2">
      <c r="A373" s="1">
        <v>1999</v>
      </c>
      <c r="B373" s="9">
        <v>3</v>
      </c>
      <c r="C373" s="1">
        <f>C372+1</f>
        <v>91</v>
      </c>
      <c r="D373" s="5">
        <f t="shared" si="162"/>
        <v>461</v>
      </c>
      <c r="E373" s="5">
        <f t="shared" si="163"/>
        <v>450</v>
      </c>
      <c r="F373" s="24">
        <f t="shared" si="164"/>
        <v>451</v>
      </c>
      <c r="G373" s="24">
        <f t="shared" si="165"/>
        <v>283</v>
      </c>
      <c r="H373" s="5">
        <f t="shared" si="166"/>
        <v>0</v>
      </c>
      <c r="I373" s="5">
        <f t="shared" si="167"/>
        <v>241</v>
      </c>
      <c r="J373" s="5">
        <f t="shared" si="168"/>
        <v>342</v>
      </c>
      <c r="K373" s="5">
        <f t="shared" si="169"/>
        <v>333</v>
      </c>
      <c r="L373" s="5">
        <f t="shared" si="170"/>
        <v>419</v>
      </c>
      <c r="M373" s="5">
        <f t="shared" si="171"/>
        <v>0</v>
      </c>
      <c r="N373" s="5">
        <f t="shared" si="172"/>
        <v>337</v>
      </c>
      <c r="O373" s="5">
        <f t="shared" si="173"/>
        <v>376</v>
      </c>
      <c r="P373" s="5">
        <f t="shared" si="174"/>
        <v>315</v>
      </c>
      <c r="Q373" s="5">
        <f t="shared" si="175"/>
        <v>263</v>
      </c>
      <c r="R373" s="5">
        <f t="shared" si="176"/>
        <v>346</v>
      </c>
      <c r="S373" s="5">
        <f t="shared" si="177"/>
        <v>446</v>
      </c>
      <c r="T373" s="5">
        <f t="shared" si="178"/>
        <v>560</v>
      </c>
      <c r="U373" s="5">
        <f t="shared" si="179"/>
        <v>438</v>
      </c>
      <c r="V373" s="5">
        <f t="shared" si="180"/>
        <v>0</v>
      </c>
      <c r="W373" s="5">
        <f t="shared" si="181"/>
        <v>0</v>
      </c>
      <c r="X373" s="5">
        <f t="shared" si="182"/>
        <v>482</v>
      </c>
      <c r="Y373" s="5">
        <f t="shared" si="183"/>
        <v>263</v>
      </c>
      <c r="Z373" s="5">
        <f t="shared" si="184"/>
        <v>49.27</v>
      </c>
      <c r="AA373" s="5">
        <f t="shared" si="185"/>
        <v>59.45</v>
      </c>
      <c r="AB373" s="5">
        <f t="shared" si="186"/>
        <v>50.75</v>
      </c>
      <c r="AC373" s="5">
        <f t="shared" si="187"/>
        <v>54.38</v>
      </c>
      <c r="AD373" s="5">
        <f t="shared" si="188"/>
        <v>52.2</v>
      </c>
      <c r="AE373" s="5">
        <f t="shared" si="189"/>
        <v>53.65</v>
      </c>
      <c r="AF373" s="5">
        <f t="shared" si="190"/>
        <v>45.23</v>
      </c>
      <c r="AG373" s="5">
        <f t="shared" si="191"/>
        <v>55.1</v>
      </c>
      <c r="AH373" s="5">
        <f t="shared" si="192"/>
        <v>51.84</v>
      </c>
      <c r="AI373" s="5">
        <f t="shared" si="193"/>
        <v>50.75</v>
      </c>
      <c r="AJ373" s="5">
        <f t="shared" si="194"/>
        <v>53.65</v>
      </c>
      <c r="AK373" s="5">
        <f t="shared" si="195"/>
        <v>59.45</v>
      </c>
      <c r="AL373" s="5">
        <f t="shared" si="196"/>
        <v>52.93</v>
      </c>
      <c r="AM373" s="5">
        <f t="shared" si="197"/>
        <v>49.3</v>
      </c>
      <c r="AN373" s="5">
        <f t="shared" si="198"/>
        <v>49.3</v>
      </c>
      <c r="AO373" s="5">
        <f t="shared" si="199"/>
        <v>56.22</v>
      </c>
      <c r="AP373" s="5">
        <f t="shared" si="200"/>
        <v>58</v>
      </c>
      <c r="AQ373" s="5">
        <f t="shared" si="201"/>
        <v>53.65</v>
      </c>
      <c r="AR373" s="5">
        <f t="shared" si="202"/>
        <v>53.65</v>
      </c>
      <c r="AS373" s="5">
        <f t="shared" si="203"/>
        <v>53.65</v>
      </c>
      <c r="AT373" s="5">
        <f t="shared" si="204"/>
        <v>64.53</v>
      </c>
      <c r="AU373" s="5">
        <f t="shared" si="205"/>
        <v>51.79</v>
      </c>
      <c r="AW373" s="1">
        <f>FW320</f>
        <v>126.9</v>
      </c>
      <c r="AX373" s="1">
        <f>AVERAGE(FW319:FW322)</f>
        <v>127.075</v>
      </c>
      <c r="AY373" s="5">
        <f t="shared" si="209"/>
        <v>167.1</v>
      </c>
      <c r="AZ373" s="5">
        <f t="shared" si="210"/>
        <v>167.23333333333329</v>
      </c>
      <c r="FT373">
        <f t="shared" si="207"/>
        <v>2004</v>
      </c>
      <c r="FU373" s="1">
        <f t="shared" si="208"/>
        <v>1</v>
      </c>
      <c r="FV373">
        <v>185.2</v>
      </c>
      <c r="FW373" s="1">
        <v>141.4</v>
      </c>
    </row>
    <row r="374" spans="1:179" x14ac:dyDescent="0.2">
      <c r="A374" s="1">
        <v>1999</v>
      </c>
      <c r="B374" s="1">
        <v>4</v>
      </c>
      <c r="C374" s="1">
        <f>C373+1</f>
        <v>92</v>
      </c>
      <c r="D374" s="5">
        <f t="shared" si="162"/>
        <v>428</v>
      </c>
      <c r="E374" s="5">
        <f t="shared" si="163"/>
        <v>469</v>
      </c>
      <c r="F374" s="24">
        <f t="shared" si="164"/>
        <v>413</v>
      </c>
      <c r="G374" s="24">
        <f t="shared" si="165"/>
        <v>440</v>
      </c>
      <c r="H374" s="5">
        <f t="shared" si="166"/>
        <v>0</v>
      </c>
      <c r="I374" s="5">
        <f t="shared" si="167"/>
        <v>263</v>
      </c>
      <c r="J374" s="5">
        <f t="shared" si="168"/>
        <v>337</v>
      </c>
      <c r="K374" s="5">
        <f t="shared" si="169"/>
        <v>333</v>
      </c>
      <c r="L374" s="5">
        <f t="shared" si="170"/>
        <v>408</v>
      </c>
      <c r="M374" s="5">
        <f t="shared" si="171"/>
        <v>0</v>
      </c>
      <c r="N374" s="5">
        <f t="shared" si="172"/>
        <v>354</v>
      </c>
      <c r="O374" s="5">
        <f t="shared" si="173"/>
        <v>315</v>
      </c>
      <c r="P374" s="5">
        <f t="shared" si="174"/>
        <v>371</v>
      </c>
      <c r="Q374" s="5">
        <f t="shared" si="175"/>
        <v>375</v>
      </c>
      <c r="R374" s="5">
        <f t="shared" si="176"/>
        <v>328</v>
      </c>
      <c r="S374" s="5">
        <f t="shared" si="177"/>
        <v>410</v>
      </c>
      <c r="T374" s="5">
        <f t="shared" si="178"/>
        <v>420</v>
      </c>
      <c r="U374" s="5">
        <f t="shared" si="179"/>
        <v>477</v>
      </c>
      <c r="V374" s="5">
        <f t="shared" si="180"/>
        <v>350</v>
      </c>
      <c r="W374" s="5">
        <f t="shared" si="181"/>
        <v>350</v>
      </c>
      <c r="X374" s="5">
        <f t="shared" si="182"/>
        <v>520</v>
      </c>
      <c r="Y374" s="5">
        <f t="shared" si="183"/>
        <v>432</v>
      </c>
      <c r="Z374" s="5">
        <f t="shared" si="184"/>
        <v>68.88</v>
      </c>
      <c r="AA374" s="5">
        <f t="shared" si="185"/>
        <v>65.25</v>
      </c>
      <c r="AB374" s="5">
        <f t="shared" si="186"/>
        <v>56.55</v>
      </c>
      <c r="AC374" s="5">
        <f t="shared" si="187"/>
        <v>55.83</v>
      </c>
      <c r="AD374" s="5">
        <f t="shared" si="188"/>
        <v>53.65</v>
      </c>
      <c r="AE374" s="5">
        <f t="shared" si="189"/>
        <v>55.1</v>
      </c>
      <c r="AF374" s="5">
        <f t="shared" si="190"/>
        <v>57.64</v>
      </c>
      <c r="AG374" s="5">
        <f t="shared" si="191"/>
        <v>53.65</v>
      </c>
      <c r="AH374" s="5">
        <f t="shared" si="192"/>
        <v>54.64</v>
      </c>
      <c r="AI374" s="5">
        <f t="shared" si="193"/>
        <v>56.55</v>
      </c>
      <c r="AJ374" s="5">
        <f t="shared" si="194"/>
        <v>55.1</v>
      </c>
      <c r="AK374" s="5">
        <f t="shared" si="195"/>
        <v>58</v>
      </c>
      <c r="AL374" s="5">
        <f t="shared" si="196"/>
        <v>60.36</v>
      </c>
      <c r="AM374" s="5">
        <f t="shared" si="197"/>
        <v>52.93</v>
      </c>
      <c r="AN374" s="5">
        <f t="shared" si="198"/>
        <v>62.64</v>
      </c>
      <c r="AO374" s="5">
        <f t="shared" si="199"/>
        <v>60.9</v>
      </c>
      <c r="AP374" s="5">
        <f t="shared" si="200"/>
        <v>58</v>
      </c>
      <c r="AQ374" s="5">
        <f t="shared" si="201"/>
        <v>53.65</v>
      </c>
      <c r="AR374" s="5">
        <f t="shared" si="202"/>
        <v>58</v>
      </c>
      <c r="AS374" s="5">
        <f t="shared" si="203"/>
        <v>57.28</v>
      </c>
      <c r="AT374" s="5">
        <f t="shared" si="204"/>
        <v>63.22</v>
      </c>
      <c r="AU374" s="5">
        <f t="shared" si="205"/>
        <v>63.22</v>
      </c>
      <c r="AW374" s="1">
        <f>FW323</f>
        <v>128.30000000000001</v>
      </c>
      <c r="AX374" s="1">
        <f>AVERAGE(FW322:FW325)</f>
        <v>128.02500000000001</v>
      </c>
      <c r="AY374" s="5">
        <f t="shared" si="209"/>
        <v>168.3</v>
      </c>
      <c r="AZ374" s="5">
        <f t="shared" si="210"/>
        <v>168.26666666666665</v>
      </c>
      <c r="FT374">
        <f t="shared" si="207"/>
        <v>2004</v>
      </c>
      <c r="FU374" s="1">
        <f t="shared" si="208"/>
        <v>2</v>
      </c>
      <c r="FV374">
        <v>186.2</v>
      </c>
      <c r="FW374" s="1">
        <v>142.1</v>
      </c>
    </row>
    <row r="375" spans="1:179" x14ac:dyDescent="0.2">
      <c r="A375" s="9">
        <v>2000</v>
      </c>
      <c r="B375" s="9">
        <v>1</v>
      </c>
      <c r="C375" s="1">
        <f t="shared" ref="C375:C438" si="212">C374+1</f>
        <v>93</v>
      </c>
      <c r="D375" s="5">
        <f t="shared" ref="D375:D406" si="213">F186</f>
        <v>503</v>
      </c>
      <c r="E375" s="5">
        <f t="shared" ref="E375:E406" si="214">G186</f>
        <v>487</v>
      </c>
      <c r="F375" s="24">
        <f t="shared" ref="F375:F406" si="215">M186</f>
        <v>416</v>
      </c>
      <c r="G375" s="24">
        <f t="shared" ref="G375:G406" si="216">N186</f>
        <v>448</v>
      </c>
      <c r="H375" s="5">
        <f t="shared" ref="H375:H406" si="217">T186</f>
        <v>0</v>
      </c>
      <c r="I375" s="5">
        <f t="shared" ref="I375:I406" si="218">U186</f>
        <v>0</v>
      </c>
      <c r="J375" s="5">
        <f t="shared" ref="J375:J406" si="219">AA186</f>
        <v>379</v>
      </c>
      <c r="K375" s="5">
        <f t="shared" ref="K375:K406" si="220">AB186</f>
        <v>389</v>
      </c>
      <c r="L375" s="5">
        <f t="shared" ref="L375:L406" si="221">AH186</f>
        <v>357</v>
      </c>
      <c r="M375" s="5">
        <f t="shared" ref="M375:M406" si="222">AI186</f>
        <v>0</v>
      </c>
      <c r="N375" s="5">
        <f t="shared" ref="N375:N406" si="223">AO186</f>
        <v>328</v>
      </c>
      <c r="O375" s="5">
        <f t="shared" ref="O375:O406" si="224">AP186</f>
        <v>326</v>
      </c>
      <c r="P375" s="5">
        <f t="shared" ref="P375:P406" si="225">AV186</f>
        <v>481</v>
      </c>
      <c r="Q375" s="5">
        <f t="shared" ref="Q375:Q406" si="226">AW186</f>
        <v>350</v>
      </c>
      <c r="R375" s="5">
        <f t="shared" ref="R375:R406" si="227">BC186</f>
        <v>360</v>
      </c>
      <c r="S375" s="5">
        <f t="shared" ref="S375:S406" si="228">BD186</f>
        <v>350</v>
      </c>
      <c r="T375" s="5">
        <f t="shared" ref="T375:T406" si="229">BJ186</f>
        <v>637</v>
      </c>
      <c r="U375" s="5">
        <f t="shared" ref="U375:U406" si="230">BK186</f>
        <v>531</v>
      </c>
      <c r="V375" s="5">
        <f t="shared" ref="V375:V406" si="231">BP186</f>
        <v>306</v>
      </c>
      <c r="W375" s="5">
        <f t="shared" ref="W375:W406" si="232">BQ186</f>
        <v>302</v>
      </c>
      <c r="X375" s="5">
        <f t="shared" ref="X375:X406" si="233">BU186</f>
        <v>472</v>
      </c>
      <c r="Y375" s="5">
        <f t="shared" ref="Y375:Y406" si="234">BV186</f>
        <v>480</v>
      </c>
      <c r="Z375" s="5">
        <f t="shared" ref="Z375:Z406" si="235">CC186</f>
        <v>57.38</v>
      </c>
      <c r="AA375" s="5">
        <f t="shared" ref="AA375:AA406" si="236">CD186</f>
        <v>63.8</v>
      </c>
      <c r="AB375" s="5">
        <f t="shared" ref="AB375:AB406" si="237">CJ186</f>
        <v>55.1</v>
      </c>
      <c r="AC375" s="5">
        <f t="shared" ref="AC375:AC406" si="238">CK186</f>
        <v>52.93</v>
      </c>
      <c r="AD375" s="5">
        <f t="shared" ref="AD375:AD406" si="239">CQ186</f>
        <v>53.65</v>
      </c>
      <c r="AE375" s="5">
        <f t="shared" ref="AE375:AE406" si="240">CR186</f>
        <v>59.45</v>
      </c>
      <c r="AF375" s="5">
        <f t="shared" ref="AF375:AF406" si="241">CX186</f>
        <v>57.32</v>
      </c>
      <c r="AG375" s="5">
        <f t="shared" ref="AG375:AG406" si="242">CY186</f>
        <v>59.1</v>
      </c>
      <c r="AH375" s="5">
        <f t="shared" ref="AH375:AH406" si="243">DE186</f>
        <v>52.77</v>
      </c>
      <c r="AI375" s="5">
        <f t="shared" ref="AI375:AI406" si="244">DF186</f>
        <v>53.65</v>
      </c>
      <c r="AJ375" s="5">
        <f t="shared" ref="AJ375:AJ406" si="245">DL186</f>
        <v>58</v>
      </c>
      <c r="AK375" s="5">
        <f t="shared" ref="AK375:AK406" si="246">DM186</f>
        <v>63.8</v>
      </c>
      <c r="AL375" s="5">
        <f t="shared" ref="AL375:AL406" si="247">DS186</f>
        <v>54.32</v>
      </c>
      <c r="AM375" s="5">
        <f t="shared" ref="AM375:AM406" si="248">DT186</f>
        <v>55.1</v>
      </c>
      <c r="AN375" s="5">
        <f t="shared" ref="AN375:AN406" si="249">DZ186</f>
        <v>59.45</v>
      </c>
      <c r="AO375" s="5">
        <f t="shared" ref="AO375:AO406" si="250">EA186</f>
        <v>59.45</v>
      </c>
      <c r="AP375" s="5">
        <f t="shared" ref="AP375:AP406" si="251">EG186</f>
        <v>53.65</v>
      </c>
      <c r="AQ375" s="5">
        <f t="shared" ref="AQ375:AQ406" si="252">EH186</f>
        <v>52.2</v>
      </c>
      <c r="AR375" s="5">
        <f t="shared" ref="AR375:AR406" si="253">EM186</f>
        <v>50.03</v>
      </c>
      <c r="AS375" s="5">
        <f t="shared" ref="AS375:AS406" si="254">EN186</f>
        <v>51.84</v>
      </c>
      <c r="AT375" s="5">
        <f t="shared" ref="AT375:AT406" si="255">ER186</f>
        <v>51.71</v>
      </c>
      <c r="AU375" s="5">
        <f t="shared" ref="AU375:AU406" si="256">ES186</f>
        <v>62.35</v>
      </c>
      <c r="AW375" s="1">
        <f>FW326</f>
        <v>129.80000000000001</v>
      </c>
      <c r="AX375" s="1">
        <f>AVERAGE(FW325:FW328)</f>
        <v>129.9</v>
      </c>
      <c r="AY375" s="5">
        <f t="shared" si="209"/>
        <v>169.8</v>
      </c>
      <c r="AZ375" s="5">
        <f t="shared" si="210"/>
        <v>169.93333333333334</v>
      </c>
      <c r="FT375">
        <f t="shared" si="207"/>
        <v>2004</v>
      </c>
      <c r="FU375" s="1">
        <f t="shared" si="208"/>
        <v>3</v>
      </c>
      <c r="FV375">
        <v>187.4</v>
      </c>
      <c r="FW375" s="1">
        <v>143.1</v>
      </c>
    </row>
    <row r="376" spans="1:179" x14ac:dyDescent="0.2">
      <c r="A376" s="9">
        <v>2000</v>
      </c>
      <c r="B376" s="9">
        <v>2</v>
      </c>
      <c r="C376" s="1">
        <f t="shared" si="212"/>
        <v>94</v>
      </c>
      <c r="D376" s="5">
        <f t="shared" si="213"/>
        <v>541</v>
      </c>
      <c r="E376" s="5">
        <f t="shared" si="214"/>
        <v>451</v>
      </c>
      <c r="F376" s="24">
        <f t="shared" si="215"/>
        <v>432</v>
      </c>
      <c r="G376" s="24">
        <f t="shared" si="216"/>
        <v>400</v>
      </c>
      <c r="H376" s="5">
        <f t="shared" si="217"/>
        <v>0</v>
      </c>
      <c r="I376" s="5">
        <f t="shared" si="218"/>
        <v>0</v>
      </c>
      <c r="J376" s="5">
        <f t="shared" si="219"/>
        <v>404</v>
      </c>
      <c r="K376" s="5">
        <f t="shared" si="220"/>
        <v>399</v>
      </c>
      <c r="L376" s="5">
        <f t="shared" si="221"/>
        <v>378</v>
      </c>
      <c r="M376" s="5">
        <f t="shared" si="222"/>
        <v>0</v>
      </c>
      <c r="N376" s="5">
        <f t="shared" si="223"/>
        <v>324</v>
      </c>
      <c r="O376" s="5">
        <f t="shared" si="224"/>
        <v>328</v>
      </c>
      <c r="P376" s="5">
        <f t="shared" si="225"/>
        <v>385</v>
      </c>
      <c r="Q376" s="5" t="str">
        <f t="shared" si="226"/>
        <v>na</v>
      </c>
      <c r="R376" s="5">
        <f t="shared" si="227"/>
        <v>412</v>
      </c>
      <c r="S376" s="5">
        <f t="shared" si="228"/>
        <v>375</v>
      </c>
      <c r="T376" s="5">
        <f t="shared" si="229"/>
        <v>490</v>
      </c>
      <c r="U376" s="5">
        <f t="shared" si="230"/>
        <v>550</v>
      </c>
      <c r="V376" s="5">
        <f t="shared" si="231"/>
        <v>0</v>
      </c>
      <c r="W376" s="5">
        <f t="shared" si="232"/>
        <v>0</v>
      </c>
      <c r="X376" s="5">
        <f t="shared" si="233"/>
        <v>488</v>
      </c>
      <c r="Y376" s="5">
        <f t="shared" si="234"/>
        <v>467</v>
      </c>
      <c r="Z376" s="5">
        <f t="shared" si="235"/>
        <v>51.72</v>
      </c>
      <c r="AA376" s="5">
        <f t="shared" si="236"/>
        <v>58</v>
      </c>
      <c r="AB376" s="5">
        <f t="shared" si="237"/>
        <v>49.05</v>
      </c>
      <c r="AC376" s="5">
        <f t="shared" si="238"/>
        <v>54.38</v>
      </c>
      <c r="AD376" s="5">
        <f t="shared" si="239"/>
        <v>52.93</v>
      </c>
      <c r="AE376" s="5">
        <f t="shared" si="240"/>
        <v>59.45</v>
      </c>
      <c r="AF376" s="5">
        <f t="shared" si="241"/>
        <v>54.2</v>
      </c>
      <c r="AG376" s="5">
        <f t="shared" si="242"/>
        <v>60.9</v>
      </c>
      <c r="AH376" s="5">
        <f t="shared" si="243"/>
        <v>50.81</v>
      </c>
      <c r="AI376" s="5">
        <f t="shared" si="244"/>
        <v>51.48</v>
      </c>
      <c r="AJ376" s="5">
        <f t="shared" si="245"/>
        <v>52.93</v>
      </c>
      <c r="AK376" s="5">
        <f t="shared" si="246"/>
        <v>44.23</v>
      </c>
      <c r="AL376" s="5">
        <f t="shared" si="247"/>
        <v>55.4</v>
      </c>
      <c r="AM376" s="5">
        <f t="shared" si="248"/>
        <v>55.1</v>
      </c>
      <c r="AN376" s="5">
        <f t="shared" si="249"/>
        <v>56.3</v>
      </c>
      <c r="AO376" s="5">
        <f t="shared" si="250"/>
        <v>58</v>
      </c>
      <c r="AP376" s="5">
        <f t="shared" si="251"/>
        <v>49.3</v>
      </c>
      <c r="AQ376" s="5">
        <f t="shared" si="252"/>
        <v>49.3</v>
      </c>
      <c r="AR376" s="5">
        <f t="shared" si="253"/>
        <v>47.85</v>
      </c>
      <c r="AS376" s="5">
        <f t="shared" si="254"/>
        <v>49.27</v>
      </c>
      <c r="AT376" s="5">
        <f t="shared" si="255"/>
        <v>50.02</v>
      </c>
      <c r="AU376" s="5">
        <f t="shared" si="256"/>
        <v>46.89</v>
      </c>
      <c r="AW376" s="1">
        <f>FW329</f>
        <v>131.6</v>
      </c>
      <c r="AX376" s="1">
        <f>AVERAGE(FW328:FW331)</f>
        <v>132.44999999999999</v>
      </c>
      <c r="AY376" s="5">
        <f t="shared" si="209"/>
        <v>171.5</v>
      </c>
      <c r="AZ376" s="5">
        <f t="shared" si="210"/>
        <v>171.73333333333335</v>
      </c>
      <c r="FT376">
        <f t="shared" si="207"/>
        <v>2004</v>
      </c>
      <c r="FU376" s="1">
        <f t="shared" si="208"/>
        <v>4</v>
      </c>
      <c r="FV376">
        <v>188</v>
      </c>
      <c r="FW376" s="1">
        <v>144.80000000000001</v>
      </c>
    </row>
    <row r="377" spans="1:179" x14ac:dyDescent="0.2">
      <c r="A377" s="9">
        <v>2000</v>
      </c>
      <c r="B377" s="9">
        <v>3</v>
      </c>
      <c r="C377" s="1">
        <f t="shared" si="212"/>
        <v>95</v>
      </c>
      <c r="D377" s="5">
        <f t="shared" si="213"/>
        <v>495</v>
      </c>
      <c r="E377" s="5">
        <f t="shared" si="214"/>
        <v>441</v>
      </c>
      <c r="F377" s="24">
        <f t="shared" si="215"/>
        <v>394</v>
      </c>
      <c r="G377" s="24">
        <f t="shared" si="216"/>
        <v>413</v>
      </c>
      <c r="H377" s="5">
        <f t="shared" si="217"/>
        <v>232</v>
      </c>
      <c r="I377" s="5">
        <f t="shared" si="218"/>
        <v>233</v>
      </c>
      <c r="J377" s="5">
        <f t="shared" si="219"/>
        <v>402</v>
      </c>
      <c r="K377" s="5">
        <f t="shared" si="220"/>
        <v>375</v>
      </c>
      <c r="L377" s="5">
        <f t="shared" si="221"/>
        <v>258</v>
      </c>
      <c r="M377" s="5">
        <f t="shared" si="222"/>
        <v>0</v>
      </c>
      <c r="N377" s="5">
        <f t="shared" si="223"/>
        <v>328</v>
      </c>
      <c r="O377" s="5">
        <f t="shared" si="224"/>
        <v>310</v>
      </c>
      <c r="P377" s="5">
        <f t="shared" si="225"/>
        <v>469</v>
      </c>
      <c r="Q377" s="5">
        <f t="shared" si="226"/>
        <v>380</v>
      </c>
      <c r="R377" s="5">
        <f t="shared" si="227"/>
        <v>411</v>
      </c>
      <c r="S377" s="5">
        <f t="shared" si="228"/>
        <v>417</v>
      </c>
      <c r="T377" s="5">
        <f t="shared" si="229"/>
        <v>622</v>
      </c>
      <c r="U377" s="5">
        <f t="shared" si="230"/>
        <v>543</v>
      </c>
      <c r="V377" s="5">
        <f t="shared" si="231"/>
        <v>0</v>
      </c>
      <c r="W377" s="5">
        <f t="shared" si="232"/>
        <v>289</v>
      </c>
      <c r="X377" s="5">
        <f t="shared" si="233"/>
        <v>522</v>
      </c>
      <c r="Y377" s="5">
        <f t="shared" si="234"/>
        <v>554</v>
      </c>
      <c r="Z377" s="5">
        <f t="shared" si="235"/>
        <v>53.4</v>
      </c>
      <c r="AA377" s="5">
        <f t="shared" si="236"/>
        <v>58.13</v>
      </c>
      <c r="AB377" s="5">
        <f t="shared" si="237"/>
        <v>54.87</v>
      </c>
      <c r="AC377" s="5">
        <f t="shared" si="238"/>
        <v>52.03</v>
      </c>
      <c r="AD377" s="5">
        <f t="shared" si="239"/>
        <v>54.45</v>
      </c>
      <c r="AE377" s="5">
        <f t="shared" si="240"/>
        <v>57.28</v>
      </c>
      <c r="AF377" s="5">
        <f t="shared" si="241"/>
        <v>56.74</v>
      </c>
      <c r="AG377" s="5">
        <f t="shared" si="242"/>
        <v>62.64</v>
      </c>
      <c r="AH377" s="5">
        <f t="shared" si="243"/>
        <v>50.32</v>
      </c>
      <c r="AI377" s="5">
        <f t="shared" si="244"/>
        <v>48.33</v>
      </c>
      <c r="AJ377" s="5">
        <f t="shared" si="245"/>
        <v>54.09</v>
      </c>
      <c r="AK377" s="5">
        <f t="shared" si="246"/>
        <v>50.75</v>
      </c>
      <c r="AL377" s="5">
        <f t="shared" si="247"/>
        <v>57.48</v>
      </c>
      <c r="AM377" s="5">
        <f t="shared" si="248"/>
        <v>58.32</v>
      </c>
      <c r="AN377" s="5">
        <f t="shared" si="249"/>
        <v>55.83</v>
      </c>
      <c r="AO377" s="5">
        <f t="shared" si="250"/>
        <v>61.78</v>
      </c>
      <c r="AP377" s="5">
        <f t="shared" si="251"/>
        <v>49.3</v>
      </c>
      <c r="AQ377" s="5">
        <f t="shared" si="252"/>
        <v>49.3</v>
      </c>
      <c r="AR377" s="5">
        <f t="shared" si="253"/>
        <v>50.75</v>
      </c>
      <c r="AS377" s="5">
        <f t="shared" si="254"/>
        <v>50.07</v>
      </c>
      <c r="AT377" s="5">
        <f t="shared" si="255"/>
        <v>58.42</v>
      </c>
      <c r="AU377" s="5">
        <f t="shared" si="256"/>
        <v>58.78</v>
      </c>
      <c r="AW377" s="1">
        <f>FW332</f>
        <v>132.9</v>
      </c>
      <c r="AX377" s="1">
        <f>AVERAGE(FW331:FW334)</f>
        <v>134.17500000000001</v>
      </c>
      <c r="AY377" s="5">
        <f t="shared" si="209"/>
        <v>172.8</v>
      </c>
      <c r="AZ377" s="5">
        <f t="shared" si="210"/>
        <v>173.1</v>
      </c>
      <c r="FT377">
        <f t="shared" si="207"/>
        <v>2004</v>
      </c>
      <c r="FU377" s="1">
        <f t="shared" si="208"/>
        <v>5</v>
      </c>
      <c r="FV377">
        <v>189.1</v>
      </c>
      <c r="FW377" s="1">
        <v>146.80000000000001</v>
      </c>
    </row>
    <row r="378" spans="1:179" x14ac:dyDescent="0.2">
      <c r="A378" s="9">
        <v>2000</v>
      </c>
      <c r="B378" s="9">
        <v>4</v>
      </c>
      <c r="C378" s="1">
        <f t="shared" si="212"/>
        <v>96</v>
      </c>
      <c r="D378" s="5">
        <f t="shared" si="213"/>
        <v>412</v>
      </c>
      <c r="E378" s="5">
        <f t="shared" si="214"/>
        <v>441</v>
      </c>
      <c r="F378" s="24">
        <f t="shared" si="215"/>
        <v>438</v>
      </c>
      <c r="G378" s="24">
        <f t="shared" si="216"/>
        <v>372</v>
      </c>
      <c r="H378" s="5">
        <f t="shared" si="217"/>
        <v>241</v>
      </c>
      <c r="I378" s="5">
        <f t="shared" si="218"/>
        <v>236</v>
      </c>
      <c r="J378" s="5">
        <f t="shared" si="219"/>
        <v>356</v>
      </c>
      <c r="K378" s="5">
        <f t="shared" si="220"/>
        <v>377</v>
      </c>
      <c r="L378" s="5">
        <f t="shared" si="221"/>
        <v>383</v>
      </c>
      <c r="M378" s="5">
        <f t="shared" si="222"/>
        <v>0</v>
      </c>
      <c r="N378" s="5">
        <f t="shared" si="223"/>
        <v>358</v>
      </c>
      <c r="O378" s="5">
        <f t="shared" si="224"/>
        <v>358</v>
      </c>
      <c r="P378" s="5">
        <f t="shared" si="225"/>
        <v>459</v>
      </c>
      <c r="Q378" s="5">
        <f t="shared" si="226"/>
        <v>373</v>
      </c>
      <c r="R378" s="5">
        <f t="shared" si="227"/>
        <v>407</v>
      </c>
      <c r="S378" s="5">
        <f t="shared" si="228"/>
        <v>378</v>
      </c>
      <c r="T378" s="5">
        <f t="shared" si="229"/>
        <v>513</v>
      </c>
      <c r="U378" s="5">
        <f t="shared" si="230"/>
        <v>516</v>
      </c>
      <c r="V378" s="5">
        <f t="shared" si="231"/>
        <v>0</v>
      </c>
      <c r="W378" s="5">
        <f t="shared" si="232"/>
        <v>339</v>
      </c>
      <c r="X378" s="5">
        <f t="shared" si="233"/>
        <v>536</v>
      </c>
      <c r="Y378" s="5">
        <f t="shared" si="234"/>
        <v>490</v>
      </c>
      <c r="Z378" s="5">
        <f t="shared" si="235"/>
        <v>50.94</v>
      </c>
      <c r="AA378" s="5">
        <f t="shared" si="236"/>
        <v>55.83</v>
      </c>
      <c r="AB378" s="5">
        <f t="shared" si="237"/>
        <v>56.68</v>
      </c>
      <c r="AC378" s="5">
        <f t="shared" si="238"/>
        <v>51.84</v>
      </c>
      <c r="AD378" s="5">
        <f t="shared" si="239"/>
        <v>53.29</v>
      </c>
      <c r="AE378" s="5">
        <f t="shared" si="240"/>
        <v>58</v>
      </c>
      <c r="AF378" s="5">
        <f t="shared" si="241"/>
        <v>57.71</v>
      </c>
      <c r="AG378" s="5">
        <f t="shared" si="242"/>
        <v>61.93</v>
      </c>
      <c r="AH378" s="5">
        <f t="shared" si="243"/>
        <v>50.3</v>
      </c>
      <c r="AI378" s="5">
        <f t="shared" si="244"/>
        <v>54.62</v>
      </c>
      <c r="AJ378" s="5">
        <f t="shared" si="245"/>
        <v>55.1</v>
      </c>
      <c r="AK378" s="5">
        <f t="shared" si="246"/>
        <v>54.38</v>
      </c>
      <c r="AL378" s="5">
        <f t="shared" si="247"/>
        <v>56.54</v>
      </c>
      <c r="AM378" s="5">
        <f t="shared" si="248"/>
        <v>71.78</v>
      </c>
      <c r="AN378" s="5">
        <f t="shared" si="249"/>
        <v>55.1</v>
      </c>
      <c r="AO378" s="5">
        <f t="shared" si="250"/>
        <v>59.41</v>
      </c>
      <c r="AP378" s="5">
        <f t="shared" si="251"/>
        <v>47.13</v>
      </c>
      <c r="AQ378" s="5">
        <f t="shared" si="252"/>
        <v>47.85</v>
      </c>
      <c r="AR378" s="5">
        <f t="shared" si="253"/>
        <v>50.75</v>
      </c>
      <c r="AS378" s="5">
        <f t="shared" si="254"/>
        <v>54.33</v>
      </c>
      <c r="AT378" s="5">
        <f t="shared" si="255"/>
        <v>62.93</v>
      </c>
      <c r="AU378" s="5">
        <f t="shared" si="256"/>
        <v>65.69</v>
      </c>
      <c r="AW378" s="1">
        <f>FW335</f>
        <v>135</v>
      </c>
      <c r="AX378" s="1">
        <f>AVERAGE(FW334:FW337)</f>
        <v>136.64999999999998</v>
      </c>
      <c r="AY378" s="5">
        <f t="shared" si="209"/>
        <v>174.1</v>
      </c>
      <c r="AZ378" s="5">
        <f t="shared" si="210"/>
        <v>174.03333333333333</v>
      </c>
      <c r="FT378">
        <f t="shared" si="207"/>
        <v>2004</v>
      </c>
      <c r="FU378" s="1">
        <f t="shared" si="208"/>
        <v>6</v>
      </c>
      <c r="FV378">
        <v>189.7</v>
      </c>
      <c r="FW378" s="1">
        <v>147.19999999999999</v>
      </c>
    </row>
    <row r="379" spans="1:179" x14ac:dyDescent="0.2">
      <c r="A379" s="9">
        <v>2001</v>
      </c>
      <c r="B379" s="9">
        <v>1</v>
      </c>
      <c r="C379" s="1">
        <f t="shared" si="212"/>
        <v>97</v>
      </c>
      <c r="D379" s="5">
        <f t="shared" si="213"/>
        <v>482</v>
      </c>
      <c r="E379" s="5">
        <f t="shared" si="214"/>
        <v>460</v>
      </c>
      <c r="F379" s="24">
        <f t="shared" si="215"/>
        <v>430</v>
      </c>
      <c r="G379" s="24">
        <f t="shared" si="216"/>
        <v>442</v>
      </c>
      <c r="H379" s="5">
        <f t="shared" si="217"/>
        <v>0</v>
      </c>
      <c r="I379" s="5">
        <f t="shared" si="218"/>
        <v>0</v>
      </c>
      <c r="J379" s="5">
        <f t="shared" si="219"/>
        <v>376</v>
      </c>
      <c r="K379" s="5">
        <f t="shared" si="220"/>
        <v>386</v>
      </c>
      <c r="L379" s="5">
        <f t="shared" si="221"/>
        <v>449</v>
      </c>
      <c r="M379" s="5">
        <f t="shared" si="222"/>
        <v>0</v>
      </c>
      <c r="N379" s="5">
        <f t="shared" si="223"/>
        <v>506</v>
      </c>
      <c r="O379" s="5">
        <f t="shared" si="224"/>
        <v>421</v>
      </c>
      <c r="P379" s="5">
        <f t="shared" si="225"/>
        <v>438</v>
      </c>
      <c r="Q379" s="5">
        <f t="shared" si="226"/>
        <v>344</v>
      </c>
      <c r="R379" s="5">
        <f t="shared" si="227"/>
        <v>336</v>
      </c>
      <c r="S379" s="5">
        <f t="shared" si="228"/>
        <v>377</v>
      </c>
      <c r="T379" s="5">
        <f t="shared" si="229"/>
        <v>560</v>
      </c>
      <c r="U379" s="5">
        <f t="shared" si="230"/>
        <v>596</v>
      </c>
      <c r="V379" s="5">
        <f t="shared" si="231"/>
        <v>0</v>
      </c>
      <c r="W379" s="5">
        <f t="shared" si="232"/>
        <v>0</v>
      </c>
      <c r="X379" s="5">
        <f t="shared" si="233"/>
        <v>420</v>
      </c>
      <c r="Y379" s="5">
        <f t="shared" si="234"/>
        <v>403</v>
      </c>
      <c r="Z379" s="5">
        <f t="shared" si="235"/>
        <v>58.73</v>
      </c>
      <c r="AA379" s="5">
        <f t="shared" si="236"/>
        <v>58</v>
      </c>
      <c r="AB379" s="5">
        <f t="shared" si="237"/>
        <v>63.21</v>
      </c>
      <c r="AC379" s="5">
        <f t="shared" si="238"/>
        <v>55.39</v>
      </c>
      <c r="AD379" s="5">
        <f t="shared" si="239"/>
        <v>59.45</v>
      </c>
      <c r="AE379" s="5">
        <f t="shared" si="240"/>
        <v>58.73</v>
      </c>
      <c r="AF379" s="5">
        <f t="shared" si="241"/>
        <v>55.39</v>
      </c>
      <c r="AG379" s="5">
        <f t="shared" si="242"/>
        <v>65.77</v>
      </c>
      <c r="AH379" s="5">
        <f t="shared" si="243"/>
        <v>65.209999999999994</v>
      </c>
      <c r="AI379" s="5">
        <f t="shared" si="244"/>
        <v>59.93</v>
      </c>
      <c r="AJ379" s="5">
        <f t="shared" si="245"/>
        <v>55.83</v>
      </c>
      <c r="AK379" s="5">
        <f t="shared" si="246"/>
        <v>53.29</v>
      </c>
      <c r="AL379" s="5">
        <f t="shared" si="247"/>
        <v>51.11</v>
      </c>
      <c r="AM379" s="5">
        <f t="shared" si="248"/>
        <v>56.06</v>
      </c>
      <c r="AN379" s="5">
        <f t="shared" si="249"/>
        <v>65.64</v>
      </c>
      <c r="AO379" s="5">
        <f t="shared" si="250"/>
        <v>70.98</v>
      </c>
      <c r="AP379" s="5">
        <f t="shared" si="251"/>
        <v>58</v>
      </c>
      <c r="AQ379" s="5">
        <f t="shared" si="252"/>
        <v>54.01</v>
      </c>
      <c r="AR379" s="5">
        <f t="shared" si="253"/>
        <v>62.71</v>
      </c>
      <c r="AS379" s="5">
        <f t="shared" si="254"/>
        <v>59.45</v>
      </c>
      <c r="AT379" s="5">
        <f t="shared" si="255"/>
        <v>57.52</v>
      </c>
      <c r="AU379" s="5">
        <f t="shared" si="256"/>
        <v>62.28</v>
      </c>
      <c r="AW379" s="1">
        <f>FW338</f>
        <v>137.4</v>
      </c>
      <c r="AX379" s="1">
        <f>AVERAGE(FW337:FW340)</f>
        <v>137.42499999999998</v>
      </c>
      <c r="AY379" s="5">
        <f t="shared" si="209"/>
        <v>175.8</v>
      </c>
      <c r="AZ379" s="5">
        <f t="shared" si="210"/>
        <v>175.7</v>
      </c>
      <c r="FT379">
        <f t="shared" si="207"/>
        <v>2004</v>
      </c>
      <c r="FU379" s="1">
        <f t="shared" si="208"/>
        <v>7</v>
      </c>
      <c r="FV379">
        <v>189.4</v>
      </c>
      <c r="FW379" s="1">
        <v>147.4</v>
      </c>
    </row>
    <row r="380" spans="1:179" x14ac:dyDescent="0.2">
      <c r="A380" s="9">
        <v>2001</v>
      </c>
      <c r="B380" s="9">
        <v>2</v>
      </c>
      <c r="C380" s="1">
        <f t="shared" si="212"/>
        <v>98</v>
      </c>
      <c r="D380" s="5">
        <f t="shared" si="213"/>
        <v>412</v>
      </c>
      <c r="E380" s="5">
        <f t="shared" si="214"/>
        <v>450</v>
      </c>
      <c r="F380" s="24">
        <f t="shared" si="215"/>
        <v>470</v>
      </c>
      <c r="G380" s="24">
        <f t="shared" si="216"/>
        <v>372</v>
      </c>
      <c r="H380" s="5">
        <f t="shared" si="217"/>
        <v>241</v>
      </c>
      <c r="I380" s="5">
        <f t="shared" si="218"/>
        <v>238</v>
      </c>
      <c r="J380" s="5">
        <f t="shared" si="219"/>
        <v>383</v>
      </c>
      <c r="K380" s="5">
        <f t="shared" si="220"/>
        <v>328</v>
      </c>
      <c r="L380" s="5">
        <f t="shared" si="221"/>
        <v>429</v>
      </c>
      <c r="M380" s="5">
        <f t="shared" si="222"/>
        <v>0</v>
      </c>
      <c r="N380" s="5">
        <f t="shared" si="223"/>
        <v>373</v>
      </c>
      <c r="O380" s="5">
        <f t="shared" si="224"/>
        <v>403</v>
      </c>
      <c r="P380" s="5">
        <f t="shared" si="225"/>
        <v>394</v>
      </c>
      <c r="Q380" s="5">
        <f t="shared" si="226"/>
        <v>314</v>
      </c>
      <c r="R380" s="5">
        <f t="shared" si="227"/>
        <v>425</v>
      </c>
      <c r="S380" s="5">
        <f t="shared" si="228"/>
        <v>369</v>
      </c>
      <c r="T380" s="5">
        <f t="shared" si="229"/>
        <v>383</v>
      </c>
      <c r="U380" s="5">
        <f t="shared" si="230"/>
        <v>436</v>
      </c>
      <c r="V380" s="5">
        <f t="shared" si="231"/>
        <v>0</v>
      </c>
      <c r="W380" s="5">
        <f t="shared" si="232"/>
        <v>353</v>
      </c>
      <c r="X380" s="5">
        <f t="shared" si="233"/>
        <v>513</v>
      </c>
      <c r="Y380" s="5">
        <f t="shared" si="234"/>
        <v>459</v>
      </c>
      <c r="Z380" s="5">
        <f t="shared" si="235"/>
        <v>58.36</v>
      </c>
      <c r="AA380" s="5">
        <f t="shared" si="236"/>
        <v>61.26</v>
      </c>
      <c r="AB380" s="5">
        <f t="shared" si="237"/>
        <v>69.599999999999994</v>
      </c>
      <c r="AC380" s="5">
        <f t="shared" si="238"/>
        <v>58.39</v>
      </c>
      <c r="AD380" s="5">
        <f t="shared" si="239"/>
        <v>57.13</v>
      </c>
      <c r="AE380" s="5">
        <f t="shared" si="240"/>
        <v>62.16</v>
      </c>
      <c r="AF380" s="5">
        <f t="shared" si="241"/>
        <v>61.45</v>
      </c>
      <c r="AG380" s="5">
        <f t="shared" si="242"/>
        <v>65.42</v>
      </c>
      <c r="AH380" s="5">
        <f t="shared" si="243"/>
        <v>69.89</v>
      </c>
      <c r="AI380" s="5">
        <f t="shared" si="244"/>
        <v>58.73</v>
      </c>
      <c r="AJ380" s="5">
        <f t="shared" si="245"/>
        <v>60.9</v>
      </c>
      <c r="AK380" s="5">
        <f t="shared" si="246"/>
        <v>56.91</v>
      </c>
      <c r="AL380" s="5">
        <f t="shared" si="247"/>
        <v>51.84</v>
      </c>
      <c r="AM380" s="5">
        <f t="shared" si="248"/>
        <v>60.9</v>
      </c>
      <c r="AN380" s="5">
        <f t="shared" si="249"/>
        <v>58</v>
      </c>
      <c r="AO380" s="5">
        <f t="shared" si="250"/>
        <v>65.34</v>
      </c>
      <c r="AP380" s="5">
        <f t="shared" si="251"/>
        <v>57.25</v>
      </c>
      <c r="AQ380" s="5">
        <f t="shared" si="252"/>
        <v>49.84</v>
      </c>
      <c r="AR380" s="5">
        <f t="shared" si="253"/>
        <v>67.8</v>
      </c>
      <c r="AS380" s="5">
        <f t="shared" si="254"/>
        <v>68.150000000000006</v>
      </c>
      <c r="AT380" s="5">
        <f t="shared" si="255"/>
        <v>64.44</v>
      </c>
      <c r="AU380" s="5">
        <f t="shared" si="256"/>
        <v>64.02</v>
      </c>
      <c r="AW380" s="1">
        <f>FW341</f>
        <v>136.80000000000001</v>
      </c>
      <c r="AX380" s="1">
        <f>AVERAGE(FW340:FW343)</f>
        <v>135.52500000000001</v>
      </c>
      <c r="AY380" s="5">
        <f t="shared" si="209"/>
        <v>177.7</v>
      </c>
      <c r="AZ380" s="5">
        <f t="shared" si="210"/>
        <v>177.53333333333333</v>
      </c>
      <c r="FT380">
        <f t="shared" si="207"/>
        <v>2004</v>
      </c>
      <c r="FU380" s="1">
        <f t="shared" si="208"/>
        <v>8</v>
      </c>
      <c r="FV380">
        <v>189.5</v>
      </c>
      <c r="FW380" s="1">
        <v>148</v>
      </c>
    </row>
    <row r="381" spans="1:179" x14ac:dyDescent="0.2">
      <c r="A381" s="9">
        <v>2001</v>
      </c>
      <c r="B381" s="9">
        <v>3</v>
      </c>
      <c r="C381" s="1">
        <f t="shared" si="212"/>
        <v>99</v>
      </c>
      <c r="D381" s="5">
        <f t="shared" si="213"/>
        <v>420</v>
      </c>
      <c r="E381" s="5">
        <f t="shared" si="214"/>
        <v>442</v>
      </c>
      <c r="F381" s="24">
        <f t="shared" si="215"/>
        <v>492</v>
      </c>
      <c r="G381" s="24">
        <f t="shared" si="216"/>
        <v>382</v>
      </c>
      <c r="H381" s="5">
        <f t="shared" si="217"/>
        <v>241</v>
      </c>
      <c r="I381" s="5">
        <f t="shared" si="218"/>
        <v>242</v>
      </c>
      <c r="J381" s="5">
        <f t="shared" si="219"/>
        <v>398</v>
      </c>
      <c r="K381" s="5">
        <f t="shared" si="220"/>
        <v>388</v>
      </c>
      <c r="L381" s="5">
        <f t="shared" si="221"/>
        <v>450</v>
      </c>
      <c r="M381" s="5">
        <f t="shared" si="222"/>
        <v>449</v>
      </c>
      <c r="N381" s="5">
        <f t="shared" si="223"/>
        <v>375</v>
      </c>
      <c r="O381" s="5">
        <f t="shared" si="224"/>
        <v>429</v>
      </c>
      <c r="P381" s="5">
        <f t="shared" si="225"/>
        <v>411</v>
      </c>
      <c r="Q381" s="5">
        <f t="shared" si="226"/>
        <v>322</v>
      </c>
      <c r="R381" s="5">
        <f t="shared" si="227"/>
        <v>430</v>
      </c>
      <c r="S381" s="5">
        <f t="shared" si="228"/>
        <v>347</v>
      </c>
      <c r="T381" s="5">
        <f t="shared" si="229"/>
        <v>405</v>
      </c>
      <c r="U381" s="5">
        <f t="shared" si="230"/>
        <v>419</v>
      </c>
      <c r="V381" s="5">
        <f t="shared" si="231"/>
        <v>0</v>
      </c>
      <c r="W381" s="5">
        <f t="shared" si="232"/>
        <v>394</v>
      </c>
      <c r="X381" s="5">
        <f t="shared" si="233"/>
        <v>476</v>
      </c>
      <c r="Y381" s="5">
        <f t="shared" si="234"/>
        <v>449</v>
      </c>
      <c r="Z381" s="5">
        <f t="shared" si="235"/>
        <v>60.83</v>
      </c>
      <c r="AA381" s="5">
        <f t="shared" si="236"/>
        <v>64.77</v>
      </c>
      <c r="AB381" s="5">
        <f t="shared" si="237"/>
        <v>63.8</v>
      </c>
      <c r="AC381" s="5">
        <f t="shared" si="238"/>
        <v>57.36</v>
      </c>
      <c r="AD381" s="5">
        <f t="shared" si="239"/>
        <v>68.88</v>
      </c>
      <c r="AE381" s="5">
        <f t="shared" si="240"/>
        <v>66.239999999999995</v>
      </c>
      <c r="AF381" s="5">
        <f t="shared" si="241"/>
        <v>59.91</v>
      </c>
      <c r="AG381" s="5">
        <f t="shared" si="242"/>
        <v>67.08</v>
      </c>
      <c r="AH381" s="5">
        <f t="shared" si="243"/>
        <v>65.25</v>
      </c>
      <c r="AI381" s="5">
        <f t="shared" si="244"/>
        <v>60.51</v>
      </c>
      <c r="AJ381" s="5">
        <f t="shared" si="245"/>
        <v>62.35</v>
      </c>
      <c r="AK381" s="5">
        <f t="shared" si="246"/>
        <v>59.74</v>
      </c>
      <c r="AL381" s="5">
        <f t="shared" si="247"/>
        <v>52.64</v>
      </c>
      <c r="AM381" s="5">
        <f t="shared" si="248"/>
        <v>60.25</v>
      </c>
      <c r="AN381" s="5">
        <f t="shared" si="249"/>
        <v>58.22</v>
      </c>
      <c r="AO381" s="5">
        <f t="shared" si="250"/>
        <v>65</v>
      </c>
      <c r="AP381" s="5">
        <f t="shared" si="251"/>
        <v>57.29</v>
      </c>
      <c r="AQ381" s="5">
        <f t="shared" si="252"/>
        <v>54.74</v>
      </c>
      <c r="AR381" s="5">
        <f t="shared" si="253"/>
        <v>66.34</v>
      </c>
      <c r="AS381" s="5">
        <f t="shared" si="254"/>
        <v>68.150000000000006</v>
      </c>
      <c r="AT381" s="5">
        <f t="shared" si="255"/>
        <v>55.1</v>
      </c>
      <c r="AU381" s="5">
        <f t="shared" si="256"/>
        <v>58.01</v>
      </c>
      <c r="AW381" s="1">
        <f>FW344</f>
        <v>133.4</v>
      </c>
      <c r="AX381" s="1">
        <f>AVERAGE(FW343:FW346)</f>
        <v>132.60000000000002</v>
      </c>
      <c r="AY381" s="5">
        <f t="shared" si="209"/>
        <v>177.5</v>
      </c>
      <c r="AZ381" s="5">
        <f t="shared" si="210"/>
        <v>177.76666666666665</v>
      </c>
      <c r="FT381">
        <f t="shared" si="207"/>
        <v>2004</v>
      </c>
      <c r="FU381" s="1">
        <f t="shared" si="208"/>
        <v>9</v>
      </c>
      <c r="FV381">
        <v>189.9</v>
      </c>
      <c r="FW381" s="1">
        <v>147.69999999999999</v>
      </c>
    </row>
    <row r="382" spans="1:179" x14ac:dyDescent="0.2">
      <c r="A382" s="9">
        <v>2001</v>
      </c>
      <c r="B382" s="9">
        <v>4</v>
      </c>
      <c r="C382" s="1">
        <f t="shared" si="212"/>
        <v>100</v>
      </c>
      <c r="D382" s="5">
        <f t="shared" si="213"/>
        <v>404</v>
      </c>
      <c r="E382" s="5">
        <f t="shared" si="214"/>
        <v>443</v>
      </c>
      <c r="F382" s="24">
        <f t="shared" si="215"/>
        <v>441</v>
      </c>
      <c r="G382" s="24">
        <f t="shared" si="216"/>
        <v>386</v>
      </c>
      <c r="H382" s="5">
        <f t="shared" si="217"/>
        <v>237</v>
      </c>
      <c r="I382" s="5">
        <f t="shared" si="218"/>
        <v>236</v>
      </c>
      <c r="J382" s="5">
        <f t="shared" si="219"/>
        <v>403</v>
      </c>
      <c r="K382" s="5">
        <f t="shared" si="220"/>
        <v>354</v>
      </c>
      <c r="L382" s="5">
        <f t="shared" si="221"/>
        <v>392</v>
      </c>
      <c r="M382" s="5">
        <f t="shared" si="222"/>
        <v>428</v>
      </c>
      <c r="N382" s="5">
        <f t="shared" si="223"/>
        <v>369</v>
      </c>
      <c r="O382" s="5">
        <f t="shared" si="224"/>
        <v>377</v>
      </c>
      <c r="P382" s="5">
        <f t="shared" si="225"/>
        <v>444</v>
      </c>
      <c r="Q382" s="5">
        <f t="shared" si="226"/>
        <v>328</v>
      </c>
      <c r="R382" s="5">
        <f t="shared" si="227"/>
        <v>441</v>
      </c>
      <c r="S382" s="5">
        <f t="shared" si="228"/>
        <v>388</v>
      </c>
      <c r="T382" s="5">
        <f t="shared" si="229"/>
        <v>448</v>
      </c>
      <c r="U382" s="5">
        <f t="shared" si="230"/>
        <v>481</v>
      </c>
      <c r="V382" s="5">
        <f t="shared" si="231"/>
        <v>0</v>
      </c>
      <c r="W382" s="5">
        <f t="shared" si="232"/>
        <v>0</v>
      </c>
      <c r="X382" s="5">
        <f t="shared" si="233"/>
        <v>429</v>
      </c>
      <c r="Y382" s="5">
        <f t="shared" si="234"/>
        <v>402</v>
      </c>
      <c r="Z382" s="5">
        <f t="shared" si="235"/>
        <v>45.68</v>
      </c>
      <c r="AA382" s="5">
        <f t="shared" si="236"/>
        <v>63.58</v>
      </c>
      <c r="AB382" s="5">
        <f t="shared" si="237"/>
        <v>64.77</v>
      </c>
      <c r="AC382" s="5">
        <f t="shared" si="238"/>
        <v>58.22</v>
      </c>
      <c r="AD382" s="5">
        <f t="shared" si="239"/>
        <v>67.5</v>
      </c>
      <c r="AE382" s="5">
        <f t="shared" si="240"/>
        <v>63.44</v>
      </c>
      <c r="AF382" s="5">
        <f t="shared" si="241"/>
        <v>63.57</v>
      </c>
      <c r="AG382" s="5">
        <f t="shared" si="242"/>
        <v>67.12</v>
      </c>
      <c r="AH382" s="5">
        <f t="shared" si="243"/>
        <v>75.400000000000006</v>
      </c>
      <c r="AI382" s="5">
        <f t="shared" si="244"/>
        <v>64.8</v>
      </c>
      <c r="AJ382" s="5">
        <f t="shared" si="245"/>
        <v>59.45</v>
      </c>
      <c r="AK382" s="5">
        <f t="shared" si="246"/>
        <v>62.64</v>
      </c>
      <c r="AL382" s="5">
        <f t="shared" si="247"/>
        <v>54.55</v>
      </c>
      <c r="AM382" s="5">
        <f t="shared" si="248"/>
        <v>54.38</v>
      </c>
      <c r="AN382" s="5">
        <f t="shared" si="249"/>
        <v>59.09</v>
      </c>
      <c r="AO382" s="5">
        <f t="shared" si="250"/>
        <v>66.22</v>
      </c>
      <c r="AP382" s="5">
        <f t="shared" si="251"/>
        <v>57.64</v>
      </c>
      <c r="AQ382" s="5">
        <f t="shared" si="252"/>
        <v>56.26</v>
      </c>
      <c r="AR382" s="5">
        <f t="shared" si="253"/>
        <v>66.7</v>
      </c>
      <c r="AS382" s="5">
        <f t="shared" si="254"/>
        <v>68.95</v>
      </c>
      <c r="AT382" s="5">
        <f t="shared" si="255"/>
        <v>57.64</v>
      </c>
      <c r="AU382" s="5">
        <f t="shared" si="256"/>
        <v>58.54</v>
      </c>
      <c r="AW382" s="1">
        <f>FW347</f>
        <v>129.80000000000001</v>
      </c>
      <c r="AX382" s="1">
        <f>AVERAGE(FW346:FW349)</f>
        <v>129.17500000000001</v>
      </c>
      <c r="AY382" s="5">
        <f t="shared" si="209"/>
        <v>177.4</v>
      </c>
      <c r="AZ382" s="5">
        <f t="shared" si="210"/>
        <v>177.26666666666665</v>
      </c>
      <c r="FT382">
        <f t="shared" si="207"/>
        <v>2004</v>
      </c>
      <c r="FU382" s="1">
        <f t="shared" si="208"/>
        <v>10</v>
      </c>
      <c r="FV382">
        <v>190.9</v>
      </c>
      <c r="FW382" s="1">
        <v>150</v>
      </c>
    </row>
    <row r="383" spans="1:179" x14ac:dyDescent="0.2">
      <c r="A383" s="9">
        <v>2002</v>
      </c>
      <c r="B383" s="9">
        <v>1</v>
      </c>
      <c r="C383" s="1">
        <f t="shared" si="212"/>
        <v>101</v>
      </c>
      <c r="D383" s="5">
        <f t="shared" si="213"/>
        <v>443</v>
      </c>
      <c r="E383" s="5">
        <f t="shared" si="214"/>
        <v>401</v>
      </c>
      <c r="F383" s="24">
        <f t="shared" si="215"/>
        <v>494</v>
      </c>
      <c r="G383" s="24">
        <f t="shared" si="216"/>
        <v>385</v>
      </c>
      <c r="H383" s="5">
        <f t="shared" si="217"/>
        <v>0</v>
      </c>
      <c r="I383" s="5">
        <f t="shared" si="218"/>
        <v>0</v>
      </c>
      <c r="J383" s="5">
        <f t="shared" si="219"/>
        <v>387</v>
      </c>
      <c r="K383" s="5">
        <f t="shared" si="220"/>
        <v>350</v>
      </c>
      <c r="L383" s="5">
        <f t="shared" si="221"/>
        <v>446</v>
      </c>
      <c r="M383" s="5">
        <f t="shared" si="222"/>
        <v>416</v>
      </c>
      <c r="N383" s="5">
        <f t="shared" si="223"/>
        <v>389</v>
      </c>
      <c r="O383" s="5">
        <f t="shared" si="224"/>
        <v>376</v>
      </c>
      <c r="P383" s="5">
        <f t="shared" si="225"/>
        <v>476</v>
      </c>
      <c r="Q383" s="5">
        <f t="shared" si="226"/>
        <v>327</v>
      </c>
      <c r="R383" s="5">
        <f t="shared" si="227"/>
        <v>436</v>
      </c>
      <c r="S383" s="5">
        <f t="shared" si="228"/>
        <v>433</v>
      </c>
      <c r="T383" s="5">
        <f t="shared" si="229"/>
        <v>446</v>
      </c>
      <c r="U383" s="5">
        <f t="shared" si="230"/>
        <v>470</v>
      </c>
      <c r="V383" s="5">
        <f t="shared" si="231"/>
        <v>0</v>
      </c>
      <c r="W383" s="5">
        <f t="shared" si="232"/>
        <v>0</v>
      </c>
      <c r="X383" s="5">
        <f t="shared" si="233"/>
        <v>453</v>
      </c>
      <c r="Y383" s="5">
        <f t="shared" si="234"/>
        <v>467</v>
      </c>
      <c r="Z383" s="5">
        <f t="shared" si="235"/>
        <v>57.71</v>
      </c>
      <c r="AA383" s="5">
        <f t="shared" si="236"/>
        <v>63.8</v>
      </c>
      <c r="AB383" s="5">
        <f t="shared" si="237"/>
        <v>70.09</v>
      </c>
      <c r="AC383" s="5">
        <f t="shared" si="238"/>
        <v>62.71</v>
      </c>
      <c r="AD383" s="5">
        <f t="shared" si="239"/>
        <v>60.32</v>
      </c>
      <c r="AE383" s="5">
        <f t="shared" si="240"/>
        <v>64.89</v>
      </c>
      <c r="AF383" s="5">
        <f t="shared" si="241"/>
        <v>62.35</v>
      </c>
      <c r="AG383" s="5">
        <f t="shared" si="242"/>
        <v>62.77</v>
      </c>
      <c r="AH383" s="5">
        <f t="shared" si="243"/>
        <v>68.73</v>
      </c>
      <c r="AI383" s="5">
        <f t="shared" si="244"/>
        <v>64.53</v>
      </c>
      <c r="AJ383" s="5">
        <f t="shared" si="245"/>
        <v>63.08</v>
      </c>
      <c r="AK383" s="5">
        <f t="shared" si="246"/>
        <v>62.71</v>
      </c>
      <c r="AL383" s="5">
        <f t="shared" si="247"/>
        <v>48.58</v>
      </c>
      <c r="AM383" s="5">
        <f t="shared" si="248"/>
        <v>55.32</v>
      </c>
      <c r="AN383" s="5">
        <f t="shared" si="249"/>
        <v>58.22</v>
      </c>
      <c r="AO383" s="5">
        <f t="shared" si="250"/>
        <v>64.58</v>
      </c>
      <c r="AP383" s="5">
        <f t="shared" si="251"/>
        <v>56.91</v>
      </c>
      <c r="AQ383" s="5">
        <f t="shared" si="252"/>
        <v>56.55</v>
      </c>
      <c r="AR383" s="5">
        <f t="shared" si="253"/>
        <v>65.25</v>
      </c>
      <c r="AS383" s="5">
        <f t="shared" si="254"/>
        <v>66.16</v>
      </c>
      <c r="AT383" s="5">
        <f t="shared" si="255"/>
        <v>57.52</v>
      </c>
      <c r="AU383" s="5">
        <f t="shared" si="256"/>
        <v>57.86</v>
      </c>
      <c r="AW383" s="1">
        <f>FW350</f>
        <v>128.4</v>
      </c>
      <c r="AX383" s="1">
        <f>AVERAGE(FW349:FW352)</f>
        <v>129.375</v>
      </c>
      <c r="AY383" s="5">
        <f t="shared" si="209"/>
        <v>177.8</v>
      </c>
      <c r="AZ383" s="5">
        <f t="shared" si="210"/>
        <v>177.9</v>
      </c>
      <c r="FT383">
        <f t="shared" si="207"/>
        <v>2004</v>
      </c>
      <c r="FU383" s="1">
        <f t="shared" si="208"/>
        <v>11</v>
      </c>
      <c r="FV383">
        <v>191</v>
      </c>
      <c r="FW383" s="1">
        <v>151.4</v>
      </c>
    </row>
    <row r="384" spans="1:179" x14ac:dyDescent="0.2">
      <c r="A384" s="9">
        <v>2002</v>
      </c>
      <c r="B384" s="9">
        <v>2</v>
      </c>
      <c r="C384" s="1">
        <f t="shared" si="212"/>
        <v>102</v>
      </c>
      <c r="D384" s="5">
        <f t="shared" si="213"/>
        <v>463</v>
      </c>
      <c r="E384" s="5">
        <f t="shared" si="214"/>
        <v>387</v>
      </c>
      <c r="F384" s="24">
        <f t="shared" si="215"/>
        <v>543</v>
      </c>
      <c r="G384" s="24">
        <f t="shared" si="216"/>
        <v>404</v>
      </c>
      <c r="H384" s="5">
        <f t="shared" si="217"/>
        <v>0</v>
      </c>
      <c r="I384" s="5">
        <f t="shared" si="218"/>
        <v>0</v>
      </c>
      <c r="J384" s="5">
        <f t="shared" si="219"/>
        <v>405</v>
      </c>
      <c r="K384" s="5">
        <f t="shared" si="220"/>
        <v>349</v>
      </c>
      <c r="L384" s="5">
        <f t="shared" si="221"/>
        <v>496</v>
      </c>
      <c r="M384" s="5">
        <f t="shared" si="222"/>
        <v>429</v>
      </c>
      <c r="N384" s="5">
        <f t="shared" si="223"/>
        <v>393</v>
      </c>
      <c r="O384" s="5">
        <f t="shared" si="224"/>
        <v>373</v>
      </c>
      <c r="P384" s="5">
        <f t="shared" si="225"/>
        <v>478</v>
      </c>
      <c r="Q384" s="5">
        <f t="shared" si="226"/>
        <v>326</v>
      </c>
      <c r="R384" s="5">
        <f t="shared" si="227"/>
        <v>441</v>
      </c>
      <c r="S384" s="5">
        <f t="shared" si="228"/>
        <v>369</v>
      </c>
      <c r="T384" s="5">
        <f t="shared" si="229"/>
        <v>446</v>
      </c>
      <c r="U384" s="5">
        <f t="shared" si="230"/>
        <v>475</v>
      </c>
      <c r="V384" s="5">
        <f t="shared" si="231"/>
        <v>0</v>
      </c>
      <c r="W384" s="5">
        <f t="shared" si="232"/>
        <v>0</v>
      </c>
      <c r="X384" s="5">
        <f t="shared" si="233"/>
        <v>439</v>
      </c>
      <c r="Y384" s="5">
        <f t="shared" si="234"/>
        <v>436</v>
      </c>
      <c r="Z384" s="5">
        <f t="shared" si="235"/>
        <v>61.38</v>
      </c>
      <c r="AA384" s="5">
        <f t="shared" si="236"/>
        <v>58.73</v>
      </c>
      <c r="AB384" s="5">
        <f t="shared" si="237"/>
        <v>69.349999999999994</v>
      </c>
      <c r="AC384" s="5">
        <f t="shared" si="238"/>
        <v>60.9</v>
      </c>
      <c r="AD384" s="5">
        <f t="shared" si="239"/>
        <v>67</v>
      </c>
      <c r="AE384" s="5">
        <f t="shared" si="240"/>
        <v>66.48</v>
      </c>
      <c r="AF384" s="5">
        <f t="shared" si="241"/>
        <v>61.09</v>
      </c>
      <c r="AG384" s="5">
        <f t="shared" si="242"/>
        <v>67.430000000000007</v>
      </c>
      <c r="AH384" s="5">
        <f t="shared" si="243"/>
        <v>65.98</v>
      </c>
      <c r="AI384" s="5">
        <f t="shared" si="244"/>
        <v>61.26</v>
      </c>
      <c r="AJ384" s="5">
        <f t="shared" si="245"/>
        <v>62.13</v>
      </c>
      <c r="AK384" s="5">
        <f t="shared" si="246"/>
        <v>62.63</v>
      </c>
      <c r="AL384" s="5">
        <f t="shared" si="247"/>
        <v>54.01</v>
      </c>
      <c r="AM384" s="5">
        <f t="shared" si="248"/>
        <v>56.78</v>
      </c>
      <c r="AN384" s="5">
        <f t="shared" si="249"/>
        <v>47.78</v>
      </c>
      <c r="AO384" s="5">
        <f t="shared" si="250"/>
        <v>58.73</v>
      </c>
      <c r="AP384" s="5">
        <f t="shared" si="251"/>
        <v>59.96</v>
      </c>
      <c r="AQ384" s="5">
        <f t="shared" si="252"/>
        <v>56.39</v>
      </c>
      <c r="AR384" s="5">
        <f t="shared" si="253"/>
        <v>63.51</v>
      </c>
      <c r="AS384" s="5">
        <f t="shared" si="254"/>
        <v>64.209999999999994</v>
      </c>
      <c r="AT384" s="5">
        <f t="shared" si="255"/>
        <v>53.72</v>
      </c>
      <c r="AU384" s="5">
        <f t="shared" si="256"/>
        <v>57.28</v>
      </c>
      <c r="AW384" s="1">
        <f>FW353</f>
        <v>130.80000000000001</v>
      </c>
      <c r="AX384" s="1">
        <f>AVERAGE(FW352:FW355)</f>
        <v>130.92500000000001</v>
      </c>
      <c r="AY384" s="5">
        <f t="shared" si="209"/>
        <v>179.8</v>
      </c>
      <c r="AZ384" s="5">
        <f t="shared" si="210"/>
        <v>179.83333333333331</v>
      </c>
      <c r="FT384">
        <f t="shared" si="207"/>
        <v>2004</v>
      </c>
      <c r="FU384" s="1">
        <f t="shared" si="208"/>
        <v>12</v>
      </c>
      <c r="FV384">
        <v>190.3</v>
      </c>
      <c r="FW384" s="1">
        <v>150.19999999999999</v>
      </c>
    </row>
    <row r="385" spans="1:179" x14ac:dyDescent="0.2">
      <c r="A385" s="9">
        <v>2002</v>
      </c>
      <c r="B385" s="9">
        <v>3</v>
      </c>
      <c r="C385" s="1">
        <f t="shared" si="212"/>
        <v>103</v>
      </c>
      <c r="D385" s="5">
        <f t="shared" si="213"/>
        <v>422</v>
      </c>
      <c r="E385" s="5">
        <f t="shared" si="214"/>
        <v>452</v>
      </c>
      <c r="F385" s="24">
        <f t="shared" si="215"/>
        <v>514</v>
      </c>
      <c r="G385" s="24">
        <f t="shared" si="216"/>
        <v>397</v>
      </c>
      <c r="H385" s="5" t="str">
        <f t="shared" si="217"/>
        <v>na</v>
      </c>
      <c r="I385" s="5" t="str">
        <f t="shared" si="218"/>
        <v>na</v>
      </c>
      <c r="J385" s="5">
        <f t="shared" si="219"/>
        <v>409</v>
      </c>
      <c r="K385" s="5">
        <f t="shared" si="220"/>
        <v>391</v>
      </c>
      <c r="L385" s="5">
        <f t="shared" si="221"/>
        <v>441</v>
      </c>
      <c r="M385" s="5">
        <f t="shared" si="222"/>
        <v>422</v>
      </c>
      <c r="N385" s="5">
        <f t="shared" si="223"/>
        <v>382</v>
      </c>
      <c r="O385" s="5">
        <f t="shared" si="224"/>
        <v>372</v>
      </c>
      <c r="P385" s="5">
        <f t="shared" si="225"/>
        <v>465</v>
      </c>
      <c r="Q385" s="5">
        <f t="shared" si="226"/>
        <v>358</v>
      </c>
      <c r="R385" s="5">
        <f t="shared" si="227"/>
        <v>439</v>
      </c>
      <c r="S385" s="5">
        <f t="shared" si="228"/>
        <v>403</v>
      </c>
      <c r="T385" s="5">
        <f t="shared" si="229"/>
        <v>481</v>
      </c>
      <c r="U385" s="5">
        <f t="shared" si="230"/>
        <v>491</v>
      </c>
      <c r="V385" s="5" t="str">
        <f t="shared" si="231"/>
        <v>na</v>
      </c>
      <c r="W385" s="5" t="str">
        <f t="shared" si="232"/>
        <v>na</v>
      </c>
      <c r="X385" s="5">
        <f t="shared" si="233"/>
        <v>406</v>
      </c>
      <c r="Y385" s="5">
        <f t="shared" si="234"/>
        <v>399</v>
      </c>
      <c r="Z385" s="5">
        <f t="shared" si="235"/>
        <v>53.71</v>
      </c>
      <c r="AA385" s="5">
        <f t="shared" si="236"/>
        <v>54.38</v>
      </c>
      <c r="AB385" s="5">
        <f t="shared" si="237"/>
        <v>61.63</v>
      </c>
      <c r="AC385" s="5">
        <f t="shared" si="238"/>
        <v>59.3</v>
      </c>
      <c r="AD385" s="5">
        <f t="shared" si="239"/>
        <v>67.38</v>
      </c>
      <c r="AE385" s="5">
        <f t="shared" si="240"/>
        <v>66.34</v>
      </c>
      <c r="AF385" s="5">
        <f t="shared" si="241"/>
        <v>62.83</v>
      </c>
      <c r="AG385" s="5">
        <f t="shared" si="242"/>
        <v>65.48</v>
      </c>
      <c r="AH385" s="5">
        <f t="shared" si="243"/>
        <v>65.209999999999994</v>
      </c>
      <c r="AI385" s="5">
        <f t="shared" si="244"/>
        <v>61.26</v>
      </c>
      <c r="AJ385" s="5">
        <f t="shared" si="245"/>
        <v>57.99</v>
      </c>
      <c r="AK385" s="5">
        <f t="shared" si="246"/>
        <v>60.54</v>
      </c>
      <c r="AL385" s="5">
        <f t="shared" si="247"/>
        <v>55.87</v>
      </c>
      <c r="AM385" s="5">
        <f t="shared" si="248"/>
        <v>50.03</v>
      </c>
      <c r="AN385" s="5">
        <f t="shared" si="249"/>
        <v>58</v>
      </c>
      <c r="AO385" s="5">
        <f t="shared" si="250"/>
        <v>61.38</v>
      </c>
      <c r="AP385" s="5">
        <f t="shared" si="251"/>
        <v>60.68</v>
      </c>
      <c r="AQ385" s="5">
        <f t="shared" si="252"/>
        <v>57.28</v>
      </c>
      <c r="AR385" s="5">
        <f t="shared" si="253"/>
        <v>62.49</v>
      </c>
      <c r="AS385" s="5">
        <f t="shared" si="254"/>
        <v>63.37</v>
      </c>
      <c r="AT385" s="5">
        <f t="shared" si="255"/>
        <v>52.39</v>
      </c>
      <c r="AU385" s="5">
        <f t="shared" si="256"/>
        <v>55.1</v>
      </c>
      <c r="AW385" s="1">
        <f>FW356</f>
        <v>131.5</v>
      </c>
      <c r="AX385" s="1">
        <f>AVERAGE(FW355:FW358)</f>
        <v>132.05000000000001</v>
      </c>
      <c r="AY385" s="5">
        <f t="shared" si="209"/>
        <v>180.7</v>
      </c>
      <c r="AZ385" s="5">
        <f t="shared" si="210"/>
        <v>180.6</v>
      </c>
      <c r="FT385">
        <f t="shared" si="207"/>
        <v>2005</v>
      </c>
      <c r="FU385" s="1">
        <f t="shared" si="208"/>
        <v>1</v>
      </c>
      <c r="FV385">
        <v>190.7</v>
      </c>
      <c r="FW385" s="1">
        <v>150.9</v>
      </c>
    </row>
    <row r="386" spans="1:179" x14ac:dyDescent="0.2">
      <c r="A386" s="9">
        <v>2002</v>
      </c>
      <c r="B386" s="9">
        <v>4</v>
      </c>
      <c r="C386" s="1">
        <f t="shared" si="212"/>
        <v>104</v>
      </c>
      <c r="D386" s="5">
        <f t="shared" si="213"/>
        <v>416</v>
      </c>
      <c r="E386" s="5">
        <f t="shared" si="214"/>
        <v>417</v>
      </c>
      <c r="F386" s="24">
        <f t="shared" si="215"/>
        <v>474</v>
      </c>
      <c r="G386" s="24">
        <f t="shared" si="216"/>
        <v>397</v>
      </c>
      <c r="H386" s="5" t="str">
        <f t="shared" si="217"/>
        <v>na</v>
      </c>
      <c r="I386" s="5" t="str">
        <f t="shared" si="218"/>
        <v>na</v>
      </c>
      <c r="J386" s="5">
        <f t="shared" si="219"/>
        <v>410</v>
      </c>
      <c r="K386" s="5">
        <f t="shared" si="220"/>
        <v>399</v>
      </c>
      <c r="L386" s="5">
        <f t="shared" si="221"/>
        <v>423</v>
      </c>
      <c r="M386" s="5">
        <f t="shared" si="222"/>
        <v>419</v>
      </c>
      <c r="N386" s="5">
        <f t="shared" si="223"/>
        <v>390</v>
      </c>
      <c r="O386" s="5">
        <f t="shared" si="224"/>
        <v>384</v>
      </c>
      <c r="P386" s="5">
        <f t="shared" si="225"/>
        <v>381</v>
      </c>
      <c r="Q386" s="5">
        <f t="shared" si="226"/>
        <v>352</v>
      </c>
      <c r="R386" s="5">
        <f t="shared" si="227"/>
        <v>441</v>
      </c>
      <c r="S386" s="5">
        <f t="shared" si="228"/>
        <v>428</v>
      </c>
      <c r="T386" s="5">
        <f t="shared" si="229"/>
        <v>446</v>
      </c>
      <c r="U386" s="5">
        <f t="shared" si="230"/>
        <v>472</v>
      </c>
      <c r="V386" s="5" t="str">
        <f t="shared" si="231"/>
        <v>na</v>
      </c>
      <c r="W386" s="5" t="str">
        <f t="shared" si="232"/>
        <v>na</v>
      </c>
      <c r="X386" s="5">
        <f t="shared" si="233"/>
        <v>484</v>
      </c>
      <c r="Y386" s="5">
        <f t="shared" si="234"/>
        <v>398</v>
      </c>
      <c r="Z386" s="5">
        <f t="shared" si="235"/>
        <v>60.09</v>
      </c>
      <c r="AA386" s="5">
        <f t="shared" si="236"/>
        <v>61.39</v>
      </c>
      <c r="AB386" s="5">
        <f t="shared" si="237"/>
        <v>62.87</v>
      </c>
      <c r="AC386" s="5">
        <f t="shared" si="238"/>
        <v>60.32</v>
      </c>
      <c r="AD386" s="5">
        <f t="shared" si="239"/>
        <v>65.83</v>
      </c>
      <c r="AE386" s="5">
        <f t="shared" si="240"/>
        <v>65.400000000000006</v>
      </c>
      <c r="AF386" s="5">
        <f t="shared" si="241"/>
        <v>66.989999999999995</v>
      </c>
      <c r="AG386" s="5">
        <f t="shared" si="242"/>
        <v>74.47</v>
      </c>
      <c r="AH386" s="5">
        <f t="shared" si="243"/>
        <v>71.41</v>
      </c>
      <c r="AI386" s="5">
        <f t="shared" si="244"/>
        <v>66.34</v>
      </c>
      <c r="AJ386" s="5">
        <f t="shared" si="245"/>
        <v>62.35</v>
      </c>
      <c r="AK386" s="5">
        <f t="shared" si="246"/>
        <v>61.35</v>
      </c>
      <c r="AL386" s="5">
        <f t="shared" si="247"/>
        <v>56.33</v>
      </c>
      <c r="AM386" s="5">
        <f t="shared" si="248"/>
        <v>52.85</v>
      </c>
      <c r="AN386" s="5">
        <f t="shared" si="249"/>
        <v>60.54</v>
      </c>
      <c r="AO386" s="5">
        <f t="shared" si="250"/>
        <v>64.16</v>
      </c>
      <c r="AP386" s="5">
        <f t="shared" si="251"/>
        <v>61.19</v>
      </c>
      <c r="AQ386" s="5">
        <f t="shared" si="252"/>
        <v>58.71</v>
      </c>
      <c r="AR386" s="5">
        <f t="shared" si="253"/>
        <v>63.97</v>
      </c>
      <c r="AS386" s="5">
        <f t="shared" si="254"/>
        <v>66.16</v>
      </c>
      <c r="AT386" s="5">
        <f t="shared" si="255"/>
        <v>56.07</v>
      </c>
      <c r="AU386" s="5">
        <f t="shared" si="256"/>
        <v>57.64</v>
      </c>
      <c r="AW386" s="1">
        <f>FW359</f>
        <v>133.1</v>
      </c>
      <c r="AX386" s="1">
        <f>AVERAGE(FW358:FW361)</f>
        <v>133.625</v>
      </c>
      <c r="AY386" s="5">
        <f t="shared" si="209"/>
        <v>181.3</v>
      </c>
      <c r="AZ386" s="5">
        <f t="shared" si="210"/>
        <v>181.16666666666666</v>
      </c>
      <c r="FT386">
        <f t="shared" si="207"/>
        <v>2005</v>
      </c>
      <c r="FU386" s="1">
        <f t="shared" si="208"/>
        <v>2</v>
      </c>
      <c r="FV386">
        <v>191.8</v>
      </c>
      <c r="FW386" s="1">
        <v>151.6</v>
      </c>
    </row>
    <row r="387" spans="1:179" x14ac:dyDescent="0.2">
      <c r="A387" s="9">
        <f>A383+1</f>
        <v>2003</v>
      </c>
      <c r="B387" s="9">
        <f>B383</f>
        <v>1</v>
      </c>
      <c r="C387" s="1">
        <f t="shared" si="212"/>
        <v>105</v>
      </c>
      <c r="D387" s="5">
        <f t="shared" si="213"/>
        <v>517</v>
      </c>
      <c r="E387" s="5">
        <f t="shared" si="214"/>
        <v>475</v>
      </c>
      <c r="F387" s="24">
        <f t="shared" si="215"/>
        <v>473</v>
      </c>
      <c r="G387" s="24">
        <f t="shared" si="216"/>
        <v>398</v>
      </c>
      <c r="H387" s="5" t="str">
        <f t="shared" si="217"/>
        <v>na</v>
      </c>
      <c r="I387" s="5" t="str">
        <f t="shared" si="218"/>
        <v>na</v>
      </c>
      <c r="J387" s="5">
        <f t="shared" si="219"/>
        <v>462</v>
      </c>
      <c r="K387" s="5">
        <f t="shared" si="220"/>
        <v>394</v>
      </c>
      <c r="L387" s="5">
        <f t="shared" si="221"/>
        <v>330</v>
      </c>
      <c r="M387" s="5">
        <f t="shared" si="222"/>
        <v>420</v>
      </c>
      <c r="N387" s="5">
        <f t="shared" si="223"/>
        <v>381</v>
      </c>
      <c r="O387" s="5">
        <f t="shared" si="224"/>
        <v>385</v>
      </c>
      <c r="P387" s="5">
        <f t="shared" si="225"/>
        <v>354</v>
      </c>
      <c r="Q387" s="5">
        <f t="shared" si="226"/>
        <v>337</v>
      </c>
      <c r="R387" s="5">
        <f t="shared" si="227"/>
        <v>465</v>
      </c>
      <c r="S387" s="5">
        <f t="shared" si="228"/>
        <v>430</v>
      </c>
      <c r="T387" s="5">
        <f t="shared" si="229"/>
        <v>482</v>
      </c>
      <c r="U387" s="5">
        <f t="shared" si="230"/>
        <v>447</v>
      </c>
      <c r="V387" s="5" t="str">
        <f t="shared" si="231"/>
        <v>na</v>
      </c>
      <c r="W387" s="5" t="str">
        <f t="shared" si="232"/>
        <v>na</v>
      </c>
      <c r="X387" s="5">
        <f t="shared" si="233"/>
        <v>456</v>
      </c>
      <c r="Y387" s="5">
        <f t="shared" si="234"/>
        <v>496</v>
      </c>
      <c r="Z387" s="5">
        <f t="shared" si="235"/>
        <v>67.63</v>
      </c>
      <c r="AA387" s="5">
        <f t="shared" si="236"/>
        <v>64.349999999999994</v>
      </c>
      <c r="AB387" s="5">
        <f t="shared" si="237"/>
        <v>63.8</v>
      </c>
      <c r="AC387" s="5">
        <f t="shared" si="238"/>
        <v>61.78</v>
      </c>
      <c r="AD387" s="5">
        <f t="shared" si="239"/>
        <v>71.72</v>
      </c>
      <c r="AE387" s="5">
        <f t="shared" si="240"/>
        <v>62.06</v>
      </c>
      <c r="AF387" s="5">
        <f t="shared" si="241"/>
        <v>72.5</v>
      </c>
      <c r="AG387" s="5">
        <f t="shared" si="242"/>
        <v>80.98</v>
      </c>
      <c r="AH387" s="5">
        <f t="shared" si="243"/>
        <v>64.89</v>
      </c>
      <c r="AI387" s="5">
        <f t="shared" si="244"/>
        <v>66.44</v>
      </c>
      <c r="AJ387" s="5">
        <f t="shared" si="245"/>
        <v>67.45</v>
      </c>
      <c r="AK387" s="5">
        <f t="shared" si="246"/>
        <v>62.39</v>
      </c>
      <c r="AL387" s="5">
        <f t="shared" si="247"/>
        <v>58</v>
      </c>
      <c r="AM387" s="5">
        <f t="shared" si="248"/>
        <v>52.21</v>
      </c>
      <c r="AN387" s="5">
        <f t="shared" si="249"/>
        <v>63.31</v>
      </c>
      <c r="AO387" s="5">
        <f t="shared" si="250"/>
        <v>70.64</v>
      </c>
      <c r="AP387" s="5">
        <f t="shared" si="251"/>
        <v>61.25</v>
      </c>
      <c r="AQ387" s="5">
        <f t="shared" si="252"/>
        <v>73.209999999999994</v>
      </c>
      <c r="AR387" s="5">
        <f t="shared" si="253"/>
        <v>68.25</v>
      </c>
      <c r="AS387" s="5">
        <f t="shared" si="254"/>
        <v>67.03</v>
      </c>
      <c r="AT387" s="5">
        <f t="shared" si="255"/>
        <v>61.16</v>
      </c>
      <c r="AU387" s="5">
        <f t="shared" si="256"/>
        <v>61.76</v>
      </c>
      <c r="AW387" s="1">
        <f>FW362</f>
        <v>137.6</v>
      </c>
      <c r="AX387" s="1">
        <f>AVERAGE(FW361:FW364)</f>
        <v>137.72499999999999</v>
      </c>
      <c r="AY387" s="5">
        <f t="shared" si="209"/>
        <v>183.1</v>
      </c>
      <c r="AZ387" s="5">
        <f t="shared" si="210"/>
        <v>183</v>
      </c>
      <c r="FT387">
        <f t="shared" si="207"/>
        <v>2005</v>
      </c>
      <c r="FU387" s="1">
        <f t="shared" si="208"/>
        <v>3</v>
      </c>
      <c r="FV387">
        <v>193.3</v>
      </c>
      <c r="FW387" s="1">
        <v>153.69999999999999</v>
      </c>
    </row>
    <row r="388" spans="1:179" x14ac:dyDescent="0.2">
      <c r="A388" s="9">
        <f t="shared" ref="A388:A451" si="257">A384+1</f>
        <v>2003</v>
      </c>
      <c r="B388" s="9">
        <f t="shared" ref="B388:B394" si="258">B384</f>
        <v>2</v>
      </c>
      <c r="C388" s="1">
        <f t="shared" si="212"/>
        <v>106</v>
      </c>
      <c r="D388" s="5">
        <f t="shared" si="213"/>
        <v>457</v>
      </c>
      <c r="E388" s="5">
        <f t="shared" si="214"/>
        <v>413</v>
      </c>
      <c r="F388" s="24">
        <f t="shared" si="215"/>
        <v>525</v>
      </c>
      <c r="G388" s="24">
        <f t="shared" si="216"/>
        <v>394</v>
      </c>
      <c r="H388" s="5" t="str">
        <f t="shared" si="217"/>
        <v>na</v>
      </c>
      <c r="I388" s="5" t="str">
        <f t="shared" si="218"/>
        <v>na</v>
      </c>
      <c r="J388" s="5">
        <f t="shared" si="219"/>
        <v>455</v>
      </c>
      <c r="K388" s="5">
        <f t="shared" si="220"/>
        <v>394</v>
      </c>
      <c r="L388" s="5">
        <f t="shared" si="221"/>
        <v>406</v>
      </c>
      <c r="M388" s="5">
        <f t="shared" si="222"/>
        <v>420</v>
      </c>
      <c r="N388" s="5">
        <f t="shared" si="223"/>
        <v>381</v>
      </c>
      <c r="O388" s="5">
        <f t="shared" si="224"/>
        <v>385</v>
      </c>
      <c r="P388" s="5">
        <f t="shared" si="225"/>
        <v>399</v>
      </c>
      <c r="Q388" s="5">
        <f t="shared" si="226"/>
        <v>333</v>
      </c>
      <c r="R388" s="5">
        <f t="shared" si="227"/>
        <v>492</v>
      </c>
      <c r="S388" s="5">
        <f t="shared" si="228"/>
        <v>361</v>
      </c>
      <c r="T388" s="5">
        <f t="shared" si="229"/>
        <v>481</v>
      </c>
      <c r="U388" s="5">
        <f t="shared" si="230"/>
        <v>451</v>
      </c>
      <c r="V388" s="5" t="str">
        <f t="shared" si="231"/>
        <v>na</v>
      </c>
      <c r="W388" s="5" t="str">
        <f t="shared" si="232"/>
        <v>na</v>
      </c>
      <c r="X388" s="5">
        <f t="shared" si="233"/>
        <v>520</v>
      </c>
      <c r="Y388" s="5">
        <f t="shared" si="234"/>
        <v>499</v>
      </c>
      <c r="Z388" s="5">
        <f t="shared" si="235"/>
        <v>68.86</v>
      </c>
      <c r="AA388" s="5">
        <f t="shared" si="236"/>
        <v>70.08</v>
      </c>
      <c r="AB388" s="5">
        <f t="shared" si="237"/>
        <v>68.63</v>
      </c>
      <c r="AC388" s="5">
        <f t="shared" si="238"/>
        <v>68.150000000000006</v>
      </c>
      <c r="AD388" s="5">
        <f t="shared" si="239"/>
        <v>69.599999999999994</v>
      </c>
      <c r="AE388" s="5">
        <f t="shared" si="240"/>
        <v>68.72</v>
      </c>
      <c r="AF388" s="5">
        <f t="shared" si="241"/>
        <v>76.13</v>
      </c>
      <c r="AG388" s="5">
        <f t="shared" si="242"/>
        <v>80.34</v>
      </c>
      <c r="AH388" s="5">
        <f t="shared" si="243"/>
        <v>71.05</v>
      </c>
      <c r="AI388" s="5">
        <f t="shared" si="244"/>
        <v>68.150000000000006</v>
      </c>
      <c r="AJ388" s="5">
        <f t="shared" si="245"/>
        <v>67.11</v>
      </c>
      <c r="AK388" s="5">
        <f t="shared" si="246"/>
        <v>66.7</v>
      </c>
      <c r="AL388" s="5">
        <f t="shared" si="247"/>
        <v>66.790000000000006</v>
      </c>
      <c r="AM388" s="5">
        <f t="shared" si="248"/>
        <v>52.2</v>
      </c>
      <c r="AN388" s="5">
        <f t="shared" si="249"/>
        <v>69.599999999999994</v>
      </c>
      <c r="AO388" s="5">
        <f t="shared" si="250"/>
        <v>69</v>
      </c>
      <c r="AP388" s="5">
        <f t="shared" si="251"/>
        <v>60.9</v>
      </c>
      <c r="AQ388" s="5">
        <f t="shared" si="252"/>
        <v>68.88</v>
      </c>
      <c r="AR388" s="5">
        <f t="shared" si="253"/>
        <v>66.7</v>
      </c>
      <c r="AS388" s="5">
        <f t="shared" si="254"/>
        <v>65.61</v>
      </c>
      <c r="AT388" s="5">
        <f t="shared" si="255"/>
        <v>58</v>
      </c>
      <c r="AU388" s="5">
        <f t="shared" si="256"/>
        <v>56.55</v>
      </c>
      <c r="AW388" s="1">
        <f>FW365</f>
        <v>136.69999999999999</v>
      </c>
      <c r="AX388" s="1">
        <f>AVERAGE(FW364:FW367)</f>
        <v>137.30000000000001</v>
      </c>
      <c r="AY388" s="5">
        <f t="shared" si="209"/>
        <v>183.5</v>
      </c>
      <c r="AZ388" s="5">
        <f t="shared" si="210"/>
        <v>183.66666666666666</v>
      </c>
      <c r="FT388">
        <f t="shared" si="207"/>
        <v>2005</v>
      </c>
      <c r="FU388" s="1">
        <f t="shared" si="208"/>
        <v>4</v>
      </c>
      <c r="FV388" s="1">
        <v>194.6</v>
      </c>
      <c r="FW388" s="1">
        <v>155</v>
      </c>
    </row>
    <row r="389" spans="1:179" x14ac:dyDescent="0.2">
      <c r="A389" s="9">
        <f t="shared" si="257"/>
        <v>2003</v>
      </c>
      <c r="B389" s="9">
        <f t="shared" si="258"/>
        <v>3</v>
      </c>
      <c r="C389" s="1">
        <f t="shared" si="212"/>
        <v>107</v>
      </c>
      <c r="D389" s="5">
        <f t="shared" si="213"/>
        <v>518</v>
      </c>
      <c r="E389" s="5">
        <f t="shared" si="214"/>
        <v>481</v>
      </c>
      <c r="F389" s="24">
        <f t="shared" si="215"/>
        <v>438</v>
      </c>
      <c r="G389" s="24">
        <f t="shared" si="216"/>
        <v>394</v>
      </c>
      <c r="H389" s="5" t="str">
        <f t="shared" si="217"/>
        <v>na</v>
      </c>
      <c r="I389" s="5" t="str">
        <f t="shared" si="218"/>
        <v>na</v>
      </c>
      <c r="J389" s="5">
        <f t="shared" si="219"/>
        <v>438</v>
      </c>
      <c r="K389" s="5">
        <f t="shared" si="220"/>
        <v>438</v>
      </c>
      <c r="L389" s="5">
        <f t="shared" si="221"/>
        <v>407</v>
      </c>
      <c r="M389" s="5">
        <f t="shared" si="222"/>
        <v>420</v>
      </c>
      <c r="N389" s="5">
        <f t="shared" si="223"/>
        <v>403</v>
      </c>
      <c r="O389" s="5">
        <f t="shared" si="224"/>
        <v>385</v>
      </c>
      <c r="P389" s="5">
        <f t="shared" si="225"/>
        <v>482</v>
      </c>
      <c r="Q389" s="5">
        <f t="shared" si="226"/>
        <v>300</v>
      </c>
      <c r="R389" s="5">
        <f t="shared" si="227"/>
        <v>438</v>
      </c>
      <c r="S389" s="5">
        <f t="shared" si="228"/>
        <v>444</v>
      </c>
      <c r="T389" s="5">
        <f t="shared" si="229"/>
        <v>575</v>
      </c>
      <c r="U389" s="5">
        <f t="shared" si="230"/>
        <v>416</v>
      </c>
      <c r="V389" s="5">
        <f t="shared" si="231"/>
        <v>438</v>
      </c>
      <c r="W389" s="5">
        <f t="shared" si="232"/>
        <v>407</v>
      </c>
      <c r="X389" s="5">
        <f t="shared" si="233"/>
        <v>478</v>
      </c>
      <c r="Y389" s="5">
        <f t="shared" si="234"/>
        <v>540</v>
      </c>
      <c r="Z389" s="5">
        <f t="shared" si="235"/>
        <v>77.680000000000007</v>
      </c>
      <c r="AA389" s="5">
        <f t="shared" si="236"/>
        <v>84.1</v>
      </c>
      <c r="AB389" s="5">
        <f t="shared" si="237"/>
        <v>65.48</v>
      </c>
      <c r="AC389" s="5">
        <f t="shared" si="238"/>
        <v>59.45</v>
      </c>
      <c r="AD389" s="5">
        <f t="shared" si="239"/>
        <v>75.89</v>
      </c>
      <c r="AE389" s="5">
        <f t="shared" si="240"/>
        <v>68.150000000000006</v>
      </c>
      <c r="AF389" s="5">
        <f t="shared" si="241"/>
        <v>71.959999999999994</v>
      </c>
      <c r="AG389" s="5">
        <f t="shared" si="242"/>
        <v>83.62</v>
      </c>
      <c r="AH389" s="5">
        <f t="shared" si="243"/>
        <v>73.459999999999994</v>
      </c>
      <c r="AI389" s="5">
        <f t="shared" si="244"/>
        <v>69.599999999999994</v>
      </c>
      <c r="AJ389" s="5">
        <f t="shared" si="245"/>
        <v>80.13</v>
      </c>
      <c r="AK389" s="5">
        <f t="shared" si="246"/>
        <v>78.78</v>
      </c>
      <c r="AL389" s="5">
        <f t="shared" si="247"/>
        <v>74.31</v>
      </c>
      <c r="AM389" s="5">
        <f t="shared" si="248"/>
        <v>55.1</v>
      </c>
      <c r="AN389" s="5">
        <f t="shared" si="249"/>
        <v>71.05</v>
      </c>
      <c r="AO389" s="5">
        <f t="shared" si="250"/>
        <v>86.28</v>
      </c>
      <c r="AP389" s="5">
        <f t="shared" si="251"/>
        <v>72.5</v>
      </c>
      <c r="AQ389" s="5">
        <f t="shared" si="252"/>
        <v>77.599999999999994</v>
      </c>
      <c r="AR389" s="5">
        <f t="shared" si="253"/>
        <v>68.150000000000006</v>
      </c>
      <c r="AS389" s="5">
        <f t="shared" si="254"/>
        <v>68.930000000000007</v>
      </c>
      <c r="AT389" s="5">
        <f t="shared" si="255"/>
        <v>59.93</v>
      </c>
      <c r="AU389" s="5">
        <f t="shared" si="256"/>
        <v>58.48</v>
      </c>
      <c r="AW389" s="1">
        <f>FW368</f>
        <v>138</v>
      </c>
      <c r="AX389" s="1">
        <f>AVERAGE(FW367:FW370)</f>
        <v>138.375</v>
      </c>
      <c r="AY389" s="5">
        <f t="shared" si="209"/>
        <v>184.6</v>
      </c>
      <c r="AZ389" s="5">
        <f t="shared" si="210"/>
        <v>184.56666666666666</v>
      </c>
      <c r="FT389">
        <f t="shared" si="207"/>
        <v>2005</v>
      </c>
      <c r="FU389" s="1">
        <f t="shared" si="208"/>
        <v>5</v>
      </c>
      <c r="FV389" s="1">
        <v>194.4</v>
      </c>
      <c r="FW389" s="1">
        <v>154.30000000000001</v>
      </c>
    </row>
    <row r="390" spans="1:179" x14ac:dyDescent="0.2">
      <c r="A390" s="9">
        <f t="shared" si="257"/>
        <v>2003</v>
      </c>
      <c r="B390" s="9">
        <f t="shared" si="258"/>
        <v>4</v>
      </c>
      <c r="C390" s="1">
        <f t="shared" si="212"/>
        <v>108</v>
      </c>
      <c r="D390" s="5">
        <f t="shared" si="213"/>
        <v>656</v>
      </c>
      <c r="E390" s="5">
        <f t="shared" si="214"/>
        <v>451</v>
      </c>
      <c r="F390" s="24" t="str">
        <f t="shared" si="215"/>
        <v>na</v>
      </c>
      <c r="G390" s="24" t="str">
        <f t="shared" si="216"/>
        <v>na</v>
      </c>
      <c r="H390" s="5" t="str">
        <f t="shared" si="217"/>
        <v>na</v>
      </c>
      <c r="I390" s="5" t="str">
        <f t="shared" si="218"/>
        <v>na</v>
      </c>
      <c r="J390" s="5">
        <f t="shared" si="219"/>
        <v>478</v>
      </c>
      <c r="K390" s="5">
        <f t="shared" si="220"/>
        <v>438</v>
      </c>
      <c r="L390" s="5">
        <f t="shared" si="221"/>
        <v>431</v>
      </c>
      <c r="M390" s="5">
        <f t="shared" si="222"/>
        <v>416</v>
      </c>
      <c r="N390" s="5" t="str">
        <f t="shared" si="223"/>
        <v>na</v>
      </c>
      <c r="O390" s="5" t="str">
        <f t="shared" si="224"/>
        <v>na</v>
      </c>
      <c r="P390" s="5">
        <f t="shared" si="225"/>
        <v>466</v>
      </c>
      <c r="Q390" s="5">
        <f t="shared" si="226"/>
        <v>588</v>
      </c>
      <c r="R390" s="5">
        <f t="shared" si="227"/>
        <v>532</v>
      </c>
      <c r="S390" s="5">
        <f t="shared" si="228"/>
        <v>506</v>
      </c>
      <c r="T390" s="5">
        <f t="shared" si="229"/>
        <v>407</v>
      </c>
      <c r="U390" s="5">
        <f t="shared" si="230"/>
        <v>416</v>
      </c>
      <c r="V390" s="5">
        <f t="shared" si="231"/>
        <v>407</v>
      </c>
      <c r="W390" s="5">
        <f t="shared" si="232"/>
        <v>394</v>
      </c>
      <c r="X390" s="5">
        <f t="shared" si="233"/>
        <v>481</v>
      </c>
      <c r="Y390" s="5">
        <f t="shared" si="234"/>
        <v>520</v>
      </c>
      <c r="Z390" s="5">
        <f t="shared" si="235"/>
        <v>78.599999999999994</v>
      </c>
      <c r="AA390" s="5">
        <f t="shared" si="236"/>
        <v>81.2</v>
      </c>
      <c r="AB390" s="5">
        <f t="shared" si="237"/>
        <v>63.8</v>
      </c>
      <c r="AC390" s="5">
        <f t="shared" si="238"/>
        <v>57.28</v>
      </c>
      <c r="AD390" s="5">
        <f t="shared" si="239"/>
        <v>81.2</v>
      </c>
      <c r="AE390" s="5">
        <f t="shared" si="240"/>
        <v>75.11</v>
      </c>
      <c r="AF390" s="5">
        <f t="shared" si="241"/>
        <v>80.489999999999995</v>
      </c>
      <c r="AG390" s="5">
        <f t="shared" si="242"/>
        <v>80.39</v>
      </c>
      <c r="AH390" s="5">
        <f t="shared" si="243"/>
        <v>69.599999999999994</v>
      </c>
      <c r="AI390" s="5">
        <f t="shared" si="244"/>
        <v>70.08</v>
      </c>
      <c r="AJ390" s="5">
        <f t="shared" si="245"/>
        <v>63.31</v>
      </c>
      <c r="AK390" s="5">
        <f t="shared" si="246"/>
        <v>64.97</v>
      </c>
      <c r="AL390" s="5">
        <f t="shared" si="247"/>
        <v>65.95</v>
      </c>
      <c r="AM390" s="5">
        <f t="shared" si="248"/>
        <v>58.73</v>
      </c>
      <c r="AN390" s="5">
        <f t="shared" si="249"/>
        <v>73.95</v>
      </c>
      <c r="AO390" s="5">
        <f t="shared" si="250"/>
        <v>74.28</v>
      </c>
      <c r="AP390" s="5">
        <f t="shared" si="251"/>
        <v>72.5</v>
      </c>
      <c r="AQ390" s="5">
        <f t="shared" si="252"/>
        <v>78.34</v>
      </c>
      <c r="AR390" s="5">
        <f t="shared" si="253"/>
        <v>66.7</v>
      </c>
      <c r="AS390" s="5">
        <f t="shared" si="254"/>
        <v>71.02</v>
      </c>
      <c r="AT390" s="5">
        <f t="shared" si="255"/>
        <v>63.8</v>
      </c>
      <c r="AU390" s="5">
        <f t="shared" si="256"/>
        <v>63.8</v>
      </c>
      <c r="AW390" s="1">
        <f>FW371</f>
        <v>138.9</v>
      </c>
      <c r="AX390" s="1">
        <f>AVERAGE(FW370:FW373)</f>
        <v>139.77500000000001</v>
      </c>
      <c r="AY390" s="5">
        <f t="shared" si="209"/>
        <v>184.5</v>
      </c>
      <c r="AZ390" s="5">
        <f t="shared" si="210"/>
        <v>184.6</v>
      </c>
      <c r="FT390">
        <f t="shared" si="207"/>
        <v>2005</v>
      </c>
      <c r="FU390" s="1">
        <f t="shared" si="208"/>
        <v>6</v>
      </c>
      <c r="FV390" s="1">
        <v>194.5</v>
      </c>
      <c r="FW390" s="1">
        <v>154.30000000000001</v>
      </c>
    </row>
    <row r="391" spans="1:179" x14ac:dyDescent="0.2">
      <c r="A391" s="9">
        <f t="shared" si="257"/>
        <v>2004</v>
      </c>
      <c r="B391" s="9">
        <f t="shared" si="258"/>
        <v>1</v>
      </c>
      <c r="C391" s="1">
        <f t="shared" si="212"/>
        <v>109</v>
      </c>
      <c r="D391" s="5">
        <f t="shared" si="213"/>
        <v>589</v>
      </c>
      <c r="E391" s="5">
        <f t="shared" si="214"/>
        <v>475</v>
      </c>
      <c r="F391" s="24" t="str">
        <f t="shared" si="215"/>
        <v>na</v>
      </c>
      <c r="G391" s="24" t="str">
        <f t="shared" si="216"/>
        <v>na</v>
      </c>
      <c r="H391" s="5" t="str">
        <f t="shared" si="217"/>
        <v>na</v>
      </c>
      <c r="I391" s="5" t="str">
        <f t="shared" si="218"/>
        <v>na</v>
      </c>
      <c r="J391" s="5">
        <f t="shared" si="219"/>
        <v>468</v>
      </c>
      <c r="K391" s="5">
        <f t="shared" si="220"/>
        <v>438</v>
      </c>
      <c r="L391" s="5">
        <f t="shared" si="221"/>
        <v>387</v>
      </c>
      <c r="M391" s="5">
        <f t="shared" si="222"/>
        <v>416</v>
      </c>
      <c r="N391" s="5" t="str">
        <f t="shared" si="223"/>
        <v>na</v>
      </c>
      <c r="O391" s="5" t="str">
        <f t="shared" si="224"/>
        <v>na</v>
      </c>
      <c r="P391" s="5">
        <f t="shared" si="225"/>
        <v>466</v>
      </c>
      <c r="Q391" s="5">
        <f t="shared" si="226"/>
        <v>383</v>
      </c>
      <c r="R391" s="5">
        <f t="shared" si="227"/>
        <v>499</v>
      </c>
      <c r="S391" s="5">
        <f t="shared" si="228"/>
        <v>498</v>
      </c>
      <c r="T391" s="5">
        <f t="shared" si="229"/>
        <v>468</v>
      </c>
      <c r="U391" s="5">
        <f t="shared" si="230"/>
        <v>416</v>
      </c>
      <c r="V391" s="5" t="str">
        <f t="shared" si="231"/>
        <v>na</v>
      </c>
      <c r="W391" s="5" t="str">
        <f t="shared" si="232"/>
        <v>na</v>
      </c>
      <c r="X391" s="5">
        <f t="shared" si="233"/>
        <v>465</v>
      </c>
      <c r="Y391" s="5">
        <f t="shared" si="234"/>
        <v>445</v>
      </c>
      <c r="Z391" s="5">
        <f t="shared" si="235"/>
        <v>61.19</v>
      </c>
      <c r="AA391" s="5">
        <f t="shared" si="236"/>
        <v>76.13</v>
      </c>
      <c r="AB391" s="5">
        <f t="shared" si="237"/>
        <v>61.99</v>
      </c>
      <c r="AC391" s="5">
        <f t="shared" si="238"/>
        <v>56.55</v>
      </c>
      <c r="AD391" s="5">
        <f t="shared" si="239"/>
        <v>73.95</v>
      </c>
      <c r="AE391" s="5">
        <f t="shared" si="240"/>
        <v>69.31</v>
      </c>
      <c r="AF391" s="5">
        <f t="shared" si="241"/>
        <v>74.31</v>
      </c>
      <c r="AG391" s="5">
        <f t="shared" si="242"/>
        <v>76.78</v>
      </c>
      <c r="AH391" s="5">
        <f t="shared" si="243"/>
        <v>69.75</v>
      </c>
      <c r="AI391" s="5">
        <f t="shared" si="244"/>
        <v>62.71</v>
      </c>
      <c r="AJ391" s="5">
        <f t="shared" si="245"/>
        <v>65.260000000000005</v>
      </c>
      <c r="AK391" s="5">
        <f t="shared" si="246"/>
        <v>63.08</v>
      </c>
      <c r="AL391" s="5">
        <f t="shared" si="247"/>
        <v>64.760000000000005</v>
      </c>
      <c r="AM391" s="5">
        <f t="shared" si="248"/>
        <v>60.18</v>
      </c>
      <c r="AN391" s="5">
        <f t="shared" si="249"/>
        <v>63.8</v>
      </c>
      <c r="AO391" s="5">
        <f t="shared" si="250"/>
        <v>75.88</v>
      </c>
      <c r="AP391" s="5">
        <f t="shared" si="251"/>
        <v>63.8</v>
      </c>
      <c r="AQ391" s="5">
        <f t="shared" si="252"/>
        <v>78.3</v>
      </c>
      <c r="AR391" s="5">
        <f t="shared" si="253"/>
        <v>66.7</v>
      </c>
      <c r="AS391" s="5">
        <f t="shared" si="254"/>
        <v>69.599999999999994</v>
      </c>
      <c r="AT391" s="5">
        <f t="shared" si="255"/>
        <v>65.61</v>
      </c>
      <c r="AU391" s="5">
        <f t="shared" si="256"/>
        <v>66.7</v>
      </c>
      <c r="AW391" s="1">
        <f>FW374</f>
        <v>142.1</v>
      </c>
      <c r="AX391" s="1">
        <f>AVERAGE(FW373:FW376)</f>
        <v>142.85000000000002</v>
      </c>
      <c r="AY391" s="5">
        <f t="shared" ref="AY391:AY411" si="259">GF202</f>
        <v>186.2</v>
      </c>
      <c r="AZ391" s="5">
        <f t="shared" ref="AZ391:AZ411" si="260">GG202</f>
        <v>186.26666666666665</v>
      </c>
      <c r="FT391">
        <f t="shared" si="207"/>
        <v>2005</v>
      </c>
      <c r="FU391" s="1">
        <f t="shared" si="208"/>
        <v>7</v>
      </c>
      <c r="FV391" s="1">
        <v>195.4</v>
      </c>
      <c r="FW391" s="1">
        <v>156.30000000000001</v>
      </c>
    </row>
    <row r="392" spans="1:179" x14ac:dyDescent="0.2">
      <c r="A392" s="9">
        <f t="shared" si="257"/>
        <v>2004</v>
      </c>
      <c r="B392" s="9">
        <f t="shared" si="258"/>
        <v>2</v>
      </c>
      <c r="C392" s="1">
        <f t="shared" si="212"/>
        <v>110</v>
      </c>
      <c r="D392" s="5">
        <f t="shared" si="213"/>
        <v>588</v>
      </c>
      <c r="E392" s="5">
        <f t="shared" si="214"/>
        <v>525</v>
      </c>
      <c r="F392" s="24" t="str">
        <f t="shared" si="215"/>
        <v>na</v>
      </c>
      <c r="G392" s="24" t="str">
        <f t="shared" si="216"/>
        <v>na</v>
      </c>
      <c r="H392" s="5" t="str">
        <f t="shared" si="217"/>
        <v>na</v>
      </c>
      <c r="I392" s="5" t="str">
        <f t="shared" si="218"/>
        <v>na</v>
      </c>
      <c r="J392" s="5">
        <f t="shared" si="219"/>
        <v>490</v>
      </c>
      <c r="K392" s="5">
        <f t="shared" si="220"/>
        <v>490</v>
      </c>
      <c r="L392" s="5">
        <f t="shared" si="221"/>
        <v>394</v>
      </c>
      <c r="M392" s="5">
        <f t="shared" si="222"/>
        <v>416</v>
      </c>
      <c r="N392" s="5" t="str">
        <f t="shared" si="223"/>
        <v>na</v>
      </c>
      <c r="O392" s="5" t="str">
        <f t="shared" si="224"/>
        <v>na</v>
      </c>
      <c r="P392" s="5">
        <f t="shared" si="225"/>
        <v>331</v>
      </c>
      <c r="Q392" s="5">
        <f t="shared" si="226"/>
        <v>394</v>
      </c>
      <c r="R392" s="5">
        <f t="shared" si="227"/>
        <v>482</v>
      </c>
      <c r="S392" s="5">
        <f t="shared" si="228"/>
        <v>476</v>
      </c>
      <c r="T392" s="5" t="str">
        <f t="shared" si="229"/>
        <v>na</v>
      </c>
      <c r="U392" s="5" t="str">
        <f t="shared" si="230"/>
        <v>na</v>
      </c>
      <c r="V392" s="5" t="str">
        <f t="shared" si="231"/>
        <v>na</v>
      </c>
      <c r="W392" s="5" t="str">
        <f t="shared" si="232"/>
        <v>na</v>
      </c>
      <c r="X392" s="5">
        <f t="shared" si="233"/>
        <v>464</v>
      </c>
      <c r="Y392" s="5">
        <f t="shared" si="234"/>
        <v>438</v>
      </c>
      <c r="Z392" s="5">
        <f t="shared" si="235"/>
        <v>59.25</v>
      </c>
      <c r="AA392" s="5">
        <f t="shared" si="236"/>
        <v>65.98</v>
      </c>
      <c r="AB392" s="5">
        <f t="shared" si="237"/>
        <v>61.99</v>
      </c>
      <c r="AC392" s="5">
        <f t="shared" si="238"/>
        <v>56.55</v>
      </c>
      <c r="AD392" s="5">
        <f t="shared" si="239"/>
        <v>59.94</v>
      </c>
      <c r="AE392" s="5">
        <f t="shared" si="240"/>
        <v>58</v>
      </c>
      <c r="AF392" s="5">
        <f t="shared" si="241"/>
        <v>61.38</v>
      </c>
      <c r="AG392" s="5">
        <f t="shared" si="242"/>
        <v>64.180000000000007</v>
      </c>
      <c r="AH392" s="5">
        <f t="shared" si="243"/>
        <v>64.290000000000006</v>
      </c>
      <c r="AI392" s="5">
        <f t="shared" si="244"/>
        <v>60.9</v>
      </c>
      <c r="AJ392" s="5">
        <f t="shared" si="245"/>
        <v>58.25</v>
      </c>
      <c r="AK392" s="5">
        <f t="shared" si="246"/>
        <v>57.16</v>
      </c>
      <c r="AL392" s="5">
        <f t="shared" si="247"/>
        <v>60.83</v>
      </c>
      <c r="AM392" s="5">
        <f t="shared" si="248"/>
        <v>55.83</v>
      </c>
      <c r="AN392" s="5">
        <f t="shared" si="249"/>
        <v>62.35</v>
      </c>
      <c r="AO392" s="5">
        <f t="shared" si="250"/>
        <v>66.209999999999994</v>
      </c>
      <c r="AP392" s="5">
        <f t="shared" si="251"/>
        <v>63.8</v>
      </c>
      <c r="AQ392" s="5">
        <f t="shared" si="252"/>
        <v>73.650000000000006</v>
      </c>
      <c r="AR392" s="5">
        <f t="shared" si="253"/>
        <v>66.7</v>
      </c>
      <c r="AS392" s="5">
        <f t="shared" si="254"/>
        <v>69.95</v>
      </c>
      <c r="AT392" s="5">
        <f t="shared" si="255"/>
        <v>58</v>
      </c>
      <c r="AU392" s="5">
        <f t="shared" si="256"/>
        <v>60.9</v>
      </c>
      <c r="AW392" s="1">
        <f>FW377</f>
        <v>146.80000000000001</v>
      </c>
      <c r="AX392" s="1">
        <f>AVERAGE(FW376:FW379)</f>
        <v>146.55000000000001</v>
      </c>
      <c r="AY392" s="5">
        <f t="shared" si="259"/>
        <v>189.1</v>
      </c>
      <c r="AZ392" s="5">
        <f t="shared" si="260"/>
        <v>188.93333333333331</v>
      </c>
      <c r="FT392">
        <f t="shared" si="207"/>
        <v>2005</v>
      </c>
      <c r="FU392" s="1">
        <f t="shared" si="208"/>
        <v>8</v>
      </c>
      <c r="FV392" s="1">
        <v>196.4</v>
      </c>
      <c r="FW392" s="1">
        <v>157.6</v>
      </c>
    </row>
    <row r="393" spans="1:179" x14ac:dyDescent="0.2">
      <c r="A393" s="9">
        <f t="shared" si="257"/>
        <v>2004</v>
      </c>
      <c r="B393" s="9">
        <f t="shared" si="258"/>
        <v>3</v>
      </c>
      <c r="C393" s="1">
        <f t="shared" si="212"/>
        <v>111</v>
      </c>
      <c r="D393" s="5">
        <f t="shared" si="213"/>
        <v>599</v>
      </c>
      <c r="E393" s="5">
        <f t="shared" si="214"/>
        <v>429</v>
      </c>
      <c r="F393" s="24">
        <f t="shared" si="215"/>
        <v>625</v>
      </c>
      <c r="G393" s="24" t="str">
        <f t="shared" si="216"/>
        <v>na</v>
      </c>
      <c r="H393" s="5" t="str">
        <f t="shared" si="217"/>
        <v>na</v>
      </c>
      <c r="I393" s="5" t="str">
        <f t="shared" si="218"/>
        <v>na</v>
      </c>
      <c r="J393" s="5">
        <f t="shared" si="219"/>
        <v>527</v>
      </c>
      <c r="K393" s="5">
        <f t="shared" si="220"/>
        <v>529</v>
      </c>
      <c r="L393" s="5">
        <f t="shared" si="221"/>
        <v>540</v>
      </c>
      <c r="M393" s="5">
        <f t="shared" si="222"/>
        <v>416</v>
      </c>
      <c r="N393" s="5" t="str">
        <f t="shared" si="223"/>
        <v>na</v>
      </c>
      <c r="O393" s="5" t="str">
        <f t="shared" si="224"/>
        <v>na</v>
      </c>
      <c r="P393" s="5">
        <f t="shared" si="225"/>
        <v>324</v>
      </c>
      <c r="Q393" s="5">
        <f t="shared" si="226"/>
        <v>392</v>
      </c>
      <c r="R393" s="5">
        <f t="shared" si="227"/>
        <v>482</v>
      </c>
      <c r="S393" s="5">
        <f t="shared" si="228"/>
        <v>472</v>
      </c>
      <c r="T393" s="5" t="str">
        <f t="shared" si="229"/>
        <v>na</v>
      </c>
      <c r="U393" s="5" t="str">
        <f t="shared" si="230"/>
        <v>na</v>
      </c>
      <c r="V393" s="5" t="str">
        <f t="shared" si="231"/>
        <v>na</v>
      </c>
      <c r="W393" s="5" t="str">
        <f t="shared" si="232"/>
        <v>na</v>
      </c>
      <c r="X393" s="5">
        <f t="shared" si="233"/>
        <v>460</v>
      </c>
      <c r="Y393" s="5">
        <f t="shared" si="234"/>
        <v>500</v>
      </c>
      <c r="Z393" s="5">
        <f t="shared" si="235"/>
        <v>58.24</v>
      </c>
      <c r="AA393" s="5">
        <f t="shared" si="236"/>
        <v>68.88</v>
      </c>
      <c r="AB393" s="5">
        <f t="shared" si="237"/>
        <v>68.44</v>
      </c>
      <c r="AC393" s="5">
        <f t="shared" si="238"/>
        <v>53.65</v>
      </c>
      <c r="AD393" s="5">
        <f t="shared" si="239"/>
        <v>63.23</v>
      </c>
      <c r="AE393" s="5">
        <f t="shared" si="240"/>
        <v>58</v>
      </c>
      <c r="AF393" s="5">
        <f t="shared" si="241"/>
        <v>65.25</v>
      </c>
      <c r="AG393" s="5">
        <f t="shared" si="242"/>
        <v>61</v>
      </c>
      <c r="AH393" s="5">
        <f t="shared" si="243"/>
        <v>73.95</v>
      </c>
      <c r="AI393" s="5">
        <f t="shared" si="244"/>
        <v>65.25</v>
      </c>
      <c r="AJ393" s="5">
        <f t="shared" si="245"/>
        <v>58.52</v>
      </c>
      <c r="AK393" s="5">
        <f t="shared" si="246"/>
        <v>54.38</v>
      </c>
      <c r="AL393" s="5">
        <f t="shared" si="247"/>
        <v>60.9</v>
      </c>
      <c r="AM393" s="5">
        <f t="shared" si="248"/>
        <v>53.65</v>
      </c>
      <c r="AN393" s="5">
        <f t="shared" si="249"/>
        <v>66.7</v>
      </c>
      <c r="AO393" s="5">
        <f t="shared" si="250"/>
        <v>65.73</v>
      </c>
      <c r="AP393" s="5">
        <f t="shared" si="251"/>
        <v>66.7</v>
      </c>
      <c r="AQ393" s="5">
        <f t="shared" si="252"/>
        <v>70.06</v>
      </c>
      <c r="AR393" s="5">
        <f t="shared" si="253"/>
        <v>69.599999999999994</v>
      </c>
      <c r="AS393" s="5">
        <f t="shared" si="254"/>
        <v>68.63</v>
      </c>
      <c r="AT393" s="5">
        <f t="shared" si="255"/>
        <v>60.9</v>
      </c>
      <c r="AU393" s="5">
        <f t="shared" si="256"/>
        <v>61.15</v>
      </c>
      <c r="AW393" s="1">
        <f>FW380</f>
        <v>148</v>
      </c>
      <c r="AX393" s="1">
        <f>AVERAGE(FW379:FW382)</f>
        <v>148.27499999999998</v>
      </c>
      <c r="AY393" s="5">
        <f t="shared" si="259"/>
        <v>189.5</v>
      </c>
      <c r="AZ393" s="5">
        <f t="shared" si="260"/>
        <v>189.6</v>
      </c>
      <c r="FT393">
        <f t="shared" si="207"/>
        <v>2005</v>
      </c>
      <c r="FU393" s="1">
        <f t="shared" si="208"/>
        <v>9</v>
      </c>
      <c r="FV393" s="1">
        <v>198.8</v>
      </c>
      <c r="FW393" s="1">
        <v>162.19999999999999</v>
      </c>
    </row>
    <row r="394" spans="1:179" x14ac:dyDescent="0.2">
      <c r="A394" s="9">
        <f t="shared" si="257"/>
        <v>2004</v>
      </c>
      <c r="B394" s="9">
        <f t="shared" si="258"/>
        <v>4</v>
      </c>
      <c r="C394" s="1">
        <f t="shared" si="212"/>
        <v>112</v>
      </c>
      <c r="D394" s="5">
        <f t="shared" si="213"/>
        <v>584</v>
      </c>
      <c r="E394" s="5">
        <f t="shared" si="214"/>
        <v>487</v>
      </c>
      <c r="F394" s="24">
        <f t="shared" si="215"/>
        <v>569</v>
      </c>
      <c r="G394" s="24" t="str">
        <f t="shared" si="216"/>
        <v>na</v>
      </c>
      <c r="H394" s="5" t="str">
        <f t="shared" si="217"/>
        <v>na</v>
      </c>
      <c r="I394" s="5" t="str">
        <f t="shared" si="218"/>
        <v>na</v>
      </c>
      <c r="J394" s="5">
        <f t="shared" si="219"/>
        <v>453</v>
      </c>
      <c r="K394" s="5">
        <f t="shared" si="220"/>
        <v>440</v>
      </c>
      <c r="L394" s="5">
        <f t="shared" si="221"/>
        <v>510</v>
      </c>
      <c r="M394" s="5">
        <f t="shared" si="222"/>
        <v>416</v>
      </c>
      <c r="N394" s="5" t="str">
        <f t="shared" si="223"/>
        <v>na</v>
      </c>
      <c r="O394" s="5" t="str">
        <f t="shared" si="224"/>
        <v>na</v>
      </c>
      <c r="P394" s="5">
        <f t="shared" si="225"/>
        <v>512</v>
      </c>
      <c r="Q394" s="5">
        <f t="shared" si="226"/>
        <v>391</v>
      </c>
      <c r="R394" s="5">
        <f t="shared" si="227"/>
        <v>499</v>
      </c>
      <c r="S394" s="5">
        <f t="shared" si="228"/>
        <v>532</v>
      </c>
      <c r="T394" s="5">
        <f t="shared" si="229"/>
        <v>555</v>
      </c>
      <c r="U394" s="5">
        <f t="shared" si="230"/>
        <v>525</v>
      </c>
      <c r="V394" s="5" t="str">
        <f t="shared" si="231"/>
        <v>na</v>
      </c>
      <c r="W394" s="5" t="str">
        <f t="shared" si="232"/>
        <v>na</v>
      </c>
      <c r="X394" s="5">
        <f t="shared" si="233"/>
        <v>464</v>
      </c>
      <c r="Y394" s="5">
        <f t="shared" si="234"/>
        <v>487</v>
      </c>
      <c r="Z394" s="5">
        <f t="shared" si="235"/>
        <v>69.430000000000007</v>
      </c>
      <c r="AA394" s="5">
        <f t="shared" si="236"/>
        <v>75.17</v>
      </c>
      <c r="AB394" s="5">
        <f t="shared" si="237"/>
        <v>79.75</v>
      </c>
      <c r="AC394" s="5">
        <f t="shared" si="238"/>
        <v>59.45</v>
      </c>
      <c r="AD394" s="5">
        <f t="shared" si="239"/>
        <v>59.02</v>
      </c>
      <c r="AE394" s="5">
        <f t="shared" si="240"/>
        <v>58</v>
      </c>
      <c r="AF394" s="5">
        <f t="shared" si="241"/>
        <v>73.52</v>
      </c>
      <c r="AG394" s="5">
        <f t="shared" si="242"/>
        <v>65.16</v>
      </c>
      <c r="AH394" s="5">
        <f t="shared" si="243"/>
        <v>73.23</v>
      </c>
      <c r="AI394" s="5">
        <f t="shared" si="244"/>
        <v>68.150000000000006</v>
      </c>
      <c r="AJ394" s="5">
        <f t="shared" si="245"/>
        <v>61.05</v>
      </c>
      <c r="AK394" s="5">
        <f t="shared" si="246"/>
        <v>55.1</v>
      </c>
      <c r="AL394" s="5">
        <f t="shared" si="247"/>
        <v>59</v>
      </c>
      <c r="AM394" s="5">
        <f t="shared" si="248"/>
        <v>57.28</v>
      </c>
      <c r="AN394" s="5">
        <f t="shared" si="249"/>
        <v>67.430000000000007</v>
      </c>
      <c r="AO394" s="5">
        <f t="shared" si="250"/>
        <v>69.89</v>
      </c>
      <c r="AP394" s="5">
        <f t="shared" si="251"/>
        <v>65.98</v>
      </c>
      <c r="AQ394" s="5">
        <f t="shared" si="252"/>
        <v>78.52</v>
      </c>
      <c r="AR394" s="5">
        <f t="shared" si="253"/>
        <v>79.75</v>
      </c>
      <c r="AS394" s="5">
        <f t="shared" si="254"/>
        <v>79.23</v>
      </c>
      <c r="AT394" s="5">
        <f t="shared" si="255"/>
        <v>64.53</v>
      </c>
      <c r="AU394" s="5">
        <f t="shared" si="256"/>
        <v>61.45</v>
      </c>
      <c r="AW394" s="1">
        <f>FW383</f>
        <v>151.4</v>
      </c>
      <c r="AX394" s="1">
        <f>AVERAGE(FW382:FW385)</f>
        <v>150.625</v>
      </c>
      <c r="AY394" s="5">
        <f t="shared" si="259"/>
        <v>191</v>
      </c>
      <c r="AZ394" s="5">
        <f t="shared" si="260"/>
        <v>190.73333333333335</v>
      </c>
      <c r="FT394">
        <f t="shared" si="207"/>
        <v>2005</v>
      </c>
      <c r="FU394" s="1">
        <f t="shared" si="208"/>
        <v>10</v>
      </c>
      <c r="FV394" s="1">
        <v>199.2</v>
      </c>
      <c r="FW394" s="1">
        <v>166.2</v>
      </c>
    </row>
    <row r="395" spans="1:179" x14ac:dyDescent="0.2">
      <c r="A395" s="9">
        <f t="shared" si="257"/>
        <v>2005</v>
      </c>
      <c r="B395" s="9">
        <v>1</v>
      </c>
      <c r="C395" s="1">
        <f t="shared" si="212"/>
        <v>113</v>
      </c>
      <c r="D395" s="5">
        <f t="shared" si="213"/>
        <v>623</v>
      </c>
      <c r="E395" s="5">
        <f t="shared" si="214"/>
        <v>416</v>
      </c>
      <c r="F395" s="24">
        <f t="shared" si="215"/>
        <v>525</v>
      </c>
      <c r="G395" s="24" t="str">
        <f t="shared" si="216"/>
        <v>na</v>
      </c>
      <c r="H395" s="5" t="str">
        <f t="shared" si="217"/>
        <v>na</v>
      </c>
      <c r="I395" s="5" t="str">
        <f t="shared" si="218"/>
        <v>na</v>
      </c>
      <c r="J395" s="5">
        <f t="shared" si="219"/>
        <v>494</v>
      </c>
      <c r="K395" s="5">
        <f t="shared" si="220"/>
        <v>438</v>
      </c>
      <c r="L395" s="5">
        <f t="shared" si="221"/>
        <v>320</v>
      </c>
      <c r="M395" s="5">
        <f t="shared" si="222"/>
        <v>416</v>
      </c>
      <c r="N395" s="5" t="str">
        <f t="shared" si="223"/>
        <v>na</v>
      </c>
      <c r="O395" s="5" t="str">
        <f t="shared" si="224"/>
        <v>na</v>
      </c>
      <c r="P395" s="5">
        <f t="shared" si="225"/>
        <v>432</v>
      </c>
      <c r="Q395" s="5">
        <f t="shared" si="226"/>
        <v>363</v>
      </c>
      <c r="R395" s="5">
        <f t="shared" si="227"/>
        <v>499</v>
      </c>
      <c r="S395" s="5">
        <f t="shared" si="228"/>
        <v>515</v>
      </c>
      <c r="T395" s="5">
        <f t="shared" si="229"/>
        <v>438</v>
      </c>
      <c r="U395" s="5">
        <f t="shared" si="230"/>
        <v>481</v>
      </c>
      <c r="V395" s="5" t="str">
        <f t="shared" si="231"/>
        <v>na</v>
      </c>
      <c r="W395" s="5" t="str">
        <f t="shared" si="232"/>
        <v>na</v>
      </c>
      <c r="X395" s="5">
        <f t="shared" si="233"/>
        <v>516</v>
      </c>
      <c r="Y395" s="5">
        <f t="shared" si="234"/>
        <v>456</v>
      </c>
      <c r="Z395" s="5">
        <f t="shared" si="235"/>
        <v>77.290000000000006</v>
      </c>
      <c r="AA395" s="5">
        <f t="shared" si="236"/>
        <v>88.22</v>
      </c>
      <c r="AB395" s="5">
        <f t="shared" si="237"/>
        <v>94.8</v>
      </c>
      <c r="AC395" s="5">
        <f t="shared" si="238"/>
        <v>85.55</v>
      </c>
      <c r="AD395" s="5">
        <f t="shared" si="239"/>
        <v>71.34</v>
      </c>
      <c r="AE395" s="5">
        <f t="shared" si="240"/>
        <v>64.53</v>
      </c>
      <c r="AF395" s="5">
        <f t="shared" si="241"/>
        <v>66.89</v>
      </c>
      <c r="AG395" s="5">
        <f t="shared" si="242"/>
        <v>68.819999999999993</v>
      </c>
      <c r="AH395" s="5">
        <f t="shared" si="243"/>
        <v>86.52</v>
      </c>
      <c r="AI395" s="5">
        <f t="shared" si="244"/>
        <v>71.05</v>
      </c>
      <c r="AJ395" s="5">
        <f t="shared" si="245"/>
        <v>77.069999999999993</v>
      </c>
      <c r="AK395" s="5">
        <f t="shared" si="246"/>
        <v>70.95</v>
      </c>
      <c r="AL395" s="5">
        <f t="shared" si="247"/>
        <v>66.209999999999994</v>
      </c>
      <c r="AM395" s="5">
        <f t="shared" si="248"/>
        <v>59.94</v>
      </c>
      <c r="AN395" s="5">
        <f t="shared" si="249"/>
        <v>67.430000000000007</v>
      </c>
      <c r="AO395" s="5">
        <f t="shared" si="250"/>
        <v>68.63</v>
      </c>
      <c r="AP395" s="5">
        <f t="shared" si="251"/>
        <v>66.7</v>
      </c>
      <c r="AQ395" s="5">
        <f t="shared" si="252"/>
        <v>80.78</v>
      </c>
      <c r="AR395" s="5">
        <f t="shared" si="253"/>
        <v>91.35</v>
      </c>
      <c r="AS395" s="5">
        <f t="shared" si="254"/>
        <v>83.77</v>
      </c>
      <c r="AT395" s="5">
        <f t="shared" si="255"/>
        <v>62.71</v>
      </c>
      <c r="AU395" s="5">
        <f t="shared" si="256"/>
        <v>60.36</v>
      </c>
      <c r="AW395" s="5">
        <f t="shared" ref="AW395:AW411" si="261">GA206</f>
        <v>151.6</v>
      </c>
      <c r="AX395" s="5">
        <f t="shared" ref="AX395:AX411" si="262">GB206</f>
        <v>152.06666666666666</v>
      </c>
      <c r="AY395" s="5">
        <f t="shared" si="259"/>
        <v>191.8</v>
      </c>
      <c r="AZ395" s="5">
        <f t="shared" si="260"/>
        <v>191.93333333333331</v>
      </c>
      <c r="FT395">
        <f t="shared" si="207"/>
        <v>2005</v>
      </c>
      <c r="FU395" s="1">
        <f t="shared" si="208"/>
        <v>11</v>
      </c>
      <c r="FV395" s="1">
        <v>197.6</v>
      </c>
      <c r="FW395" s="1">
        <v>163.69999999999999</v>
      </c>
    </row>
    <row r="396" spans="1:179" x14ac:dyDescent="0.2">
      <c r="A396" s="9">
        <f t="shared" si="257"/>
        <v>2005</v>
      </c>
      <c r="B396" s="9">
        <v>2</v>
      </c>
      <c r="C396" s="1">
        <f t="shared" si="212"/>
        <v>114</v>
      </c>
      <c r="D396" s="5">
        <f t="shared" si="213"/>
        <v>489</v>
      </c>
      <c r="E396" s="5">
        <f t="shared" si="214"/>
        <v>403</v>
      </c>
      <c r="F396" s="24">
        <f t="shared" si="215"/>
        <v>525</v>
      </c>
      <c r="G396" s="24" t="str">
        <f t="shared" si="216"/>
        <v>na</v>
      </c>
      <c r="H396" s="5" t="str">
        <f t="shared" si="217"/>
        <v>na</v>
      </c>
      <c r="I396" s="5" t="str">
        <f t="shared" si="218"/>
        <v>na</v>
      </c>
      <c r="J396" s="5">
        <f t="shared" si="219"/>
        <v>368</v>
      </c>
      <c r="K396" s="5">
        <f t="shared" si="220"/>
        <v>394</v>
      </c>
      <c r="L396" s="5">
        <f t="shared" si="221"/>
        <v>324</v>
      </c>
      <c r="M396" s="5" t="str">
        <f t="shared" si="222"/>
        <v>na</v>
      </c>
      <c r="N396" s="5">
        <f t="shared" si="223"/>
        <v>411</v>
      </c>
      <c r="O396" s="5" t="str">
        <f t="shared" si="224"/>
        <v>na</v>
      </c>
      <c r="P396" s="5">
        <f t="shared" si="225"/>
        <v>466</v>
      </c>
      <c r="Q396" s="5">
        <f t="shared" si="226"/>
        <v>377</v>
      </c>
      <c r="R396" s="5">
        <f t="shared" si="227"/>
        <v>449</v>
      </c>
      <c r="S396" s="5">
        <f t="shared" si="228"/>
        <v>458</v>
      </c>
      <c r="T396" s="5">
        <f t="shared" si="229"/>
        <v>416</v>
      </c>
      <c r="U396" s="5">
        <f t="shared" si="230"/>
        <v>459</v>
      </c>
      <c r="V396" s="5" t="str">
        <f t="shared" si="231"/>
        <v>na</v>
      </c>
      <c r="W396" s="5" t="str">
        <f t="shared" si="232"/>
        <v>na</v>
      </c>
      <c r="X396" s="5">
        <f t="shared" si="233"/>
        <v>470</v>
      </c>
      <c r="Y396" s="5">
        <f t="shared" si="234"/>
        <v>450</v>
      </c>
      <c r="Z396" s="5">
        <f t="shared" si="235"/>
        <v>77</v>
      </c>
      <c r="AA396" s="5">
        <f t="shared" si="236"/>
        <v>79.239999999999995</v>
      </c>
      <c r="AB396" s="5">
        <f t="shared" si="237"/>
        <v>97.05</v>
      </c>
      <c r="AC396" s="5">
        <f t="shared" si="238"/>
        <v>71.05</v>
      </c>
      <c r="AD396" s="5">
        <f t="shared" si="239"/>
        <v>72.239999999999995</v>
      </c>
      <c r="AE396" s="5">
        <f t="shared" si="240"/>
        <v>64.53</v>
      </c>
      <c r="AF396" s="5">
        <f t="shared" si="241"/>
        <v>72.14</v>
      </c>
      <c r="AG396" s="5">
        <f t="shared" si="242"/>
        <v>75.52</v>
      </c>
      <c r="AH396" s="5">
        <f t="shared" si="243"/>
        <v>88.45</v>
      </c>
      <c r="AI396" s="5">
        <f t="shared" si="244"/>
        <v>71.78</v>
      </c>
      <c r="AJ396" s="5">
        <f t="shared" si="245"/>
        <v>81.81</v>
      </c>
      <c r="AK396" s="5">
        <f t="shared" si="246"/>
        <v>72.09</v>
      </c>
      <c r="AL396" s="5">
        <f t="shared" si="247"/>
        <v>61.63</v>
      </c>
      <c r="AM396" s="5">
        <f t="shared" si="248"/>
        <v>58.97</v>
      </c>
      <c r="AN396" s="5">
        <f t="shared" si="249"/>
        <v>68.63</v>
      </c>
      <c r="AO396" s="5">
        <f t="shared" si="250"/>
        <v>67.08</v>
      </c>
      <c r="AP396" s="5">
        <f t="shared" si="251"/>
        <v>68.150000000000006</v>
      </c>
      <c r="AQ396" s="5">
        <f t="shared" si="252"/>
        <v>70.91</v>
      </c>
      <c r="AR396" s="5">
        <f t="shared" si="253"/>
        <v>82.65</v>
      </c>
      <c r="AS396" s="5">
        <f t="shared" si="254"/>
        <v>83.38</v>
      </c>
      <c r="AT396" s="5">
        <f t="shared" si="255"/>
        <v>64.53</v>
      </c>
      <c r="AU396" s="5">
        <f t="shared" si="256"/>
        <v>58.19</v>
      </c>
      <c r="AW396" s="5">
        <f t="shared" si="261"/>
        <v>154.30000000000001</v>
      </c>
      <c r="AX396" s="5">
        <f t="shared" si="262"/>
        <v>154.53333333333333</v>
      </c>
      <c r="AY396" s="5">
        <f t="shared" si="259"/>
        <v>194.4</v>
      </c>
      <c r="AZ396" s="5">
        <f t="shared" si="260"/>
        <v>194.5</v>
      </c>
      <c r="FT396">
        <f t="shared" si="207"/>
        <v>2005</v>
      </c>
      <c r="FU396" s="1">
        <f t="shared" si="208"/>
        <v>12</v>
      </c>
      <c r="FV396">
        <v>196.8</v>
      </c>
      <c r="FW396" s="1">
        <v>163</v>
      </c>
    </row>
    <row r="397" spans="1:179" x14ac:dyDescent="0.2">
      <c r="A397" s="9">
        <f t="shared" si="257"/>
        <v>2005</v>
      </c>
      <c r="B397" s="9">
        <v>3</v>
      </c>
      <c r="C397" s="1">
        <f t="shared" si="212"/>
        <v>115</v>
      </c>
      <c r="D397" s="5">
        <f t="shared" si="213"/>
        <v>459</v>
      </c>
      <c r="E397" s="5">
        <f t="shared" si="214"/>
        <v>394</v>
      </c>
      <c r="F397" s="24" t="str">
        <f t="shared" si="215"/>
        <v>na</v>
      </c>
      <c r="G397" s="24" t="str">
        <f t="shared" si="216"/>
        <v>na</v>
      </c>
      <c r="H397" s="5" t="str">
        <f t="shared" si="217"/>
        <v>na</v>
      </c>
      <c r="I397" s="5" t="str">
        <f t="shared" si="218"/>
        <v>na</v>
      </c>
      <c r="J397" s="5">
        <f t="shared" si="219"/>
        <v>481</v>
      </c>
      <c r="K397" s="5">
        <f t="shared" si="220"/>
        <v>416</v>
      </c>
      <c r="L397" s="5">
        <f t="shared" si="221"/>
        <v>440</v>
      </c>
      <c r="M397" s="5" t="str">
        <f t="shared" si="222"/>
        <v>na</v>
      </c>
      <c r="N397" s="5">
        <f t="shared" si="223"/>
        <v>508</v>
      </c>
      <c r="O397" s="5" t="str">
        <f t="shared" si="224"/>
        <v>na</v>
      </c>
      <c r="P397" s="5">
        <f t="shared" si="225"/>
        <v>328</v>
      </c>
      <c r="Q397" s="5">
        <f t="shared" si="226"/>
        <v>355</v>
      </c>
      <c r="R397" s="5">
        <f t="shared" si="227"/>
        <v>482</v>
      </c>
      <c r="S397" s="5">
        <f t="shared" si="228"/>
        <v>437</v>
      </c>
      <c r="T397" s="5">
        <f t="shared" si="229"/>
        <v>438</v>
      </c>
      <c r="U397" s="5">
        <f t="shared" si="230"/>
        <v>416</v>
      </c>
      <c r="V397" s="5" t="str">
        <f t="shared" si="231"/>
        <v>na</v>
      </c>
      <c r="W397" s="5" t="str">
        <f t="shared" si="232"/>
        <v>na</v>
      </c>
      <c r="X397" s="5">
        <f t="shared" si="233"/>
        <v>473</v>
      </c>
      <c r="Y397" s="5">
        <f t="shared" si="234"/>
        <v>440</v>
      </c>
      <c r="Z397" s="5">
        <f t="shared" si="235"/>
        <v>75.52</v>
      </c>
      <c r="AA397" s="5">
        <f t="shared" si="236"/>
        <v>83.1</v>
      </c>
      <c r="AB397" s="5">
        <f t="shared" si="237"/>
        <v>64.53</v>
      </c>
      <c r="AC397" s="5">
        <f t="shared" si="238"/>
        <v>64.53</v>
      </c>
      <c r="AD397" s="5">
        <f t="shared" si="239"/>
        <v>73.59</v>
      </c>
      <c r="AE397" s="5">
        <f t="shared" si="240"/>
        <v>76.849999999999994</v>
      </c>
      <c r="AF397" s="5">
        <f t="shared" si="241"/>
        <v>83.74</v>
      </c>
      <c r="AG397" s="5">
        <f t="shared" si="242"/>
        <v>83.72</v>
      </c>
      <c r="AH397" s="5">
        <f t="shared" si="243"/>
        <v>70.91</v>
      </c>
      <c r="AI397" s="5">
        <f t="shared" si="244"/>
        <v>68.150000000000006</v>
      </c>
      <c r="AJ397" s="5">
        <f t="shared" si="245"/>
        <v>75.010000000000005</v>
      </c>
      <c r="AK397" s="5">
        <f t="shared" si="246"/>
        <v>65.48</v>
      </c>
      <c r="AL397" s="5">
        <f t="shared" si="247"/>
        <v>59.45</v>
      </c>
      <c r="AM397" s="5">
        <f t="shared" si="248"/>
        <v>63.32</v>
      </c>
      <c r="AN397" s="5">
        <f t="shared" si="249"/>
        <v>67.180000000000007</v>
      </c>
      <c r="AO397" s="5">
        <f t="shared" si="250"/>
        <v>74.91</v>
      </c>
      <c r="AP397" s="5">
        <f t="shared" si="251"/>
        <v>68.150000000000006</v>
      </c>
      <c r="AQ397" s="5">
        <f t="shared" si="252"/>
        <v>79.62</v>
      </c>
      <c r="AR397" s="5">
        <f t="shared" si="253"/>
        <v>82.65</v>
      </c>
      <c r="AS397" s="5">
        <f t="shared" si="254"/>
        <v>79.75</v>
      </c>
      <c r="AT397" s="5">
        <f t="shared" si="255"/>
        <v>64.53</v>
      </c>
      <c r="AU397" s="5">
        <f t="shared" si="256"/>
        <v>55.83</v>
      </c>
      <c r="AW397" s="5">
        <f t="shared" si="261"/>
        <v>157.6</v>
      </c>
      <c r="AX397" s="5">
        <f t="shared" si="262"/>
        <v>158.69999999999999</v>
      </c>
      <c r="AY397" s="5">
        <f t="shared" si="259"/>
        <v>196.4</v>
      </c>
      <c r="AZ397" s="5">
        <f t="shared" si="260"/>
        <v>196.86666666666667</v>
      </c>
      <c r="FT397">
        <f t="shared" si="207"/>
        <v>2006</v>
      </c>
      <c r="FU397" s="1">
        <f t="shared" si="208"/>
        <v>1</v>
      </c>
      <c r="FV397">
        <v>198.3</v>
      </c>
      <c r="FW397" s="1">
        <v>164.3</v>
      </c>
    </row>
    <row r="398" spans="1:179" x14ac:dyDescent="0.2">
      <c r="A398" s="9">
        <f t="shared" si="257"/>
        <v>2005</v>
      </c>
      <c r="B398" s="9">
        <v>4</v>
      </c>
      <c r="C398" s="1">
        <f t="shared" si="212"/>
        <v>116</v>
      </c>
      <c r="D398" s="5">
        <f t="shared" si="213"/>
        <v>498</v>
      </c>
      <c r="E398" s="5">
        <f t="shared" si="214"/>
        <v>473</v>
      </c>
      <c r="F398" s="24">
        <f t="shared" si="215"/>
        <v>486</v>
      </c>
      <c r="G398" s="24" t="str">
        <f t="shared" si="216"/>
        <v>na</v>
      </c>
      <c r="H398" s="5">
        <f t="shared" si="217"/>
        <v>486</v>
      </c>
      <c r="I398" s="5" t="str">
        <f t="shared" si="218"/>
        <v>na</v>
      </c>
      <c r="J398" s="5">
        <f t="shared" si="219"/>
        <v>473</v>
      </c>
      <c r="K398" s="5">
        <f t="shared" si="220"/>
        <v>408</v>
      </c>
      <c r="L398" s="5">
        <f t="shared" si="221"/>
        <v>442</v>
      </c>
      <c r="M398" s="5" t="str">
        <f t="shared" si="222"/>
        <v>na</v>
      </c>
      <c r="N398" s="5">
        <f t="shared" si="223"/>
        <v>516</v>
      </c>
      <c r="O398" s="5" t="str">
        <f t="shared" si="224"/>
        <v>na</v>
      </c>
      <c r="P398" s="5">
        <f t="shared" si="225"/>
        <v>432</v>
      </c>
      <c r="Q398" s="5">
        <f t="shared" si="226"/>
        <v>438</v>
      </c>
      <c r="R398" s="5">
        <f t="shared" si="227"/>
        <v>466</v>
      </c>
      <c r="S398" s="5">
        <f t="shared" si="228"/>
        <v>443</v>
      </c>
      <c r="T398" s="5">
        <f t="shared" si="229"/>
        <v>459</v>
      </c>
      <c r="U398" s="5">
        <f t="shared" si="230"/>
        <v>411</v>
      </c>
      <c r="V398" s="5" t="str">
        <f t="shared" si="231"/>
        <v>na</v>
      </c>
      <c r="W398" s="5" t="str">
        <f t="shared" si="232"/>
        <v>na</v>
      </c>
      <c r="X398" s="5">
        <f t="shared" si="233"/>
        <v>473</v>
      </c>
      <c r="Y398" s="5">
        <f t="shared" si="234"/>
        <v>424</v>
      </c>
      <c r="Z398" s="5">
        <f t="shared" si="235"/>
        <v>72.650000000000006</v>
      </c>
      <c r="AA398" s="5">
        <f t="shared" si="236"/>
        <v>75.41</v>
      </c>
      <c r="AB398" s="5">
        <f t="shared" si="237"/>
        <v>70.64</v>
      </c>
      <c r="AC398" s="5">
        <f t="shared" si="238"/>
        <v>60.9</v>
      </c>
      <c r="AD398" s="5">
        <f t="shared" si="239"/>
        <v>76.47</v>
      </c>
      <c r="AE398" s="5">
        <f t="shared" si="240"/>
        <v>73.95</v>
      </c>
      <c r="AF398" s="5">
        <f t="shared" si="241"/>
        <v>79.94</v>
      </c>
      <c r="AG398" s="5">
        <f t="shared" si="242"/>
        <v>84.94</v>
      </c>
      <c r="AH398" s="5">
        <f t="shared" si="243"/>
        <v>72.5</v>
      </c>
      <c r="AI398" s="5">
        <f t="shared" si="244"/>
        <v>75.95</v>
      </c>
      <c r="AJ398" s="5">
        <f t="shared" si="245"/>
        <v>71.930000000000007</v>
      </c>
      <c r="AK398" s="5">
        <f t="shared" si="246"/>
        <v>63.81</v>
      </c>
      <c r="AL398" s="5">
        <f t="shared" si="247"/>
        <v>67.430000000000007</v>
      </c>
      <c r="AM398" s="5">
        <f t="shared" si="248"/>
        <v>62.6</v>
      </c>
      <c r="AN398" s="5">
        <f t="shared" si="249"/>
        <v>75.760000000000005</v>
      </c>
      <c r="AO398" s="5">
        <f t="shared" si="250"/>
        <v>75.69</v>
      </c>
      <c r="AP398" s="5">
        <f t="shared" si="251"/>
        <v>68.150000000000006</v>
      </c>
      <c r="AQ398" s="5">
        <f t="shared" si="252"/>
        <v>79.52</v>
      </c>
      <c r="AR398" s="5">
        <f t="shared" si="253"/>
        <v>78.3</v>
      </c>
      <c r="AS398" s="5">
        <f t="shared" si="254"/>
        <v>68.150000000000006</v>
      </c>
      <c r="AT398" s="5">
        <f t="shared" si="255"/>
        <v>65.25</v>
      </c>
      <c r="AU398" s="5">
        <f t="shared" si="256"/>
        <v>68.09</v>
      </c>
      <c r="AW398" s="5">
        <f t="shared" si="261"/>
        <v>163.69999999999999</v>
      </c>
      <c r="AX398" s="5">
        <f t="shared" si="262"/>
        <v>164.3</v>
      </c>
      <c r="AY398" s="5">
        <f t="shared" si="259"/>
        <v>197.6</v>
      </c>
      <c r="AZ398" s="5">
        <f t="shared" si="260"/>
        <v>197.86666666666665</v>
      </c>
      <c r="FT398">
        <f t="shared" si="207"/>
        <v>2006</v>
      </c>
      <c r="FU398" s="1">
        <f t="shared" si="208"/>
        <v>2</v>
      </c>
      <c r="FV398">
        <v>198.7</v>
      </c>
      <c r="FW398" s="1">
        <v>161.80000000000001</v>
      </c>
    </row>
    <row r="399" spans="1:179" x14ac:dyDescent="0.2">
      <c r="A399" s="9">
        <f t="shared" si="257"/>
        <v>2006</v>
      </c>
      <c r="B399" s="9">
        <v>1</v>
      </c>
      <c r="C399" s="1">
        <f t="shared" si="212"/>
        <v>117</v>
      </c>
      <c r="D399" s="5">
        <f t="shared" si="213"/>
        <v>421</v>
      </c>
      <c r="E399" s="5">
        <f t="shared" si="214"/>
        <v>429</v>
      </c>
      <c r="F399" s="24">
        <f t="shared" si="215"/>
        <v>407</v>
      </c>
      <c r="G399" s="24">
        <f t="shared" si="216"/>
        <v>372</v>
      </c>
      <c r="H399" s="5">
        <f t="shared" si="217"/>
        <v>354</v>
      </c>
      <c r="I399" s="5">
        <f t="shared" si="218"/>
        <v>354</v>
      </c>
      <c r="J399" s="5">
        <f t="shared" si="219"/>
        <v>463</v>
      </c>
      <c r="K399" s="5">
        <f t="shared" si="220"/>
        <v>398</v>
      </c>
      <c r="L399" s="5" t="str">
        <f t="shared" si="221"/>
        <v>na</v>
      </c>
      <c r="M399" s="5" t="str">
        <f t="shared" si="222"/>
        <v>na</v>
      </c>
      <c r="N399" s="5">
        <f t="shared" si="223"/>
        <v>427</v>
      </c>
      <c r="O399" s="5">
        <f t="shared" si="224"/>
        <v>403</v>
      </c>
      <c r="P399" s="5">
        <f t="shared" si="225"/>
        <v>399</v>
      </c>
      <c r="Q399" s="5">
        <f t="shared" si="226"/>
        <v>235</v>
      </c>
      <c r="R399" s="5">
        <f t="shared" si="227"/>
        <v>482</v>
      </c>
      <c r="S399" s="5">
        <f t="shared" si="228"/>
        <v>410</v>
      </c>
      <c r="T399" s="5">
        <f t="shared" si="229"/>
        <v>438</v>
      </c>
      <c r="U399" s="5">
        <f t="shared" si="230"/>
        <v>388</v>
      </c>
      <c r="V399" s="5" t="str">
        <f t="shared" si="231"/>
        <v>na</v>
      </c>
      <c r="W399" s="5" t="str">
        <f t="shared" si="232"/>
        <v>na</v>
      </c>
      <c r="X399" s="5">
        <f t="shared" si="233"/>
        <v>443</v>
      </c>
      <c r="Y399" s="5">
        <f t="shared" si="234"/>
        <v>460</v>
      </c>
      <c r="Z399" s="5">
        <f t="shared" si="235"/>
        <v>70.63</v>
      </c>
      <c r="AA399" s="5">
        <f t="shared" si="236"/>
        <v>72.44</v>
      </c>
      <c r="AB399" s="5">
        <f t="shared" si="237"/>
        <v>62.32</v>
      </c>
      <c r="AC399" s="5">
        <f t="shared" si="238"/>
        <v>63.44</v>
      </c>
      <c r="AD399" s="5">
        <f t="shared" si="239"/>
        <v>78.98</v>
      </c>
      <c r="AE399" s="5">
        <f t="shared" si="240"/>
        <v>75.400000000000006</v>
      </c>
      <c r="AF399" s="5">
        <f t="shared" si="241"/>
        <v>73.95</v>
      </c>
      <c r="AG399" s="5">
        <f t="shared" si="242"/>
        <v>88.41</v>
      </c>
      <c r="AH399" s="5">
        <f t="shared" si="243"/>
        <v>69.349999999999994</v>
      </c>
      <c r="AI399" s="5">
        <f t="shared" si="244"/>
        <v>75.97</v>
      </c>
      <c r="AJ399" s="5">
        <f t="shared" si="245"/>
        <v>67.64</v>
      </c>
      <c r="AK399" s="5">
        <f t="shared" si="246"/>
        <v>58.54</v>
      </c>
      <c r="AL399" s="5">
        <f t="shared" si="247"/>
        <v>61.63</v>
      </c>
      <c r="AM399" s="5">
        <f t="shared" si="248"/>
        <v>61.63</v>
      </c>
      <c r="AN399" s="5">
        <f t="shared" si="249"/>
        <v>63.44</v>
      </c>
      <c r="AO399" s="5">
        <f t="shared" si="250"/>
        <v>75.400000000000006</v>
      </c>
      <c r="AP399" s="5">
        <f t="shared" si="251"/>
        <v>75.400000000000006</v>
      </c>
      <c r="AQ399" s="5">
        <f t="shared" si="252"/>
        <v>73.819999999999993</v>
      </c>
      <c r="AR399" s="5">
        <f t="shared" si="253"/>
        <v>72.5</v>
      </c>
      <c r="AS399" s="5">
        <f t="shared" si="254"/>
        <v>70.33</v>
      </c>
      <c r="AT399" s="5">
        <f t="shared" si="255"/>
        <v>64.53</v>
      </c>
      <c r="AU399" s="5">
        <f t="shared" si="256"/>
        <v>65.83</v>
      </c>
      <c r="AW399" s="5">
        <f t="shared" si="261"/>
        <v>161.80000000000001</v>
      </c>
      <c r="AX399" s="5">
        <f t="shared" si="262"/>
        <v>162.76666666666668</v>
      </c>
      <c r="AY399" s="5">
        <f t="shared" si="259"/>
        <v>198.7</v>
      </c>
      <c r="AZ399" s="5">
        <f t="shared" si="260"/>
        <v>198.93333333333331</v>
      </c>
      <c r="FT399">
        <f t="shared" si="207"/>
        <v>2006</v>
      </c>
      <c r="FU399" s="1">
        <f t="shared" si="208"/>
        <v>3</v>
      </c>
      <c r="FV399">
        <v>199.8</v>
      </c>
      <c r="FW399" s="1">
        <v>162.19999999999999</v>
      </c>
    </row>
    <row r="400" spans="1:179" x14ac:dyDescent="0.2">
      <c r="A400" s="9">
        <f t="shared" si="257"/>
        <v>2006</v>
      </c>
      <c r="B400" s="9">
        <v>2</v>
      </c>
      <c r="C400" s="1">
        <f t="shared" si="212"/>
        <v>118</v>
      </c>
      <c r="D400" s="5">
        <f t="shared" si="213"/>
        <v>471</v>
      </c>
      <c r="E400" s="5">
        <f t="shared" si="214"/>
        <v>429</v>
      </c>
      <c r="F400" s="24">
        <f t="shared" si="215"/>
        <v>385</v>
      </c>
      <c r="G400" s="24">
        <f t="shared" si="216"/>
        <v>350</v>
      </c>
      <c r="H400" s="5">
        <f t="shared" si="217"/>
        <v>350</v>
      </c>
      <c r="I400" s="5">
        <f t="shared" si="218"/>
        <v>429</v>
      </c>
      <c r="J400" s="5">
        <f t="shared" si="219"/>
        <v>422</v>
      </c>
      <c r="K400" s="5">
        <f t="shared" si="220"/>
        <v>422</v>
      </c>
      <c r="L400" s="5" t="str">
        <f t="shared" si="221"/>
        <v>na</v>
      </c>
      <c r="M400" s="5" t="str">
        <f t="shared" si="222"/>
        <v>na</v>
      </c>
      <c r="N400" s="5">
        <f t="shared" si="223"/>
        <v>427</v>
      </c>
      <c r="O400" s="5">
        <f t="shared" si="224"/>
        <v>416</v>
      </c>
      <c r="P400" s="5">
        <f t="shared" si="225"/>
        <v>469</v>
      </c>
      <c r="Q400" s="5">
        <f t="shared" si="226"/>
        <v>408</v>
      </c>
      <c r="R400" s="5">
        <f t="shared" si="227"/>
        <v>466</v>
      </c>
      <c r="S400" s="5">
        <f t="shared" si="228"/>
        <v>416</v>
      </c>
      <c r="T400" s="5">
        <f t="shared" si="229"/>
        <v>438</v>
      </c>
      <c r="U400" s="5">
        <f t="shared" si="230"/>
        <v>429</v>
      </c>
      <c r="V400" s="5" t="str">
        <f t="shared" si="231"/>
        <v>na</v>
      </c>
      <c r="W400" s="5" t="str">
        <f t="shared" si="232"/>
        <v>na</v>
      </c>
      <c r="X400" s="5">
        <f t="shared" si="233"/>
        <v>449</v>
      </c>
      <c r="Y400" s="5">
        <f t="shared" si="234"/>
        <v>455</v>
      </c>
      <c r="Z400" s="5">
        <f t="shared" si="235"/>
        <v>59.89</v>
      </c>
      <c r="AA400" s="5">
        <f t="shared" si="236"/>
        <v>71.3</v>
      </c>
      <c r="AB400" s="5">
        <f t="shared" si="237"/>
        <v>63.19</v>
      </c>
      <c r="AC400" s="5">
        <f t="shared" si="238"/>
        <v>59.45</v>
      </c>
      <c r="AD400" s="5">
        <f t="shared" si="239"/>
        <v>75.73</v>
      </c>
      <c r="AE400" s="5">
        <f t="shared" si="240"/>
        <v>59.45</v>
      </c>
      <c r="AF400" s="5">
        <f t="shared" si="241"/>
        <v>63.86</v>
      </c>
      <c r="AG400" s="5">
        <f t="shared" si="242"/>
        <v>73.08</v>
      </c>
      <c r="AH400" s="5">
        <f t="shared" si="243"/>
        <v>62.35</v>
      </c>
      <c r="AI400" s="5">
        <f t="shared" si="244"/>
        <v>69.3</v>
      </c>
      <c r="AJ400" s="5">
        <f t="shared" si="245"/>
        <v>60.36</v>
      </c>
      <c r="AK400" s="5">
        <f t="shared" si="246"/>
        <v>53.22</v>
      </c>
      <c r="AL400" s="5">
        <f t="shared" si="247"/>
        <v>61.23</v>
      </c>
      <c r="AM400" s="5">
        <f t="shared" si="248"/>
        <v>58.25</v>
      </c>
      <c r="AN400" s="5">
        <f t="shared" si="249"/>
        <v>61.63</v>
      </c>
      <c r="AO400" s="5">
        <f t="shared" si="250"/>
        <v>75.400000000000006</v>
      </c>
      <c r="AP400" s="5">
        <f t="shared" si="251"/>
        <v>65.25</v>
      </c>
      <c r="AQ400" s="5">
        <f t="shared" si="252"/>
        <v>66.63</v>
      </c>
      <c r="AR400" s="5">
        <f t="shared" si="253"/>
        <v>56.55</v>
      </c>
      <c r="AS400" s="5">
        <f t="shared" si="254"/>
        <v>60.9</v>
      </c>
      <c r="AT400" s="5">
        <f t="shared" si="255"/>
        <v>59.93</v>
      </c>
      <c r="AU400" s="5">
        <f t="shared" si="256"/>
        <v>65.48</v>
      </c>
      <c r="AW400" s="5">
        <f t="shared" si="261"/>
        <v>165.8</v>
      </c>
      <c r="AX400" s="5">
        <f t="shared" si="262"/>
        <v>165.4</v>
      </c>
      <c r="AY400" s="5">
        <f t="shared" si="259"/>
        <v>202.5</v>
      </c>
      <c r="AZ400" s="5">
        <f t="shared" si="260"/>
        <v>202.3</v>
      </c>
      <c r="FT400">
        <f t="shared" si="207"/>
        <v>2006</v>
      </c>
      <c r="FU400" s="1">
        <f t="shared" si="208"/>
        <v>4</v>
      </c>
      <c r="FV400">
        <v>201.5</v>
      </c>
      <c r="FW400" s="1">
        <v>164.3</v>
      </c>
    </row>
    <row r="401" spans="1:179" x14ac:dyDescent="0.2">
      <c r="A401" s="9">
        <f t="shared" si="257"/>
        <v>2006</v>
      </c>
      <c r="B401" s="9">
        <v>3</v>
      </c>
      <c r="C401" s="1">
        <f t="shared" si="212"/>
        <v>119</v>
      </c>
      <c r="D401" s="5">
        <f t="shared" si="213"/>
        <v>452</v>
      </c>
      <c r="E401" s="5">
        <f t="shared" si="214"/>
        <v>394</v>
      </c>
      <c r="F401" s="24">
        <f t="shared" si="215"/>
        <v>394</v>
      </c>
      <c r="G401" s="24">
        <f t="shared" si="216"/>
        <v>350</v>
      </c>
      <c r="H401" s="5">
        <f t="shared" si="217"/>
        <v>328</v>
      </c>
      <c r="I401" s="5">
        <f t="shared" si="218"/>
        <v>333</v>
      </c>
      <c r="J401" s="5">
        <f t="shared" si="219"/>
        <v>448</v>
      </c>
      <c r="K401" s="5">
        <f t="shared" si="220"/>
        <v>392</v>
      </c>
      <c r="L401" s="5">
        <f t="shared" si="221"/>
        <v>389</v>
      </c>
      <c r="M401" s="5">
        <f t="shared" si="222"/>
        <v>328</v>
      </c>
      <c r="N401" s="5">
        <f t="shared" si="223"/>
        <v>405</v>
      </c>
      <c r="O401" s="5">
        <f t="shared" si="224"/>
        <v>394</v>
      </c>
      <c r="P401" s="5">
        <f t="shared" si="225"/>
        <v>405</v>
      </c>
      <c r="Q401" s="5">
        <f t="shared" si="226"/>
        <v>425</v>
      </c>
      <c r="R401" s="5">
        <f t="shared" si="227"/>
        <v>459</v>
      </c>
      <c r="S401" s="5">
        <f t="shared" si="228"/>
        <v>396</v>
      </c>
      <c r="T401" s="5">
        <f t="shared" si="229"/>
        <v>394</v>
      </c>
      <c r="U401" s="5">
        <f t="shared" si="230"/>
        <v>407</v>
      </c>
      <c r="V401" s="5" t="str">
        <f t="shared" si="231"/>
        <v>na</v>
      </c>
      <c r="W401" s="5" t="str">
        <f t="shared" si="232"/>
        <v>na</v>
      </c>
      <c r="X401" s="5">
        <f t="shared" si="233"/>
        <v>483</v>
      </c>
      <c r="Y401" s="5">
        <f t="shared" si="234"/>
        <v>438</v>
      </c>
      <c r="Z401" s="5">
        <f t="shared" si="235"/>
        <v>68.27</v>
      </c>
      <c r="AA401" s="5">
        <f t="shared" si="236"/>
        <v>64.09</v>
      </c>
      <c r="AB401" s="5">
        <f t="shared" si="237"/>
        <v>66.7</v>
      </c>
      <c r="AC401" s="5">
        <f t="shared" si="238"/>
        <v>60.9</v>
      </c>
      <c r="AD401" s="5">
        <f t="shared" si="239"/>
        <v>83.94</v>
      </c>
      <c r="AE401" s="5">
        <f t="shared" si="240"/>
        <v>66.7</v>
      </c>
      <c r="AF401" s="5">
        <f t="shared" si="241"/>
        <v>74.680000000000007</v>
      </c>
      <c r="AG401" s="5">
        <f t="shared" si="242"/>
        <v>71.41</v>
      </c>
      <c r="AH401" s="5">
        <f t="shared" si="243"/>
        <v>64.89</v>
      </c>
      <c r="AI401" s="5">
        <f t="shared" si="244"/>
        <v>69.56</v>
      </c>
      <c r="AJ401" s="5">
        <f t="shared" si="245"/>
        <v>63.03</v>
      </c>
      <c r="AK401" s="5">
        <f t="shared" si="246"/>
        <v>50.27</v>
      </c>
      <c r="AL401" s="5">
        <f t="shared" si="247"/>
        <v>65.16</v>
      </c>
      <c r="AM401" s="5">
        <f t="shared" si="248"/>
        <v>58.84</v>
      </c>
      <c r="AN401" s="5">
        <f t="shared" si="249"/>
        <v>67.430000000000007</v>
      </c>
      <c r="AO401" s="5">
        <f t="shared" si="250"/>
        <v>70.69</v>
      </c>
      <c r="AP401" s="5">
        <f t="shared" si="251"/>
        <v>66.7</v>
      </c>
      <c r="AQ401" s="5">
        <f t="shared" si="252"/>
        <v>72.14</v>
      </c>
      <c r="AR401" s="5">
        <f t="shared" si="253"/>
        <v>75.400000000000006</v>
      </c>
      <c r="AS401" s="5">
        <f t="shared" si="254"/>
        <v>68.19</v>
      </c>
      <c r="AT401" s="5">
        <f t="shared" si="255"/>
        <v>60.9</v>
      </c>
      <c r="AU401" s="5">
        <f t="shared" si="256"/>
        <v>65.25</v>
      </c>
      <c r="AW401" s="5">
        <f t="shared" si="261"/>
        <v>167.9</v>
      </c>
      <c r="AX401" s="5">
        <f t="shared" si="262"/>
        <v>166.7</v>
      </c>
      <c r="AY401" s="5">
        <f t="shared" si="259"/>
        <v>203.9</v>
      </c>
      <c r="AZ401" s="5">
        <f t="shared" si="260"/>
        <v>203.43333333333331</v>
      </c>
      <c r="FT401">
        <f t="shared" si="207"/>
        <v>2006</v>
      </c>
      <c r="FU401" s="1">
        <f t="shared" si="208"/>
        <v>5</v>
      </c>
      <c r="FV401">
        <v>202.5</v>
      </c>
      <c r="FW401" s="1">
        <v>165.8</v>
      </c>
    </row>
    <row r="402" spans="1:179" x14ac:dyDescent="0.2">
      <c r="A402" s="9">
        <f t="shared" si="257"/>
        <v>2006</v>
      </c>
      <c r="B402" s="9">
        <v>4</v>
      </c>
      <c r="C402" s="1">
        <f t="shared" si="212"/>
        <v>120</v>
      </c>
      <c r="D402" s="5">
        <f t="shared" si="213"/>
        <v>453</v>
      </c>
      <c r="E402" s="5">
        <f t="shared" si="214"/>
        <v>441</v>
      </c>
      <c r="F402" s="24" t="str">
        <f t="shared" si="215"/>
        <v>na</v>
      </c>
      <c r="G402" s="24" t="str">
        <f t="shared" si="216"/>
        <v>na</v>
      </c>
      <c r="H402" s="5">
        <f t="shared" si="217"/>
        <v>306</v>
      </c>
      <c r="I402" s="5">
        <f t="shared" si="218"/>
        <v>407</v>
      </c>
      <c r="J402" s="5">
        <f t="shared" si="219"/>
        <v>464</v>
      </c>
      <c r="K402" s="5">
        <f t="shared" si="220"/>
        <v>455</v>
      </c>
      <c r="L402" s="5">
        <f t="shared" si="221"/>
        <v>394</v>
      </c>
      <c r="M402" s="5">
        <f t="shared" si="222"/>
        <v>350</v>
      </c>
      <c r="N402" s="5">
        <f t="shared" si="223"/>
        <v>403</v>
      </c>
      <c r="O402" s="5">
        <f t="shared" si="224"/>
        <v>394</v>
      </c>
      <c r="P402" s="5">
        <f t="shared" si="225"/>
        <v>499</v>
      </c>
      <c r="Q402" s="5">
        <f t="shared" si="226"/>
        <v>525</v>
      </c>
      <c r="R402" s="5">
        <f t="shared" si="227"/>
        <v>499</v>
      </c>
      <c r="S402" s="5">
        <f t="shared" si="228"/>
        <v>442</v>
      </c>
      <c r="T402" s="5">
        <f t="shared" si="229"/>
        <v>362</v>
      </c>
      <c r="U402" s="5">
        <f t="shared" si="230"/>
        <v>362</v>
      </c>
      <c r="V402" s="5">
        <f t="shared" si="231"/>
        <v>350</v>
      </c>
      <c r="W402" s="5" t="str">
        <f t="shared" si="232"/>
        <v>na</v>
      </c>
      <c r="X402" s="5">
        <f t="shared" si="233"/>
        <v>454</v>
      </c>
      <c r="Y402" s="5" t="str">
        <f t="shared" si="234"/>
        <v>na</v>
      </c>
      <c r="Z402" s="5">
        <f t="shared" si="235"/>
        <v>63.02</v>
      </c>
      <c r="AA402" s="5">
        <f t="shared" si="236"/>
        <v>65.86</v>
      </c>
      <c r="AB402" s="5">
        <f t="shared" si="237"/>
        <v>72.02</v>
      </c>
      <c r="AC402" s="5">
        <f t="shared" si="238"/>
        <v>62.35</v>
      </c>
      <c r="AD402" s="5">
        <f t="shared" si="239"/>
        <v>65.86</v>
      </c>
      <c r="AE402" s="5">
        <f t="shared" si="240"/>
        <v>63.08</v>
      </c>
      <c r="AF402" s="5">
        <f t="shared" si="241"/>
        <v>71.78</v>
      </c>
      <c r="AG402" s="5">
        <f t="shared" si="242"/>
        <v>71.489999999999995</v>
      </c>
      <c r="AH402" s="5">
        <f t="shared" si="243"/>
        <v>65.5</v>
      </c>
      <c r="AI402" s="5">
        <f t="shared" si="244"/>
        <v>62.35</v>
      </c>
      <c r="AJ402" s="5">
        <f t="shared" si="245"/>
        <v>63.7</v>
      </c>
      <c r="AK402" s="5">
        <f t="shared" si="246"/>
        <v>57.65</v>
      </c>
      <c r="AL402" s="5">
        <f t="shared" si="247"/>
        <v>66.7</v>
      </c>
      <c r="AM402" s="5">
        <f t="shared" si="248"/>
        <v>66.45</v>
      </c>
      <c r="AN402" s="5">
        <f t="shared" si="249"/>
        <v>64.53</v>
      </c>
      <c r="AO402" s="5">
        <f t="shared" si="250"/>
        <v>74.62</v>
      </c>
      <c r="AP402" s="5">
        <f t="shared" si="251"/>
        <v>72.5</v>
      </c>
      <c r="AQ402" s="5">
        <f t="shared" si="252"/>
        <v>71.78</v>
      </c>
      <c r="AR402" s="5">
        <f t="shared" si="253"/>
        <v>79.75</v>
      </c>
      <c r="AS402" s="5">
        <f t="shared" si="254"/>
        <v>72.36</v>
      </c>
      <c r="AT402" s="5">
        <f t="shared" si="255"/>
        <v>62.35</v>
      </c>
      <c r="AU402" s="5">
        <f t="shared" si="256"/>
        <v>65.540000000000006</v>
      </c>
      <c r="AW402" s="5">
        <f t="shared" si="261"/>
        <v>164.6</v>
      </c>
      <c r="AX402" s="5">
        <f t="shared" si="262"/>
        <v>164.13333333333333</v>
      </c>
      <c r="AY402" s="5">
        <f t="shared" si="259"/>
        <v>201.5</v>
      </c>
      <c r="AZ402" s="5">
        <f t="shared" si="260"/>
        <v>201.7</v>
      </c>
      <c r="FT402">
        <f t="shared" si="207"/>
        <v>2006</v>
      </c>
      <c r="FU402" s="1">
        <f t="shared" si="208"/>
        <v>6</v>
      </c>
      <c r="FV402">
        <v>202.9</v>
      </c>
      <c r="FW402" s="1">
        <v>166.1</v>
      </c>
    </row>
    <row r="403" spans="1:179" x14ac:dyDescent="0.2">
      <c r="A403" s="9">
        <f t="shared" si="257"/>
        <v>2007</v>
      </c>
      <c r="B403" s="9">
        <v>1</v>
      </c>
      <c r="C403" s="1">
        <f t="shared" si="212"/>
        <v>121</v>
      </c>
      <c r="D403" s="5">
        <f t="shared" si="213"/>
        <v>432</v>
      </c>
      <c r="E403" s="5">
        <f t="shared" si="214"/>
        <v>424</v>
      </c>
      <c r="F403" s="24" t="str">
        <f t="shared" si="215"/>
        <v>na</v>
      </c>
      <c r="G403" s="24" t="str">
        <f t="shared" si="216"/>
        <v>na</v>
      </c>
      <c r="H403" s="5">
        <f t="shared" si="217"/>
        <v>308</v>
      </c>
      <c r="I403" s="5">
        <f t="shared" si="218"/>
        <v>308</v>
      </c>
      <c r="J403" s="5">
        <f t="shared" si="219"/>
        <v>472</v>
      </c>
      <c r="K403" s="5">
        <f t="shared" si="220"/>
        <v>462</v>
      </c>
      <c r="L403" s="5">
        <f t="shared" si="221"/>
        <v>363</v>
      </c>
      <c r="M403" s="5">
        <f t="shared" si="222"/>
        <v>346</v>
      </c>
      <c r="N403" s="5">
        <f t="shared" si="223"/>
        <v>403</v>
      </c>
      <c r="O403" s="5">
        <f t="shared" si="224"/>
        <v>403</v>
      </c>
      <c r="P403" s="5">
        <f t="shared" si="225"/>
        <v>438</v>
      </c>
      <c r="Q403" s="5">
        <f t="shared" si="226"/>
        <v>463</v>
      </c>
      <c r="R403" s="5">
        <f t="shared" si="227"/>
        <v>483</v>
      </c>
      <c r="S403" s="5">
        <f t="shared" si="228"/>
        <v>462</v>
      </c>
      <c r="T403" s="5">
        <f t="shared" si="229"/>
        <v>537</v>
      </c>
      <c r="U403" s="5">
        <f t="shared" si="230"/>
        <v>530</v>
      </c>
      <c r="V403" s="5">
        <f t="shared" si="231"/>
        <v>438</v>
      </c>
      <c r="W403" s="5" t="str">
        <f t="shared" si="232"/>
        <v>na</v>
      </c>
      <c r="X403" s="5">
        <f t="shared" si="233"/>
        <v>418</v>
      </c>
      <c r="Y403" s="5">
        <f t="shared" si="234"/>
        <v>444</v>
      </c>
      <c r="Z403" s="5">
        <f t="shared" si="235"/>
        <v>66.95</v>
      </c>
      <c r="AA403" s="5">
        <f t="shared" si="236"/>
        <v>68.150000000000006</v>
      </c>
      <c r="AB403" s="5">
        <f t="shared" si="237"/>
        <v>64.73</v>
      </c>
      <c r="AC403" s="5">
        <f t="shared" si="238"/>
        <v>59.45</v>
      </c>
      <c r="AD403" s="5">
        <f t="shared" si="239"/>
        <v>69.12</v>
      </c>
      <c r="AE403" s="5">
        <f t="shared" si="240"/>
        <v>56.55</v>
      </c>
      <c r="AF403" s="5">
        <f t="shared" si="241"/>
        <v>74.819999999999993</v>
      </c>
      <c r="AG403" s="5">
        <f t="shared" si="242"/>
        <v>70.63</v>
      </c>
      <c r="AH403" s="5">
        <f t="shared" si="243"/>
        <v>65.98</v>
      </c>
      <c r="AI403" s="5">
        <f t="shared" si="244"/>
        <v>71.77</v>
      </c>
      <c r="AJ403" s="5">
        <f t="shared" si="245"/>
        <v>67.19</v>
      </c>
      <c r="AK403" s="5">
        <f t="shared" si="246"/>
        <v>66.849999999999994</v>
      </c>
      <c r="AL403" s="5">
        <f t="shared" si="247"/>
        <v>66.22</v>
      </c>
      <c r="AM403" s="5">
        <f t="shared" si="248"/>
        <v>61.63</v>
      </c>
      <c r="AN403" s="5">
        <f t="shared" si="249"/>
        <v>66.34</v>
      </c>
      <c r="AO403" s="5">
        <f t="shared" si="250"/>
        <v>72.14</v>
      </c>
      <c r="AP403" s="5">
        <f t="shared" si="251"/>
        <v>71.34</v>
      </c>
      <c r="AQ403" s="5">
        <f t="shared" si="252"/>
        <v>71.12</v>
      </c>
      <c r="AR403" s="5">
        <f t="shared" si="253"/>
        <v>77.58</v>
      </c>
      <c r="AS403" s="5">
        <f t="shared" si="254"/>
        <v>69.12</v>
      </c>
      <c r="AT403" s="5">
        <f t="shared" si="255"/>
        <v>66.7</v>
      </c>
      <c r="AU403" s="5">
        <f t="shared" si="256"/>
        <v>65.25</v>
      </c>
      <c r="AW403" s="5">
        <f t="shared" si="261"/>
        <v>166.8</v>
      </c>
      <c r="AX403" s="5">
        <f t="shared" si="262"/>
        <v>166.7</v>
      </c>
      <c r="AY403" s="5">
        <f t="shared" si="259"/>
        <v>203.499</v>
      </c>
      <c r="AZ403" s="5">
        <f t="shared" si="260"/>
        <v>203.75566666666666</v>
      </c>
      <c r="FT403">
        <f t="shared" si="207"/>
        <v>2006</v>
      </c>
      <c r="FU403" s="1">
        <f t="shared" si="208"/>
        <v>7</v>
      </c>
      <c r="FV403">
        <v>203.5</v>
      </c>
      <c r="FW403" s="1">
        <v>166.8</v>
      </c>
    </row>
    <row r="404" spans="1:179" x14ac:dyDescent="0.2">
      <c r="A404" s="9">
        <f t="shared" si="257"/>
        <v>2007</v>
      </c>
      <c r="B404" s="9">
        <v>2</v>
      </c>
      <c r="C404" s="1">
        <f t="shared" si="212"/>
        <v>122</v>
      </c>
      <c r="D404" s="5">
        <f t="shared" si="213"/>
        <v>394</v>
      </c>
      <c r="E404" s="5">
        <f t="shared" si="214"/>
        <v>480</v>
      </c>
      <c r="F404" s="24">
        <f t="shared" si="215"/>
        <v>473</v>
      </c>
      <c r="G404" s="24">
        <f t="shared" si="216"/>
        <v>438</v>
      </c>
      <c r="H404" s="5">
        <f t="shared" si="217"/>
        <v>328</v>
      </c>
      <c r="I404" s="5">
        <f t="shared" si="218"/>
        <v>414</v>
      </c>
      <c r="J404" s="5">
        <f t="shared" si="219"/>
        <v>442</v>
      </c>
      <c r="K404" s="5">
        <f t="shared" si="220"/>
        <v>398</v>
      </c>
      <c r="L404" s="5">
        <f t="shared" si="221"/>
        <v>409</v>
      </c>
      <c r="M404" s="5">
        <f t="shared" si="222"/>
        <v>365</v>
      </c>
      <c r="N404" s="5">
        <f t="shared" si="223"/>
        <v>525</v>
      </c>
      <c r="O404" s="5">
        <f t="shared" si="224"/>
        <v>451</v>
      </c>
      <c r="P404" s="5">
        <f t="shared" si="225"/>
        <v>446</v>
      </c>
      <c r="Q404" s="5">
        <f t="shared" si="226"/>
        <v>438</v>
      </c>
      <c r="R404" s="5">
        <f t="shared" si="227"/>
        <v>483</v>
      </c>
      <c r="S404" s="5">
        <f t="shared" si="228"/>
        <v>461</v>
      </c>
      <c r="T404" s="5">
        <f t="shared" si="229"/>
        <v>570</v>
      </c>
      <c r="U404" s="5">
        <f t="shared" si="230"/>
        <v>566</v>
      </c>
      <c r="V404" s="5">
        <f t="shared" si="231"/>
        <v>440</v>
      </c>
      <c r="W404" s="5">
        <f t="shared" si="232"/>
        <v>409</v>
      </c>
      <c r="X404" s="5">
        <f t="shared" si="233"/>
        <v>456</v>
      </c>
      <c r="Y404" s="5">
        <f t="shared" si="234"/>
        <v>509</v>
      </c>
      <c r="Z404" s="5">
        <f t="shared" si="235"/>
        <v>63.55</v>
      </c>
      <c r="AA404" s="5">
        <f t="shared" si="236"/>
        <v>70.75</v>
      </c>
      <c r="AB404" s="5">
        <f t="shared" si="237"/>
        <v>86.42</v>
      </c>
      <c r="AC404" s="5">
        <f t="shared" si="238"/>
        <v>62.35</v>
      </c>
      <c r="AD404" s="5">
        <f t="shared" si="239"/>
        <v>56.19</v>
      </c>
      <c r="AE404" s="5">
        <f t="shared" si="240"/>
        <v>55.1</v>
      </c>
      <c r="AF404" s="5">
        <f t="shared" si="241"/>
        <v>71.28</v>
      </c>
      <c r="AG404" s="5">
        <f t="shared" si="242"/>
        <v>63.71</v>
      </c>
      <c r="AH404" s="5">
        <f t="shared" si="243"/>
        <v>69.599999999999994</v>
      </c>
      <c r="AI404" s="5">
        <f t="shared" si="244"/>
        <v>72.489999999999995</v>
      </c>
      <c r="AJ404" s="5">
        <f t="shared" si="245"/>
        <v>64.44</v>
      </c>
      <c r="AK404" s="5">
        <f t="shared" si="246"/>
        <v>56.65</v>
      </c>
      <c r="AL404" s="5">
        <f t="shared" si="247"/>
        <v>63.87</v>
      </c>
      <c r="AM404" s="5">
        <f t="shared" si="248"/>
        <v>66.78</v>
      </c>
      <c r="AN404" s="5">
        <f t="shared" si="249"/>
        <v>70.33</v>
      </c>
      <c r="AO404" s="5">
        <f t="shared" si="250"/>
        <v>71.41</v>
      </c>
      <c r="AP404" s="5">
        <f t="shared" si="251"/>
        <v>76.13</v>
      </c>
      <c r="AQ404" s="5">
        <f t="shared" si="252"/>
        <v>70.33</v>
      </c>
      <c r="AR404" s="5">
        <f t="shared" si="253"/>
        <v>86.64</v>
      </c>
      <c r="AS404" s="5">
        <f t="shared" si="254"/>
        <v>67.819999999999993</v>
      </c>
      <c r="AT404" s="5">
        <f t="shared" si="255"/>
        <v>64.53</v>
      </c>
      <c r="AU404" s="5">
        <f t="shared" si="256"/>
        <v>66.98</v>
      </c>
      <c r="AW404" s="5">
        <f t="shared" si="261"/>
        <v>173.3</v>
      </c>
      <c r="AX404" s="5">
        <f t="shared" si="262"/>
        <v>172.83333333333334</v>
      </c>
      <c r="AY404" s="5">
        <f t="shared" si="259"/>
        <v>207.94900000000001</v>
      </c>
      <c r="AZ404" s="5">
        <f t="shared" si="260"/>
        <v>207.66233333333332</v>
      </c>
      <c r="FT404">
        <f t="shared" si="207"/>
        <v>2006</v>
      </c>
      <c r="FU404" s="1">
        <f t="shared" si="208"/>
        <v>8</v>
      </c>
      <c r="FV404">
        <v>203.9</v>
      </c>
      <c r="FW404" s="1">
        <v>167.9</v>
      </c>
    </row>
    <row r="405" spans="1:179" x14ac:dyDescent="0.2">
      <c r="A405" s="9">
        <f t="shared" si="257"/>
        <v>2007</v>
      </c>
      <c r="B405" s="9">
        <v>3</v>
      </c>
      <c r="C405" s="1">
        <f t="shared" si="212"/>
        <v>123</v>
      </c>
      <c r="D405" s="5">
        <f t="shared" si="213"/>
        <v>503</v>
      </c>
      <c r="E405" s="5">
        <f t="shared" si="214"/>
        <v>438</v>
      </c>
      <c r="F405" s="24">
        <f t="shared" si="215"/>
        <v>492</v>
      </c>
      <c r="G405" s="24">
        <f t="shared" si="216"/>
        <v>438</v>
      </c>
      <c r="H405" s="5" t="str">
        <f t="shared" si="217"/>
        <v>na</v>
      </c>
      <c r="I405" s="5" t="str">
        <f t="shared" si="218"/>
        <v>na</v>
      </c>
      <c r="J405" s="5">
        <f t="shared" si="219"/>
        <v>371</v>
      </c>
      <c r="K405" s="5">
        <f t="shared" si="220"/>
        <v>394</v>
      </c>
      <c r="L405" s="5">
        <f t="shared" si="221"/>
        <v>394</v>
      </c>
      <c r="M405" s="5">
        <f t="shared" si="222"/>
        <v>386</v>
      </c>
      <c r="N405" s="5">
        <f t="shared" si="223"/>
        <v>459</v>
      </c>
      <c r="O405" s="5">
        <f t="shared" si="224"/>
        <v>451</v>
      </c>
      <c r="P405" s="5">
        <f t="shared" si="225"/>
        <v>427</v>
      </c>
      <c r="Q405" s="5">
        <f t="shared" si="226"/>
        <v>429</v>
      </c>
      <c r="R405" s="5">
        <f t="shared" si="227"/>
        <v>459</v>
      </c>
      <c r="S405" s="5">
        <f t="shared" si="228"/>
        <v>438</v>
      </c>
      <c r="T405" s="5">
        <f t="shared" si="229"/>
        <v>568</v>
      </c>
      <c r="U405" s="5">
        <f t="shared" si="230"/>
        <v>586</v>
      </c>
      <c r="V405" s="5">
        <f t="shared" si="231"/>
        <v>438</v>
      </c>
      <c r="W405" s="5">
        <f t="shared" si="232"/>
        <v>403</v>
      </c>
      <c r="X405" s="5">
        <f t="shared" si="233"/>
        <v>438</v>
      </c>
      <c r="Y405" s="5">
        <f t="shared" si="234"/>
        <v>442</v>
      </c>
      <c r="Z405" s="5">
        <f t="shared" si="235"/>
        <v>70.040000000000006</v>
      </c>
      <c r="AA405" s="5">
        <f t="shared" si="236"/>
        <v>68.790000000000006</v>
      </c>
      <c r="AB405" s="5">
        <f t="shared" si="237"/>
        <v>90.51</v>
      </c>
      <c r="AC405" s="5">
        <f t="shared" si="238"/>
        <v>72.5</v>
      </c>
      <c r="AD405" s="5">
        <f t="shared" si="239"/>
        <v>63.26</v>
      </c>
      <c r="AE405" s="5">
        <f t="shared" si="240"/>
        <v>59.45</v>
      </c>
      <c r="AF405" s="5">
        <f t="shared" si="241"/>
        <v>74.31</v>
      </c>
      <c r="AG405" s="5">
        <f t="shared" si="242"/>
        <v>58.58</v>
      </c>
      <c r="AH405" s="5">
        <f t="shared" si="243"/>
        <v>89.9</v>
      </c>
      <c r="AI405" s="5">
        <f t="shared" si="244"/>
        <v>68.88</v>
      </c>
      <c r="AJ405" s="5">
        <f t="shared" si="245"/>
        <v>66.41</v>
      </c>
      <c r="AK405" s="5">
        <f t="shared" si="246"/>
        <v>57.13</v>
      </c>
      <c r="AL405" s="5">
        <f t="shared" si="247"/>
        <v>67.11</v>
      </c>
      <c r="AM405" s="5">
        <f t="shared" si="248"/>
        <v>55.83</v>
      </c>
      <c r="AN405" s="5">
        <f t="shared" si="249"/>
        <v>64.89</v>
      </c>
      <c r="AO405" s="5">
        <f t="shared" si="250"/>
        <v>70.33</v>
      </c>
      <c r="AP405" s="5">
        <f t="shared" si="251"/>
        <v>81.319999999999993</v>
      </c>
      <c r="AQ405" s="5">
        <f t="shared" si="252"/>
        <v>77.11</v>
      </c>
      <c r="AR405" s="5">
        <f t="shared" si="253"/>
        <v>81.2</v>
      </c>
      <c r="AS405" s="5">
        <f t="shared" si="254"/>
        <v>72.5</v>
      </c>
      <c r="AT405" s="5">
        <f t="shared" si="255"/>
        <v>62.35</v>
      </c>
      <c r="AU405" s="5">
        <f t="shared" si="256"/>
        <v>70.33</v>
      </c>
      <c r="AW405" s="5">
        <f t="shared" si="261"/>
        <v>172.4</v>
      </c>
      <c r="AX405" s="5">
        <f t="shared" si="262"/>
        <v>173.66666666666666</v>
      </c>
      <c r="AY405" s="5">
        <f t="shared" si="259"/>
        <v>207.917</v>
      </c>
      <c r="AZ405" s="5">
        <f t="shared" si="260"/>
        <v>208.23533333333333</v>
      </c>
      <c r="FT405">
        <f t="shared" si="207"/>
        <v>2006</v>
      </c>
      <c r="FU405" s="1">
        <f t="shared" si="208"/>
        <v>9</v>
      </c>
      <c r="FV405">
        <v>202.9</v>
      </c>
      <c r="FW405" s="1">
        <v>165.4</v>
      </c>
    </row>
    <row r="406" spans="1:179" x14ac:dyDescent="0.2">
      <c r="A406" s="9">
        <f t="shared" si="257"/>
        <v>2007</v>
      </c>
      <c r="B406" s="9">
        <v>4</v>
      </c>
      <c r="C406" s="1">
        <f t="shared" si="212"/>
        <v>124</v>
      </c>
      <c r="D406" s="5">
        <f t="shared" si="213"/>
        <v>408</v>
      </c>
      <c r="E406" s="5">
        <f t="shared" si="214"/>
        <v>410</v>
      </c>
      <c r="F406" s="24">
        <f t="shared" si="215"/>
        <v>510</v>
      </c>
      <c r="G406" s="24">
        <f t="shared" si="216"/>
        <v>346</v>
      </c>
      <c r="H406" s="5">
        <f t="shared" si="217"/>
        <v>263</v>
      </c>
      <c r="I406" s="5">
        <f t="shared" si="218"/>
        <v>411</v>
      </c>
      <c r="J406" s="5">
        <f t="shared" si="219"/>
        <v>400</v>
      </c>
      <c r="K406" s="5">
        <f t="shared" si="220"/>
        <v>393</v>
      </c>
      <c r="L406" s="5">
        <f t="shared" si="221"/>
        <v>562</v>
      </c>
      <c r="M406" s="5">
        <f t="shared" si="222"/>
        <v>454</v>
      </c>
      <c r="N406" s="5">
        <f t="shared" si="223"/>
        <v>457</v>
      </c>
      <c r="O406" s="5">
        <f t="shared" si="224"/>
        <v>429</v>
      </c>
      <c r="P406" s="5">
        <f t="shared" si="225"/>
        <v>426</v>
      </c>
      <c r="Q406" s="5">
        <f t="shared" si="226"/>
        <v>417</v>
      </c>
      <c r="R406" s="5">
        <f t="shared" si="227"/>
        <v>483</v>
      </c>
      <c r="S406" s="5">
        <f t="shared" si="228"/>
        <v>474</v>
      </c>
      <c r="T406" s="5">
        <f t="shared" si="229"/>
        <v>571</v>
      </c>
      <c r="U406" s="5">
        <f t="shared" si="230"/>
        <v>623</v>
      </c>
      <c r="V406" s="5">
        <f t="shared" si="231"/>
        <v>473</v>
      </c>
      <c r="W406" s="5" t="str">
        <f t="shared" si="232"/>
        <v>na</v>
      </c>
      <c r="X406" s="5">
        <f t="shared" si="233"/>
        <v>413</v>
      </c>
      <c r="Y406" s="5">
        <f t="shared" si="234"/>
        <v>447</v>
      </c>
      <c r="Z406" s="5">
        <f t="shared" si="235"/>
        <v>62.53</v>
      </c>
      <c r="AA406" s="5">
        <f t="shared" si="236"/>
        <v>71.680000000000007</v>
      </c>
      <c r="AB406" s="5">
        <f t="shared" si="237"/>
        <v>92.3</v>
      </c>
      <c r="AC406" s="5">
        <f t="shared" si="238"/>
        <v>76.599999999999994</v>
      </c>
      <c r="AD406" s="5">
        <f t="shared" si="239"/>
        <v>67.510000000000005</v>
      </c>
      <c r="AE406" s="5">
        <f t="shared" si="240"/>
        <v>64.89</v>
      </c>
      <c r="AF406" s="5">
        <f t="shared" si="241"/>
        <v>68.319999999999993</v>
      </c>
      <c r="AG406" s="5">
        <f t="shared" si="242"/>
        <v>66.19</v>
      </c>
      <c r="AH406" s="5">
        <f t="shared" si="243"/>
        <v>76.02</v>
      </c>
      <c r="AI406" s="5">
        <f t="shared" si="244"/>
        <v>60.18</v>
      </c>
      <c r="AJ406" s="5">
        <f t="shared" si="245"/>
        <v>73.209999999999994</v>
      </c>
      <c r="AK406" s="5">
        <f t="shared" si="246"/>
        <v>65.72</v>
      </c>
      <c r="AL406" s="5">
        <f t="shared" si="247"/>
        <v>69.599999999999994</v>
      </c>
      <c r="AM406" s="5">
        <f t="shared" si="248"/>
        <v>66.34</v>
      </c>
      <c r="AN406" s="5">
        <f t="shared" si="249"/>
        <v>67.06</v>
      </c>
      <c r="AO406" s="5">
        <f t="shared" si="250"/>
        <v>73.52</v>
      </c>
      <c r="AP406" s="5">
        <f t="shared" si="251"/>
        <v>74.430000000000007</v>
      </c>
      <c r="AQ406" s="5">
        <f t="shared" si="252"/>
        <v>73.52</v>
      </c>
      <c r="AR406" s="5">
        <f t="shared" si="253"/>
        <v>97.88</v>
      </c>
      <c r="AS406" s="5">
        <f t="shared" si="254"/>
        <v>85.55</v>
      </c>
      <c r="AT406" s="5">
        <f t="shared" si="255"/>
        <v>65.66</v>
      </c>
      <c r="AU406" s="5">
        <f t="shared" si="256"/>
        <v>68.59</v>
      </c>
      <c r="AW406" s="5">
        <f t="shared" si="261"/>
        <v>179</v>
      </c>
      <c r="AX406" s="5">
        <f t="shared" si="262"/>
        <v>177.43333333333331</v>
      </c>
      <c r="AY406" s="5">
        <f t="shared" si="259"/>
        <v>210.17699999999999</v>
      </c>
      <c r="AZ406" s="5">
        <f t="shared" si="260"/>
        <v>209.71633333333332</v>
      </c>
      <c r="FT406">
        <f t="shared" si="207"/>
        <v>2006</v>
      </c>
      <c r="FU406" s="1">
        <f t="shared" si="208"/>
        <v>10</v>
      </c>
      <c r="FV406">
        <v>201.8</v>
      </c>
      <c r="FW406" s="1">
        <v>162.19999999999999</v>
      </c>
    </row>
    <row r="407" spans="1:179" x14ac:dyDescent="0.2">
      <c r="A407" s="9">
        <f t="shared" si="257"/>
        <v>2008</v>
      </c>
      <c r="B407" s="9">
        <f>B403</f>
        <v>1</v>
      </c>
      <c r="C407" s="1">
        <f t="shared" si="212"/>
        <v>125</v>
      </c>
      <c r="D407" s="5">
        <f t="shared" ref="D407:D411" si="263">F218</f>
        <v>414</v>
      </c>
      <c r="E407" s="5">
        <f t="shared" ref="E407:E411" si="264">G218</f>
        <v>468</v>
      </c>
      <c r="F407" s="24" t="str">
        <f t="shared" ref="F407:F411" si="265">M218</f>
        <v>na</v>
      </c>
      <c r="G407" s="24">
        <f t="shared" ref="G407:G411" si="266">N218</f>
        <v>370</v>
      </c>
      <c r="H407" s="5" t="str">
        <f t="shared" ref="H407:H411" si="267">T218</f>
        <v>na</v>
      </c>
      <c r="I407" s="5" t="str">
        <f t="shared" ref="I407:I411" si="268">U218</f>
        <v>na</v>
      </c>
      <c r="J407" s="5">
        <f t="shared" ref="J407:J411" si="269">AA218</f>
        <v>404</v>
      </c>
      <c r="K407" s="5">
        <f t="shared" ref="K407:K411" si="270">AB218</f>
        <v>407</v>
      </c>
      <c r="L407" s="5">
        <f t="shared" ref="L407:L411" si="271">AH218</f>
        <v>410</v>
      </c>
      <c r="M407" s="5">
        <f t="shared" ref="M407:M411" si="272">AI218</f>
        <v>400</v>
      </c>
      <c r="N407" s="5">
        <f t="shared" ref="N407:N411" si="273">AO218</f>
        <v>420</v>
      </c>
      <c r="O407" s="5">
        <f t="shared" ref="O407:O411" si="274">AP218</f>
        <v>462</v>
      </c>
      <c r="P407" s="5">
        <f t="shared" ref="P407:P411" si="275">AV218</f>
        <v>373</v>
      </c>
      <c r="Q407" s="5">
        <f t="shared" ref="Q407:Q411" si="276">AW218</f>
        <v>424</v>
      </c>
      <c r="R407" s="5">
        <f t="shared" ref="R407:R411" si="277">BC218</f>
        <v>458</v>
      </c>
      <c r="S407" s="5">
        <f t="shared" ref="S407:S411" si="278">BD218</f>
        <v>469</v>
      </c>
      <c r="T407" s="5">
        <f t="shared" ref="T407:T411" si="279">BJ218</f>
        <v>501</v>
      </c>
      <c r="U407" s="5">
        <f t="shared" ref="U407:U411" si="280">BK218</f>
        <v>482</v>
      </c>
      <c r="V407" s="5">
        <f t="shared" ref="V407:V411" si="281">BP218</f>
        <v>405</v>
      </c>
      <c r="W407" s="5" t="str">
        <f t="shared" ref="W407:W411" si="282">BQ218</f>
        <v>na</v>
      </c>
      <c r="X407" s="5">
        <f t="shared" ref="X407:X411" si="283">BU218</f>
        <v>394</v>
      </c>
      <c r="Y407" s="5">
        <f t="shared" ref="Y407:Y411" si="284">BV218</f>
        <v>636</v>
      </c>
      <c r="Z407" s="5">
        <f t="shared" ref="Z407:Z411" si="285">CC218</f>
        <v>73.540000000000006</v>
      </c>
      <c r="AA407" s="5">
        <f t="shared" ref="AA407:AA411" si="286">CD218</f>
        <v>82.24</v>
      </c>
      <c r="AB407" s="5">
        <f t="shared" ref="AB407:AB411" si="287">CJ218</f>
        <v>98.16</v>
      </c>
      <c r="AC407" s="5">
        <f t="shared" ref="AC407:AC411" si="288">CK218</f>
        <v>75.400000000000006</v>
      </c>
      <c r="AD407" s="5">
        <f t="shared" ref="AD407:AD411" si="289">CQ218</f>
        <v>66.88</v>
      </c>
      <c r="AE407" s="5">
        <f t="shared" ref="AE407:AE411" si="290">CR218</f>
        <v>69.06</v>
      </c>
      <c r="AF407" s="5">
        <f t="shared" ref="AF407:AF411" si="291">CX218</f>
        <v>68.849999999999994</v>
      </c>
      <c r="AG407" s="5">
        <f t="shared" ref="AG407:AG411" si="292">CY218</f>
        <v>70.319999999999993</v>
      </c>
      <c r="AH407" s="5">
        <f t="shared" ref="AH407:AH411" si="293">DE218</f>
        <v>79.03</v>
      </c>
      <c r="AI407" s="5">
        <f t="shared" ref="AI407:AI411" si="294">DF218</f>
        <v>80.38</v>
      </c>
      <c r="AJ407" s="5">
        <f t="shared" ref="AJ407:AJ411" si="295">DL218</f>
        <v>76.23</v>
      </c>
      <c r="AK407" s="5">
        <f t="shared" ref="AK407:AK411" si="296">DM218</f>
        <v>67.81</v>
      </c>
      <c r="AL407" s="5">
        <f t="shared" ref="AL407:AL411" si="297">DS218</f>
        <v>74.92</v>
      </c>
      <c r="AM407" s="5">
        <f t="shared" ref="AM407:AM411" si="298">DT218</f>
        <v>70.33</v>
      </c>
      <c r="AN407" s="5">
        <f t="shared" ref="AN407:AN411" si="299">DZ218</f>
        <v>69.599999999999994</v>
      </c>
      <c r="AO407" s="5">
        <f t="shared" ref="AO407:AO411" si="300">EA218</f>
        <v>79.75</v>
      </c>
      <c r="AP407" s="5">
        <f t="shared" ref="AP407:AP411" si="301">EG218</f>
        <v>73.59</v>
      </c>
      <c r="AQ407" s="5">
        <f t="shared" ref="AQ407:AQ411" si="302">EH218</f>
        <v>78.16</v>
      </c>
      <c r="AR407" s="5">
        <f t="shared" ref="AR407:AR411" si="303">EM218</f>
        <v>101.5</v>
      </c>
      <c r="AS407" s="5">
        <f t="shared" ref="AS407:AS411" si="304">EN218</f>
        <v>72.86</v>
      </c>
      <c r="AT407" s="5">
        <f t="shared" ref="AT407:AT411" si="305">ER218</f>
        <v>71.05</v>
      </c>
      <c r="AU407" s="5">
        <f t="shared" ref="AU407:AU411" si="306">ES218</f>
        <v>64.28</v>
      </c>
      <c r="AW407" s="5">
        <f t="shared" si="261"/>
        <v>182.7</v>
      </c>
      <c r="AX407" s="5">
        <f t="shared" si="262"/>
        <v>183.86666666666667</v>
      </c>
      <c r="AY407" s="5">
        <f t="shared" si="259"/>
        <v>211.69300000000001</v>
      </c>
      <c r="AZ407" s="5">
        <f t="shared" si="260"/>
        <v>212.10033333333334</v>
      </c>
      <c r="FT407">
        <f t="shared" si="207"/>
        <v>2006</v>
      </c>
      <c r="FU407" s="1">
        <f t="shared" si="208"/>
        <v>11</v>
      </c>
      <c r="FV407">
        <v>201.5</v>
      </c>
      <c r="FW407" s="1">
        <v>164.6</v>
      </c>
    </row>
    <row r="408" spans="1:179" x14ac:dyDescent="0.2">
      <c r="A408" s="9">
        <f t="shared" si="257"/>
        <v>2008</v>
      </c>
      <c r="B408" s="9">
        <f t="shared" ref="B408:B462" si="307">B404</f>
        <v>2</v>
      </c>
      <c r="C408" s="1">
        <f t="shared" si="212"/>
        <v>126</v>
      </c>
      <c r="D408" s="5">
        <f t="shared" si="263"/>
        <v>482</v>
      </c>
      <c r="E408" s="5">
        <f t="shared" si="264"/>
        <v>450</v>
      </c>
      <c r="F408" s="24">
        <f t="shared" si="265"/>
        <v>478</v>
      </c>
      <c r="G408" s="24">
        <f t="shared" si="266"/>
        <v>364</v>
      </c>
      <c r="H408" s="5" t="str">
        <f t="shared" si="267"/>
        <v>na</v>
      </c>
      <c r="I408" s="5" t="str">
        <f t="shared" si="268"/>
        <v>na</v>
      </c>
      <c r="J408" s="5">
        <f t="shared" si="269"/>
        <v>397</v>
      </c>
      <c r="K408" s="5">
        <f t="shared" si="270"/>
        <v>408</v>
      </c>
      <c r="L408" s="5">
        <f t="shared" si="271"/>
        <v>406</v>
      </c>
      <c r="M408" s="5">
        <f t="shared" si="272"/>
        <v>413</v>
      </c>
      <c r="N408" s="5">
        <f t="shared" si="273"/>
        <v>460</v>
      </c>
      <c r="O408" s="5">
        <f t="shared" si="274"/>
        <v>460</v>
      </c>
      <c r="P408" s="5">
        <f t="shared" si="275"/>
        <v>430</v>
      </c>
      <c r="Q408" s="5">
        <f t="shared" si="276"/>
        <v>424</v>
      </c>
      <c r="R408" s="5">
        <f t="shared" si="277"/>
        <v>459</v>
      </c>
      <c r="S408" s="5">
        <f t="shared" si="278"/>
        <v>455</v>
      </c>
      <c r="T408" s="5">
        <f t="shared" si="279"/>
        <v>476</v>
      </c>
      <c r="U408" s="5">
        <f t="shared" si="280"/>
        <v>463</v>
      </c>
      <c r="V408" s="5">
        <f t="shared" si="281"/>
        <v>407</v>
      </c>
      <c r="W408" s="5" t="str">
        <f t="shared" si="282"/>
        <v>na</v>
      </c>
      <c r="X408" s="5">
        <f t="shared" si="283"/>
        <v>437</v>
      </c>
      <c r="Y408" s="5">
        <f t="shared" si="284"/>
        <v>620</v>
      </c>
      <c r="Z408" s="5">
        <f t="shared" si="285"/>
        <v>82.17</v>
      </c>
      <c r="AA408" s="5">
        <f t="shared" si="286"/>
        <v>84.65</v>
      </c>
      <c r="AB408" s="5">
        <f t="shared" si="287"/>
        <v>91.54</v>
      </c>
      <c r="AC408" s="5">
        <f t="shared" si="288"/>
        <v>67.239999999999995</v>
      </c>
      <c r="AD408" s="5">
        <f t="shared" si="289"/>
        <v>67.790000000000006</v>
      </c>
      <c r="AE408" s="5">
        <f t="shared" si="290"/>
        <v>69.989999999999995</v>
      </c>
      <c r="AF408" s="5">
        <f t="shared" si="291"/>
        <v>78.66</v>
      </c>
      <c r="AG408" s="5">
        <f t="shared" si="292"/>
        <v>72.94</v>
      </c>
      <c r="AH408" s="5">
        <f t="shared" si="293"/>
        <v>77.56</v>
      </c>
      <c r="AI408" s="5">
        <f t="shared" si="294"/>
        <v>77.94</v>
      </c>
      <c r="AJ408" s="5">
        <f t="shared" si="295"/>
        <v>75.69</v>
      </c>
      <c r="AK408" s="5">
        <f t="shared" si="296"/>
        <v>72.13</v>
      </c>
      <c r="AL408" s="5">
        <f t="shared" si="297"/>
        <v>72.989999999999995</v>
      </c>
      <c r="AM408" s="5">
        <f t="shared" si="298"/>
        <v>69.510000000000005</v>
      </c>
      <c r="AN408" s="5">
        <f t="shared" si="299"/>
        <v>78.02</v>
      </c>
      <c r="AO408" s="5">
        <f t="shared" si="300"/>
        <v>80.11</v>
      </c>
      <c r="AP408" s="5">
        <f t="shared" si="301"/>
        <v>73.180000000000007</v>
      </c>
      <c r="AQ408" s="5">
        <f t="shared" si="302"/>
        <v>81.93</v>
      </c>
      <c r="AR408" s="5">
        <f t="shared" si="303"/>
        <v>89.9</v>
      </c>
      <c r="AS408" s="5">
        <f t="shared" si="304"/>
        <v>74.790000000000006</v>
      </c>
      <c r="AT408" s="5">
        <f t="shared" si="305"/>
        <v>62.23</v>
      </c>
      <c r="AU408" s="5">
        <f t="shared" si="306"/>
        <v>73.95</v>
      </c>
      <c r="AW408" s="5">
        <f t="shared" si="261"/>
        <v>196.6</v>
      </c>
      <c r="AX408" s="5">
        <f t="shared" si="262"/>
        <v>196</v>
      </c>
      <c r="AY408" s="5">
        <f t="shared" si="259"/>
        <v>216.63200000000001</v>
      </c>
      <c r="AZ408" s="5">
        <f t="shared" si="260"/>
        <v>216.75666666666666</v>
      </c>
      <c r="FT408">
        <f t="shared" si="207"/>
        <v>2006</v>
      </c>
      <c r="FU408" s="1">
        <f t="shared" si="208"/>
        <v>12</v>
      </c>
      <c r="FV408">
        <v>201.8</v>
      </c>
      <c r="FW408" s="1">
        <v>165.6</v>
      </c>
    </row>
    <row r="409" spans="1:179" x14ac:dyDescent="0.2">
      <c r="A409" s="9">
        <f t="shared" si="257"/>
        <v>2008</v>
      </c>
      <c r="B409" s="9">
        <f t="shared" si="307"/>
        <v>3</v>
      </c>
      <c r="C409" s="1">
        <f t="shared" si="212"/>
        <v>127</v>
      </c>
      <c r="D409" s="5">
        <f t="shared" si="263"/>
        <v>553</v>
      </c>
      <c r="E409" s="5">
        <f t="shared" si="264"/>
        <v>440</v>
      </c>
      <c r="F409" s="24">
        <f t="shared" si="265"/>
        <v>504</v>
      </c>
      <c r="G409" s="24">
        <f t="shared" si="266"/>
        <v>422</v>
      </c>
      <c r="H409" s="5">
        <f t="shared" si="267"/>
        <v>335</v>
      </c>
      <c r="I409" s="5">
        <f t="shared" si="268"/>
        <v>322</v>
      </c>
      <c r="J409" s="5">
        <f t="shared" si="269"/>
        <v>445</v>
      </c>
      <c r="K409" s="5">
        <f t="shared" si="270"/>
        <v>452</v>
      </c>
      <c r="L409" s="5">
        <f t="shared" si="271"/>
        <v>409</v>
      </c>
      <c r="M409" s="5">
        <f t="shared" si="272"/>
        <v>386</v>
      </c>
      <c r="N409" s="5">
        <f t="shared" si="273"/>
        <v>476</v>
      </c>
      <c r="O409" s="5">
        <f t="shared" si="274"/>
        <v>480</v>
      </c>
      <c r="P409" s="5">
        <f t="shared" si="275"/>
        <v>478</v>
      </c>
      <c r="Q409" s="5">
        <f t="shared" si="276"/>
        <v>447</v>
      </c>
      <c r="R409" s="5">
        <f t="shared" si="277"/>
        <v>438</v>
      </c>
      <c r="S409" s="5">
        <f t="shared" si="278"/>
        <v>441</v>
      </c>
      <c r="T409" s="5">
        <f t="shared" si="279"/>
        <v>481</v>
      </c>
      <c r="U409" s="5">
        <f t="shared" si="280"/>
        <v>475</v>
      </c>
      <c r="V409" s="5">
        <f t="shared" si="281"/>
        <v>392</v>
      </c>
      <c r="W409" s="5">
        <f t="shared" si="282"/>
        <v>376</v>
      </c>
      <c r="X409" s="5">
        <f t="shared" si="283"/>
        <v>415</v>
      </c>
      <c r="Y409" s="5">
        <f t="shared" si="284"/>
        <v>553</v>
      </c>
      <c r="Z409" s="5">
        <f t="shared" si="285"/>
        <v>85.31</v>
      </c>
      <c r="AA409" s="5">
        <f t="shared" si="286"/>
        <v>89.95</v>
      </c>
      <c r="AB409" s="5">
        <f t="shared" si="287"/>
        <v>96.7</v>
      </c>
      <c r="AC409" s="5">
        <f t="shared" si="288"/>
        <v>76.17</v>
      </c>
      <c r="AD409" s="5">
        <f t="shared" si="289"/>
        <v>71</v>
      </c>
      <c r="AE409" s="5">
        <f t="shared" si="290"/>
        <v>73.66</v>
      </c>
      <c r="AF409" s="5">
        <f t="shared" si="291"/>
        <v>78.739999999999995</v>
      </c>
      <c r="AG409" s="5">
        <f t="shared" si="292"/>
        <v>75.98</v>
      </c>
      <c r="AH409" s="5">
        <f t="shared" si="293"/>
        <v>80.06</v>
      </c>
      <c r="AI409" s="5">
        <f t="shared" si="294"/>
        <v>82.53</v>
      </c>
      <c r="AJ409" s="5">
        <f t="shared" si="295"/>
        <v>78.28</v>
      </c>
      <c r="AK409" s="5">
        <f t="shared" si="296"/>
        <v>77.69</v>
      </c>
      <c r="AL409" s="5">
        <f t="shared" si="297"/>
        <v>74.73</v>
      </c>
      <c r="AM409" s="5">
        <f t="shared" si="298"/>
        <v>71.73</v>
      </c>
      <c r="AN409" s="5">
        <f t="shared" si="299"/>
        <v>76.53</v>
      </c>
      <c r="AO409" s="5">
        <f t="shared" si="300"/>
        <v>79.66</v>
      </c>
      <c r="AP409" s="5">
        <f t="shared" si="301"/>
        <v>81</v>
      </c>
      <c r="AQ409" s="5">
        <f t="shared" si="302"/>
        <v>82.99</v>
      </c>
      <c r="AR409" s="5">
        <f t="shared" si="303"/>
        <v>92.66</v>
      </c>
      <c r="AS409" s="5">
        <f t="shared" si="304"/>
        <v>78.11</v>
      </c>
      <c r="AT409" s="5">
        <f t="shared" si="305"/>
        <v>63.74</v>
      </c>
      <c r="AU409" s="5">
        <f t="shared" si="306"/>
        <v>79.58</v>
      </c>
      <c r="AW409" s="5">
        <f t="shared" si="261"/>
        <v>199</v>
      </c>
      <c r="AX409" s="5">
        <f t="shared" si="262"/>
        <v>200.46666666666667</v>
      </c>
      <c r="AY409" s="5">
        <f t="shared" si="259"/>
        <v>219.08600000000001</v>
      </c>
      <c r="AZ409" s="5">
        <f t="shared" si="260"/>
        <v>219.27766666666665</v>
      </c>
      <c r="FT409">
        <f t="shared" si="207"/>
        <v>2007</v>
      </c>
      <c r="FU409" s="1">
        <f t="shared" si="208"/>
        <v>1</v>
      </c>
      <c r="FV409">
        <v>202.416</v>
      </c>
      <c r="FW409" s="1">
        <v>164</v>
      </c>
    </row>
    <row r="410" spans="1:179" x14ac:dyDescent="0.2">
      <c r="A410" s="9">
        <f t="shared" si="257"/>
        <v>2008</v>
      </c>
      <c r="B410" s="9">
        <f t="shared" si="307"/>
        <v>4</v>
      </c>
      <c r="C410" s="1">
        <f t="shared" si="212"/>
        <v>128</v>
      </c>
      <c r="D410" s="5">
        <f t="shared" si="263"/>
        <v>441</v>
      </c>
      <c r="E410" s="5">
        <f t="shared" si="264"/>
        <v>447</v>
      </c>
      <c r="F410" s="24">
        <f t="shared" si="265"/>
        <v>452</v>
      </c>
      <c r="G410" s="24">
        <f t="shared" si="266"/>
        <v>388</v>
      </c>
      <c r="H410" s="5">
        <f t="shared" si="267"/>
        <v>332</v>
      </c>
      <c r="I410" s="5">
        <f t="shared" si="268"/>
        <v>325</v>
      </c>
      <c r="J410" s="5">
        <f t="shared" si="269"/>
        <v>443</v>
      </c>
      <c r="K410" s="5">
        <f t="shared" si="270"/>
        <v>445</v>
      </c>
      <c r="L410" s="5">
        <f t="shared" si="271"/>
        <v>389</v>
      </c>
      <c r="M410" s="5">
        <f t="shared" si="272"/>
        <v>389</v>
      </c>
      <c r="N410" s="5">
        <f t="shared" si="273"/>
        <v>454</v>
      </c>
      <c r="O410" s="5">
        <f t="shared" si="274"/>
        <v>466</v>
      </c>
      <c r="P410" s="5">
        <f t="shared" si="275"/>
        <v>434</v>
      </c>
      <c r="Q410" s="5">
        <f t="shared" si="276"/>
        <v>419</v>
      </c>
      <c r="R410" s="5">
        <f t="shared" si="277"/>
        <v>462</v>
      </c>
      <c r="S410" s="5">
        <f t="shared" si="278"/>
        <v>423</v>
      </c>
      <c r="T410" s="5">
        <f t="shared" si="279"/>
        <v>397</v>
      </c>
      <c r="U410" s="5">
        <f t="shared" si="280"/>
        <v>474</v>
      </c>
      <c r="V410" s="5">
        <f t="shared" si="281"/>
        <v>400</v>
      </c>
      <c r="W410" s="5">
        <f t="shared" si="282"/>
        <v>384</v>
      </c>
      <c r="X410" s="5">
        <f t="shared" si="283"/>
        <v>408</v>
      </c>
      <c r="Y410" s="5">
        <f t="shared" si="284"/>
        <v>411</v>
      </c>
      <c r="Z410" s="5">
        <f t="shared" si="285"/>
        <v>87.07</v>
      </c>
      <c r="AA410" s="5">
        <f t="shared" si="286"/>
        <v>89.08</v>
      </c>
      <c r="AB410" s="5">
        <f t="shared" si="287"/>
        <v>101.08</v>
      </c>
      <c r="AC410" s="5">
        <f t="shared" si="288"/>
        <v>74.989999999999995</v>
      </c>
      <c r="AD410" s="5">
        <f t="shared" si="289"/>
        <v>69.569999999999993</v>
      </c>
      <c r="AE410" s="5">
        <f t="shared" si="290"/>
        <v>78.23</v>
      </c>
      <c r="AF410" s="5">
        <f t="shared" si="291"/>
        <v>76.959999999999994</v>
      </c>
      <c r="AG410" s="5">
        <f t="shared" si="292"/>
        <v>75.39</v>
      </c>
      <c r="AH410" s="5">
        <f t="shared" si="293"/>
        <v>100.66</v>
      </c>
      <c r="AI410" s="5">
        <f t="shared" si="294"/>
        <v>77.010000000000005</v>
      </c>
      <c r="AJ410" s="5">
        <f t="shared" si="295"/>
        <v>95.34</v>
      </c>
      <c r="AK410" s="5">
        <f t="shared" si="296"/>
        <v>81.64</v>
      </c>
      <c r="AL410" s="5">
        <f t="shared" si="297"/>
        <v>72.760000000000005</v>
      </c>
      <c r="AM410" s="5">
        <f t="shared" si="298"/>
        <v>70.69</v>
      </c>
      <c r="AN410" s="5">
        <f t="shared" si="299"/>
        <v>75.98</v>
      </c>
      <c r="AO410" s="5">
        <f t="shared" si="300"/>
        <v>81.209999999999994</v>
      </c>
      <c r="AP410" s="5">
        <f t="shared" si="301"/>
        <v>83.41</v>
      </c>
      <c r="AQ410" s="5">
        <f t="shared" si="302"/>
        <v>84.04</v>
      </c>
      <c r="AR410" s="5">
        <f t="shared" si="303"/>
        <v>95.66</v>
      </c>
      <c r="AS410" s="5">
        <f t="shared" si="304"/>
        <v>78.209999999999994</v>
      </c>
      <c r="AT410" s="5">
        <f t="shared" si="305"/>
        <v>69.59</v>
      </c>
      <c r="AU410" s="5">
        <f t="shared" si="306"/>
        <v>75.38</v>
      </c>
      <c r="AW410" s="5">
        <f t="shared" si="261"/>
        <v>176.8</v>
      </c>
      <c r="AX410" s="5">
        <f t="shared" si="262"/>
        <v>178.03333333333333</v>
      </c>
      <c r="AY410" s="5">
        <f t="shared" si="259"/>
        <v>212.42500000000001</v>
      </c>
      <c r="AZ410" s="5">
        <f t="shared" si="260"/>
        <v>213.07533333333336</v>
      </c>
      <c r="FT410">
        <f t="shared" si="207"/>
        <v>2007</v>
      </c>
      <c r="FU410" s="1">
        <f t="shared" si="208"/>
        <v>2</v>
      </c>
      <c r="FV410">
        <v>203.499</v>
      </c>
      <c r="FW410" s="1">
        <v>166.8</v>
      </c>
    </row>
    <row r="411" spans="1:179" x14ac:dyDescent="0.2">
      <c r="A411" s="9">
        <f t="shared" si="257"/>
        <v>2009</v>
      </c>
      <c r="B411" s="9">
        <f t="shared" si="307"/>
        <v>1</v>
      </c>
      <c r="C411" s="1">
        <f t="shared" si="212"/>
        <v>129</v>
      </c>
      <c r="D411" s="5">
        <f t="shared" si="263"/>
        <v>451</v>
      </c>
      <c r="E411" s="5">
        <f t="shared" si="264"/>
        <v>438</v>
      </c>
      <c r="F411" s="24">
        <f t="shared" si="265"/>
        <v>452</v>
      </c>
      <c r="G411" s="24">
        <f t="shared" si="266"/>
        <v>376</v>
      </c>
      <c r="H411" s="5">
        <f t="shared" si="267"/>
        <v>312</v>
      </c>
      <c r="I411" s="5">
        <f t="shared" si="268"/>
        <v>320</v>
      </c>
      <c r="J411" s="5">
        <f t="shared" si="269"/>
        <v>432</v>
      </c>
      <c r="K411" s="5">
        <f t="shared" si="270"/>
        <v>421</v>
      </c>
      <c r="L411" s="5">
        <f t="shared" si="271"/>
        <v>404</v>
      </c>
      <c r="M411" s="5">
        <f t="shared" si="272"/>
        <v>372</v>
      </c>
      <c r="N411" s="5">
        <f t="shared" si="273"/>
        <v>430</v>
      </c>
      <c r="O411" s="5">
        <f t="shared" si="274"/>
        <v>503</v>
      </c>
      <c r="P411" s="5">
        <f t="shared" si="275"/>
        <v>406</v>
      </c>
      <c r="Q411" s="5">
        <f t="shared" si="276"/>
        <v>422</v>
      </c>
      <c r="R411" s="5">
        <f t="shared" si="277"/>
        <v>439</v>
      </c>
      <c r="S411" s="5">
        <f t="shared" si="278"/>
        <v>409</v>
      </c>
      <c r="T411" s="5">
        <f t="shared" si="279"/>
        <v>365</v>
      </c>
      <c r="U411" s="5">
        <f t="shared" si="280"/>
        <v>456</v>
      </c>
      <c r="V411" s="5">
        <f t="shared" si="281"/>
        <v>379</v>
      </c>
      <c r="W411" s="5">
        <f t="shared" si="282"/>
        <v>389</v>
      </c>
      <c r="X411" s="5">
        <f t="shared" si="283"/>
        <v>394</v>
      </c>
      <c r="Y411" s="5">
        <f t="shared" si="284"/>
        <v>433</v>
      </c>
      <c r="Z411" s="5">
        <f t="shared" si="285"/>
        <v>72.31</v>
      </c>
      <c r="AA411" s="5">
        <f t="shared" si="286"/>
        <v>77.989999999999995</v>
      </c>
      <c r="AB411" s="5">
        <f t="shared" si="287"/>
        <v>97.86</v>
      </c>
      <c r="AC411" s="5">
        <f t="shared" si="288"/>
        <v>74.31</v>
      </c>
      <c r="AD411" s="5">
        <f t="shared" si="289"/>
        <v>77.430000000000007</v>
      </c>
      <c r="AE411" s="5">
        <f t="shared" si="290"/>
        <v>68.599999999999994</v>
      </c>
      <c r="AF411" s="5">
        <f t="shared" si="291"/>
        <v>66.14</v>
      </c>
      <c r="AG411" s="5">
        <f t="shared" si="292"/>
        <v>73.8</v>
      </c>
      <c r="AH411" s="5">
        <f t="shared" si="293"/>
        <v>81.45</v>
      </c>
      <c r="AI411" s="5">
        <f t="shared" si="294"/>
        <v>71.2</v>
      </c>
      <c r="AJ411" s="5">
        <f t="shared" si="295"/>
        <v>72.34</v>
      </c>
      <c r="AK411" s="5">
        <f t="shared" si="296"/>
        <v>70.81</v>
      </c>
      <c r="AL411" s="5">
        <f t="shared" si="297"/>
        <v>77.87</v>
      </c>
      <c r="AM411" s="5">
        <f t="shared" si="298"/>
        <v>70.260000000000005</v>
      </c>
      <c r="AN411" s="5">
        <f t="shared" si="299"/>
        <v>74.510000000000005</v>
      </c>
      <c r="AO411" s="5">
        <f t="shared" si="300"/>
        <v>76.400000000000006</v>
      </c>
      <c r="AP411" s="5">
        <f t="shared" si="301"/>
        <v>73.260000000000005</v>
      </c>
      <c r="AQ411" s="5">
        <f t="shared" si="302"/>
        <v>83.35</v>
      </c>
      <c r="AR411" s="5">
        <f t="shared" si="303"/>
        <v>87.35</v>
      </c>
      <c r="AS411" s="5">
        <f t="shared" si="304"/>
        <v>74.89</v>
      </c>
      <c r="AT411" s="5">
        <f t="shared" si="305"/>
        <v>64.97</v>
      </c>
      <c r="AU411" s="5">
        <f t="shared" si="306"/>
        <v>66.45</v>
      </c>
      <c r="AW411" s="5">
        <f t="shared" si="261"/>
        <v>169.5</v>
      </c>
      <c r="AX411" s="5">
        <f t="shared" si="262"/>
        <v>169.6</v>
      </c>
      <c r="AY411" s="5">
        <f t="shared" si="259"/>
        <v>212.19300000000001</v>
      </c>
      <c r="AZ411" s="5">
        <f t="shared" si="260"/>
        <v>212.01499999999999</v>
      </c>
      <c r="FT411">
        <f t="shared" si="207"/>
        <v>2007</v>
      </c>
      <c r="FU411" s="1">
        <f t="shared" si="208"/>
        <v>3</v>
      </c>
      <c r="FV411">
        <v>205.352</v>
      </c>
      <c r="FW411" s="1">
        <v>169.3</v>
      </c>
    </row>
    <row r="412" spans="1:179" x14ac:dyDescent="0.2">
      <c r="A412" s="9">
        <f t="shared" si="257"/>
        <v>2009</v>
      </c>
      <c r="B412" s="9">
        <f t="shared" si="307"/>
        <v>2</v>
      </c>
      <c r="C412" s="1">
        <f t="shared" si="212"/>
        <v>130</v>
      </c>
      <c r="D412" s="5">
        <f t="shared" ref="D412:D462" si="308">F223</f>
        <v>433</v>
      </c>
      <c r="E412" s="5">
        <f t="shared" ref="E412:E462" si="309">G223</f>
        <v>416</v>
      </c>
      <c r="F412" s="24">
        <f t="shared" ref="F412:F462" si="310">M223</f>
        <v>443</v>
      </c>
      <c r="G412" s="24">
        <f t="shared" ref="G412:G462" si="311">N223</f>
        <v>364</v>
      </c>
      <c r="H412" s="5">
        <f t="shared" ref="H412:H462" si="312">T223</f>
        <v>318</v>
      </c>
      <c r="I412" s="5">
        <f t="shared" ref="I412:I462" si="313">U223</f>
        <v>322</v>
      </c>
      <c r="J412" s="5">
        <f t="shared" ref="J412:J462" si="314">AA223</f>
        <v>376</v>
      </c>
      <c r="K412" s="5">
        <f t="shared" ref="K412:K462" si="315">AB223</f>
        <v>433</v>
      </c>
      <c r="L412" s="5">
        <f t="shared" ref="L412:L462" si="316">AH223</f>
        <v>386</v>
      </c>
      <c r="M412" s="5">
        <f t="shared" ref="M412:M462" si="317">AI223</f>
        <v>368</v>
      </c>
      <c r="N412" s="5">
        <f t="shared" ref="N412:N462" si="318">AO223</f>
        <v>425</v>
      </c>
      <c r="O412" s="5">
        <f t="shared" ref="O412:O462" si="319">AP223</f>
        <v>486</v>
      </c>
      <c r="P412" s="5">
        <f t="shared" ref="P412:P462" si="320">AV223</f>
        <v>326</v>
      </c>
      <c r="Q412" s="5">
        <f t="shared" ref="Q412:Q462" si="321">AW223</f>
        <v>362</v>
      </c>
      <c r="R412" s="5">
        <f t="shared" ref="R412:R462" si="322">BC223</f>
        <v>413</v>
      </c>
      <c r="S412" s="5">
        <f t="shared" ref="S412:S462" si="323">BD223</f>
        <v>392</v>
      </c>
      <c r="T412" s="5">
        <f t="shared" ref="T412:T462" si="324">BJ223</f>
        <v>466</v>
      </c>
      <c r="U412" s="5">
        <f t="shared" ref="U412:U462" si="325">BK223</f>
        <v>453</v>
      </c>
      <c r="V412" s="5">
        <f t="shared" ref="V412:V462" si="326">BP223</f>
        <v>360</v>
      </c>
      <c r="W412" s="5">
        <f t="shared" ref="W412:W462" si="327">BQ223</f>
        <v>414</v>
      </c>
      <c r="X412" s="5">
        <f t="shared" ref="X412:X462" si="328">BU223</f>
        <v>365</v>
      </c>
      <c r="Y412" s="5">
        <f t="shared" ref="Y412:Y462" si="329">BV223</f>
        <v>474</v>
      </c>
      <c r="Z412" s="5">
        <f t="shared" ref="Z412:Z462" si="330">CC223</f>
        <v>71.430000000000007</v>
      </c>
      <c r="AA412" s="5">
        <f t="shared" ref="AA412:AA462" si="331">CD223</f>
        <v>74.84</v>
      </c>
      <c r="AB412" s="5">
        <f t="shared" ref="AB412:AB462" si="332">CJ223</f>
        <v>90.14</v>
      </c>
      <c r="AC412" s="5">
        <f t="shared" ref="AC412:AC462" si="333">CK223</f>
        <v>74.86</v>
      </c>
      <c r="AD412" s="5">
        <f t="shared" ref="AD412:AD462" si="334">CQ223</f>
        <v>77.14</v>
      </c>
      <c r="AE412" s="5">
        <f t="shared" ref="AE412:AE462" si="335">CR223</f>
        <v>71.69</v>
      </c>
      <c r="AF412" s="5">
        <f t="shared" ref="AF412:AF462" si="336">CX223</f>
        <v>79.36</v>
      </c>
      <c r="AG412" s="5">
        <f t="shared" ref="AG412:AG462" si="337">CY223</f>
        <v>75.66</v>
      </c>
      <c r="AH412" s="5">
        <f t="shared" ref="AH412:AH462" si="338">DE223</f>
        <v>76.91</v>
      </c>
      <c r="AI412" s="5">
        <f t="shared" ref="AI412:AI462" si="339">DF223</f>
        <v>68.22</v>
      </c>
      <c r="AJ412" s="5">
        <f t="shared" ref="AJ412:AJ462" si="340">DL223</f>
        <v>69.2</v>
      </c>
      <c r="AK412" s="5">
        <f t="shared" ref="AK412:AK462" si="341">DM223</f>
        <v>68.14</v>
      </c>
      <c r="AL412" s="5">
        <f t="shared" ref="AL412:AL462" si="342">DS223</f>
        <v>70.42</v>
      </c>
      <c r="AM412" s="5">
        <f t="shared" ref="AM412:AM462" si="343">DT223</f>
        <v>69.930000000000007</v>
      </c>
      <c r="AN412" s="5">
        <f t="shared" ref="AN412:AN462" si="344">DZ223</f>
        <v>69.52</v>
      </c>
      <c r="AO412" s="5">
        <f t="shared" ref="AO412:AO462" si="345">EA223</f>
        <v>74.709999999999994</v>
      </c>
      <c r="AP412" s="5">
        <f t="shared" ref="AP412:AP462" si="346">EG223</f>
        <v>75.02</v>
      </c>
      <c r="AQ412" s="5">
        <f t="shared" ref="AQ412:AQ462" si="347">EH223</f>
        <v>82.79</v>
      </c>
      <c r="AR412" s="5">
        <f t="shared" ref="AR412:AR462" si="348">EM223</f>
        <v>83.67</v>
      </c>
      <c r="AS412" s="5">
        <f t="shared" ref="AS412:AS462" si="349">EN223</f>
        <v>69.209999999999994</v>
      </c>
      <c r="AT412" s="5">
        <f t="shared" ref="AT412:AT462" si="350">ER223</f>
        <v>62.02</v>
      </c>
      <c r="AU412" s="5">
        <f t="shared" ref="AU412:AU462" si="351">ES223</f>
        <v>62.16</v>
      </c>
      <c r="FT412">
        <f t="shared" si="207"/>
        <v>2007</v>
      </c>
      <c r="FU412" s="1">
        <f t="shared" si="208"/>
        <v>4</v>
      </c>
      <c r="FV412">
        <v>206.68600000000001</v>
      </c>
      <c r="FW412" s="1">
        <v>171.4</v>
      </c>
    </row>
    <row r="413" spans="1:179" x14ac:dyDescent="0.2">
      <c r="A413" s="9">
        <f t="shared" si="257"/>
        <v>2009</v>
      </c>
      <c r="B413" s="9">
        <f t="shared" si="307"/>
        <v>3</v>
      </c>
      <c r="C413" s="1">
        <f t="shared" si="212"/>
        <v>131</v>
      </c>
      <c r="D413" s="5">
        <f t="shared" si="308"/>
        <v>441</v>
      </c>
      <c r="E413" s="5">
        <f t="shared" si="309"/>
        <v>407</v>
      </c>
      <c r="F413" s="24">
        <f t="shared" si="310"/>
        <v>440</v>
      </c>
      <c r="G413" s="24">
        <f t="shared" si="311"/>
        <v>361</v>
      </c>
      <c r="H413" s="5">
        <f t="shared" si="312"/>
        <v>316</v>
      </c>
      <c r="I413" s="5">
        <f t="shared" si="313"/>
        <v>318</v>
      </c>
      <c r="J413" s="5">
        <f t="shared" si="314"/>
        <v>372</v>
      </c>
      <c r="K413" s="5">
        <f t="shared" si="315"/>
        <v>439</v>
      </c>
      <c r="L413" s="5">
        <f t="shared" si="316"/>
        <v>395</v>
      </c>
      <c r="M413" s="5">
        <f t="shared" si="317"/>
        <v>386</v>
      </c>
      <c r="N413" s="5">
        <f t="shared" si="318"/>
        <v>490</v>
      </c>
      <c r="O413" s="5">
        <f t="shared" si="319"/>
        <v>476</v>
      </c>
      <c r="P413" s="5">
        <f t="shared" si="320"/>
        <v>353</v>
      </c>
      <c r="Q413" s="5">
        <f t="shared" si="321"/>
        <v>380</v>
      </c>
      <c r="R413" s="5">
        <f t="shared" si="322"/>
        <v>415</v>
      </c>
      <c r="S413" s="5">
        <f t="shared" si="323"/>
        <v>415</v>
      </c>
      <c r="T413" s="5">
        <f t="shared" si="324"/>
        <v>454</v>
      </c>
      <c r="U413" s="5">
        <f t="shared" si="325"/>
        <v>494</v>
      </c>
      <c r="V413" s="5">
        <f t="shared" si="326"/>
        <v>359</v>
      </c>
      <c r="W413" s="5">
        <f t="shared" si="327"/>
        <v>400</v>
      </c>
      <c r="X413" s="5">
        <f t="shared" si="328"/>
        <v>362</v>
      </c>
      <c r="Y413" s="5">
        <f t="shared" si="329"/>
        <v>514</v>
      </c>
      <c r="Z413" s="5">
        <f t="shared" si="330"/>
        <v>74.33</v>
      </c>
      <c r="AA413" s="5">
        <f t="shared" si="331"/>
        <v>81.88</v>
      </c>
      <c r="AB413" s="5">
        <f t="shared" si="332"/>
        <v>84.41</v>
      </c>
      <c r="AC413" s="5">
        <f t="shared" si="333"/>
        <v>73.989999999999995</v>
      </c>
      <c r="AD413" s="5">
        <f t="shared" si="334"/>
        <v>77.040000000000006</v>
      </c>
      <c r="AE413" s="5">
        <f t="shared" si="335"/>
        <v>70.64</v>
      </c>
      <c r="AF413" s="5">
        <f t="shared" si="336"/>
        <v>76.72</v>
      </c>
      <c r="AG413" s="5">
        <f t="shared" si="337"/>
        <v>77.3</v>
      </c>
      <c r="AH413" s="5">
        <f t="shared" si="338"/>
        <v>76.040000000000006</v>
      </c>
      <c r="AI413" s="5">
        <f t="shared" si="339"/>
        <v>73.260000000000005</v>
      </c>
      <c r="AJ413" s="5">
        <f t="shared" si="340"/>
        <v>71.98</v>
      </c>
      <c r="AK413" s="5">
        <f t="shared" si="341"/>
        <v>72.650000000000006</v>
      </c>
      <c r="AL413" s="5">
        <f t="shared" si="342"/>
        <v>73.989999999999995</v>
      </c>
      <c r="AM413" s="5">
        <f t="shared" si="343"/>
        <v>66.25</v>
      </c>
      <c r="AN413" s="5">
        <f t="shared" si="344"/>
        <v>73.52</v>
      </c>
      <c r="AO413" s="5">
        <f t="shared" si="345"/>
        <v>75.3</v>
      </c>
      <c r="AP413" s="5">
        <f t="shared" si="346"/>
        <v>79.59</v>
      </c>
      <c r="AQ413" s="5">
        <f t="shared" si="347"/>
        <v>76.42</v>
      </c>
      <c r="AR413" s="5">
        <f t="shared" si="348"/>
        <v>79.540000000000006</v>
      </c>
      <c r="AS413" s="5">
        <f t="shared" si="349"/>
        <v>67.95</v>
      </c>
      <c r="AT413" s="5">
        <f t="shared" si="350"/>
        <v>60.86</v>
      </c>
      <c r="AU413" s="5">
        <f t="shared" si="351"/>
        <v>63.43</v>
      </c>
      <c r="FT413">
        <f t="shared" si="207"/>
        <v>2007</v>
      </c>
      <c r="FU413" s="1">
        <f t="shared" si="208"/>
        <v>5</v>
      </c>
      <c r="FV413">
        <v>207.94900000000001</v>
      </c>
      <c r="FW413" s="1">
        <v>173.3</v>
      </c>
    </row>
    <row r="414" spans="1:179" x14ac:dyDescent="0.2">
      <c r="A414" s="9">
        <f t="shared" si="257"/>
        <v>2009</v>
      </c>
      <c r="B414" s="9">
        <f t="shared" si="307"/>
        <v>4</v>
      </c>
      <c r="C414" s="1">
        <f t="shared" si="212"/>
        <v>132</v>
      </c>
      <c r="D414" s="5">
        <f t="shared" si="308"/>
        <v>442</v>
      </c>
      <c r="E414" s="5">
        <f t="shared" si="309"/>
        <v>430</v>
      </c>
      <c r="F414" s="24">
        <f t="shared" si="310"/>
        <v>472</v>
      </c>
      <c r="G414" s="24" t="str">
        <f t="shared" si="311"/>
        <v>na</v>
      </c>
      <c r="H414" s="5" t="str">
        <f t="shared" si="312"/>
        <v>na</v>
      </c>
      <c r="I414" s="5" t="str">
        <f t="shared" si="313"/>
        <v>na</v>
      </c>
      <c r="J414" s="5">
        <f t="shared" si="314"/>
        <v>391</v>
      </c>
      <c r="K414" s="5">
        <f t="shared" si="315"/>
        <v>439</v>
      </c>
      <c r="L414" s="5">
        <f t="shared" si="316"/>
        <v>399</v>
      </c>
      <c r="M414" s="5">
        <f t="shared" si="317"/>
        <v>402</v>
      </c>
      <c r="N414" s="5">
        <f t="shared" si="318"/>
        <v>463</v>
      </c>
      <c r="O414" s="5">
        <f t="shared" si="319"/>
        <v>461</v>
      </c>
      <c r="P414" s="5">
        <f t="shared" si="320"/>
        <v>427</v>
      </c>
      <c r="Q414" s="5">
        <f t="shared" si="321"/>
        <v>405</v>
      </c>
      <c r="R414" s="5">
        <f t="shared" si="322"/>
        <v>416</v>
      </c>
      <c r="S414" s="5">
        <f t="shared" si="323"/>
        <v>389</v>
      </c>
      <c r="T414" s="5">
        <f t="shared" si="324"/>
        <v>416</v>
      </c>
      <c r="U414" s="5">
        <f t="shared" si="325"/>
        <v>435</v>
      </c>
      <c r="V414" s="5">
        <f t="shared" si="326"/>
        <v>341</v>
      </c>
      <c r="W414" s="5" t="str">
        <f t="shared" si="327"/>
        <v>na</v>
      </c>
      <c r="X414" s="5">
        <f t="shared" si="328"/>
        <v>369</v>
      </c>
      <c r="Y414" s="5">
        <f t="shared" si="329"/>
        <v>429</v>
      </c>
      <c r="Z414" s="5">
        <f t="shared" si="330"/>
        <v>99.55</v>
      </c>
      <c r="AA414" s="5">
        <f t="shared" si="331"/>
        <v>99.51</v>
      </c>
      <c r="AB414" s="5">
        <f t="shared" si="332"/>
        <v>102.04</v>
      </c>
      <c r="AC414" s="5">
        <f t="shared" si="333"/>
        <v>70.349999999999994</v>
      </c>
      <c r="AD414" s="5">
        <f t="shared" si="334"/>
        <v>73.459999999999994</v>
      </c>
      <c r="AE414" s="5">
        <f t="shared" si="335"/>
        <v>76.2</v>
      </c>
      <c r="AF414" s="5">
        <f t="shared" si="336"/>
        <v>77.36</v>
      </c>
      <c r="AG414" s="5">
        <f t="shared" si="337"/>
        <v>79.709999999999994</v>
      </c>
      <c r="AH414" s="5">
        <f t="shared" si="338"/>
        <v>88.66</v>
      </c>
      <c r="AI414" s="5">
        <f t="shared" si="339"/>
        <v>75.2</v>
      </c>
      <c r="AJ414" s="5">
        <f t="shared" si="340"/>
        <v>100.64</v>
      </c>
      <c r="AK414" s="5">
        <f t="shared" si="341"/>
        <v>94.78</v>
      </c>
      <c r="AL414" s="5">
        <f t="shared" si="342"/>
        <v>70.84</v>
      </c>
      <c r="AM414" s="5">
        <f t="shared" si="343"/>
        <v>66.41</v>
      </c>
      <c r="AN414" s="5">
        <f t="shared" si="344"/>
        <v>75.739999999999995</v>
      </c>
      <c r="AO414" s="5">
        <f t="shared" si="345"/>
        <v>77.55</v>
      </c>
      <c r="AP414" s="5">
        <f t="shared" si="346"/>
        <v>87.26</v>
      </c>
      <c r="AQ414" s="5">
        <f t="shared" si="347"/>
        <v>88.58</v>
      </c>
      <c r="AR414" s="5">
        <f t="shared" si="348"/>
        <v>92.35</v>
      </c>
      <c r="AS414" s="5">
        <f t="shared" si="349"/>
        <v>77.89</v>
      </c>
      <c r="AT414" s="5">
        <f t="shared" si="350"/>
        <v>69.12</v>
      </c>
      <c r="AU414" s="5">
        <f t="shared" si="351"/>
        <v>69.28</v>
      </c>
      <c r="AW414" s="5"/>
      <c r="AX414" s="5"/>
      <c r="FT414">
        <f t="shared" si="207"/>
        <v>2007</v>
      </c>
      <c r="FU414" s="1">
        <f t="shared" si="208"/>
        <v>6</v>
      </c>
      <c r="FV414">
        <v>208.352</v>
      </c>
      <c r="FW414" s="1">
        <v>173.8</v>
      </c>
    </row>
    <row r="415" spans="1:179" x14ac:dyDescent="0.2">
      <c r="A415" s="9">
        <f t="shared" si="257"/>
        <v>2010</v>
      </c>
      <c r="B415" s="9">
        <f t="shared" si="307"/>
        <v>1</v>
      </c>
      <c r="C415" s="1">
        <f t="shared" si="212"/>
        <v>133</v>
      </c>
      <c r="D415" s="5">
        <f t="shared" si="308"/>
        <v>440</v>
      </c>
      <c r="E415" s="5">
        <f t="shared" si="309"/>
        <v>417</v>
      </c>
      <c r="F415" s="24">
        <f t="shared" si="310"/>
        <v>442</v>
      </c>
      <c r="G415" s="24">
        <f t="shared" si="311"/>
        <v>370</v>
      </c>
      <c r="H415" s="5">
        <f t="shared" si="312"/>
        <v>291</v>
      </c>
      <c r="I415" s="5">
        <f t="shared" si="313"/>
        <v>296</v>
      </c>
      <c r="J415" s="5">
        <f t="shared" si="314"/>
        <v>408</v>
      </c>
      <c r="K415" s="5">
        <f t="shared" si="315"/>
        <v>475</v>
      </c>
      <c r="L415" s="5">
        <f t="shared" si="316"/>
        <v>405</v>
      </c>
      <c r="M415" s="5">
        <f t="shared" si="317"/>
        <v>407</v>
      </c>
      <c r="N415" s="5">
        <f t="shared" si="318"/>
        <v>446</v>
      </c>
      <c r="O415" s="5">
        <f t="shared" si="319"/>
        <v>447</v>
      </c>
      <c r="P415" s="5">
        <f t="shared" si="320"/>
        <v>447</v>
      </c>
      <c r="Q415" s="5">
        <f t="shared" si="321"/>
        <v>442</v>
      </c>
      <c r="R415" s="5">
        <f t="shared" si="322"/>
        <v>425</v>
      </c>
      <c r="S415" s="5">
        <f t="shared" si="323"/>
        <v>455</v>
      </c>
      <c r="T415" s="5">
        <f t="shared" si="324"/>
        <v>437</v>
      </c>
      <c r="U415" s="5">
        <f t="shared" si="325"/>
        <v>423</v>
      </c>
      <c r="V415" s="5">
        <f t="shared" si="326"/>
        <v>382</v>
      </c>
      <c r="W415" s="5">
        <f t="shared" si="327"/>
        <v>380</v>
      </c>
      <c r="X415" s="5">
        <f t="shared" si="328"/>
        <v>430</v>
      </c>
      <c r="Y415" s="5">
        <f t="shared" si="329"/>
        <v>481</v>
      </c>
      <c r="Z415" s="5">
        <f t="shared" si="330"/>
        <v>98.13</v>
      </c>
      <c r="AA415" s="5">
        <f t="shared" si="331"/>
        <v>98.01</v>
      </c>
      <c r="AB415" s="5">
        <f t="shared" si="332"/>
        <v>112.5</v>
      </c>
      <c r="AC415" s="5">
        <f t="shared" si="333"/>
        <v>84.75</v>
      </c>
      <c r="AD415" s="5">
        <f t="shared" si="334"/>
        <v>77.099999999999994</v>
      </c>
      <c r="AE415" s="5">
        <f t="shared" si="335"/>
        <v>78.58</v>
      </c>
      <c r="AF415" s="5">
        <f t="shared" si="336"/>
        <v>103.44</v>
      </c>
      <c r="AG415" s="5">
        <f t="shared" si="337"/>
        <v>94.22</v>
      </c>
      <c r="AH415" s="5">
        <f t="shared" si="338"/>
        <v>96.26</v>
      </c>
      <c r="AI415" s="5">
        <f t="shared" si="339"/>
        <v>80.19</v>
      </c>
      <c r="AJ415" s="5">
        <f t="shared" si="340"/>
        <v>113.51</v>
      </c>
      <c r="AK415" s="5">
        <f t="shared" si="341"/>
        <v>98.04</v>
      </c>
      <c r="AL415" s="5">
        <f t="shared" si="342"/>
        <v>72.459999999999994</v>
      </c>
      <c r="AM415" s="5">
        <f t="shared" si="343"/>
        <v>70.88</v>
      </c>
      <c r="AN415" s="5">
        <f t="shared" si="344"/>
        <v>81.400000000000006</v>
      </c>
      <c r="AO415" s="5">
        <f t="shared" si="345"/>
        <v>86.64</v>
      </c>
      <c r="AP415" s="5">
        <f t="shared" si="346"/>
        <v>85.73</v>
      </c>
      <c r="AQ415" s="5">
        <f t="shared" si="347"/>
        <v>94.88</v>
      </c>
      <c r="AR415" s="5">
        <f t="shared" si="348"/>
        <v>97.98</v>
      </c>
      <c r="AS415" s="5">
        <f t="shared" si="349"/>
        <v>89.46</v>
      </c>
      <c r="AT415" s="5">
        <f t="shared" si="350"/>
        <v>75.099999999999994</v>
      </c>
      <c r="AU415" s="5">
        <f t="shared" si="351"/>
        <v>75.78</v>
      </c>
      <c r="AW415" s="5"/>
      <c r="AX415" s="5"/>
      <c r="FT415">
        <f t="shared" ref="FT415:FT482" si="352">FT403+1</f>
        <v>2007</v>
      </c>
      <c r="FU415" s="1">
        <f t="shared" ref="FU415:FU482" si="353">FU403</f>
        <v>7</v>
      </c>
      <c r="FV415">
        <v>208.29900000000001</v>
      </c>
      <c r="FW415" s="1">
        <v>175.1</v>
      </c>
    </row>
    <row r="416" spans="1:179" x14ac:dyDescent="0.2">
      <c r="A416" s="9">
        <f t="shared" si="257"/>
        <v>2010</v>
      </c>
      <c r="B416" s="9">
        <f t="shared" si="307"/>
        <v>2</v>
      </c>
      <c r="C416" s="1">
        <f t="shared" si="212"/>
        <v>134</v>
      </c>
      <c r="D416" s="5">
        <f t="shared" si="308"/>
        <v>456</v>
      </c>
      <c r="E416" s="5">
        <f t="shared" si="309"/>
        <v>419</v>
      </c>
      <c r="F416" s="24">
        <f t="shared" si="310"/>
        <v>460</v>
      </c>
      <c r="G416" s="24">
        <f t="shared" si="311"/>
        <v>367</v>
      </c>
      <c r="H416" s="5">
        <f t="shared" si="312"/>
        <v>291</v>
      </c>
      <c r="I416" s="5">
        <f t="shared" si="313"/>
        <v>291</v>
      </c>
      <c r="J416" s="5">
        <f t="shared" si="314"/>
        <v>459</v>
      </c>
      <c r="K416" s="5">
        <f t="shared" si="315"/>
        <v>474</v>
      </c>
      <c r="L416" s="5">
        <f t="shared" si="316"/>
        <v>395</v>
      </c>
      <c r="M416" s="5">
        <f t="shared" si="317"/>
        <v>408</v>
      </c>
      <c r="N416" s="5">
        <f t="shared" si="318"/>
        <v>445</v>
      </c>
      <c r="O416" s="5">
        <f t="shared" si="319"/>
        <v>440</v>
      </c>
      <c r="P416" s="5">
        <f t="shared" si="320"/>
        <v>472</v>
      </c>
      <c r="Q416" s="5">
        <f t="shared" si="321"/>
        <v>511</v>
      </c>
      <c r="R416" s="5">
        <f t="shared" si="322"/>
        <v>437</v>
      </c>
      <c r="S416" s="5">
        <f t="shared" si="323"/>
        <v>451</v>
      </c>
      <c r="T416" s="5">
        <f t="shared" si="324"/>
        <v>392</v>
      </c>
      <c r="U416" s="5">
        <f t="shared" si="325"/>
        <v>535</v>
      </c>
      <c r="V416" s="5">
        <f t="shared" si="326"/>
        <v>415</v>
      </c>
      <c r="W416" s="5">
        <f t="shared" si="327"/>
        <v>380</v>
      </c>
      <c r="X416" s="5">
        <f t="shared" si="328"/>
        <v>424</v>
      </c>
      <c r="Y416" s="5">
        <f t="shared" si="329"/>
        <v>475</v>
      </c>
      <c r="Z416" s="5">
        <f t="shared" si="330"/>
        <v>91.43</v>
      </c>
      <c r="AA416" s="5">
        <f t="shared" si="331"/>
        <v>94.48</v>
      </c>
      <c r="AB416" s="5">
        <f t="shared" si="332"/>
        <v>109.1</v>
      </c>
      <c r="AC416" s="5">
        <f t="shared" si="333"/>
        <v>84.11</v>
      </c>
      <c r="AD416" s="5">
        <f t="shared" si="334"/>
        <v>72.05</v>
      </c>
      <c r="AE416" s="5">
        <f t="shared" si="335"/>
        <v>73.510000000000005</v>
      </c>
      <c r="AF416" s="5">
        <f t="shared" si="336"/>
        <v>94.85</v>
      </c>
      <c r="AG416" s="5">
        <f t="shared" si="337"/>
        <v>88.76</v>
      </c>
      <c r="AH416" s="5">
        <f t="shared" si="338"/>
        <v>93.24</v>
      </c>
      <c r="AI416" s="5">
        <f t="shared" si="339"/>
        <v>81.5</v>
      </c>
      <c r="AJ416" s="5">
        <f t="shared" si="340"/>
        <v>90.85</v>
      </c>
      <c r="AK416" s="5">
        <f t="shared" si="341"/>
        <v>99.38</v>
      </c>
      <c r="AL416" s="5">
        <f t="shared" si="342"/>
        <v>75.47</v>
      </c>
      <c r="AM416" s="5">
        <f t="shared" si="343"/>
        <v>70</v>
      </c>
      <c r="AN416" s="5">
        <f t="shared" si="344"/>
        <v>80.92</v>
      </c>
      <c r="AO416" s="5">
        <f t="shared" si="345"/>
        <v>84.21</v>
      </c>
      <c r="AP416" s="5">
        <f t="shared" si="346"/>
        <v>80.569999999999993</v>
      </c>
      <c r="AQ416" s="5">
        <f t="shared" si="347"/>
        <v>90.97</v>
      </c>
      <c r="AR416" s="5">
        <f t="shared" si="348"/>
        <v>104.26</v>
      </c>
      <c r="AS416" s="5">
        <f t="shared" si="349"/>
        <v>90.43</v>
      </c>
      <c r="AT416" s="5">
        <f t="shared" si="350"/>
        <v>69.3</v>
      </c>
      <c r="AU416" s="5">
        <f t="shared" si="351"/>
        <v>67.430000000000007</v>
      </c>
      <c r="AW416" s="5"/>
      <c r="AX416" s="5"/>
      <c r="FT416">
        <f t="shared" si="352"/>
        <v>2007</v>
      </c>
      <c r="FU416" s="1">
        <f t="shared" si="353"/>
        <v>8</v>
      </c>
      <c r="FV416">
        <v>207.917</v>
      </c>
      <c r="FW416" s="1">
        <v>172.4</v>
      </c>
    </row>
    <row r="417" spans="1:179" x14ac:dyDescent="0.2">
      <c r="A417" s="9">
        <f t="shared" si="257"/>
        <v>2010</v>
      </c>
      <c r="B417" s="9">
        <f t="shared" si="307"/>
        <v>3</v>
      </c>
      <c r="C417" s="1">
        <f t="shared" si="212"/>
        <v>135</v>
      </c>
      <c r="D417" s="5">
        <f t="shared" si="308"/>
        <v>514</v>
      </c>
      <c r="E417" s="5">
        <f t="shared" si="309"/>
        <v>505</v>
      </c>
      <c r="F417" s="24">
        <f t="shared" si="310"/>
        <v>457</v>
      </c>
      <c r="G417" s="24">
        <f t="shared" si="311"/>
        <v>392</v>
      </c>
      <c r="H417" s="5">
        <f t="shared" si="312"/>
        <v>350</v>
      </c>
      <c r="I417" s="5">
        <f t="shared" si="313"/>
        <v>341</v>
      </c>
      <c r="J417" s="5">
        <f t="shared" si="314"/>
        <v>457</v>
      </c>
      <c r="K417" s="5">
        <f t="shared" si="315"/>
        <v>458</v>
      </c>
      <c r="L417" s="5">
        <f t="shared" si="316"/>
        <v>394</v>
      </c>
      <c r="M417" s="5">
        <f t="shared" si="317"/>
        <v>400</v>
      </c>
      <c r="N417" s="5">
        <f t="shared" si="318"/>
        <v>463</v>
      </c>
      <c r="O417" s="5">
        <f t="shared" si="319"/>
        <v>470</v>
      </c>
      <c r="P417" s="5">
        <f t="shared" si="320"/>
        <v>436</v>
      </c>
      <c r="Q417" s="5">
        <f t="shared" si="321"/>
        <v>515</v>
      </c>
      <c r="R417" s="5">
        <f t="shared" si="322"/>
        <v>452</v>
      </c>
      <c r="S417" s="5">
        <f t="shared" si="323"/>
        <v>444</v>
      </c>
      <c r="T417" s="5">
        <f t="shared" si="324"/>
        <v>404</v>
      </c>
      <c r="U417" s="5">
        <f t="shared" si="325"/>
        <v>502</v>
      </c>
      <c r="V417" s="5">
        <f t="shared" si="326"/>
        <v>395</v>
      </c>
      <c r="W417" s="5">
        <f t="shared" si="327"/>
        <v>395</v>
      </c>
      <c r="X417" s="5">
        <f t="shared" si="328"/>
        <v>440</v>
      </c>
      <c r="Y417" s="5">
        <f t="shared" si="329"/>
        <v>442</v>
      </c>
      <c r="Z417" s="5">
        <f t="shared" si="330"/>
        <v>77.69</v>
      </c>
      <c r="AA417" s="5">
        <f t="shared" si="331"/>
        <v>85.06</v>
      </c>
      <c r="AB417" s="5">
        <f t="shared" si="332"/>
        <v>96.93</v>
      </c>
      <c r="AC417" s="5">
        <f t="shared" si="333"/>
        <v>79.59</v>
      </c>
      <c r="AD417" s="5">
        <f t="shared" si="334"/>
        <v>78.209999999999994</v>
      </c>
      <c r="AE417" s="5">
        <f t="shared" si="335"/>
        <v>72.180000000000007</v>
      </c>
      <c r="AF417" s="5">
        <f t="shared" si="336"/>
        <v>83.54</v>
      </c>
      <c r="AG417" s="5">
        <f t="shared" si="337"/>
        <v>85.88</v>
      </c>
      <c r="AH417" s="5">
        <f t="shared" si="338"/>
        <v>83.5</v>
      </c>
      <c r="AI417" s="5">
        <f t="shared" si="339"/>
        <v>79.069999999999993</v>
      </c>
      <c r="AJ417" s="5">
        <f t="shared" si="340"/>
        <v>74.56</v>
      </c>
      <c r="AK417" s="5">
        <f t="shared" si="341"/>
        <v>80.13</v>
      </c>
      <c r="AL417" s="5">
        <f t="shared" si="342"/>
        <v>71.180000000000007</v>
      </c>
      <c r="AM417" s="5">
        <f t="shared" si="343"/>
        <v>68.14</v>
      </c>
      <c r="AN417" s="5">
        <f t="shared" si="344"/>
        <v>77.56</v>
      </c>
      <c r="AO417" s="5">
        <f t="shared" si="345"/>
        <v>82.82</v>
      </c>
      <c r="AP417" s="5">
        <f t="shared" si="346"/>
        <v>86.15</v>
      </c>
      <c r="AQ417" s="5">
        <f t="shared" si="347"/>
        <v>82.1</v>
      </c>
      <c r="AR417" s="5">
        <f t="shared" si="348"/>
        <v>77.709999999999994</v>
      </c>
      <c r="AS417" s="5">
        <f t="shared" si="349"/>
        <v>74.67</v>
      </c>
      <c r="AT417" s="5">
        <f t="shared" si="350"/>
        <v>67.290000000000006</v>
      </c>
      <c r="AU417" s="5">
        <f t="shared" si="351"/>
        <v>63.43</v>
      </c>
      <c r="AW417" s="5"/>
      <c r="AX417" s="5"/>
      <c r="FT417">
        <f t="shared" si="352"/>
        <v>2007</v>
      </c>
      <c r="FU417" s="1">
        <f t="shared" si="353"/>
        <v>9</v>
      </c>
      <c r="FV417">
        <v>208.49</v>
      </c>
      <c r="FW417" s="1">
        <v>173.5</v>
      </c>
    </row>
    <row r="418" spans="1:179" x14ac:dyDescent="0.2">
      <c r="A418" s="9">
        <f t="shared" si="257"/>
        <v>2010</v>
      </c>
      <c r="B418" s="9">
        <f t="shared" si="307"/>
        <v>4</v>
      </c>
      <c r="C418" s="1">
        <f t="shared" si="212"/>
        <v>136</v>
      </c>
      <c r="D418" s="5">
        <f t="shared" si="308"/>
        <v>481</v>
      </c>
      <c r="E418" s="5">
        <f t="shared" si="309"/>
        <v>463</v>
      </c>
      <c r="F418" s="24">
        <f t="shared" si="310"/>
        <v>454</v>
      </c>
      <c r="G418" s="24">
        <f t="shared" si="311"/>
        <v>418</v>
      </c>
      <c r="H418" s="5">
        <f t="shared" si="312"/>
        <v>298</v>
      </c>
      <c r="I418" s="5">
        <f t="shared" si="313"/>
        <v>294</v>
      </c>
      <c r="J418" s="5">
        <f t="shared" si="314"/>
        <v>446</v>
      </c>
      <c r="K418" s="5">
        <f t="shared" si="315"/>
        <v>488</v>
      </c>
      <c r="L418" s="5">
        <f t="shared" si="316"/>
        <v>416</v>
      </c>
      <c r="M418" s="5">
        <f t="shared" si="317"/>
        <v>438</v>
      </c>
      <c r="N418" s="5">
        <f t="shared" si="318"/>
        <v>454</v>
      </c>
      <c r="O418" s="5">
        <f t="shared" si="319"/>
        <v>463</v>
      </c>
      <c r="P418" s="5">
        <f t="shared" si="320"/>
        <v>396</v>
      </c>
      <c r="Q418" s="5">
        <f t="shared" si="321"/>
        <v>483</v>
      </c>
      <c r="R418" s="5">
        <f t="shared" si="322"/>
        <v>439</v>
      </c>
      <c r="S418" s="5">
        <f t="shared" si="323"/>
        <v>448</v>
      </c>
      <c r="T418" s="5">
        <f t="shared" si="324"/>
        <v>495</v>
      </c>
      <c r="U418" s="5">
        <f t="shared" si="325"/>
        <v>475</v>
      </c>
      <c r="V418" s="5">
        <f t="shared" si="326"/>
        <v>384</v>
      </c>
      <c r="W418" s="5">
        <f t="shared" si="327"/>
        <v>384</v>
      </c>
      <c r="X418" s="5">
        <f t="shared" si="328"/>
        <v>472</v>
      </c>
      <c r="Y418" s="5">
        <f t="shared" si="329"/>
        <v>493</v>
      </c>
      <c r="Z418" s="5">
        <f t="shared" si="330"/>
        <v>77.599999999999994</v>
      </c>
      <c r="AA418" s="5">
        <f t="shared" si="331"/>
        <v>82.86</v>
      </c>
      <c r="AB418" s="5">
        <f t="shared" si="332"/>
        <v>77.97</v>
      </c>
      <c r="AC418" s="5">
        <f t="shared" si="333"/>
        <v>70.94</v>
      </c>
      <c r="AD418" s="5">
        <f t="shared" si="334"/>
        <v>82.12</v>
      </c>
      <c r="AE418" s="5">
        <f t="shared" si="335"/>
        <v>67.58</v>
      </c>
      <c r="AF418" s="5">
        <f t="shared" si="336"/>
        <v>82.83</v>
      </c>
      <c r="AG418" s="5">
        <f t="shared" si="337"/>
        <v>81.260000000000005</v>
      </c>
      <c r="AH418" s="5">
        <f t="shared" si="338"/>
        <v>77.56</v>
      </c>
      <c r="AI418" s="5">
        <f t="shared" si="339"/>
        <v>75.42</v>
      </c>
      <c r="AJ418" s="5">
        <f t="shared" si="340"/>
        <v>71.760000000000005</v>
      </c>
      <c r="AK418" s="5">
        <f t="shared" si="341"/>
        <v>76.650000000000006</v>
      </c>
      <c r="AL418" s="5">
        <f t="shared" si="342"/>
        <v>70.13</v>
      </c>
      <c r="AM418" s="5">
        <f t="shared" si="343"/>
        <v>67.349999999999994</v>
      </c>
      <c r="AN418" s="5">
        <f t="shared" si="344"/>
        <v>70.959999999999994</v>
      </c>
      <c r="AO418" s="5">
        <f t="shared" si="345"/>
        <v>81.8</v>
      </c>
      <c r="AP418" s="5">
        <f t="shared" si="346"/>
        <v>88.55</v>
      </c>
      <c r="AQ418" s="5">
        <f t="shared" si="347"/>
        <v>79.930000000000007</v>
      </c>
      <c r="AR418" s="5">
        <f t="shared" si="348"/>
        <v>77.790000000000006</v>
      </c>
      <c r="AS418" s="5">
        <f t="shared" si="349"/>
        <v>75.13</v>
      </c>
      <c r="AT418" s="5">
        <f t="shared" si="350"/>
        <v>73.72</v>
      </c>
      <c r="AU418" s="5">
        <f t="shared" si="351"/>
        <v>72.22</v>
      </c>
      <c r="AW418" s="5"/>
      <c r="AX418" s="5"/>
      <c r="FT418">
        <f t="shared" si="352"/>
        <v>2007</v>
      </c>
      <c r="FU418" s="1">
        <f t="shared" si="353"/>
        <v>10</v>
      </c>
      <c r="FV418">
        <v>208.93600000000001</v>
      </c>
      <c r="FW418" s="1">
        <v>174.7</v>
      </c>
    </row>
    <row r="419" spans="1:179" x14ac:dyDescent="0.2">
      <c r="A419" s="9">
        <f t="shared" si="257"/>
        <v>2011</v>
      </c>
      <c r="B419" s="9">
        <f t="shared" si="307"/>
        <v>1</v>
      </c>
      <c r="C419" s="1">
        <f t="shared" si="212"/>
        <v>137</v>
      </c>
      <c r="D419" s="5">
        <f t="shared" si="308"/>
        <v>442</v>
      </c>
      <c r="E419" s="5">
        <f t="shared" si="309"/>
        <v>432</v>
      </c>
      <c r="F419" s="24">
        <f t="shared" si="310"/>
        <v>462</v>
      </c>
      <c r="G419" s="24">
        <f t="shared" si="311"/>
        <v>446</v>
      </c>
      <c r="H419" s="5" t="str">
        <f t="shared" si="312"/>
        <v>na</v>
      </c>
      <c r="I419" s="5" t="str">
        <f t="shared" si="313"/>
        <v>na</v>
      </c>
      <c r="J419" s="5">
        <f t="shared" si="314"/>
        <v>440</v>
      </c>
      <c r="K419" s="5">
        <f t="shared" si="315"/>
        <v>462</v>
      </c>
      <c r="L419" s="5">
        <f t="shared" si="316"/>
        <v>393</v>
      </c>
      <c r="M419" s="5">
        <f t="shared" si="317"/>
        <v>451</v>
      </c>
      <c r="N419" s="5">
        <f t="shared" si="318"/>
        <v>461</v>
      </c>
      <c r="O419" s="5">
        <f t="shared" si="319"/>
        <v>457</v>
      </c>
      <c r="P419" s="5">
        <f t="shared" si="320"/>
        <v>438</v>
      </c>
      <c r="Q419" s="5">
        <f t="shared" si="321"/>
        <v>433</v>
      </c>
      <c r="R419" s="5">
        <f t="shared" si="322"/>
        <v>446</v>
      </c>
      <c r="S419" s="5">
        <f t="shared" si="323"/>
        <v>446</v>
      </c>
      <c r="T419" s="5">
        <f t="shared" si="324"/>
        <v>453</v>
      </c>
      <c r="U419" s="5">
        <f t="shared" si="325"/>
        <v>458</v>
      </c>
      <c r="V419" s="5">
        <f t="shared" si="326"/>
        <v>378</v>
      </c>
      <c r="W419" s="5">
        <f t="shared" si="327"/>
        <v>397</v>
      </c>
      <c r="X419" s="5">
        <f t="shared" si="328"/>
        <v>470</v>
      </c>
      <c r="Y419" s="5">
        <f t="shared" si="329"/>
        <v>477</v>
      </c>
      <c r="Z419" s="5">
        <f t="shared" si="330"/>
        <v>75.63</v>
      </c>
      <c r="AA419" s="5">
        <f t="shared" si="331"/>
        <v>75.180000000000007</v>
      </c>
      <c r="AB419" s="5">
        <f t="shared" si="332"/>
        <v>76.61</v>
      </c>
      <c r="AC419" s="5">
        <f t="shared" si="333"/>
        <v>74.55</v>
      </c>
      <c r="AD419" s="5">
        <f t="shared" si="334"/>
        <v>74.31</v>
      </c>
      <c r="AE419" s="5">
        <f t="shared" si="335"/>
        <v>68.64</v>
      </c>
      <c r="AF419" s="5">
        <f t="shared" si="336"/>
        <v>80.94</v>
      </c>
      <c r="AG419" s="5">
        <f t="shared" si="337"/>
        <v>76.150000000000006</v>
      </c>
      <c r="AH419" s="5">
        <f t="shared" si="338"/>
        <v>75.38</v>
      </c>
      <c r="AI419" s="5">
        <f t="shared" si="339"/>
        <v>74.41</v>
      </c>
      <c r="AJ419" s="5">
        <f t="shared" si="340"/>
        <v>73.739999999999995</v>
      </c>
      <c r="AK419" s="5">
        <f t="shared" si="341"/>
        <v>76.31</v>
      </c>
      <c r="AL419" s="5">
        <f t="shared" si="342"/>
        <v>74.8</v>
      </c>
      <c r="AM419" s="5">
        <f t="shared" si="343"/>
        <v>71.47</v>
      </c>
      <c r="AN419" s="5">
        <f t="shared" si="344"/>
        <v>74.47</v>
      </c>
      <c r="AO419" s="5">
        <f t="shared" si="345"/>
        <v>78.5</v>
      </c>
      <c r="AP419" s="5">
        <f t="shared" si="346"/>
        <v>87.44</v>
      </c>
      <c r="AQ419" s="5">
        <f t="shared" si="347"/>
        <v>80.59</v>
      </c>
      <c r="AR419" s="5">
        <f t="shared" si="348"/>
        <v>79.290000000000006</v>
      </c>
      <c r="AS419" s="5">
        <f t="shared" si="349"/>
        <v>73.400000000000006</v>
      </c>
      <c r="AT419" s="5">
        <f t="shared" si="350"/>
        <v>70.010000000000005</v>
      </c>
      <c r="AU419" s="5">
        <f t="shared" si="351"/>
        <v>66.209999999999994</v>
      </c>
      <c r="AW419" s="5"/>
      <c r="AX419" s="5"/>
      <c r="FV419"/>
    </row>
    <row r="420" spans="1:179" x14ac:dyDescent="0.2">
      <c r="A420" s="9">
        <f t="shared" si="257"/>
        <v>2011</v>
      </c>
      <c r="B420" s="9">
        <f t="shared" si="307"/>
        <v>2</v>
      </c>
      <c r="C420" s="1">
        <f t="shared" si="212"/>
        <v>138</v>
      </c>
      <c r="D420" s="5">
        <f t="shared" si="308"/>
        <v>444</v>
      </c>
      <c r="E420" s="5">
        <f t="shared" si="309"/>
        <v>413</v>
      </c>
      <c r="F420" s="24">
        <f t="shared" si="310"/>
        <v>466</v>
      </c>
      <c r="G420" s="24">
        <f t="shared" si="311"/>
        <v>444</v>
      </c>
      <c r="H420" s="5">
        <f t="shared" si="312"/>
        <v>372</v>
      </c>
      <c r="I420" s="5">
        <f t="shared" si="313"/>
        <v>359</v>
      </c>
      <c r="J420" s="5">
        <f t="shared" si="314"/>
        <v>432</v>
      </c>
      <c r="K420" s="5">
        <f t="shared" si="315"/>
        <v>446</v>
      </c>
      <c r="L420" s="5">
        <f t="shared" si="316"/>
        <v>394</v>
      </c>
      <c r="M420" s="5">
        <f t="shared" si="317"/>
        <v>452</v>
      </c>
      <c r="N420" s="5">
        <f t="shared" si="318"/>
        <v>464</v>
      </c>
      <c r="O420" s="5">
        <f t="shared" si="319"/>
        <v>449</v>
      </c>
      <c r="P420" s="5">
        <f t="shared" si="320"/>
        <v>434</v>
      </c>
      <c r="Q420" s="5">
        <f t="shared" si="321"/>
        <v>440</v>
      </c>
      <c r="R420" s="5">
        <f t="shared" si="322"/>
        <v>477</v>
      </c>
      <c r="S420" s="5">
        <f t="shared" si="323"/>
        <v>419</v>
      </c>
      <c r="T420" s="5">
        <f t="shared" si="324"/>
        <v>482</v>
      </c>
      <c r="U420" s="5">
        <f t="shared" si="325"/>
        <v>494</v>
      </c>
      <c r="V420" s="5">
        <f t="shared" si="326"/>
        <v>380</v>
      </c>
      <c r="W420" s="5">
        <f t="shared" si="327"/>
        <v>407</v>
      </c>
      <c r="X420" s="5">
        <f t="shared" si="328"/>
        <v>450</v>
      </c>
      <c r="Y420" s="5">
        <f t="shared" si="329"/>
        <v>462</v>
      </c>
      <c r="Z420" s="5">
        <f t="shared" si="330"/>
        <v>76.62</v>
      </c>
      <c r="AA420" s="5">
        <f t="shared" si="331"/>
        <v>76.12</v>
      </c>
      <c r="AB420" s="5">
        <f t="shared" si="332"/>
        <v>80.45</v>
      </c>
      <c r="AC420" s="5">
        <f t="shared" si="333"/>
        <v>78.23</v>
      </c>
      <c r="AD420" s="5">
        <f t="shared" si="334"/>
        <v>81.69</v>
      </c>
      <c r="AE420" s="5">
        <f t="shared" si="335"/>
        <v>68.25</v>
      </c>
      <c r="AF420" s="5">
        <f t="shared" si="336"/>
        <v>72.290000000000006</v>
      </c>
      <c r="AG420" s="5">
        <f t="shared" si="337"/>
        <v>77.2</v>
      </c>
      <c r="AH420" s="5">
        <f t="shared" si="338"/>
        <v>76.5</v>
      </c>
      <c r="AI420" s="5">
        <f t="shared" si="339"/>
        <v>72.56</v>
      </c>
      <c r="AJ420" s="5">
        <f t="shared" si="340"/>
        <v>74.06</v>
      </c>
      <c r="AK420" s="5">
        <f t="shared" si="341"/>
        <v>74.5</v>
      </c>
      <c r="AL420" s="5">
        <f t="shared" si="342"/>
        <v>66.58</v>
      </c>
      <c r="AM420" s="5">
        <f t="shared" si="343"/>
        <v>70.55</v>
      </c>
      <c r="AN420" s="5">
        <f t="shared" si="344"/>
        <v>74.180000000000007</v>
      </c>
      <c r="AO420" s="5">
        <f t="shared" si="345"/>
        <v>79.040000000000006</v>
      </c>
      <c r="AP420" s="5">
        <f t="shared" si="346"/>
        <v>78.67</v>
      </c>
      <c r="AQ420" s="5">
        <f t="shared" si="347"/>
        <v>75.239999999999995</v>
      </c>
      <c r="AR420" s="5">
        <f t="shared" si="348"/>
        <v>81.3</v>
      </c>
      <c r="AS420" s="5">
        <f t="shared" si="349"/>
        <v>74</v>
      </c>
      <c r="AT420" s="5">
        <f t="shared" si="350"/>
        <v>69.34</v>
      </c>
      <c r="AU420" s="5">
        <f t="shared" si="351"/>
        <v>66.98</v>
      </c>
      <c r="AW420" s="5"/>
      <c r="AX420" s="5"/>
      <c r="FV420"/>
    </row>
    <row r="421" spans="1:179" x14ac:dyDescent="0.2">
      <c r="A421" s="9">
        <f t="shared" si="257"/>
        <v>2011</v>
      </c>
      <c r="B421" s="9">
        <f t="shared" si="307"/>
        <v>3</v>
      </c>
      <c r="C421" s="1">
        <f t="shared" si="212"/>
        <v>139</v>
      </c>
      <c r="D421" s="5">
        <f t="shared" si="308"/>
        <v>459</v>
      </c>
      <c r="E421" s="5">
        <f t="shared" si="309"/>
        <v>423</v>
      </c>
      <c r="F421" s="24">
        <f t="shared" si="310"/>
        <v>475</v>
      </c>
      <c r="G421" s="24">
        <f t="shared" si="311"/>
        <v>426</v>
      </c>
      <c r="H421" s="5">
        <f t="shared" si="312"/>
        <v>383</v>
      </c>
      <c r="I421" s="5">
        <f t="shared" si="313"/>
        <v>338</v>
      </c>
      <c r="J421" s="5">
        <f t="shared" si="314"/>
        <v>419</v>
      </c>
      <c r="K421" s="5">
        <f t="shared" si="315"/>
        <v>457</v>
      </c>
      <c r="L421" s="5">
        <f t="shared" si="316"/>
        <v>445</v>
      </c>
      <c r="M421" s="5">
        <f t="shared" si="317"/>
        <v>452</v>
      </c>
      <c r="N421" s="5">
        <f t="shared" si="318"/>
        <v>485</v>
      </c>
      <c r="O421" s="5">
        <f t="shared" si="319"/>
        <v>462</v>
      </c>
      <c r="P421" s="5">
        <f t="shared" si="320"/>
        <v>459</v>
      </c>
      <c r="Q421" s="5">
        <f t="shared" si="321"/>
        <v>443</v>
      </c>
      <c r="R421" s="5">
        <f t="shared" si="322"/>
        <v>460</v>
      </c>
      <c r="S421" s="5">
        <f t="shared" si="323"/>
        <v>406</v>
      </c>
      <c r="T421" s="5">
        <f t="shared" si="324"/>
        <v>436</v>
      </c>
      <c r="U421" s="5">
        <f t="shared" si="325"/>
        <v>504</v>
      </c>
      <c r="V421" s="5">
        <f t="shared" si="326"/>
        <v>382</v>
      </c>
      <c r="W421" s="5">
        <f t="shared" si="327"/>
        <v>409</v>
      </c>
      <c r="X421" s="5">
        <f t="shared" si="328"/>
        <v>426</v>
      </c>
      <c r="Y421" s="5">
        <f t="shared" si="329"/>
        <v>428</v>
      </c>
      <c r="Z421" s="5">
        <f t="shared" si="330"/>
        <v>75.260000000000005</v>
      </c>
      <c r="AA421" s="5">
        <f t="shared" si="331"/>
        <v>72.430000000000007</v>
      </c>
      <c r="AB421" s="5">
        <f t="shared" si="332"/>
        <v>81</v>
      </c>
      <c r="AC421" s="5">
        <f t="shared" si="333"/>
        <v>73.239999999999995</v>
      </c>
      <c r="AD421" s="5">
        <f t="shared" si="334"/>
        <v>76.510000000000005</v>
      </c>
      <c r="AE421" s="5">
        <f t="shared" si="335"/>
        <v>64.05</v>
      </c>
      <c r="AF421" s="5">
        <f t="shared" si="336"/>
        <v>76.58</v>
      </c>
      <c r="AG421" s="5">
        <f t="shared" si="337"/>
        <v>70.03</v>
      </c>
      <c r="AH421" s="5">
        <f t="shared" si="338"/>
        <v>77.37</v>
      </c>
      <c r="AI421" s="5">
        <f t="shared" si="339"/>
        <v>70.09</v>
      </c>
      <c r="AJ421" s="5">
        <f t="shared" si="340"/>
        <v>66.790000000000006</v>
      </c>
      <c r="AK421" s="5">
        <f t="shared" si="341"/>
        <v>70.81</v>
      </c>
      <c r="AL421" s="5">
        <f t="shared" si="342"/>
        <v>72.39</v>
      </c>
      <c r="AM421" s="5">
        <f t="shared" si="343"/>
        <v>67.34</v>
      </c>
      <c r="AN421" s="5">
        <f t="shared" si="344"/>
        <v>73.83</v>
      </c>
      <c r="AO421" s="5">
        <f t="shared" si="345"/>
        <v>76.55</v>
      </c>
      <c r="AP421" s="5">
        <f t="shared" si="346"/>
        <v>80.89</v>
      </c>
      <c r="AQ421" s="5">
        <f t="shared" si="347"/>
        <v>73.92</v>
      </c>
      <c r="AR421" s="5">
        <f t="shared" si="348"/>
        <v>83.63</v>
      </c>
      <c r="AS421" s="5">
        <f t="shared" si="349"/>
        <v>70.53</v>
      </c>
      <c r="AT421" s="5">
        <f t="shared" si="350"/>
        <v>67.040000000000006</v>
      </c>
      <c r="AU421" s="5">
        <f t="shared" si="351"/>
        <v>63.94</v>
      </c>
      <c r="AW421" s="5"/>
      <c r="AX421" s="5"/>
      <c r="FV421"/>
    </row>
    <row r="422" spans="1:179" x14ac:dyDescent="0.2">
      <c r="A422" s="9">
        <f t="shared" si="257"/>
        <v>2011</v>
      </c>
      <c r="B422" s="9">
        <f t="shared" si="307"/>
        <v>4</v>
      </c>
      <c r="C422" s="1">
        <f t="shared" si="212"/>
        <v>140</v>
      </c>
      <c r="D422" s="5">
        <f t="shared" si="308"/>
        <v>425</v>
      </c>
      <c r="E422" s="5">
        <f t="shared" si="309"/>
        <v>455</v>
      </c>
      <c r="F422" s="24">
        <f t="shared" si="310"/>
        <v>469</v>
      </c>
      <c r="G422" s="24">
        <f t="shared" si="311"/>
        <v>450</v>
      </c>
      <c r="H422" s="5">
        <f t="shared" si="312"/>
        <v>376</v>
      </c>
      <c r="I422" s="5">
        <f t="shared" si="313"/>
        <v>344</v>
      </c>
      <c r="J422" s="5">
        <f t="shared" si="314"/>
        <v>452</v>
      </c>
      <c r="K422" s="5">
        <f t="shared" si="315"/>
        <v>465</v>
      </c>
      <c r="L422" s="5">
        <f t="shared" si="316"/>
        <v>459</v>
      </c>
      <c r="M422" s="5">
        <f t="shared" si="317"/>
        <v>463</v>
      </c>
      <c r="N422" s="5">
        <f t="shared" si="318"/>
        <v>487</v>
      </c>
      <c r="O422" s="5">
        <f t="shared" si="319"/>
        <v>481</v>
      </c>
      <c r="P422" s="5">
        <f t="shared" si="320"/>
        <v>446</v>
      </c>
      <c r="Q422" s="5">
        <f t="shared" si="321"/>
        <v>419</v>
      </c>
      <c r="R422" s="5">
        <f t="shared" si="322"/>
        <v>479</v>
      </c>
      <c r="S422" s="5">
        <f t="shared" si="323"/>
        <v>434</v>
      </c>
      <c r="T422" s="5">
        <f t="shared" si="324"/>
        <v>428</v>
      </c>
      <c r="U422" s="5">
        <f t="shared" si="325"/>
        <v>447</v>
      </c>
      <c r="V422" s="5">
        <f t="shared" si="326"/>
        <v>375</v>
      </c>
      <c r="W422" s="5">
        <f t="shared" si="327"/>
        <v>409</v>
      </c>
      <c r="X422" s="5">
        <f t="shared" si="328"/>
        <v>468</v>
      </c>
      <c r="Y422" s="5">
        <f t="shared" si="329"/>
        <v>454</v>
      </c>
      <c r="Z422" s="5">
        <f t="shared" si="330"/>
        <v>75.08</v>
      </c>
      <c r="AA422" s="5">
        <f t="shared" si="331"/>
        <v>75.62</v>
      </c>
      <c r="AB422" s="5">
        <f t="shared" si="332"/>
        <v>83.54</v>
      </c>
      <c r="AC422" s="5">
        <f t="shared" si="333"/>
        <v>75.45</v>
      </c>
      <c r="AD422" s="5">
        <f t="shared" si="334"/>
        <v>75.52</v>
      </c>
      <c r="AE422" s="5">
        <f t="shared" si="335"/>
        <v>68.75</v>
      </c>
      <c r="AF422" s="5">
        <f t="shared" si="336"/>
        <v>79.86</v>
      </c>
      <c r="AG422" s="5">
        <f t="shared" si="337"/>
        <v>73.72</v>
      </c>
      <c r="AH422" s="5">
        <f t="shared" si="338"/>
        <v>78.239999999999995</v>
      </c>
      <c r="AI422" s="5">
        <f t="shared" si="339"/>
        <v>71.45</v>
      </c>
      <c r="AJ422" s="5">
        <f t="shared" si="340"/>
        <v>74.62</v>
      </c>
      <c r="AK422" s="5">
        <f t="shared" si="341"/>
        <v>72.47</v>
      </c>
      <c r="AL422" s="5">
        <f t="shared" si="342"/>
        <v>67.27</v>
      </c>
      <c r="AM422" s="5">
        <f t="shared" si="343"/>
        <v>65.010000000000005</v>
      </c>
      <c r="AN422" s="5">
        <f t="shared" si="344"/>
        <v>74.010000000000005</v>
      </c>
      <c r="AO422" s="5">
        <f t="shared" si="345"/>
        <v>74.13</v>
      </c>
      <c r="AP422" s="5">
        <f t="shared" si="346"/>
        <v>78.260000000000005</v>
      </c>
      <c r="AQ422" s="5">
        <f t="shared" si="347"/>
        <v>76.5</v>
      </c>
      <c r="AR422" s="5">
        <f t="shared" si="348"/>
        <v>86.41</v>
      </c>
      <c r="AS422" s="5">
        <f t="shared" si="349"/>
        <v>73.069999999999993</v>
      </c>
      <c r="AT422" s="5">
        <f t="shared" si="350"/>
        <v>71.13</v>
      </c>
      <c r="AU422" s="5">
        <f t="shared" si="351"/>
        <v>71.59</v>
      </c>
      <c r="AW422" s="5"/>
      <c r="AX422" s="5"/>
      <c r="FV422"/>
    </row>
    <row r="423" spans="1:179" x14ac:dyDescent="0.2">
      <c r="A423" s="9">
        <f t="shared" si="257"/>
        <v>2012</v>
      </c>
      <c r="B423" s="9">
        <f t="shared" si="307"/>
        <v>1</v>
      </c>
      <c r="C423" s="1">
        <f t="shared" si="212"/>
        <v>141</v>
      </c>
      <c r="D423" s="5">
        <f t="shared" si="308"/>
        <v>428</v>
      </c>
      <c r="E423" s="5">
        <f t="shared" si="309"/>
        <v>466</v>
      </c>
      <c r="F423" s="24">
        <f t="shared" si="310"/>
        <v>465</v>
      </c>
      <c r="G423" s="24">
        <f t="shared" si="311"/>
        <v>434</v>
      </c>
      <c r="H423" s="5">
        <f t="shared" si="312"/>
        <v>324</v>
      </c>
      <c r="I423" s="5">
        <f t="shared" si="313"/>
        <v>312</v>
      </c>
      <c r="J423" s="5">
        <f t="shared" si="314"/>
        <v>433</v>
      </c>
      <c r="K423" s="5">
        <f t="shared" si="315"/>
        <v>449</v>
      </c>
      <c r="L423" s="5">
        <f t="shared" si="316"/>
        <v>420</v>
      </c>
      <c r="M423" s="5">
        <f t="shared" si="317"/>
        <v>472</v>
      </c>
      <c r="N423" s="5">
        <f t="shared" si="318"/>
        <v>495</v>
      </c>
      <c r="O423" s="5">
        <f t="shared" si="319"/>
        <v>446</v>
      </c>
      <c r="P423" s="5">
        <f t="shared" si="320"/>
        <v>434</v>
      </c>
      <c r="Q423" s="5">
        <f t="shared" si="321"/>
        <v>419</v>
      </c>
      <c r="R423" s="5">
        <f t="shared" si="322"/>
        <v>489</v>
      </c>
      <c r="S423" s="5">
        <f t="shared" si="323"/>
        <v>438</v>
      </c>
      <c r="T423" s="5">
        <f t="shared" si="324"/>
        <v>429</v>
      </c>
      <c r="U423" s="5">
        <f t="shared" si="325"/>
        <v>477</v>
      </c>
      <c r="V423" s="5">
        <f t="shared" si="326"/>
        <v>373</v>
      </c>
      <c r="W423" s="5">
        <f t="shared" si="327"/>
        <v>410</v>
      </c>
      <c r="X423" s="5">
        <f t="shared" si="328"/>
        <v>510</v>
      </c>
      <c r="Y423" s="5">
        <f t="shared" si="329"/>
        <v>503</v>
      </c>
      <c r="Z423" s="5">
        <f t="shared" si="330"/>
        <v>78.010000000000005</v>
      </c>
      <c r="AA423" s="5">
        <f t="shared" si="331"/>
        <v>73.94</v>
      </c>
      <c r="AB423" s="5">
        <f t="shared" si="332"/>
        <v>88.99</v>
      </c>
      <c r="AC423" s="5">
        <f t="shared" si="333"/>
        <v>70.97</v>
      </c>
      <c r="AD423" s="5">
        <f t="shared" si="334"/>
        <v>72.11</v>
      </c>
      <c r="AE423" s="5">
        <f t="shared" si="335"/>
        <v>66.31</v>
      </c>
      <c r="AF423" s="5">
        <f t="shared" si="336"/>
        <v>74.599999999999994</v>
      </c>
      <c r="AG423" s="5">
        <f t="shared" si="337"/>
        <v>71</v>
      </c>
      <c r="AH423" s="5">
        <f t="shared" si="338"/>
        <v>85.52</v>
      </c>
      <c r="AI423" s="5">
        <f t="shared" si="339"/>
        <v>71.489999999999995</v>
      </c>
      <c r="AJ423" s="5">
        <f t="shared" si="340"/>
        <v>77.78</v>
      </c>
      <c r="AK423" s="5">
        <f t="shared" si="341"/>
        <v>74.25</v>
      </c>
      <c r="AL423" s="5">
        <f t="shared" si="342"/>
        <v>64.790000000000006</v>
      </c>
      <c r="AM423" s="5">
        <f t="shared" si="343"/>
        <v>64.16</v>
      </c>
      <c r="AN423" s="5">
        <f t="shared" si="344"/>
        <v>71.63</v>
      </c>
      <c r="AO423" s="5">
        <f t="shared" si="345"/>
        <v>73.239999999999995</v>
      </c>
      <c r="AP423" s="5">
        <f t="shared" si="346"/>
        <v>81.790000000000006</v>
      </c>
      <c r="AQ423" s="5">
        <f t="shared" si="347"/>
        <v>79.81</v>
      </c>
      <c r="AR423" s="5">
        <f t="shared" si="348"/>
        <v>92.28</v>
      </c>
      <c r="AS423" s="5">
        <f t="shared" si="349"/>
        <v>78.03</v>
      </c>
      <c r="AT423" s="5">
        <f t="shared" si="350"/>
        <v>69.16</v>
      </c>
      <c r="AU423" s="5">
        <f t="shared" si="351"/>
        <v>67.8</v>
      </c>
      <c r="AW423" s="5"/>
      <c r="AX423" s="5"/>
      <c r="FV423"/>
    </row>
    <row r="424" spans="1:179" x14ac:dyDescent="0.2">
      <c r="A424" s="9">
        <f t="shared" si="257"/>
        <v>2012</v>
      </c>
      <c r="B424" s="9">
        <f t="shared" si="307"/>
        <v>2</v>
      </c>
      <c r="C424" s="1">
        <f t="shared" si="212"/>
        <v>142</v>
      </c>
      <c r="D424" s="5">
        <f t="shared" si="308"/>
        <v>443</v>
      </c>
      <c r="E424" s="5">
        <f t="shared" si="309"/>
        <v>457</v>
      </c>
      <c r="F424" s="24">
        <f t="shared" si="310"/>
        <v>498</v>
      </c>
      <c r="G424" s="24">
        <f t="shared" si="311"/>
        <v>441</v>
      </c>
      <c r="H424" s="5">
        <f t="shared" si="312"/>
        <v>327</v>
      </c>
      <c r="I424" s="5">
        <f t="shared" si="313"/>
        <v>314</v>
      </c>
      <c r="J424" s="5">
        <f t="shared" si="314"/>
        <v>452</v>
      </c>
      <c r="K424" s="5">
        <f t="shared" si="315"/>
        <v>460</v>
      </c>
      <c r="L424" s="5">
        <f t="shared" si="316"/>
        <v>414</v>
      </c>
      <c r="M424" s="5">
        <f t="shared" si="317"/>
        <v>479</v>
      </c>
      <c r="N424" s="5">
        <f t="shared" si="318"/>
        <v>527</v>
      </c>
      <c r="O424" s="5">
        <f t="shared" si="319"/>
        <v>469</v>
      </c>
      <c r="P424" s="5">
        <f t="shared" si="320"/>
        <v>459</v>
      </c>
      <c r="Q424" s="5">
        <f t="shared" si="321"/>
        <v>459</v>
      </c>
      <c r="R424" s="5">
        <f t="shared" si="322"/>
        <v>492</v>
      </c>
      <c r="S424" s="5">
        <f t="shared" si="323"/>
        <v>448</v>
      </c>
      <c r="T424" s="5">
        <f t="shared" si="324"/>
        <v>447</v>
      </c>
      <c r="U424" s="5">
        <f t="shared" si="325"/>
        <v>496</v>
      </c>
      <c r="V424" s="5">
        <f t="shared" si="326"/>
        <v>413</v>
      </c>
      <c r="W424" s="5">
        <f t="shared" si="327"/>
        <v>435</v>
      </c>
      <c r="X424" s="5">
        <f t="shared" si="328"/>
        <v>458</v>
      </c>
      <c r="Y424" s="5">
        <f t="shared" si="329"/>
        <v>479</v>
      </c>
      <c r="Z424" s="5">
        <f t="shared" si="330"/>
        <v>81.05</v>
      </c>
      <c r="AA424" s="5">
        <f t="shared" si="331"/>
        <v>76.760000000000005</v>
      </c>
      <c r="AB424" s="5">
        <f t="shared" si="332"/>
        <v>98.52</v>
      </c>
      <c r="AC424" s="5">
        <f t="shared" si="333"/>
        <v>77.73</v>
      </c>
      <c r="AD424" s="5">
        <f t="shared" si="334"/>
        <v>72.53</v>
      </c>
      <c r="AE424" s="5">
        <f t="shared" si="335"/>
        <v>68.44</v>
      </c>
      <c r="AF424" s="5">
        <f t="shared" si="336"/>
        <v>78.41</v>
      </c>
      <c r="AG424" s="5">
        <f t="shared" si="337"/>
        <v>70.95</v>
      </c>
      <c r="AH424" s="5">
        <f t="shared" si="338"/>
        <v>93.3</v>
      </c>
      <c r="AI424" s="5">
        <f t="shared" si="339"/>
        <v>79.959999999999994</v>
      </c>
      <c r="AJ424" s="5">
        <f t="shared" si="340"/>
        <v>84.64</v>
      </c>
      <c r="AK424" s="5">
        <f t="shared" si="341"/>
        <v>78.78</v>
      </c>
      <c r="AL424" s="5">
        <f t="shared" si="342"/>
        <v>66.180000000000007</v>
      </c>
      <c r="AM424" s="5">
        <f t="shared" si="343"/>
        <v>71.84</v>
      </c>
      <c r="AN424" s="5">
        <f t="shared" si="344"/>
        <v>74.349999999999994</v>
      </c>
      <c r="AO424" s="5">
        <f t="shared" si="345"/>
        <v>74.290000000000006</v>
      </c>
      <c r="AP424" s="5">
        <f t="shared" si="346"/>
        <v>83.58</v>
      </c>
      <c r="AQ424" s="5">
        <f t="shared" si="347"/>
        <v>80.040000000000006</v>
      </c>
      <c r="AR424" s="5">
        <f t="shared" si="348"/>
        <v>98.25</v>
      </c>
      <c r="AS424" s="5">
        <f t="shared" si="349"/>
        <v>81.2</v>
      </c>
      <c r="AT424" s="5">
        <f t="shared" si="350"/>
        <v>69.349999999999994</v>
      </c>
      <c r="AU424" s="5">
        <f t="shared" si="351"/>
        <v>72.319999999999993</v>
      </c>
      <c r="AW424" s="5"/>
      <c r="AX424" s="5"/>
      <c r="FV424"/>
    </row>
    <row r="425" spans="1:179" x14ac:dyDescent="0.2">
      <c r="A425" s="9">
        <f t="shared" si="257"/>
        <v>2012</v>
      </c>
      <c r="B425" s="9">
        <f t="shared" si="307"/>
        <v>3</v>
      </c>
      <c r="C425" s="1">
        <f t="shared" si="212"/>
        <v>143</v>
      </c>
      <c r="D425" s="5">
        <f t="shared" si="308"/>
        <v>456</v>
      </c>
      <c r="E425" s="5">
        <f t="shared" si="309"/>
        <v>480</v>
      </c>
      <c r="F425" s="24">
        <f t="shared" si="310"/>
        <v>512</v>
      </c>
      <c r="G425" s="24">
        <f t="shared" si="311"/>
        <v>467</v>
      </c>
      <c r="H425" s="5">
        <f t="shared" si="312"/>
        <v>344</v>
      </c>
      <c r="I425" s="5">
        <f t="shared" si="313"/>
        <v>337</v>
      </c>
      <c r="J425" s="5">
        <f t="shared" si="314"/>
        <v>438</v>
      </c>
      <c r="K425" s="5">
        <f t="shared" si="315"/>
        <v>435</v>
      </c>
      <c r="L425" s="5">
        <f t="shared" si="316"/>
        <v>419</v>
      </c>
      <c r="M425" s="5">
        <f t="shared" si="317"/>
        <v>473</v>
      </c>
      <c r="N425" s="5">
        <f t="shared" si="318"/>
        <v>498</v>
      </c>
      <c r="O425" s="5">
        <f t="shared" si="319"/>
        <v>465</v>
      </c>
      <c r="P425" s="5">
        <f t="shared" si="320"/>
        <v>423</v>
      </c>
      <c r="Q425" s="5">
        <f t="shared" si="321"/>
        <v>448</v>
      </c>
      <c r="R425" s="5">
        <f t="shared" si="322"/>
        <v>496</v>
      </c>
      <c r="S425" s="5">
        <f t="shared" si="323"/>
        <v>481</v>
      </c>
      <c r="T425" s="5">
        <f t="shared" si="324"/>
        <v>409</v>
      </c>
      <c r="U425" s="5">
        <f t="shared" si="325"/>
        <v>496</v>
      </c>
      <c r="V425" s="5">
        <f t="shared" si="326"/>
        <v>427</v>
      </c>
      <c r="W425" s="5">
        <f t="shared" si="327"/>
        <v>443</v>
      </c>
      <c r="X425" s="5">
        <f t="shared" si="328"/>
        <v>517</v>
      </c>
      <c r="Y425" s="5">
        <f t="shared" si="329"/>
        <v>518</v>
      </c>
      <c r="Z425" s="5">
        <f t="shared" si="330"/>
        <v>80.41</v>
      </c>
      <c r="AA425" s="5">
        <f t="shared" si="331"/>
        <v>74.52</v>
      </c>
      <c r="AB425" s="5">
        <f t="shared" si="332"/>
        <v>93.98</v>
      </c>
      <c r="AC425" s="5">
        <f t="shared" si="333"/>
        <v>82.18</v>
      </c>
      <c r="AD425" s="5">
        <f t="shared" si="334"/>
        <v>74.94</v>
      </c>
      <c r="AE425" s="5">
        <f t="shared" si="335"/>
        <v>70.180000000000007</v>
      </c>
      <c r="AF425" s="5">
        <f t="shared" si="336"/>
        <v>75.78</v>
      </c>
      <c r="AG425" s="5">
        <f t="shared" si="337"/>
        <v>73.05</v>
      </c>
      <c r="AH425" s="5">
        <f t="shared" si="338"/>
        <v>88.47</v>
      </c>
      <c r="AI425" s="5">
        <f t="shared" si="339"/>
        <v>78.88</v>
      </c>
      <c r="AJ425" s="5">
        <f t="shared" si="340"/>
        <v>87.73</v>
      </c>
      <c r="AK425" s="5">
        <f t="shared" si="341"/>
        <v>79</v>
      </c>
      <c r="AL425" s="5">
        <f t="shared" si="342"/>
        <v>66.430000000000007</v>
      </c>
      <c r="AM425" s="5">
        <f t="shared" si="343"/>
        <v>66.59</v>
      </c>
      <c r="AN425" s="5">
        <f t="shared" si="344"/>
        <v>73.39</v>
      </c>
      <c r="AO425" s="5">
        <f t="shared" si="345"/>
        <v>74.62</v>
      </c>
      <c r="AP425" s="5">
        <f t="shared" si="346"/>
        <v>83.65</v>
      </c>
      <c r="AQ425" s="5">
        <f t="shared" si="347"/>
        <v>78.13</v>
      </c>
      <c r="AR425" s="5">
        <f t="shared" si="348"/>
        <v>98.27</v>
      </c>
      <c r="AS425" s="5">
        <f t="shared" si="349"/>
        <v>79.87</v>
      </c>
      <c r="AT425" s="5">
        <f t="shared" si="350"/>
        <v>71.66</v>
      </c>
      <c r="AU425" s="5">
        <f t="shared" si="351"/>
        <v>71.569999999999993</v>
      </c>
      <c r="AW425" s="5"/>
      <c r="AX425" s="5"/>
      <c r="FV425"/>
    </row>
    <row r="426" spans="1:179" x14ac:dyDescent="0.2">
      <c r="A426" s="9">
        <f t="shared" si="257"/>
        <v>2012</v>
      </c>
      <c r="B426" s="9">
        <f t="shared" si="307"/>
        <v>4</v>
      </c>
      <c r="C426" s="1">
        <f t="shared" si="212"/>
        <v>144</v>
      </c>
      <c r="D426" s="5">
        <f t="shared" si="308"/>
        <v>476</v>
      </c>
      <c r="E426" s="5">
        <f t="shared" si="309"/>
        <v>469</v>
      </c>
      <c r="F426" s="24">
        <f t="shared" si="310"/>
        <v>560</v>
      </c>
      <c r="G426" s="24">
        <f t="shared" si="311"/>
        <v>468</v>
      </c>
      <c r="H426" s="5">
        <f t="shared" si="312"/>
        <v>348</v>
      </c>
      <c r="I426" s="5">
        <f t="shared" si="313"/>
        <v>344</v>
      </c>
      <c r="J426" s="5">
        <f t="shared" si="314"/>
        <v>453</v>
      </c>
      <c r="K426" s="5">
        <f t="shared" si="315"/>
        <v>458</v>
      </c>
      <c r="L426" s="5">
        <f t="shared" si="316"/>
        <v>415</v>
      </c>
      <c r="M426" s="5">
        <f t="shared" si="317"/>
        <v>473</v>
      </c>
      <c r="N426" s="5">
        <f t="shared" si="318"/>
        <v>480</v>
      </c>
      <c r="O426" s="5">
        <f t="shared" si="319"/>
        <v>496</v>
      </c>
      <c r="P426" s="5">
        <f t="shared" si="320"/>
        <v>517</v>
      </c>
      <c r="Q426" s="5">
        <f t="shared" si="321"/>
        <v>513</v>
      </c>
      <c r="R426" s="5">
        <f t="shared" si="322"/>
        <v>488</v>
      </c>
      <c r="S426" s="5">
        <f t="shared" si="323"/>
        <v>474</v>
      </c>
      <c r="T426" s="5">
        <f t="shared" si="324"/>
        <v>417</v>
      </c>
      <c r="U426" s="5">
        <f t="shared" si="325"/>
        <v>473</v>
      </c>
      <c r="V426" s="5">
        <f t="shared" si="326"/>
        <v>407</v>
      </c>
      <c r="W426" s="5">
        <f t="shared" si="327"/>
        <v>454</v>
      </c>
      <c r="X426" s="5">
        <f t="shared" si="328"/>
        <v>471</v>
      </c>
      <c r="Y426" s="5">
        <f t="shared" si="329"/>
        <v>473</v>
      </c>
      <c r="Z426" s="5">
        <f t="shared" si="330"/>
        <v>90.6</v>
      </c>
      <c r="AA426" s="5">
        <f t="shared" si="331"/>
        <v>84.57</v>
      </c>
      <c r="AB426" s="5">
        <f t="shared" si="332"/>
        <v>96.88</v>
      </c>
      <c r="AC426" s="5">
        <f t="shared" si="333"/>
        <v>80.87</v>
      </c>
      <c r="AD426" s="5">
        <f t="shared" si="334"/>
        <v>72.400000000000006</v>
      </c>
      <c r="AE426" s="5">
        <f t="shared" si="335"/>
        <v>76.36</v>
      </c>
      <c r="AF426" s="5">
        <f t="shared" si="336"/>
        <v>78.06</v>
      </c>
      <c r="AG426" s="5">
        <f t="shared" si="337"/>
        <v>76.95</v>
      </c>
      <c r="AH426" s="5">
        <f t="shared" si="338"/>
        <v>92.77</v>
      </c>
      <c r="AI426" s="5">
        <f t="shared" si="339"/>
        <v>82.22</v>
      </c>
      <c r="AJ426" s="5">
        <f t="shared" si="340"/>
        <v>93.89</v>
      </c>
      <c r="AK426" s="5">
        <f t="shared" si="341"/>
        <v>85.42</v>
      </c>
      <c r="AL426" s="5">
        <f t="shared" si="342"/>
        <v>70.260000000000005</v>
      </c>
      <c r="AM426" s="5">
        <f t="shared" si="343"/>
        <v>69.7</v>
      </c>
      <c r="AN426" s="5">
        <f t="shared" si="344"/>
        <v>72.430000000000007</v>
      </c>
      <c r="AO426" s="5">
        <f t="shared" si="345"/>
        <v>74.040000000000006</v>
      </c>
      <c r="AP426" s="5">
        <f t="shared" si="346"/>
        <v>78.680000000000007</v>
      </c>
      <c r="AQ426" s="5">
        <f t="shared" si="347"/>
        <v>75.42</v>
      </c>
      <c r="AR426" s="5">
        <f t="shared" si="348"/>
        <v>100.86</v>
      </c>
      <c r="AS426" s="5">
        <f t="shared" si="349"/>
        <v>84.36</v>
      </c>
      <c r="AT426" s="5">
        <f t="shared" si="350"/>
        <v>71.89</v>
      </c>
      <c r="AU426" s="5">
        <f t="shared" si="351"/>
        <v>68.8</v>
      </c>
      <c r="AW426" s="5"/>
      <c r="AX426" s="5"/>
      <c r="FV426"/>
    </row>
    <row r="427" spans="1:179" x14ac:dyDescent="0.2">
      <c r="A427" s="9">
        <f t="shared" si="257"/>
        <v>2013</v>
      </c>
      <c r="B427" s="9">
        <f t="shared" si="307"/>
        <v>1</v>
      </c>
      <c r="C427" s="1">
        <f t="shared" si="212"/>
        <v>145</v>
      </c>
      <c r="D427" s="5">
        <f t="shared" si="308"/>
        <v>516</v>
      </c>
      <c r="E427" s="5">
        <f t="shared" si="309"/>
        <v>511</v>
      </c>
      <c r="F427" s="24">
        <f t="shared" si="310"/>
        <v>545</v>
      </c>
      <c r="G427" s="24">
        <f t="shared" si="311"/>
        <v>483</v>
      </c>
      <c r="H427" s="5">
        <f t="shared" si="312"/>
        <v>333</v>
      </c>
      <c r="I427" s="5">
        <f t="shared" si="313"/>
        <v>335</v>
      </c>
      <c r="J427" s="5">
        <f t="shared" si="314"/>
        <v>456</v>
      </c>
      <c r="K427" s="5">
        <f t="shared" si="315"/>
        <v>483</v>
      </c>
      <c r="L427" s="5">
        <f t="shared" si="316"/>
        <v>415</v>
      </c>
      <c r="M427" s="5">
        <f t="shared" si="317"/>
        <v>470</v>
      </c>
      <c r="N427" s="5">
        <f t="shared" si="318"/>
        <v>475</v>
      </c>
      <c r="O427" s="5">
        <f t="shared" si="319"/>
        <v>526</v>
      </c>
      <c r="P427" s="5">
        <f t="shared" si="320"/>
        <v>488</v>
      </c>
      <c r="Q427" s="5">
        <f t="shared" si="321"/>
        <v>463</v>
      </c>
      <c r="R427" s="5">
        <f t="shared" si="322"/>
        <v>474</v>
      </c>
      <c r="S427" s="5">
        <f t="shared" si="323"/>
        <v>463</v>
      </c>
      <c r="T427" s="5">
        <f t="shared" si="324"/>
        <v>413</v>
      </c>
      <c r="U427" s="5">
        <f t="shared" si="325"/>
        <v>476</v>
      </c>
      <c r="V427" s="5">
        <f t="shared" si="326"/>
        <v>390</v>
      </c>
      <c r="W427" s="5">
        <f t="shared" si="327"/>
        <v>446</v>
      </c>
      <c r="X427" s="5">
        <f t="shared" si="328"/>
        <v>455</v>
      </c>
      <c r="Y427" s="5">
        <f t="shared" si="329"/>
        <v>411</v>
      </c>
      <c r="Z427" s="5">
        <f t="shared" si="330"/>
        <v>98.6</v>
      </c>
      <c r="AA427" s="5">
        <f t="shared" si="331"/>
        <v>92.31</v>
      </c>
      <c r="AB427" s="5">
        <f t="shared" si="332"/>
        <v>97.28</v>
      </c>
      <c r="AC427" s="5">
        <f t="shared" si="333"/>
        <v>80.319999999999993</v>
      </c>
      <c r="AD427" s="5">
        <f t="shared" si="334"/>
        <v>75.94</v>
      </c>
      <c r="AE427" s="5">
        <f t="shared" si="335"/>
        <v>75.14</v>
      </c>
      <c r="AF427" s="5">
        <f t="shared" si="336"/>
        <v>81.260000000000005</v>
      </c>
      <c r="AG427" s="5">
        <f t="shared" si="337"/>
        <v>78.84</v>
      </c>
      <c r="AH427" s="5">
        <f t="shared" si="338"/>
        <v>95.73</v>
      </c>
      <c r="AI427" s="5">
        <f t="shared" si="339"/>
        <v>82.97</v>
      </c>
      <c r="AJ427" s="5">
        <f t="shared" si="340"/>
        <v>92.8</v>
      </c>
      <c r="AK427" s="5">
        <f t="shared" si="341"/>
        <v>87</v>
      </c>
      <c r="AL427" s="5">
        <f t="shared" si="342"/>
        <v>65.209999999999994</v>
      </c>
      <c r="AM427" s="5">
        <f t="shared" si="343"/>
        <v>64.510000000000005</v>
      </c>
      <c r="AN427" s="5">
        <f t="shared" si="344"/>
        <v>73.94</v>
      </c>
      <c r="AO427" s="5">
        <f t="shared" si="345"/>
        <v>74.95</v>
      </c>
      <c r="AP427" s="5">
        <f t="shared" si="346"/>
        <v>83.16</v>
      </c>
      <c r="AQ427" s="5">
        <f t="shared" si="347"/>
        <v>79.39</v>
      </c>
      <c r="AR427" s="5">
        <f t="shared" si="348"/>
        <v>91.66</v>
      </c>
      <c r="AS427" s="5">
        <f t="shared" si="349"/>
        <v>79.2</v>
      </c>
      <c r="AT427" s="5">
        <f t="shared" si="350"/>
        <v>71.62</v>
      </c>
      <c r="AU427" s="5">
        <f t="shared" si="351"/>
        <v>62.9</v>
      </c>
      <c r="AW427" s="5"/>
      <c r="AX427" s="5"/>
      <c r="FV427"/>
    </row>
    <row r="428" spans="1:179" x14ac:dyDescent="0.2">
      <c r="A428" s="9">
        <f t="shared" si="257"/>
        <v>2013</v>
      </c>
      <c r="B428" s="9">
        <f t="shared" si="307"/>
        <v>2</v>
      </c>
      <c r="C428" s="1">
        <f t="shared" si="212"/>
        <v>146</v>
      </c>
      <c r="D428" s="5">
        <f t="shared" si="308"/>
        <v>535</v>
      </c>
      <c r="E428" s="5">
        <f t="shared" si="309"/>
        <v>503</v>
      </c>
      <c r="F428" s="24">
        <f t="shared" si="310"/>
        <v>551</v>
      </c>
      <c r="G428" s="24">
        <f t="shared" si="311"/>
        <v>490</v>
      </c>
      <c r="H428" s="5">
        <f t="shared" si="312"/>
        <v>322</v>
      </c>
      <c r="I428" s="5">
        <f t="shared" si="313"/>
        <v>322</v>
      </c>
      <c r="J428" s="5">
        <f t="shared" si="314"/>
        <v>467</v>
      </c>
      <c r="K428" s="5">
        <f t="shared" si="315"/>
        <v>487</v>
      </c>
      <c r="L428" s="5">
        <f t="shared" si="316"/>
        <v>449</v>
      </c>
      <c r="M428" s="5">
        <f t="shared" si="317"/>
        <v>463</v>
      </c>
      <c r="N428" s="5">
        <f t="shared" si="318"/>
        <v>478</v>
      </c>
      <c r="O428" s="5">
        <f t="shared" si="319"/>
        <v>522</v>
      </c>
      <c r="P428" s="5">
        <f t="shared" si="320"/>
        <v>479</v>
      </c>
      <c r="Q428" s="5">
        <f t="shared" si="321"/>
        <v>493</v>
      </c>
      <c r="R428" s="5">
        <f t="shared" si="322"/>
        <v>491</v>
      </c>
      <c r="S428" s="5">
        <f t="shared" si="323"/>
        <v>470</v>
      </c>
      <c r="T428" s="5">
        <f t="shared" si="324"/>
        <v>423</v>
      </c>
      <c r="U428" s="5">
        <f t="shared" si="325"/>
        <v>490</v>
      </c>
      <c r="V428" s="5">
        <f t="shared" si="326"/>
        <v>383</v>
      </c>
      <c r="W428" s="5">
        <f t="shared" si="327"/>
        <v>444</v>
      </c>
      <c r="X428" s="5">
        <f t="shared" si="328"/>
        <v>507</v>
      </c>
      <c r="Y428" s="5">
        <f t="shared" si="329"/>
        <v>441</v>
      </c>
      <c r="Z428" s="5">
        <f t="shared" si="330"/>
        <v>102.19</v>
      </c>
      <c r="AA428" s="5">
        <f t="shared" si="331"/>
        <v>88.92</v>
      </c>
      <c r="AB428" s="5">
        <f t="shared" si="332"/>
        <v>107.83</v>
      </c>
      <c r="AC428" s="5">
        <f t="shared" si="333"/>
        <v>70.73</v>
      </c>
      <c r="AD428" s="5">
        <f t="shared" si="334"/>
        <v>78.87</v>
      </c>
      <c r="AE428" s="5">
        <f t="shared" si="335"/>
        <v>73.33</v>
      </c>
      <c r="AF428" s="5">
        <f t="shared" si="336"/>
        <v>78.72</v>
      </c>
      <c r="AG428" s="5">
        <f t="shared" si="337"/>
        <v>78.400000000000006</v>
      </c>
      <c r="AH428" s="5">
        <f t="shared" si="338"/>
        <v>85.74</v>
      </c>
      <c r="AI428" s="5">
        <f t="shared" si="339"/>
        <v>94.12</v>
      </c>
      <c r="AJ428" s="5">
        <f t="shared" si="340"/>
        <v>95.44</v>
      </c>
      <c r="AK428" s="5">
        <f t="shared" si="341"/>
        <v>89.83</v>
      </c>
      <c r="AL428" s="5">
        <f t="shared" si="342"/>
        <v>65.150000000000006</v>
      </c>
      <c r="AM428" s="5">
        <f t="shared" si="343"/>
        <v>64.75</v>
      </c>
      <c r="AN428" s="5">
        <f t="shared" si="344"/>
        <v>74</v>
      </c>
      <c r="AO428" s="5">
        <f t="shared" si="345"/>
        <v>75.23</v>
      </c>
      <c r="AP428" s="5">
        <f t="shared" si="346"/>
        <v>78.05</v>
      </c>
      <c r="AQ428" s="5">
        <f t="shared" si="347"/>
        <v>76.75</v>
      </c>
      <c r="AR428" s="5">
        <f t="shared" si="348"/>
        <v>92.08</v>
      </c>
      <c r="AS428" s="5">
        <f t="shared" si="349"/>
        <v>76.84</v>
      </c>
      <c r="AT428" s="5">
        <f t="shared" si="350"/>
        <v>77.010000000000005</v>
      </c>
      <c r="AU428" s="5">
        <f t="shared" si="351"/>
        <v>75.45</v>
      </c>
      <c r="AW428" s="5"/>
      <c r="AX428" s="5"/>
      <c r="FV428"/>
    </row>
    <row r="429" spans="1:179" x14ac:dyDescent="0.2">
      <c r="A429" s="9">
        <f t="shared" si="257"/>
        <v>2013</v>
      </c>
      <c r="B429" s="9">
        <f t="shared" si="307"/>
        <v>3</v>
      </c>
      <c r="C429" s="1">
        <f t="shared" si="212"/>
        <v>147</v>
      </c>
      <c r="D429" s="5">
        <f t="shared" si="308"/>
        <v>601</v>
      </c>
      <c r="E429" s="5">
        <f t="shared" si="309"/>
        <v>580</v>
      </c>
      <c r="F429" s="24">
        <f t="shared" si="310"/>
        <v>574</v>
      </c>
      <c r="G429" s="24">
        <f t="shared" si="311"/>
        <v>494</v>
      </c>
      <c r="H429" s="5">
        <f t="shared" si="312"/>
        <v>348</v>
      </c>
      <c r="I429" s="5">
        <f t="shared" si="313"/>
        <v>351</v>
      </c>
      <c r="J429" s="5">
        <f t="shared" si="314"/>
        <v>467</v>
      </c>
      <c r="K429" s="5">
        <f t="shared" si="315"/>
        <v>501</v>
      </c>
      <c r="L429" s="5">
        <f t="shared" si="316"/>
        <v>473</v>
      </c>
      <c r="M429" s="5">
        <f t="shared" si="317"/>
        <v>497</v>
      </c>
      <c r="N429" s="5">
        <f t="shared" si="318"/>
        <v>554</v>
      </c>
      <c r="O429" s="5">
        <f t="shared" si="319"/>
        <v>558</v>
      </c>
      <c r="P429" s="5">
        <f t="shared" si="320"/>
        <v>477</v>
      </c>
      <c r="Q429" s="5">
        <f t="shared" si="321"/>
        <v>459</v>
      </c>
      <c r="R429" s="5">
        <f t="shared" si="322"/>
        <v>499</v>
      </c>
      <c r="S429" s="5">
        <f t="shared" si="323"/>
        <v>494</v>
      </c>
      <c r="T429" s="5">
        <f t="shared" si="324"/>
        <v>511</v>
      </c>
      <c r="U429" s="5">
        <f t="shared" si="325"/>
        <v>484</v>
      </c>
      <c r="V429" s="5">
        <f t="shared" si="326"/>
        <v>384</v>
      </c>
      <c r="W429" s="5">
        <f t="shared" si="327"/>
        <v>443</v>
      </c>
      <c r="X429" s="5">
        <f t="shared" si="328"/>
        <v>536</v>
      </c>
      <c r="Y429" s="5">
        <f t="shared" si="329"/>
        <v>506</v>
      </c>
      <c r="Z429" s="5">
        <f t="shared" si="330"/>
        <v>113.02</v>
      </c>
      <c r="AA429" s="5">
        <f t="shared" si="331"/>
        <v>98.41</v>
      </c>
      <c r="AB429" s="5">
        <f t="shared" si="332"/>
        <v>95.31</v>
      </c>
      <c r="AC429" s="5">
        <f t="shared" si="333"/>
        <v>72.11</v>
      </c>
      <c r="AD429" s="5">
        <f t="shared" si="334"/>
        <v>84.09</v>
      </c>
      <c r="AE429" s="5">
        <f t="shared" si="335"/>
        <v>81.86</v>
      </c>
      <c r="AF429" s="5">
        <f t="shared" si="336"/>
        <v>91.19</v>
      </c>
      <c r="AG429" s="5">
        <f t="shared" si="337"/>
        <v>86.19</v>
      </c>
      <c r="AH429" s="5">
        <f t="shared" si="338"/>
        <v>87.73</v>
      </c>
      <c r="AI429" s="5">
        <f t="shared" si="339"/>
        <v>88.47</v>
      </c>
      <c r="AJ429" s="5">
        <f t="shared" si="340"/>
        <v>94.78</v>
      </c>
      <c r="AK429" s="5">
        <f t="shared" si="341"/>
        <v>89.79</v>
      </c>
      <c r="AL429" s="5">
        <f t="shared" si="342"/>
        <v>67.5</v>
      </c>
      <c r="AM429" s="5">
        <f t="shared" si="343"/>
        <v>66.02</v>
      </c>
      <c r="AN429" s="5">
        <f t="shared" si="344"/>
        <v>79.83</v>
      </c>
      <c r="AO429" s="5">
        <f t="shared" si="345"/>
        <v>78.97</v>
      </c>
      <c r="AP429" s="5">
        <f t="shared" si="346"/>
        <v>83.13</v>
      </c>
      <c r="AQ429" s="5">
        <f t="shared" si="347"/>
        <v>85.71</v>
      </c>
      <c r="AR429" s="5">
        <f t="shared" si="348"/>
        <v>89.44</v>
      </c>
      <c r="AS429" s="5">
        <f t="shared" si="349"/>
        <v>76.53</v>
      </c>
      <c r="AT429" s="5">
        <f t="shared" si="350"/>
        <v>77.63</v>
      </c>
      <c r="AU429" s="5">
        <f t="shared" si="351"/>
        <v>74.81</v>
      </c>
      <c r="AW429" s="5"/>
      <c r="AX429" s="5"/>
      <c r="FV429"/>
    </row>
    <row r="430" spans="1:179" x14ac:dyDescent="0.2">
      <c r="A430" s="9">
        <f t="shared" si="257"/>
        <v>2013</v>
      </c>
      <c r="B430" s="9">
        <f t="shared" si="307"/>
        <v>4</v>
      </c>
      <c r="C430" s="1">
        <f t="shared" si="212"/>
        <v>148</v>
      </c>
      <c r="D430" s="5">
        <f t="shared" si="308"/>
        <v>646</v>
      </c>
      <c r="E430" s="5">
        <f t="shared" si="309"/>
        <v>660</v>
      </c>
      <c r="F430" s="24">
        <f t="shared" si="310"/>
        <v>607</v>
      </c>
      <c r="G430" s="24">
        <f t="shared" si="311"/>
        <v>512</v>
      </c>
      <c r="H430" s="5">
        <f t="shared" si="312"/>
        <v>384</v>
      </c>
      <c r="I430" s="5">
        <f t="shared" si="313"/>
        <v>352</v>
      </c>
      <c r="J430" s="5">
        <f t="shared" si="314"/>
        <v>496</v>
      </c>
      <c r="K430" s="5">
        <f t="shared" si="315"/>
        <v>514</v>
      </c>
      <c r="L430" s="5">
        <f t="shared" si="316"/>
        <v>455</v>
      </c>
      <c r="M430" s="5">
        <f t="shared" si="317"/>
        <v>481</v>
      </c>
      <c r="N430" s="5">
        <f t="shared" si="318"/>
        <v>564</v>
      </c>
      <c r="O430" s="5">
        <f t="shared" si="319"/>
        <v>572</v>
      </c>
      <c r="P430" s="5">
        <f t="shared" si="320"/>
        <v>502</v>
      </c>
      <c r="Q430" s="5">
        <f t="shared" si="321"/>
        <v>475</v>
      </c>
      <c r="R430" s="5">
        <f t="shared" si="322"/>
        <v>532</v>
      </c>
      <c r="S430" s="5">
        <f t="shared" si="323"/>
        <v>510</v>
      </c>
      <c r="T430" s="5">
        <f t="shared" si="324"/>
        <v>558</v>
      </c>
      <c r="U430" s="5">
        <f t="shared" si="325"/>
        <v>545</v>
      </c>
      <c r="V430" s="5">
        <f t="shared" si="326"/>
        <v>383</v>
      </c>
      <c r="W430" s="5">
        <f t="shared" si="327"/>
        <v>415</v>
      </c>
      <c r="X430" s="5">
        <f t="shared" si="328"/>
        <v>483</v>
      </c>
      <c r="Y430" s="5">
        <f t="shared" si="329"/>
        <v>487</v>
      </c>
      <c r="Z430" s="5">
        <f t="shared" si="330"/>
        <v>112.83</v>
      </c>
      <c r="AA430" s="5">
        <f t="shared" si="331"/>
        <v>98.79</v>
      </c>
      <c r="AB430" s="5">
        <f t="shared" si="332"/>
        <v>98.66</v>
      </c>
      <c r="AC430" s="5">
        <f t="shared" si="333"/>
        <v>79.61</v>
      </c>
      <c r="AD430" s="5">
        <f t="shared" si="334"/>
        <v>98.91</v>
      </c>
      <c r="AE430" s="5">
        <f t="shared" si="335"/>
        <v>81.66</v>
      </c>
      <c r="AF430" s="5">
        <f t="shared" si="336"/>
        <v>92.05</v>
      </c>
      <c r="AG430" s="5">
        <f t="shared" si="337"/>
        <v>87.42</v>
      </c>
      <c r="AH430" s="5">
        <f t="shared" si="338"/>
        <v>90.76</v>
      </c>
      <c r="AI430" s="5">
        <f t="shared" si="339"/>
        <v>88.05</v>
      </c>
      <c r="AJ430" s="5">
        <f t="shared" si="340"/>
        <v>94.66</v>
      </c>
      <c r="AK430" s="5">
        <f t="shared" si="341"/>
        <v>89.7</v>
      </c>
      <c r="AL430" s="5">
        <f t="shared" si="342"/>
        <v>72.790000000000006</v>
      </c>
      <c r="AM430" s="5">
        <f t="shared" si="343"/>
        <v>74.62</v>
      </c>
      <c r="AN430" s="5">
        <f t="shared" si="344"/>
        <v>79.010000000000005</v>
      </c>
      <c r="AO430" s="5">
        <f t="shared" si="345"/>
        <v>81.89</v>
      </c>
      <c r="AP430" s="5">
        <f t="shared" si="346"/>
        <v>84.67</v>
      </c>
      <c r="AQ430" s="5">
        <f t="shared" si="347"/>
        <v>89.72</v>
      </c>
      <c r="AR430" s="5">
        <f t="shared" si="348"/>
        <v>97.47</v>
      </c>
      <c r="AS430" s="5">
        <f t="shared" si="349"/>
        <v>80.040000000000006</v>
      </c>
      <c r="AT430" s="5">
        <f t="shared" si="350"/>
        <v>74.489999999999995</v>
      </c>
      <c r="AU430" s="5">
        <f t="shared" si="351"/>
        <v>71.63</v>
      </c>
      <c r="AW430" s="5"/>
      <c r="AX430" s="5"/>
      <c r="FV430"/>
    </row>
    <row r="431" spans="1:179" x14ac:dyDescent="0.2">
      <c r="A431" s="9">
        <f t="shared" si="257"/>
        <v>2014</v>
      </c>
      <c r="B431" s="9">
        <f t="shared" si="307"/>
        <v>1</v>
      </c>
      <c r="C431" s="1">
        <f t="shared" si="212"/>
        <v>149</v>
      </c>
      <c r="D431" s="5">
        <f t="shared" si="308"/>
        <v>638</v>
      </c>
      <c r="E431" s="5">
        <f t="shared" si="309"/>
        <v>645</v>
      </c>
      <c r="F431" s="24">
        <f t="shared" si="310"/>
        <v>594</v>
      </c>
      <c r="G431" s="24">
        <f t="shared" si="311"/>
        <v>508</v>
      </c>
      <c r="H431" s="5">
        <f t="shared" si="312"/>
        <v>435</v>
      </c>
      <c r="I431" s="5">
        <f t="shared" si="313"/>
        <v>415</v>
      </c>
      <c r="J431" s="5">
        <f t="shared" si="314"/>
        <v>551</v>
      </c>
      <c r="K431" s="5">
        <f t="shared" si="315"/>
        <v>549</v>
      </c>
      <c r="L431" s="5">
        <f t="shared" si="316"/>
        <v>499</v>
      </c>
      <c r="M431" s="5">
        <f t="shared" si="317"/>
        <v>521</v>
      </c>
      <c r="N431" s="5">
        <f t="shared" si="318"/>
        <v>554</v>
      </c>
      <c r="O431" s="5">
        <f t="shared" si="319"/>
        <v>588</v>
      </c>
      <c r="P431" s="5">
        <f t="shared" si="320"/>
        <v>524</v>
      </c>
      <c r="Q431" s="5">
        <f t="shared" si="321"/>
        <v>527</v>
      </c>
      <c r="R431" s="5">
        <f t="shared" si="322"/>
        <v>549</v>
      </c>
      <c r="S431" s="5">
        <f t="shared" si="323"/>
        <v>543</v>
      </c>
      <c r="T431" s="5">
        <f t="shared" si="324"/>
        <v>599</v>
      </c>
      <c r="U431" s="5">
        <f t="shared" si="325"/>
        <v>578</v>
      </c>
      <c r="V431" s="5">
        <f t="shared" si="326"/>
        <v>437</v>
      </c>
      <c r="W431" s="5">
        <f t="shared" si="327"/>
        <v>441</v>
      </c>
      <c r="X431" s="5">
        <f t="shared" si="328"/>
        <v>541</v>
      </c>
      <c r="Y431" s="5">
        <f t="shared" si="329"/>
        <v>508</v>
      </c>
      <c r="Z431" s="5">
        <f t="shared" si="330"/>
        <v>115.55</v>
      </c>
      <c r="AA431" s="5">
        <f t="shared" si="331"/>
        <v>98.4</v>
      </c>
      <c r="AB431" s="5">
        <f t="shared" si="332"/>
        <v>105.61</v>
      </c>
      <c r="AC431" s="5">
        <f t="shared" si="333"/>
        <v>79.260000000000005</v>
      </c>
      <c r="AD431" s="5">
        <f t="shared" si="334"/>
        <v>96.89</v>
      </c>
      <c r="AE431" s="5">
        <f t="shared" si="335"/>
        <v>87.95</v>
      </c>
      <c r="AF431" s="5">
        <f t="shared" si="336"/>
        <v>89.82</v>
      </c>
      <c r="AG431" s="5">
        <f t="shared" si="337"/>
        <v>90.67</v>
      </c>
      <c r="AH431" s="5">
        <f t="shared" si="338"/>
        <v>93.76</v>
      </c>
      <c r="AI431" s="5">
        <f t="shared" si="339"/>
        <v>87.93</v>
      </c>
      <c r="AJ431" s="5">
        <f t="shared" si="340"/>
        <v>88.4</v>
      </c>
      <c r="AK431" s="5">
        <f t="shared" si="341"/>
        <v>88.97</v>
      </c>
      <c r="AL431" s="5">
        <f t="shared" si="342"/>
        <v>68.47</v>
      </c>
      <c r="AM431" s="5">
        <f t="shared" si="343"/>
        <v>72.790000000000006</v>
      </c>
      <c r="AN431" s="5">
        <f t="shared" si="344"/>
        <v>83.25</v>
      </c>
      <c r="AO431" s="5">
        <f t="shared" si="345"/>
        <v>79.39</v>
      </c>
      <c r="AP431" s="5">
        <f t="shared" si="346"/>
        <v>85.42</v>
      </c>
      <c r="AQ431" s="5">
        <f t="shared" si="347"/>
        <v>88.07</v>
      </c>
      <c r="AR431" s="5">
        <f t="shared" si="348"/>
        <v>102.81</v>
      </c>
      <c r="AS431" s="5">
        <f t="shared" si="349"/>
        <v>83.83</v>
      </c>
      <c r="AT431" s="5">
        <f t="shared" si="350"/>
        <v>85.05</v>
      </c>
      <c r="AU431" s="5">
        <f t="shared" si="351"/>
        <v>89.45</v>
      </c>
      <c r="AW431" s="5"/>
      <c r="AX431" s="5"/>
      <c r="FV431"/>
    </row>
    <row r="432" spans="1:179" x14ac:dyDescent="0.2">
      <c r="A432" s="9">
        <f t="shared" si="257"/>
        <v>2014</v>
      </c>
      <c r="B432" s="9">
        <f t="shared" si="307"/>
        <v>2</v>
      </c>
      <c r="C432" s="1">
        <f t="shared" si="212"/>
        <v>150</v>
      </c>
      <c r="D432" s="5">
        <f t="shared" si="308"/>
        <v>636</v>
      </c>
      <c r="E432" s="5">
        <f t="shared" si="309"/>
        <v>632</v>
      </c>
      <c r="F432" s="24">
        <f t="shared" si="310"/>
        <v>676</v>
      </c>
      <c r="G432" s="24">
        <f t="shared" si="311"/>
        <v>544</v>
      </c>
      <c r="H432" s="5">
        <f t="shared" si="312"/>
        <v>453</v>
      </c>
      <c r="I432" s="5">
        <f t="shared" si="313"/>
        <v>439</v>
      </c>
      <c r="J432" s="5">
        <f t="shared" si="314"/>
        <v>544</v>
      </c>
      <c r="K432" s="5">
        <f t="shared" si="315"/>
        <v>546</v>
      </c>
      <c r="L432" s="5">
        <f t="shared" si="316"/>
        <v>523</v>
      </c>
      <c r="M432" s="5">
        <f t="shared" si="317"/>
        <v>548</v>
      </c>
      <c r="N432" s="5">
        <f t="shared" si="318"/>
        <v>608</v>
      </c>
      <c r="O432" s="5">
        <f t="shared" si="319"/>
        <v>620</v>
      </c>
      <c r="P432" s="5">
        <f t="shared" si="320"/>
        <v>514</v>
      </c>
      <c r="Q432" s="5">
        <f t="shared" si="321"/>
        <v>527</v>
      </c>
      <c r="R432" s="5">
        <f t="shared" si="322"/>
        <v>568</v>
      </c>
      <c r="S432" s="5">
        <f t="shared" si="323"/>
        <v>557</v>
      </c>
      <c r="T432" s="5">
        <f t="shared" si="324"/>
        <v>637</v>
      </c>
      <c r="U432" s="5">
        <f t="shared" si="325"/>
        <v>627</v>
      </c>
      <c r="V432" s="5">
        <f t="shared" si="326"/>
        <v>477</v>
      </c>
      <c r="W432" s="5">
        <f t="shared" si="327"/>
        <v>502</v>
      </c>
      <c r="X432" s="5">
        <f t="shared" si="328"/>
        <v>533</v>
      </c>
      <c r="Y432" s="5">
        <f t="shared" si="329"/>
        <v>488</v>
      </c>
      <c r="Z432" s="5">
        <f t="shared" si="330"/>
        <v>119.12</v>
      </c>
      <c r="AA432" s="5">
        <f t="shared" si="331"/>
        <v>117.55</v>
      </c>
      <c r="AB432" s="5">
        <f t="shared" si="332"/>
        <v>114.65</v>
      </c>
      <c r="AC432" s="5">
        <f t="shared" si="333"/>
        <v>85.42</v>
      </c>
      <c r="AD432" s="5">
        <f t="shared" si="334"/>
        <v>95.99</v>
      </c>
      <c r="AE432" s="5">
        <f t="shared" si="335"/>
        <v>88.06</v>
      </c>
      <c r="AF432" s="5">
        <f t="shared" si="336"/>
        <v>89.22</v>
      </c>
      <c r="AG432" s="5">
        <f t="shared" si="337"/>
        <v>93.08</v>
      </c>
      <c r="AH432" s="5">
        <f t="shared" si="338"/>
        <v>98.11</v>
      </c>
      <c r="AI432" s="5">
        <f t="shared" si="339"/>
        <v>86.71</v>
      </c>
      <c r="AJ432" s="5">
        <f t="shared" si="340"/>
        <v>101.46</v>
      </c>
      <c r="AK432" s="5">
        <f t="shared" si="341"/>
        <v>99.91</v>
      </c>
      <c r="AL432" s="5">
        <f t="shared" si="342"/>
        <v>74.45</v>
      </c>
      <c r="AM432" s="5">
        <f t="shared" si="343"/>
        <v>78.16</v>
      </c>
      <c r="AN432" s="5">
        <f t="shared" si="344"/>
        <v>80.319999999999993</v>
      </c>
      <c r="AO432" s="5">
        <f t="shared" si="345"/>
        <v>81.45</v>
      </c>
      <c r="AP432" s="5">
        <f t="shared" si="346"/>
        <v>85.74</v>
      </c>
      <c r="AQ432" s="5">
        <f t="shared" si="347"/>
        <v>97.35</v>
      </c>
      <c r="AR432" s="5">
        <f t="shared" si="348"/>
        <v>107.07</v>
      </c>
      <c r="AS432" s="5">
        <f t="shared" si="349"/>
        <v>89.64</v>
      </c>
      <c r="AT432" s="5">
        <f t="shared" si="350"/>
        <v>84.33</v>
      </c>
      <c r="AU432" s="5">
        <f t="shared" si="351"/>
        <v>87.86</v>
      </c>
      <c r="AW432" s="5"/>
      <c r="AX432" s="5"/>
      <c r="FV432"/>
    </row>
    <row r="433" spans="1:178" x14ac:dyDescent="0.2">
      <c r="A433" s="9">
        <f t="shared" si="257"/>
        <v>2014</v>
      </c>
      <c r="B433" s="9">
        <f t="shared" si="307"/>
        <v>3</v>
      </c>
      <c r="C433" s="1">
        <f t="shared" si="212"/>
        <v>151</v>
      </c>
      <c r="D433" s="5">
        <f t="shared" si="308"/>
        <v>661</v>
      </c>
      <c r="E433" s="5">
        <f t="shared" si="309"/>
        <v>584</v>
      </c>
      <c r="F433" s="24">
        <f t="shared" si="310"/>
        <v>697</v>
      </c>
      <c r="G433" s="24">
        <f t="shared" si="311"/>
        <v>584</v>
      </c>
      <c r="H433" s="5">
        <f t="shared" si="312"/>
        <v>451</v>
      </c>
      <c r="I433" s="5">
        <f t="shared" si="313"/>
        <v>417</v>
      </c>
      <c r="J433" s="5">
        <f t="shared" si="314"/>
        <v>517</v>
      </c>
      <c r="K433" s="5">
        <f t="shared" si="315"/>
        <v>536</v>
      </c>
      <c r="L433" s="5">
        <f t="shared" si="316"/>
        <v>544</v>
      </c>
      <c r="M433" s="5">
        <f t="shared" si="317"/>
        <v>538</v>
      </c>
      <c r="N433" s="5">
        <f t="shared" si="318"/>
        <v>623</v>
      </c>
      <c r="O433" s="5">
        <f t="shared" si="319"/>
        <v>593</v>
      </c>
      <c r="P433" s="5">
        <f t="shared" si="320"/>
        <v>439</v>
      </c>
      <c r="Q433" s="5">
        <f t="shared" si="321"/>
        <v>532</v>
      </c>
      <c r="R433" s="5">
        <f t="shared" si="322"/>
        <v>591</v>
      </c>
      <c r="S433" s="5">
        <f t="shared" si="323"/>
        <v>573</v>
      </c>
      <c r="T433" s="5">
        <f t="shared" si="324"/>
        <v>621</v>
      </c>
      <c r="U433" s="5">
        <f t="shared" si="325"/>
        <v>568</v>
      </c>
      <c r="V433" s="5">
        <f t="shared" si="326"/>
        <v>522</v>
      </c>
      <c r="W433" s="5">
        <f t="shared" si="327"/>
        <v>506</v>
      </c>
      <c r="X433" s="5">
        <f t="shared" si="328"/>
        <v>525</v>
      </c>
      <c r="Y433" s="5">
        <f t="shared" si="329"/>
        <v>496</v>
      </c>
      <c r="Z433" s="5">
        <f t="shared" si="330"/>
        <v>110.77</v>
      </c>
      <c r="AA433" s="5">
        <f t="shared" si="331"/>
        <v>95.57</v>
      </c>
      <c r="AB433" s="5">
        <f t="shared" si="332"/>
        <v>116.28</v>
      </c>
      <c r="AC433" s="5">
        <f t="shared" si="333"/>
        <v>89.63</v>
      </c>
      <c r="AD433" s="5">
        <f t="shared" si="334"/>
        <v>90.95</v>
      </c>
      <c r="AE433" s="5">
        <f t="shared" si="335"/>
        <v>81.87</v>
      </c>
      <c r="AF433" s="5">
        <f t="shared" si="336"/>
        <v>84.35</v>
      </c>
      <c r="AG433" s="5">
        <f t="shared" si="337"/>
        <v>85.73</v>
      </c>
      <c r="AH433" s="5">
        <f t="shared" si="338"/>
        <v>97.33</v>
      </c>
      <c r="AI433" s="5">
        <f t="shared" si="339"/>
        <v>90.77</v>
      </c>
      <c r="AJ433" s="5">
        <f t="shared" si="340"/>
        <v>91.86</v>
      </c>
      <c r="AK433" s="5">
        <f t="shared" si="341"/>
        <v>90.58</v>
      </c>
      <c r="AL433" s="5">
        <f t="shared" si="342"/>
        <v>64.12</v>
      </c>
      <c r="AM433" s="5">
        <f t="shared" si="343"/>
        <v>71.59</v>
      </c>
      <c r="AN433" s="5">
        <f t="shared" si="344"/>
        <v>82.25</v>
      </c>
      <c r="AO433" s="5">
        <f t="shared" si="345"/>
        <v>85.54</v>
      </c>
      <c r="AP433" s="5">
        <f t="shared" si="346"/>
        <v>80.69</v>
      </c>
      <c r="AQ433" s="5">
        <f t="shared" si="347"/>
        <v>85.82</v>
      </c>
      <c r="AR433" s="5">
        <f t="shared" si="348"/>
        <v>107.16</v>
      </c>
      <c r="AS433" s="5">
        <f t="shared" si="349"/>
        <v>100.05</v>
      </c>
      <c r="AT433" s="5">
        <f t="shared" si="350"/>
        <v>89.47</v>
      </c>
      <c r="AU433" s="5">
        <f t="shared" si="351"/>
        <v>90.03</v>
      </c>
      <c r="AW433" s="5"/>
      <c r="AX433" s="5"/>
      <c r="FV433"/>
    </row>
    <row r="434" spans="1:178" x14ac:dyDescent="0.2">
      <c r="A434" s="9">
        <f t="shared" si="257"/>
        <v>2014</v>
      </c>
      <c r="B434" s="9">
        <f t="shared" si="307"/>
        <v>4</v>
      </c>
      <c r="C434" s="1">
        <f t="shared" si="212"/>
        <v>152</v>
      </c>
      <c r="D434" s="5">
        <f t="shared" si="308"/>
        <v>669</v>
      </c>
      <c r="E434" s="5">
        <f t="shared" si="309"/>
        <v>607</v>
      </c>
      <c r="F434" s="24">
        <f t="shared" si="310"/>
        <v>697</v>
      </c>
      <c r="G434" s="24">
        <f t="shared" si="311"/>
        <v>571</v>
      </c>
      <c r="H434" s="5">
        <f t="shared" si="312"/>
        <v>418</v>
      </c>
      <c r="I434" s="5">
        <f t="shared" si="313"/>
        <v>450</v>
      </c>
      <c r="J434" s="5">
        <f t="shared" si="314"/>
        <v>571</v>
      </c>
      <c r="K434" s="5">
        <f t="shared" si="315"/>
        <v>555</v>
      </c>
      <c r="L434" s="5">
        <f t="shared" si="316"/>
        <v>556</v>
      </c>
      <c r="M434" s="5">
        <f t="shared" si="317"/>
        <v>532</v>
      </c>
      <c r="N434" s="5">
        <f t="shared" si="318"/>
        <v>644</v>
      </c>
      <c r="O434" s="5">
        <f t="shared" si="319"/>
        <v>607</v>
      </c>
      <c r="P434" s="5">
        <f t="shared" si="320"/>
        <v>589</v>
      </c>
      <c r="Q434" s="5">
        <f t="shared" si="321"/>
        <v>584</v>
      </c>
      <c r="R434" s="5">
        <f t="shared" si="322"/>
        <v>576</v>
      </c>
      <c r="S434" s="5">
        <f t="shared" si="323"/>
        <v>582</v>
      </c>
      <c r="T434" s="5">
        <f t="shared" si="324"/>
        <v>586</v>
      </c>
      <c r="U434" s="5">
        <f t="shared" si="325"/>
        <v>538</v>
      </c>
      <c r="V434" s="5">
        <f t="shared" si="326"/>
        <v>542</v>
      </c>
      <c r="W434" s="5">
        <f t="shared" si="327"/>
        <v>525</v>
      </c>
      <c r="X434" s="5">
        <f t="shared" si="328"/>
        <v>512</v>
      </c>
      <c r="Y434" s="5">
        <f t="shared" si="329"/>
        <v>513</v>
      </c>
      <c r="Z434" s="5">
        <f t="shared" si="330"/>
        <v>111.41</v>
      </c>
      <c r="AA434" s="5">
        <f t="shared" si="331"/>
        <v>101.96</v>
      </c>
      <c r="AB434" s="5">
        <f t="shared" si="332"/>
        <v>116.8</v>
      </c>
      <c r="AC434" s="5">
        <f t="shared" si="333"/>
        <v>100.81</v>
      </c>
      <c r="AD434" s="5">
        <f t="shared" si="334"/>
        <v>87.29</v>
      </c>
      <c r="AE434" s="5">
        <f t="shared" si="335"/>
        <v>79.8</v>
      </c>
      <c r="AF434" s="5">
        <f t="shared" si="336"/>
        <v>85.68</v>
      </c>
      <c r="AG434" s="5">
        <f t="shared" si="337"/>
        <v>85.51</v>
      </c>
      <c r="AH434" s="5">
        <f t="shared" si="338"/>
        <v>104.03</v>
      </c>
      <c r="AI434" s="5">
        <f t="shared" si="339"/>
        <v>90.95</v>
      </c>
      <c r="AJ434" s="5">
        <f t="shared" si="340"/>
        <v>89.66</v>
      </c>
      <c r="AK434" s="5">
        <f t="shared" si="341"/>
        <v>90.31</v>
      </c>
      <c r="AL434" s="5">
        <f t="shared" si="342"/>
        <v>77.87</v>
      </c>
      <c r="AM434" s="5">
        <f t="shared" si="343"/>
        <v>77.45</v>
      </c>
      <c r="AN434" s="5">
        <f t="shared" si="344"/>
        <v>83.3</v>
      </c>
      <c r="AO434" s="5">
        <f t="shared" si="345"/>
        <v>92.8</v>
      </c>
      <c r="AP434" s="5">
        <f t="shared" si="346"/>
        <v>86.62</v>
      </c>
      <c r="AQ434" s="5">
        <f t="shared" si="347"/>
        <v>86.23</v>
      </c>
      <c r="AR434" s="5">
        <f t="shared" si="348"/>
        <v>100.24</v>
      </c>
      <c r="AS434" s="5">
        <f t="shared" si="349"/>
        <v>96.92</v>
      </c>
      <c r="AT434" s="5">
        <f t="shared" si="350"/>
        <v>91.02</v>
      </c>
      <c r="AU434" s="5">
        <f t="shared" si="351"/>
        <v>92.23</v>
      </c>
      <c r="AW434" s="5"/>
      <c r="AX434" s="5"/>
      <c r="FV434"/>
    </row>
    <row r="435" spans="1:178" x14ac:dyDescent="0.2">
      <c r="A435" s="9">
        <f t="shared" si="257"/>
        <v>2015</v>
      </c>
      <c r="B435" s="9">
        <f t="shared" si="307"/>
        <v>1</v>
      </c>
      <c r="C435" s="1">
        <f t="shared" si="212"/>
        <v>153</v>
      </c>
      <c r="D435" s="5">
        <f t="shared" si="308"/>
        <v>629</v>
      </c>
      <c r="E435" s="5">
        <f t="shared" si="309"/>
        <v>593</v>
      </c>
      <c r="F435" s="24">
        <f t="shared" si="310"/>
        <v>664</v>
      </c>
      <c r="G435" s="24">
        <f t="shared" si="311"/>
        <v>561</v>
      </c>
      <c r="H435" s="5">
        <f t="shared" si="312"/>
        <v>450</v>
      </c>
      <c r="I435" s="5">
        <f t="shared" si="313"/>
        <v>461</v>
      </c>
      <c r="J435" s="5">
        <f t="shared" si="314"/>
        <v>553</v>
      </c>
      <c r="K435" s="5">
        <f t="shared" si="315"/>
        <v>560</v>
      </c>
      <c r="L435" s="5">
        <f t="shared" si="316"/>
        <v>542</v>
      </c>
      <c r="M435" s="5">
        <f t="shared" si="317"/>
        <v>544</v>
      </c>
      <c r="N435" s="5">
        <f t="shared" si="318"/>
        <v>626</v>
      </c>
      <c r="O435" s="5">
        <f t="shared" si="319"/>
        <v>581</v>
      </c>
      <c r="P435" s="5">
        <f t="shared" si="320"/>
        <v>544</v>
      </c>
      <c r="Q435" s="5">
        <f t="shared" si="321"/>
        <v>550</v>
      </c>
      <c r="R435" s="5">
        <f t="shared" si="322"/>
        <v>609</v>
      </c>
      <c r="S435" s="5">
        <f t="shared" si="323"/>
        <v>539</v>
      </c>
      <c r="T435" s="5">
        <f t="shared" si="324"/>
        <v>592</v>
      </c>
      <c r="U435" s="5">
        <f t="shared" si="325"/>
        <v>567</v>
      </c>
      <c r="V435" s="5">
        <f t="shared" si="326"/>
        <v>530</v>
      </c>
      <c r="W435" s="5">
        <f t="shared" si="327"/>
        <v>522</v>
      </c>
      <c r="X435" s="5">
        <f t="shared" si="328"/>
        <v>584</v>
      </c>
      <c r="Y435" s="5">
        <f t="shared" si="329"/>
        <v>580</v>
      </c>
      <c r="Z435" s="5">
        <f t="shared" si="330"/>
        <v>104.97</v>
      </c>
      <c r="AA435" s="5">
        <f t="shared" si="331"/>
        <v>105.3</v>
      </c>
      <c r="AB435" s="5">
        <f t="shared" si="332"/>
        <v>116.12</v>
      </c>
      <c r="AC435" s="5">
        <f t="shared" si="333"/>
        <v>93.82</v>
      </c>
      <c r="AD435" s="5">
        <f t="shared" si="334"/>
        <v>90.42</v>
      </c>
      <c r="AE435" s="5">
        <f t="shared" si="335"/>
        <v>80.989999999999995</v>
      </c>
      <c r="AF435" s="5">
        <f t="shared" si="336"/>
        <v>82.9</v>
      </c>
      <c r="AG435" s="5">
        <f t="shared" si="337"/>
        <v>86.83</v>
      </c>
      <c r="AH435" s="5">
        <f t="shared" si="338"/>
        <v>96.37</v>
      </c>
      <c r="AI435" s="5">
        <f t="shared" si="339"/>
        <v>91</v>
      </c>
      <c r="AJ435" s="5">
        <f t="shared" si="340"/>
        <v>85.02</v>
      </c>
      <c r="AK435" s="5">
        <f t="shared" si="341"/>
        <v>86.45</v>
      </c>
      <c r="AL435" s="5">
        <f t="shared" si="342"/>
        <v>76.16</v>
      </c>
      <c r="AM435" s="5">
        <f t="shared" si="343"/>
        <v>77.069999999999993</v>
      </c>
      <c r="AN435" s="5">
        <f t="shared" si="344"/>
        <v>75.45</v>
      </c>
      <c r="AO435" s="5">
        <f t="shared" si="345"/>
        <v>81.06</v>
      </c>
      <c r="AP435" s="5">
        <f t="shared" si="346"/>
        <v>81.27</v>
      </c>
      <c r="AQ435" s="5">
        <f t="shared" si="347"/>
        <v>84.25</v>
      </c>
      <c r="AR435" s="5">
        <f t="shared" si="348"/>
        <v>102.37</v>
      </c>
      <c r="AS435" s="5">
        <f t="shared" si="349"/>
        <v>97.18</v>
      </c>
      <c r="AT435" s="5">
        <f t="shared" si="350"/>
        <v>94.95</v>
      </c>
      <c r="AU435" s="5">
        <f t="shared" si="351"/>
        <v>94.08</v>
      </c>
      <c r="AW435" s="5"/>
      <c r="AX435" s="5"/>
      <c r="FV435"/>
    </row>
    <row r="436" spans="1:178" x14ac:dyDescent="0.2">
      <c r="A436" s="9">
        <f t="shared" si="257"/>
        <v>2015</v>
      </c>
      <c r="B436" s="9">
        <f t="shared" si="307"/>
        <v>2</v>
      </c>
      <c r="C436" s="1">
        <f t="shared" si="212"/>
        <v>154</v>
      </c>
      <c r="D436" s="5">
        <f t="shared" si="308"/>
        <v>584</v>
      </c>
      <c r="E436" s="5">
        <f t="shared" si="309"/>
        <v>541</v>
      </c>
      <c r="F436" s="24">
        <f t="shared" si="310"/>
        <v>672</v>
      </c>
      <c r="G436" s="24">
        <f t="shared" si="311"/>
        <v>566</v>
      </c>
      <c r="H436" s="5">
        <f t="shared" si="312"/>
        <v>448</v>
      </c>
      <c r="I436" s="5">
        <f t="shared" si="313"/>
        <v>438</v>
      </c>
      <c r="J436" s="5">
        <f t="shared" si="314"/>
        <v>517</v>
      </c>
      <c r="K436" s="5">
        <f t="shared" si="315"/>
        <v>524</v>
      </c>
      <c r="L436" s="5">
        <f t="shared" si="316"/>
        <v>531</v>
      </c>
      <c r="M436" s="5">
        <f t="shared" si="317"/>
        <v>541</v>
      </c>
      <c r="N436" s="5">
        <f t="shared" si="318"/>
        <v>550</v>
      </c>
      <c r="O436" s="5">
        <f t="shared" si="319"/>
        <v>564</v>
      </c>
      <c r="P436" s="5">
        <f t="shared" si="320"/>
        <v>558</v>
      </c>
      <c r="Q436" s="5">
        <f t="shared" si="321"/>
        <v>561</v>
      </c>
      <c r="R436" s="5">
        <f t="shared" si="322"/>
        <v>584</v>
      </c>
      <c r="S436" s="5">
        <f t="shared" si="323"/>
        <v>561</v>
      </c>
      <c r="T436" s="5">
        <f t="shared" si="324"/>
        <v>576</v>
      </c>
      <c r="U436" s="5">
        <f t="shared" si="325"/>
        <v>574</v>
      </c>
      <c r="V436" s="5">
        <f t="shared" si="326"/>
        <v>518</v>
      </c>
      <c r="W436" s="5">
        <f t="shared" si="327"/>
        <v>523</v>
      </c>
      <c r="X436" s="5">
        <f t="shared" si="328"/>
        <v>515</v>
      </c>
      <c r="Y436" s="5">
        <f t="shared" si="329"/>
        <v>511</v>
      </c>
      <c r="Z436" s="5">
        <f t="shared" si="330"/>
        <v>104.25</v>
      </c>
      <c r="AA436" s="5">
        <f t="shared" si="331"/>
        <v>95.5</v>
      </c>
      <c r="AB436" s="5">
        <f t="shared" si="332"/>
        <v>112.16</v>
      </c>
      <c r="AC436" s="5">
        <f t="shared" si="333"/>
        <v>100.44</v>
      </c>
      <c r="AD436" s="5">
        <f t="shared" si="334"/>
        <v>86.21</v>
      </c>
      <c r="AE436" s="5">
        <f t="shared" si="335"/>
        <v>77.14</v>
      </c>
      <c r="AF436" s="5">
        <f t="shared" si="336"/>
        <v>83.26</v>
      </c>
      <c r="AG436" s="5">
        <f t="shared" si="337"/>
        <v>86.16</v>
      </c>
      <c r="AH436" s="5">
        <f t="shared" si="338"/>
        <v>96.44</v>
      </c>
      <c r="AI436" s="5">
        <f t="shared" si="339"/>
        <v>84.83</v>
      </c>
      <c r="AJ436" s="5">
        <f t="shared" si="340"/>
        <v>83.22</v>
      </c>
      <c r="AK436" s="5">
        <f t="shared" si="341"/>
        <v>84.51</v>
      </c>
      <c r="AL436" s="5">
        <f t="shared" si="342"/>
        <v>73.3</v>
      </c>
      <c r="AM436" s="5">
        <f t="shared" si="343"/>
        <v>72.66</v>
      </c>
      <c r="AN436" s="5">
        <f t="shared" si="344"/>
        <v>77.349999999999994</v>
      </c>
      <c r="AO436" s="5">
        <f t="shared" si="345"/>
        <v>83.81</v>
      </c>
      <c r="AP436" s="5">
        <f t="shared" si="346"/>
        <v>75.52</v>
      </c>
      <c r="AQ436" s="5">
        <f t="shared" si="347"/>
        <v>79.06</v>
      </c>
      <c r="AR436" s="5">
        <f t="shared" si="348"/>
        <v>105.75</v>
      </c>
      <c r="AS436" s="5">
        <f t="shared" si="349"/>
        <v>98.46</v>
      </c>
      <c r="AT436" s="5">
        <f t="shared" si="350"/>
        <v>90.33</v>
      </c>
      <c r="AU436" s="5">
        <f t="shared" si="351"/>
        <v>96.27</v>
      </c>
      <c r="AW436" s="5"/>
      <c r="AX436" s="5"/>
      <c r="FV436"/>
    </row>
    <row r="437" spans="1:178" x14ac:dyDescent="0.2">
      <c r="A437" s="9">
        <f t="shared" si="257"/>
        <v>2015</v>
      </c>
      <c r="B437" s="9">
        <f t="shared" si="307"/>
        <v>3</v>
      </c>
      <c r="C437" s="1">
        <f t="shared" si="212"/>
        <v>155</v>
      </c>
      <c r="D437" s="5">
        <f t="shared" si="308"/>
        <v>605</v>
      </c>
      <c r="E437" s="5">
        <f t="shared" si="309"/>
        <v>554</v>
      </c>
      <c r="F437" s="24">
        <f t="shared" si="310"/>
        <v>664</v>
      </c>
      <c r="G437" s="24">
        <f t="shared" si="311"/>
        <v>582</v>
      </c>
      <c r="H437" s="5">
        <f t="shared" si="312"/>
        <v>465</v>
      </c>
      <c r="I437" s="5">
        <f t="shared" si="313"/>
        <v>465</v>
      </c>
      <c r="J437" s="5">
        <f t="shared" si="314"/>
        <v>518</v>
      </c>
      <c r="K437" s="5">
        <f t="shared" si="315"/>
        <v>517</v>
      </c>
      <c r="L437" s="5">
        <f t="shared" si="316"/>
        <v>548</v>
      </c>
      <c r="M437" s="5">
        <f t="shared" si="317"/>
        <v>504</v>
      </c>
      <c r="N437" s="5">
        <f t="shared" si="318"/>
        <v>540</v>
      </c>
      <c r="O437" s="5">
        <f t="shared" si="319"/>
        <v>550</v>
      </c>
      <c r="P437" s="5">
        <f t="shared" si="320"/>
        <v>538</v>
      </c>
      <c r="Q437" s="5">
        <f t="shared" si="321"/>
        <v>576</v>
      </c>
      <c r="R437" s="5">
        <f t="shared" si="322"/>
        <v>519</v>
      </c>
      <c r="S437" s="5">
        <f t="shared" si="323"/>
        <v>538</v>
      </c>
      <c r="T437" s="5">
        <f t="shared" si="324"/>
        <v>561</v>
      </c>
      <c r="U437" s="5">
        <f t="shared" si="325"/>
        <v>580</v>
      </c>
      <c r="V437" s="5">
        <f t="shared" si="326"/>
        <v>530</v>
      </c>
      <c r="W437" s="5">
        <f t="shared" si="327"/>
        <v>542</v>
      </c>
      <c r="X437" s="5">
        <f t="shared" si="328"/>
        <v>536</v>
      </c>
      <c r="Y437" s="5">
        <f t="shared" si="329"/>
        <v>552</v>
      </c>
      <c r="Z437" s="5">
        <f t="shared" si="330"/>
        <v>103.59</v>
      </c>
      <c r="AA437" s="5">
        <f t="shared" si="331"/>
        <v>98.12</v>
      </c>
      <c r="AB437" s="5">
        <f t="shared" si="332"/>
        <v>111.65</v>
      </c>
      <c r="AC437" s="5">
        <f t="shared" si="333"/>
        <v>98.62</v>
      </c>
      <c r="AD437" s="5">
        <f t="shared" si="334"/>
        <v>92.46</v>
      </c>
      <c r="AE437" s="5">
        <f t="shared" si="335"/>
        <v>79.23</v>
      </c>
      <c r="AF437" s="5">
        <f t="shared" si="336"/>
        <v>89.34</v>
      </c>
      <c r="AG437" s="5">
        <f t="shared" si="337"/>
        <v>89.51</v>
      </c>
      <c r="AH437" s="5">
        <f t="shared" si="338"/>
        <v>100.47</v>
      </c>
      <c r="AI437" s="5">
        <f t="shared" si="339"/>
        <v>88.96</v>
      </c>
      <c r="AJ437" s="5">
        <f t="shared" si="340"/>
        <v>82.16</v>
      </c>
      <c r="AK437" s="5">
        <f t="shared" si="341"/>
        <v>82.73</v>
      </c>
      <c r="AL437" s="5">
        <f t="shared" si="342"/>
        <v>75.36</v>
      </c>
      <c r="AM437" s="5">
        <f t="shared" si="343"/>
        <v>75.099999999999994</v>
      </c>
      <c r="AN437" s="5">
        <f t="shared" si="344"/>
        <v>76.709999999999994</v>
      </c>
      <c r="AO437" s="5">
        <f t="shared" si="345"/>
        <v>90.01</v>
      </c>
      <c r="AP437" s="5">
        <f t="shared" si="346"/>
        <v>75.489999999999995</v>
      </c>
      <c r="AQ437" s="5">
        <f t="shared" si="347"/>
        <v>77.34</v>
      </c>
      <c r="AR437" s="5">
        <f t="shared" si="348"/>
        <v>105.71</v>
      </c>
      <c r="AS437" s="5">
        <f t="shared" si="349"/>
        <v>97.48</v>
      </c>
      <c r="AT437" s="5">
        <f t="shared" si="350"/>
        <v>86.51</v>
      </c>
      <c r="AU437" s="5">
        <f t="shared" si="351"/>
        <v>82.06</v>
      </c>
      <c r="AW437" s="5"/>
      <c r="AX437" s="5"/>
      <c r="FV437"/>
    </row>
    <row r="438" spans="1:178" x14ac:dyDescent="0.2">
      <c r="A438" s="9">
        <f t="shared" si="257"/>
        <v>2015</v>
      </c>
      <c r="B438" s="9">
        <f t="shared" si="307"/>
        <v>4</v>
      </c>
      <c r="C438" s="1">
        <f t="shared" si="212"/>
        <v>156</v>
      </c>
      <c r="D438" s="5">
        <f t="shared" si="308"/>
        <v>621</v>
      </c>
      <c r="E438" s="5">
        <f t="shared" si="309"/>
        <v>562</v>
      </c>
      <c r="F438" s="24">
        <f t="shared" si="310"/>
        <v>625</v>
      </c>
      <c r="G438" s="24">
        <f t="shared" si="311"/>
        <v>565</v>
      </c>
      <c r="H438" s="5">
        <f t="shared" si="312"/>
        <v>480</v>
      </c>
      <c r="I438" s="5">
        <f t="shared" si="313"/>
        <v>477</v>
      </c>
      <c r="J438" s="5">
        <f t="shared" si="314"/>
        <v>551</v>
      </c>
      <c r="K438" s="5">
        <f t="shared" si="315"/>
        <v>526</v>
      </c>
      <c r="L438" s="5">
        <f t="shared" si="316"/>
        <v>548</v>
      </c>
      <c r="M438" s="5">
        <f t="shared" si="317"/>
        <v>526</v>
      </c>
      <c r="N438" s="5">
        <f t="shared" si="318"/>
        <v>578</v>
      </c>
      <c r="O438" s="5">
        <f t="shared" si="319"/>
        <v>593</v>
      </c>
      <c r="P438" s="5">
        <f t="shared" si="320"/>
        <v>532</v>
      </c>
      <c r="Q438" s="5">
        <f t="shared" si="321"/>
        <v>548</v>
      </c>
      <c r="R438" s="5">
        <f t="shared" si="322"/>
        <v>550</v>
      </c>
      <c r="S438" s="5">
        <f t="shared" si="323"/>
        <v>560</v>
      </c>
      <c r="T438" s="5">
        <f t="shared" si="324"/>
        <v>559</v>
      </c>
      <c r="U438" s="5">
        <f t="shared" si="325"/>
        <v>667</v>
      </c>
      <c r="V438" s="5">
        <f t="shared" si="326"/>
        <v>535</v>
      </c>
      <c r="W438" s="5">
        <f t="shared" si="327"/>
        <v>545</v>
      </c>
      <c r="X438" s="5">
        <f t="shared" si="328"/>
        <v>525</v>
      </c>
      <c r="Y438" s="5">
        <f t="shared" si="329"/>
        <v>526</v>
      </c>
      <c r="Z438" s="5">
        <f t="shared" si="330"/>
        <v>104.53</v>
      </c>
      <c r="AA438" s="5">
        <f t="shared" si="331"/>
        <v>100.78</v>
      </c>
      <c r="AB438" s="5">
        <f t="shared" si="332"/>
        <v>108.67</v>
      </c>
      <c r="AC438" s="5">
        <f t="shared" si="333"/>
        <v>94.15</v>
      </c>
      <c r="AD438" s="5">
        <f t="shared" si="334"/>
        <v>83.45</v>
      </c>
      <c r="AE438" s="5">
        <f t="shared" si="335"/>
        <v>83.01</v>
      </c>
      <c r="AF438" s="5">
        <f t="shared" si="336"/>
        <v>93.96</v>
      </c>
      <c r="AG438" s="5">
        <f t="shared" si="337"/>
        <v>88.42</v>
      </c>
      <c r="AH438" s="5">
        <f t="shared" si="338"/>
        <v>93.82</v>
      </c>
      <c r="AI438" s="5">
        <f t="shared" si="339"/>
        <v>86.63</v>
      </c>
      <c r="AJ438" s="5">
        <f t="shared" si="340"/>
        <v>74.62</v>
      </c>
      <c r="AK438" s="5">
        <f t="shared" si="341"/>
        <v>85.22</v>
      </c>
      <c r="AL438" s="5">
        <f t="shared" si="342"/>
        <v>76.06</v>
      </c>
      <c r="AM438" s="5">
        <f t="shared" si="343"/>
        <v>72.790000000000006</v>
      </c>
      <c r="AN438" s="5">
        <f t="shared" si="344"/>
        <v>79.19</v>
      </c>
      <c r="AO438" s="5">
        <f t="shared" si="345"/>
        <v>84.48</v>
      </c>
      <c r="AP438" s="5">
        <f t="shared" si="346"/>
        <v>80.91</v>
      </c>
      <c r="AQ438" s="5">
        <f t="shared" si="347"/>
        <v>79.17</v>
      </c>
      <c r="AR438" s="5">
        <f t="shared" si="348"/>
        <v>109.48</v>
      </c>
      <c r="AS438" s="5">
        <f t="shared" si="349"/>
        <v>94.67</v>
      </c>
      <c r="AT438" s="5">
        <f t="shared" si="350"/>
        <v>89.74</v>
      </c>
      <c r="AU438" s="5">
        <f t="shared" si="351"/>
        <v>90.63</v>
      </c>
      <c r="AW438" s="5"/>
      <c r="AX438" s="5"/>
      <c r="FV438"/>
    </row>
    <row r="439" spans="1:178" x14ac:dyDescent="0.2">
      <c r="A439" s="9">
        <f t="shared" si="257"/>
        <v>2016</v>
      </c>
      <c r="B439" s="9">
        <f t="shared" si="307"/>
        <v>1</v>
      </c>
      <c r="C439" s="1">
        <f t="shared" ref="C439:C462" si="354">C438+1</f>
        <v>157</v>
      </c>
      <c r="D439" s="5">
        <f t="shared" si="308"/>
        <v>628</v>
      </c>
      <c r="E439" s="5">
        <f t="shared" si="309"/>
        <v>552</v>
      </c>
      <c r="F439" s="24">
        <f t="shared" si="310"/>
        <v>661</v>
      </c>
      <c r="G439" s="24">
        <f t="shared" si="311"/>
        <v>613</v>
      </c>
      <c r="H439" s="5">
        <f t="shared" si="312"/>
        <v>450</v>
      </c>
      <c r="I439" s="5">
        <f t="shared" si="313"/>
        <v>450</v>
      </c>
      <c r="J439" s="5">
        <f t="shared" si="314"/>
        <v>521</v>
      </c>
      <c r="K439" s="5">
        <f t="shared" si="315"/>
        <v>544</v>
      </c>
      <c r="L439" s="5">
        <f t="shared" si="316"/>
        <v>532</v>
      </c>
      <c r="M439" s="5">
        <f t="shared" si="317"/>
        <v>521</v>
      </c>
      <c r="N439" s="5">
        <f t="shared" si="318"/>
        <v>553</v>
      </c>
      <c r="O439" s="5">
        <f t="shared" si="319"/>
        <v>599</v>
      </c>
      <c r="P439" s="5">
        <f t="shared" si="320"/>
        <v>589</v>
      </c>
      <c r="Q439" s="5">
        <f t="shared" si="321"/>
        <v>575</v>
      </c>
      <c r="R439" s="5">
        <f t="shared" si="322"/>
        <v>536</v>
      </c>
      <c r="S439" s="5">
        <f t="shared" si="323"/>
        <v>519</v>
      </c>
      <c r="T439" s="5">
        <f t="shared" si="324"/>
        <v>703</v>
      </c>
      <c r="U439" s="5">
        <f t="shared" si="325"/>
        <v>618</v>
      </c>
      <c r="V439" s="5">
        <f t="shared" si="326"/>
        <v>520</v>
      </c>
      <c r="W439" s="5">
        <f t="shared" si="327"/>
        <v>532</v>
      </c>
      <c r="X439" s="5">
        <f t="shared" si="328"/>
        <v>598</v>
      </c>
      <c r="Y439" s="5">
        <f t="shared" si="329"/>
        <v>605</v>
      </c>
      <c r="Z439" s="5">
        <f t="shared" si="330"/>
        <v>107.52</v>
      </c>
      <c r="AA439" s="5">
        <f t="shared" si="331"/>
        <v>103.17</v>
      </c>
      <c r="AB439" s="5">
        <f t="shared" si="332"/>
        <v>105.68</v>
      </c>
      <c r="AC439" s="5">
        <f t="shared" si="333"/>
        <v>94.79</v>
      </c>
      <c r="AD439" s="5">
        <f t="shared" si="334"/>
        <v>81.16</v>
      </c>
      <c r="AE439" s="5">
        <f t="shared" si="335"/>
        <v>91.9</v>
      </c>
      <c r="AF439" s="5">
        <f t="shared" si="336"/>
        <v>87.85</v>
      </c>
      <c r="AG439" s="5">
        <f t="shared" si="337"/>
        <v>89.48</v>
      </c>
      <c r="AH439" s="5">
        <f t="shared" si="338"/>
        <v>92.12</v>
      </c>
      <c r="AI439" s="5">
        <f t="shared" si="339"/>
        <v>91.89</v>
      </c>
      <c r="AJ439" s="5">
        <f t="shared" si="340"/>
        <v>86.17</v>
      </c>
      <c r="AK439" s="5">
        <f t="shared" si="341"/>
        <v>89.86</v>
      </c>
      <c r="AL439" s="5">
        <f t="shared" si="342"/>
        <v>73.47</v>
      </c>
      <c r="AM439" s="5">
        <f t="shared" si="343"/>
        <v>71.069999999999993</v>
      </c>
      <c r="AN439" s="5">
        <f t="shared" si="344"/>
        <v>80.61</v>
      </c>
      <c r="AO439" s="5">
        <f t="shared" si="345"/>
        <v>87.35</v>
      </c>
      <c r="AP439" s="5">
        <f t="shared" si="346"/>
        <v>85.05</v>
      </c>
      <c r="AQ439" s="5">
        <f t="shared" si="347"/>
        <v>80.84</v>
      </c>
      <c r="AR439" s="5">
        <f t="shared" si="348"/>
        <v>102.36</v>
      </c>
      <c r="AS439" s="5">
        <f t="shared" si="349"/>
        <v>100.26</v>
      </c>
      <c r="AT439" s="5">
        <f t="shared" si="350"/>
        <v>92.34</v>
      </c>
      <c r="AU439" s="5">
        <f t="shared" si="351"/>
        <v>92.11</v>
      </c>
      <c r="AW439" s="5"/>
      <c r="AX439" s="5"/>
      <c r="FV439"/>
    </row>
    <row r="440" spans="1:178" x14ac:dyDescent="0.2">
      <c r="A440" s="9">
        <f t="shared" si="257"/>
        <v>2016</v>
      </c>
      <c r="B440" s="9">
        <f t="shared" si="307"/>
        <v>2</v>
      </c>
      <c r="C440" s="1">
        <f t="shared" si="354"/>
        <v>158</v>
      </c>
      <c r="D440" s="5">
        <f t="shared" si="308"/>
        <v>633</v>
      </c>
      <c r="E440" s="5">
        <f t="shared" si="309"/>
        <v>562</v>
      </c>
      <c r="F440" s="24">
        <f t="shared" si="310"/>
        <v>638</v>
      </c>
      <c r="G440" s="24">
        <f t="shared" si="311"/>
        <v>611</v>
      </c>
      <c r="H440" s="5">
        <f t="shared" si="312"/>
        <v>425</v>
      </c>
      <c r="I440" s="5">
        <f t="shared" si="313"/>
        <v>435</v>
      </c>
      <c r="J440" s="5">
        <f t="shared" si="314"/>
        <v>545</v>
      </c>
      <c r="K440" s="5">
        <f t="shared" si="315"/>
        <v>539</v>
      </c>
      <c r="L440" s="5">
        <f t="shared" si="316"/>
        <v>521</v>
      </c>
      <c r="M440" s="5">
        <f t="shared" si="317"/>
        <v>520</v>
      </c>
      <c r="N440" s="5">
        <f t="shared" si="318"/>
        <v>592</v>
      </c>
      <c r="O440" s="5">
        <f t="shared" si="319"/>
        <v>610</v>
      </c>
      <c r="P440" s="5">
        <f t="shared" si="320"/>
        <v>579</v>
      </c>
      <c r="Q440" s="5">
        <f t="shared" si="321"/>
        <v>536</v>
      </c>
      <c r="R440" s="5">
        <f t="shared" si="322"/>
        <v>577</v>
      </c>
      <c r="S440" s="5">
        <f t="shared" si="323"/>
        <v>555</v>
      </c>
      <c r="T440" s="5">
        <f t="shared" si="324"/>
        <v>570</v>
      </c>
      <c r="U440" s="5">
        <f t="shared" si="325"/>
        <v>554</v>
      </c>
      <c r="V440" s="5">
        <f t="shared" si="326"/>
        <v>551</v>
      </c>
      <c r="W440" s="5">
        <f t="shared" si="327"/>
        <v>526</v>
      </c>
      <c r="X440" s="5">
        <f t="shared" si="328"/>
        <v>575</v>
      </c>
      <c r="Y440" s="5">
        <f t="shared" si="329"/>
        <v>583</v>
      </c>
      <c r="Z440" s="5">
        <f t="shared" si="330"/>
        <v>105.33</v>
      </c>
      <c r="AA440" s="5">
        <f t="shared" si="331"/>
        <v>99.52</v>
      </c>
      <c r="AB440" s="5">
        <f t="shared" si="332"/>
        <v>101.33</v>
      </c>
      <c r="AC440" s="5">
        <f t="shared" si="333"/>
        <v>91.8</v>
      </c>
      <c r="AD440" s="5">
        <f t="shared" si="334"/>
        <v>77.64</v>
      </c>
      <c r="AE440" s="5">
        <f t="shared" si="335"/>
        <v>83.61</v>
      </c>
      <c r="AF440" s="5">
        <f t="shared" si="336"/>
        <v>89.99</v>
      </c>
      <c r="AG440" s="5">
        <f t="shared" si="337"/>
        <v>86</v>
      </c>
      <c r="AH440" s="5">
        <f t="shared" si="338"/>
        <v>94.69</v>
      </c>
      <c r="AI440" s="5">
        <f t="shared" si="339"/>
        <v>88.87</v>
      </c>
      <c r="AJ440" s="5">
        <f t="shared" si="340"/>
        <v>90.35</v>
      </c>
      <c r="AK440" s="5">
        <f t="shared" si="341"/>
        <v>90.01</v>
      </c>
      <c r="AL440" s="5">
        <f t="shared" si="342"/>
        <v>75.98</v>
      </c>
      <c r="AM440" s="5">
        <f t="shared" si="343"/>
        <v>75.52</v>
      </c>
      <c r="AN440" s="5">
        <f t="shared" si="344"/>
        <v>85.3</v>
      </c>
      <c r="AO440" s="5">
        <f t="shared" si="345"/>
        <v>90.84</v>
      </c>
      <c r="AP440" s="5">
        <f t="shared" si="346"/>
        <v>86.11</v>
      </c>
      <c r="AQ440" s="5">
        <f t="shared" si="347"/>
        <v>80.38</v>
      </c>
      <c r="AR440" s="5">
        <f t="shared" si="348"/>
        <v>99.23</v>
      </c>
      <c r="AS440" s="5">
        <f t="shared" si="349"/>
        <v>90.43</v>
      </c>
      <c r="AT440" s="5">
        <f t="shared" si="350"/>
        <v>91.05</v>
      </c>
      <c r="AU440" s="5">
        <f t="shared" si="351"/>
        <v>85.48</v>
      </c>
      <c r="AW440" s="5"/>
      <c r="AX440" s="5"/>
      <c r="FV440"/>
    </row>
    <row r="441" spans="1:178" x14ac:dyDescent="0.2">
      <c r="A441" s="9">
        <f t="shared" si="257"/>
        <v>2016</v>
      </c>
      <c r="B441" s="9">
        <f t="shared" si="307"/>
        <v>3</v>
      </c>
      <c r="C441" s="1">
        <f t="shared" si="354"/>
        <v>159</v>
      </c>
      <c r="D441" s="5">
        <f t="shared" si="308"/>
        <v>648</v>
      </c>
      <c r="E441" s="5">
        <f t="shared" si="309"/>
        <v>642</v>
      </c>
      <c r="F441" s="24">
        <f t="shared" si="310"/>
        <v>679</v>
      </c>
      <c r="G441" s="24">
        <f t="shared" si="311"/>
        <v>601</v>
      </c>
      <c r="H441" s="5">
        <f t="shared" si="312"/>
        <v>510</v>
      </c>
      <c r="I441" s="5">
        <f t="shared" si="313"/>
        <v>426</v>
      </c>
      <c r="J441" s="5">
        <f t="shared" si="314"/>
        <v>534</v>
      </c>
      <c r="K441" s="5">
        <f t="shared" si="315"/>
        <v>543</v>
      </c>
      <c r="L441" s="5">
        <f t="shared" si="316"/>
        <v>561</v>
      </c>
      <c r="M441" s="5">
        <f t="shared" si="317"/>
        <v>552</v>
      </c>
      <c r="N441" s="5">
        <f t="shared" si="318"/>
        <v>609</v>
      </c>
      <c r="O441" s="5">
        <f t="shared" si="319"/>
        <v>616</v>
      </c>
      <c r="P441" s="5">
        <f t="shared" si="320"/>
        <v>566</v>
      </c>
      <c r="Q441" s="5">
        <f t="shared" si="321"/>
        <v>570</v>
      </c>
      <c r="R441" s="5">
        <f t="shared" si="322"/>
        <v>586</v>
      </c>
      <c r="S441" s="5">
        <f t="shared" si="323"/>
        <v>557</v>
      </c>
      <c r="T441" s="5">
        <f t="shared" si="324"/>
        <v>584</v>
      </c>
      <c r="U441" s="5">
        <f t="shared" si="325"/>
        <v>609</v>
      </c>
      <c r="V441" s="5">
        <f t="shared" si="326"/>
        <v>551</v>
      </c>
      <c r="W441" s="5">
        <f t="shared" si="327"/>
        <v>529</v>
      </c>
      <c r="X441" s="5">
        <f t="shared" si="328"/>
        <v>560</v>
      </c>
      <c r="Y441" s="5">
        <f t="shared" si="329"/>
        <v>584</v>
      </c>
      <c r="Z441" s="5">
        <f t="shared" si="330"/>
        <v>100.35</v>
      </c>
      <c r="AA441" s="5">
        <f t="shared" si="331"/>
        <v>104.68</v>
      </c>
      <c r="AB441" s="5">
        <f t="shared" si="332"/>
        <v>95.91</v>
      </c>
      <c r="AC441" s="5">
        <f t="shared" si="333"/>
        <v>90.76</v>
      </c>
      <c r="AD441" s="5">
        <f t="shared" si="334"/>
        <v>80.42</v>
      </c>
      <c r="AE441" s="5">
        <f t="shared" si="335"/>
        <v>78.680000000000007</v>
      </c>
      <c r="AF441" s="5">
        <f t="shared" si="336"/>
        <v>85.03</v>
      </c>
      <c r="AG441" s="5">
        <f t="shared" si="337"/>
        <v>87.15</v>
      </c>
      <c r="AH441" s="5">
        <f t="shared" si="338"/>
        <v>91.79</v>
      </c>
      <c r="AI441" s="5">
        <f t="shared" si="339"/>
        <v>83</v>
      </c>
      <c r="AJ441" s="5">
        <f t="shared" si="340"/>
        <v>81.06</v>
      </c>
      <c r="AK441" s="5">
        <f t="shared" si="341"/>
        <v>85.5</v>
      </c>
      <c r="AL441" s="5">
        <f t="shared" si="342"/>
        <v>72.430000000000007</v>
      </c>
      <c r="AM441" s="5">
        <f t="shared" si="343"/>
        <v>73.13</v>
      </c>
      <c r="AN441" s="5">
        <f t="shared" si="344"/>
        <v>83.97</v>
      </c>
      <c r="AO441" s="5">
        <f t="shared" si="345"/>
        <v>92.44</v>
      </c>
      <c r="AP441" s="5">
        <f t="shared" si="346"/>
        <v>82.29</v>
      </c>
      <c r="AQ441" s="5">
        <f t="shared" si="347"/>
        <v>76.06</v>
      </c>
      <c r="AR441" s="5">
        <f t="shared" si="348"/>
        <v>97.63</v>
      </c>
      <c r="AS441" s="5">
        <f t="shared" si="349"/>
        <v>87.84</v>
      </c>
      <c r="AT441" s="5">
        <f t="shared" si="350"/>
        <v>84.6</v>
      </c>
      <c r="AU441" s="5">
        <f t="shared" si="351"/>
        <v>78.040000000000006</v>
      </c>
      <c r="AW441" s="5"/>
      <c r="AX441" s="5"/>
      <c r="FV441"/>
    </row>
    <row r="442" spans="1:178" x14ac:dyDescent="0.2">
      <c r="A442" s="9">
        <f t="shared" si="257"/>
        <v>2016</v>
      </c>
      <c r="B442" s="9">
        <f t="shared" si="307"/>
        <v>4</v>
      </c>
      <c r="C442" s="1">
        <f t="shared" si="354"/>
        <v>160</v>
      </c>
      <c r="D442" s="5">
        <f t="shared" si="308"/>
        <v>650</v>
      </c>
      <c r="E442" s="5">
        <f t="shared" si="309"/>
        <v>651</v>
      </c>
      <c r="F442" s="24">
        <f t="shared" si="310"/>
        <v>678</v>
      </c>
      <c r="G442" s="24">
        <f t="shared" si="311"/>
        <v>594</v>
      </c>
      <c r="H442" s="5">
        <f t="shared" si="312"/>
        <v>458</v>
      </c>
      <c r="I442" s="5">
        <f t="shared" si="313"/>
        <v>431</v>
      </c>
      <c r="J442" s="5">
        <f t="shared" si="314"/>
        <v>561</v>
      </c>
      <c r="K442" s="5">
        <f t="shared" si="315"/>
        <v>571</v>
      </c>
      <c r="L442" s="5">
        <f t="shared" si="316"/>
        <v>566</v>
      </c>
      <c r="M442" s="5">
        <f t="shared" si="317"/>
        <v>556</v>
      </c>
      <c r="N442" s="5">
        <f t="shared" si="318"/>
        <v>629</v>
      </c>
      <c r="O442" s="5">
        <f t="shared" si="319"/>
        <v>590</v>
      </c>
      <c r="P442" s="5">
        <f t="shared" si="320"/>
        <v>566</v>
      </c>
      <c r="Q442" s="5">
        <f t="shared" si="321"/>
        <v>600</v>
      </c>
      <c r="R442" s="5">
        <f t="shared" si="322"/>
        <v>581</v>
      </c>
      <c r="S442" s="5">
        <f t="shared" si="323"/>
        <v>553</v>
      </c>
      <c r="T442" s="5">
        <f t="shared" si="324"/>
        <v>562</v>
      </c>
      <c r="U442" s="5">
        <f t="shared" si="325"/>
        <v>592</v>
      </c>
      <c r="V442" s="5">
        <f t="shared" si="326"/>
        <v>586</v>
      </c>
      <c r="W442" s="5">
        <f t="shared" si="327"/>
        <v>524</v>
      </c>
      <c r="X442" s="5">
        <f t="shared" si="328"/>
        <v>563</v>
      </c>
      <c r="Y442" s="5">
        <f t="shared" si="329"/>
        <v>584</v>
      </c>
      <c r="Z442" s="5">
        <f t="shared" si="330"/>
        <v>96.4</v>
      </c>
      <c r="AA442" s="5">
        <f t="shared" si="331"/>
        <v>100.14</v>
      </c>
      <c r="AB442" s="5">
        <f t="shared" si="332"/>
        <v>97.14</v>
      </c>
      <c r="AC442" s="5">
        <f t="shared" si="333"/>
        <v>97.86</v>
      </c>
      <c r="AD442" s="5">
        <f t="shared" si="334"/>
        <v>76.03</v>
      </c>
      <c r="AE442" s="5">
        <f t="shared" si="335"/>
        <v>72.08</v>
      </c>
      <c r="AF442" s="5">
        <f t="shared" si="336"/>
        <v>84.84</v>
      </c>
      <c r="AG442" s="5">
        <f t="shared" si="337"/>
        <v>81.680000000000007</v>
      </c>
      <c r="AH442" s="5">
        <f t="shared" si="338"/>
        <v>86.77</v>
      </c>
      <c r="AI442" s="5">
        <f t="shared" si="339"/>
        <v>80.13</v>
      </c>
      <c r="AJ442" s="5">
        <f t="shared" si="340"/>
        <v>79.48</v>
      </c>
      <c r="AK442" s="5">
        <f t="shared" si="341"/>
        <v>81.81</v>
      </c>
      <c r="AL442" s="5">
        <f t="shared" si="342"/>
        <v>72.819999999999993</v>
      </c>
      <c r="AM442" s="5">
        <f t="shared" si="343"/>
        <v>67.73</v>
      </c>
      <c r="AN442" s="5">
        <f t="shared" si="344"/>
        <v>83.01</v>
      </c>
      <c r="AO442" s="5">
        <f t="shared" si="345"/>
        <v>85.47</v>
      </c>
      <c r="AP442" s="5">
        <f t="shared" si="346"/>
        <v>82.26</v>
      </c>
      <c r="AQ442" s="5">
        <f t="shared" si="347"/>
        <v>75.39</v>
      </c>
      <c r="AR442" s="5">
        <f t="shared" si="348"/>
        <v>99.13</v>
      </c>
      <c r="AS442" s="5">
        <f t="shared" si="349"/>
        <v>87.48</v>
      </c>
      <c r="AT442" s="5">
        <f t="shared" si="350"/>
        <v>81.87</v>
      </c>
      <c r="AU442" s="5">
        <f t="shared" si="351"/>
        <v>78.55</v>
      </c>
      <c r="AW442" s="5"/>
      <c r="AX442" s="5"/>
      <c r="FV442"/>
    </row>
    <row r="443" spans="1:178" x14ac:dyDescent="0.2">
      <c r="A443" s="9">
        <f t="shared" si="257"/>
        <v>2017</v>
      </c>
      <c r="B443" s="9">
        <f t="shared" si="307"/>
        <v>1</v>
      </c>
      <c r="C443" s="1">
        <f t="shared" si="354"/>
        <v>161</v>
      </c>
      <c r="D443" s="5">
        <f t="shared" si="308"/>
        <v>636</v>
      </c>
      <c r="E443" s="5">
        <f t="shared" si="309"/>
        <v>599</v>
      </c>
      <c r="F443" s="24">
        <f t="shared" si="310"/>
        <v>663</v>
      </c>
      <c r="G443" s="24">
        <f t="shared" si="311"/>
        <v>594</v>
      </c>
      <c r="H443" s="5">
        <f t="shared" si="312"/>
        <v>461</v>
      </c>
      <c r="I443" s="5">
        <f t="shared" si="313"/>
        <v>438</v>
      </c>
      <c r="J443" s="5">
        <f t="shared" si="314"/>
        <v>549</v>
      </c>
      <c r="K443" s="5">
        <f t="shared" si="315"/>
        <v>564</v>
      </c>
      <c r="L443" s="5">
        <f t="shared" si="316"/>
        <v>513</v>
      </c>
      <c r="M443" s="5">
        <f t="shared" si="317"/>
        <v>550</v>
      </c>
      <c r="N443" s="5">
        <f t="shared" si="318"/>
        <v>601</v>
      </c>
      <c r="O443" s="5">
        <f t="shared" si="319"/>
        <v>591</v>
      </c>
      <c r="P443" s="5">
        <f t="shared" si="320"/>
        <v>615</v>
      </c>
      <c r="Q443" s="5">
        <f t="shared" si="321"/>
        <v>629</v>
      </c>
      <c r="R443" s="5">
        <f t="shared" si="322"/>
        <v>604</v>
      </c>
      <c r="S443" s="5">
        <f t="shared" si="323"/>
        <v>575</v>
      </c>
      <c r="T443" s="5">
        <f t="shared" si="324"/>
        <v>644</v>
      </c>
      <c r="U443" s="5">
        <f t="shared" si="325"/>
        <v>640</v>
      </c>
      <c r="V443" s="5">
        <f t="shared" si="326"/>
        <v>571</v>
      </c>
      <c r="W443" s="5">
        <f t="shared" si="327"/>
        <v>554</v>
      </c>
      <c r="X443" s="5">
        <f t="shared" si="328"/>
        <v>535</v>
      </c>
      <c r="Y443" s="5">
        <f t="shared" si="329"/>
        <v>555</v>
      </c>
      <c r="Z443" s="5">
        <f t="shared" si="330"/>
        <v>96.15</v>
      </c>
      <c r="AA443" s="5">
        <f t="shared" si="331"/>
        <v>95.95</v>
      </c>
      <c r="AB443" s="5">
        <f t="shared" si="332"/>
        <v>91.96</v>
      </c>
      <c r="AC443" s="5">
        <f t="shared" si="333"/>
        <v>87.81</v>
      </c>
      <c r="AD443" s="5">
        <f t="shared" si="334"/>
        <v>74.13</v>
      </c>
      <c r="AE443" s="5">
        <f t="shared" si="335"/>
        <v>74.290000000000006</v>
      </c>
      <c r="AF443" s="5">
        <f t="shared" si="336"/>
        <v>96.8</v>
      </c>
      <c r="AG443" s="5">
        <f t="shared" si="337"/>
        <v>90.42</v>
      </c>
      <c r="AH443" s="5">
        <f t="shared" si="338"/>
        <v>87.35</v>
      </c>
      <c r="AI443" s="5">
        <f t="shared" si="339"/>
        <v>82.56</v>
      </c>
      <c r="AJ443" s="5">
        <f t="shared" si="340"/>
        <v>77.790000000000006</v>
      </c>
      <c r="AK443" s="5">
        <f t="shared" si="341"/>
        <v>77.66</v>
      </c>
      <c r="AL443" s="5">
        <f t="shared" si="342"/>
        <v>71.89</v>
      </c>
      <c r="AM443" s="5">
        <f t="shared" si="343"/>
        <v>68.17</v>
      </c>
      <c r="AN443" s="5">
        <f t="shared" si="344"/>
        <v>85.32</v>
      </c>
      <c r="AO443" s="5">
        <f t="shared" si="345"/>
        <v>85.2</v>
      </c>
      <c r="AP443" s="5">
        <f t="shared" si="346"/>
        <v>87.57</v>
      </c>
      <c r="AQ443" s="5">
        <f t="shared" si="347"/>
        <v>83.74</v>
      </c>
      <c r="AR443" s="5">
        <f t="shared" si="348"/>
        <v>92.3</v>
      </c>
      <c r="AS443" s="5">
        <f t="shared" si="349"/>
        <v>87.76</v>
      </c>
      <c r="AT443" s="5">
        <f t="shared" si="350"/>
        <v>81.349999999999994</v>
      </c>
      <c r="AU443" s="5">
        <f t="shared" si="351"/>
        <v>79.52</v>
      </c>
      <c r="AW443" s="5"/>
      <c r="AX443" s="5"/>
      <c r="FV443"/>
    </row>
    <row r="444" spans="1:178" x14ac:dyDescent="0.2">
      <c r="A444" s="9">
        <f t="shared" si="257"/>
        <v>2017</v>
      </c>
      <c r="B444" s="9">
        <f t="shared" si="307"/>
        <v>2</v>
      </c>
      <c r="C444" s="1">
        <f t="shared" si="354"/>
        <v>162</v>
      </c>
      <c r="D444" s="5">
        <f t="shared" si="308"/>
        <v>643</v>
      </c>
      <c r="E444" s="5">
        <f t="shared" si="309"/>
        <v>620</v>
      </c>
      <c r="F444" s="24">
        <f t="shared" si="310"/>
        <v>646</v>
      </c>
      <c r="G444" s="24">
        <f t="shared" si="311"/>
        <v>589</v>
      </c>
      <c r="H444" s="5">
        <f t="shared" si="312"/>
        <v>439</v>
      </c>
      <c r="I444" s="5">
        <f t="shared" si="313"/>
        <v>434</v>
      </c>
      <c r="J444" s="5">
        <f t="shared" si="314"/>
        <v>583</v>
      </c>
      <c r="K444" s="5">
        <f t="shared" si="315"/>
        <v>511</v>
      </c>
      <c r="L444" s="5">
        <f t="shared" si="316"/>
        <v>504</v>
      </c>
      <c r="M444" s="5">
        <f t="shared" si="317"/>
        <v>545</v>
      </c>
      <c r="N444" s="5">
        <f t="shared" si="318"/>
        <v>607</v>
      </c>
      <c r="O444" s="5">
        <f t="shared" si="319"/>
        <v>600</v>
      </c>
      <c r="P444" s="5">
        <f t="shared" si="320"/>
        <v>601</v>
      </c>
      <c r="Q444" s="5">
        <f t="shared" si="321"/>
        <v>582</v>
      </c>
      <c r="R444" s="5">
        <f t="shared" si="322"/>
        <v>620</v>
      </c>
      <c r="S444" s="5">
        <f t="shared" si="323"/>
        <v>596</v>
      </c>
      <c r="T444" s="5">
        <f t="shared" si="324"/>
        <v>583</v>
      </c>
      <c r="U444" s="5">
        <f t="shared" si="325"/>
        <v>585</v>
      </c>
      <c r="V444" s="5">
        <f t="shared" si="326"/>
        <v>564</v>
      </c>
      <c r="W444" s="5">
        <f t="shared" si="327"/>
        <v>557</v>
      </c>
      <c r="X444" s="5">
        <f t="shared" si="328"/>
        <v>550</v>
      </c>
      <c r="Y444" s="5">
        <f t="shared" si="329"/>
        <v>570</v>
      </c>
      <c r="Z444" s="5">
        <f t="shared" si="330"/>
        <v>89.71</v>
      </c>
      <c r="AA444" s="5">
        <f t="shared" si="331"/>
        <v>87.34</v>
      </c>
      <c r="AB444" s="5">
        <f t="shared" si="332"/>
        <v>94.64</v>
      </c>
      <c r="AC444" s="5">
        <f t="shared" si="333"/>
        <v>83.26</v>
      </c>
      <c r="AD444" s="5">
        <f t="shared" si="334"/>
        <v>65.08</v>
      </c>
      <c r="AE444" s="5">
        <f t="shared" si="335"/>
        <v>71.650000000000006</v>
      </c>
      <c r="AF444" s="5">
        <f t="shared" si="336"/>
        <v>93.4</v>
      </c>
      <c r="AG444" s="5">
        <f t="shared" si="337"/>
        <v>81.12</v>
      </c>
      <c r="AH444" s="5">
        <f t="shared" si="338"/>
        <v>82.84</v>
      </c>
      <c r="AI444" s="5">
        <f t="shared" si="339"/>
        <v>79.349999999999994</v>
      </c>
      <c r="AJ444" s="5">
        <f t="shared" si="340"/>
        <v>74.56</v>
      </c>
      <c r="AK444" s="5">
        <f t="shared" si="341"/>
        <v>74.17</v>
      </c>
      <c r="AL444" s="5">
        <f t="shared" si="342"/>
        <v>71.010000000000005</v>
      </c>
      <c r="AM444" s="5">
        <f t="shared" si="343"/>
        <v>67.27</v>
      </c>
      <c r="AN444" s="5">
        <f t="shared" si="344"/>
        <v>80.239999999999995</v>
      </c>
      <c r="AO444" s="5">
        <f t="shared" si="345"/>
        <v>81.27</v>
      </c>
      <c r="AP444" s="5">
        <f t="shared" si="346"/>
        <v>92.86</v>
      </c>
      <c r="AQ444" s="5">
        <f t="shared" si="347"/>
        <v>89.5</v>
      </c>
      <c r="AR444" s="5">
        <f t="shared" si="348"/>
        <v>92.32</v>
      </c>
      <c r="AS444" s="5">
        <f t="shared" si="349"/>
        <v>86.54</v>
      </c>
      <c r="AT444" s="5">
        <f t="shared" si="350"/>
        <v>74.17</v>
      </c>
      <c r="AU444" s="5">
        <f t="shared" si="351"/>
        <v>73.05</v>
      </c>
      <c r="AW444" s="5"/>
      <c r="AX444" s="5"/>
      <c r="FV444"/>
    </row>
    <row r="445" spans="1:178" x14ac:dyDescent="0.2">
      <c r="A445" s="9">
        <f t="shared" si="257"/>
        <v>2017</v>
      </c>
      <c r="B445" s="9">
        <f t="shared" si="307"/>
        <v>3</v>
      </c>
      <c r="C445" s="1">
        <f t="shared" si="354"/>
        <v>163</v>
      </c>
      <c r="D445" s="5">
        <f t="shared" si="308"/>
        <v>651</v>
      </c>
      <c r="E445" s="5">
        <f t="shared" si="309"/>
        <v>635</v>
      </c>
      <c r="F445" s="24">
        <f t="shared" si="310"/>
        <v>639</v>
      </c>
      <c r="G445" s="24">
        <f t="shared" si="311"/>
        <v>575</v>
      </c>
      <c r="H445" s="5">
        <f t="shared" si="312"/>
        <v>449</v>
      </c>
      <c r="I445" s="5">
        <f t="shared" si="313"/>
        <v>421</v>
      </c>
      <c r="J445" s="5">
        <f t="shared" si="314"/>
        <v>558</v>
      </c>
      <c r="K445" s="5">
        <f t="shared" si="315"/>
        <v>508</v>
      </c>
      <c r="L445" s="5">
        <f t="shared" si="316"/>
        <v>520</v>
      </c>
      <c r="M445" s="5">
        <f t="shared" si="317"/>
        <v>543</v>
      </c>
      <c r="N445" s="5">
        <f t="shared" si="318"/>
        <v>630</v>
      </c>
      <c r="O445" s="5">
        <f t="shared" si="319"/>
        <v>620</v>
      </c>
      <c r="P445" s="5">
        <f t="shared" si="320"/>
        <v>585</v>
      </c>
      <c r="Q445" s="5">
        <f t="shared" si="321"/>
        <v>570</v>
      </c>
      <c r="R445" s="5">
        <f t="shared" si="322"/>
        <v>606</v>
      </c>
      <c r="S445" s="5">
        <f t="shared" si="323"/>
        <v>585</v>
      </c>
      <c r="T445" s="5">
        <f t="shared" si="324"/>
        <v>589</v>
      </c>
      <c r="U445" s="5">
        <f t="shared" si="325"/>
        <v>579</v>
      </c>
      <c r="V445" s="5">
        <f t="shared" si="326"/>
        <v>542</v>
      </c>
      <c r="W445" s="5">
        <f t="shared" si="327"/>
        <v>561</v>
      </c>
      <c r="X445" s="5">
        <f t="shared" si="328"/>
        <v>529</v>
      </c>
      <c r="Y445" s="5">
        <f t="shared" si="329"/>
        <v>541</v>
      </c>
      <c r="Z445" s="5">
        <f t="shared" si="330"/>
        <v>96.92</v>
      </c>
      <c r="AA445" s="5">
        <f t="shared" si="331"/>
        <v>89.74</v>
      </c>
      <c r="AB445" s="5">
        <f t="shared" si="332"/>
        <v>98.87</v>
      </c>
      <c r="AC445" s="5">
        <f t="shared" si="333"/>
        <v>86.55</v>
      </c>
      <c r="AD445" s="5">
        <f t="shared" si="334"/>
        <v>73.92</v>
      </c>
      <c r="AE445" s="5">
        <f t="shared" si="335"/>
        <v>74.19</v>
      </c>
      <c r="AF445" s="5">
        <f t="shared" si="336"/>
        <v>93.18</v>
      </c>
      <c r="AG445" s="5">
        <f t="shared" si="337"/>
        <v>87.09</v>
      </c>
      <c r="AH445" s="5">
        <f t="shared" si="338"/>
        <v>88.15</v>
      </c>
      <c r="AI445" s="5">
        <f t="shared" si="339"/>
        <v>81.569999999999993</v>
      </c>
      <c r="AJ445" s="5">
        <f t="shared" si="340"/>
        <v>76.91</v>
      </c>
      <c r="AK445" s="5">
        <f t="shared" si="341"/>
        <v>75.59</v>
      </c>
      <c r="AL445" s="5">
        <f t="shared" si="342"/>
        <v>71.180000000000007</v>
      </c>
      <c r="AM445" s="5">
        <f t="shared" si="343"/>
        <v>67.94</v>
      </c>
      <c r="AN445" s="5">
        <f t="shared" si="344"/>
        <v>80.81</v>
      </c>
      <c r="AO445" s="5">
        <f t="shared" si="345"/>
        <v>85.33</v>
      </c>
      <c r="AP445" s="5">
        <f t="shared" si="346"/>
        <v>96.04</v>
      </c>
      <c r="AQ445" s="5">
        <f t="shared" si="347"/>
        <v>94.38</v>
      </c>
      <c r="AR445" s="5">
        <f t="shared" si="348"/>
        <v>90.09</v>
      </c>
      <c r="AS445" s="5">
        <f t="shared" si="349"/>
        <v>85.66</v>
      </c>
      <c r="AT445" s="5">
        <f t="shared" si="350"/>
        <v>77.47</v>
      </c>
      <c r="AU445" s="5">
        <f t="shared" si="351"/>
        <v>75.010000000000005</v>
      </c>
      <c r="AW445" s="5"/>
      <c r="AX445" s="5"/>
      <c r="FV445"/>
    </row>
    <row r="446" spans="1:178" x14ac:dyDescent="0.2">
      <c r="A446" s="9">
        <f t="shared" si="257"/>
        <v>2017</v>
      </c>
      <c r="B446" s="9">
        <f t="shared" si="307"/>
        <v>4</v>
      </c>
      <c r="C446" s="1">
        <f t="shared" si="354"/>
        <v>164</v>
      </c>
      <c r="D446" s="5">
        <f t="shared" si="308"/>
        <v>648</v>
      </c>
      <c r="E446" s="5">
        <f t="shared" si="309"/>
        <v>639</v>
      </c>
      <c r="F446" s="24">
        <f t="shared" si="310"/>
        <v>636</v>
      </c>
      <c r="G446" s="24">
        <f t="shared" si="311"/>
        <v>578</v>
      </c>
      <c r="H446" s="5">
        <f t="shared" si="312"/>
        <v>429</v>
      </c>
      <c r="I446" s="5">
        <f t="shared" si="313"/>
        <v>421</v>
      </c>
      <c r="J446" s="5">
        <f t="shared" si="314"/>
        <v>534</v>
      </c>
      <c r="K446" s="5">
        <f t="shared" si="315"/>
        <v>516</v>
      </c>
      <c r="L446" s="5">
        <f t="shared" si="316"/>
        <v>569</v>
      </c>
      <c r="M446" s="5">
        <f t="shared" si="317"/>
        <v>550</v>
      </c>
      <c r="N446" s="5">
        <f t="shared" si="318"/>
        <v>605</v>
      </c>
      <c r="O446" s="5">
        <f t="shared" si="319"/>
        <v>604</v>
      </c>
      <c r="P446" s="5">
        <f t="shared" si="320"/>
        <v>582</v>
      </c>
      <c r="Q446" s="5">
        <f t="shared" si="321"/>
        <v>563</v>
      </c>
      <c r="R446" s="5">
        <f t="shared" si="322"/>
        <v>605</v>
      </c>
      <c r="S446" s="5">
        <f t="shared" si="323"/>
        <v>576</v>
      </c>
      <c r="T446" s="5">
        <f t="shared" si="324"/>
        <v>597</v>
      </c>
      <c r="U446" s="5">
        <f t="shared" si="325"/>
        <v>610</v>
      </c>
      <c r="V446" s="5">
        <f t="shared" si="326"/>
        <v>528</v>
      </c>
      <c r="W446" s="5">
        <f t="shared" si="327"/>
        <v>552</v>
      </c>
      <c r="X446" s="5">
        <f t="shared" si="328"/>
        <v>545</v>
      </c>
      <c r="Y446" s="5">
        <f t="shared" si="329"/>
        <v>546</v>
      </c>
      <c r="Z446" s="5">
        <f t="shared" si="330"/>
        <v>107.48</v>
      </c>
      <c r="AA446" s="5">
        <f t="shared" si="331"/>
        <v>97.54</v>
      </c>
      <c r="AB446" s="5">
        <f t="shared" si="332"/>
        <v>92.27</v>
      </c>
      <c r="AC446" s="5">
        <f t="shared" si="333"/>
        <v>87.82</v>
      </c>
      <c r="AD446" s="5">
        <f t="shared" si="334"/>
        <v>76.55</v>
      </c>
      <c r="AE446" s="5">
        <f t="shared" si="335"/>
        <v>76.45</v>
      </c>
      <c r="AF446" s="5">
        <f t="shared" si="336"/>
        <v>94.66</v>
      </c>
      <c r="AG446" s="5">
        <f t="shared" si="337"/>
        <v>88.06</v>
      </c>
      <c r="AH446" s="5">
        <f t="shared" si="338"/>
        <v>87.3</v>
      </c>
      <c r="AI446" s="5">
        <f t="shared" si="339"/>
        <v>80.19</v>
      </c>
      <c r="AJ446" s="5">
        <f t="shared" si="340"/>
        <v>76.790000000000006</v>
      </c>
      <c r="AK446" s="5">
        <f t="shared" si="341"/>
        <v>74.819999999999993</v>
      </c>
      <c r="AL446" s="5">
        <f t="shared" si="342"/>
        <v>71.37</v>
      </c>
      <c r="AM446" s="5">
        <f t="shared" si="343"/>
        <v>67.81</v>
      </c>
      <c r="AN446" s="5">
        <f t="shared" si="344"/>
        <v>82.15</v>
      </c>
      <c r="AO446" s="5">
        <f t="shared" si="345"/>
        <v>84.41</v>
      </c>
      <c r="AP446" s="5">
        <f t="shared" si="346"/>
        <v>96.59</v>
      </c>
      <c r="AQ446" s="5">
        <f t="shared" si="347"/>
        <v>93.56</v>
      </c>
      <c r="AR446" s="5">
        <f t="shared" si="348"/>
        <v>88.34</v>
      </c>
      <c r="AS446" s="5">
        <f t="shared" si="349"/>
        <v>84.55</v>
      </c>
      <c r="AT446" s="5">
        <f t="shared" si="350"/>
        <v>77.55</v>
      </c>
      <c r="AU446" s="5">
        <f t="shared" si="351"/>
        <v>73.34</v>
      </c>
      <c r="AW446" s="5"/>
      <c r="AX446" s="5"/>
      <c r="FV446"/>
    </row>
    <row r="447" spans="1:178" x14ac:dyDescent="0.2">
      <c r="A447" s="9">
        <f t="shared" si="257"/>
        <v>2018</v>
      </c>
      <c r="B447" s="9">
        <f t="shared" si="307"/>
        <v>1</v>
      </c>
      <c r="C447" s="1">
        <f t="shared" si="354"/>
        <v>165</v>
      </c>
      <c r="D447" s="5">
        <f t="shared" si="308"/>
        <v>658</v>
      </c>
      <c r="E447" s="5">
        <f t="shared" si="309"/>
        <v>658</v>
      </c>
      <c r="F447" s="24">
        <f t="shared" si="310"/>
        <v>629</v>
      </c>
      <c r="G447" s="24">
        <f t="shared" si="311"/>
        <v>581</v>
      </c>
      <c r="H447" s="5">
        <f t="shared" si="312"/>
        <v>433</v>
      </c>
      <c r="I447" s="5">
        <f t="shared" si="313"/>
        <v>424</v>
      </c>
      <c r="J447" s="5">
        <f t="shared" si="314"/>
        <v>541</v>
      </c>
      <c r="K447" s="5">
        <f t="shared" si="315"/>
        <v>531</v>
      </c>
      <c r="L447" s="5">
        <f t="shared" si="316"/>
        <v>553</v>
      </c>
      <c r="M447" s="5">
        <f t="shared" si="317"/>
        <v>545</v>
      </c>
      <c r="N447" s="5">
        <f t="shared" si="318"/>
        <v>626</v>
      </c>
      <c r="O447" s="5">
        <f t="shared" si="319"/>
        <v>611</v>
      </c>
      <c r="P447" s="5">
        <f t="shared" si="320"/>
        <v>563</v>
      </c>
      <c r="Q447" s="5">
        <f t="shared" si="321"/>
        <v>546</v>
      </c>
      <c r="R447" s="5">
        <f t="shared" si="322"/>
        <v>606</v>
      </c>
      <c r="S447" s="5">
        <f t="shared" si="323"/>
        <v>573</v>
      </c>
      <c r="T447" s="5">
        <f t="shared" si="324"/>
        <v>605</v>
      </c>
      <c r="U447" s="5">
        <f t="shared" si="325"/>
        <v>611</v>
      </c>
      <c r="V447" s="5">
        <f t="shared" si="326"/>
        <v>536</v>
      </c>
      <c r="W447" s="5">
        <f t="shared" si="327"/>
        <v>556</v>
      </c>
      <c r="X447" s="5">
        <f t="shared" si="328"/>
        <v>560</v>
      </c>
      <c r="Y447" s="5">
        <f t="shared" si="329"/>
        <v>557</v>
      </c>
      <c r="Z447" s="5">
        <f t="shared" si="330"/>
        <v>114.06</v>
      </c>
      <c r="AA447" s="5">
        <f t="shared" si="331"/>
        <v>102.68</v>
      </c>
      <c r="AB447" s="5">
        <f t="shared" si="332"/>
        <v>92.63</v>
      </c>
      <c r="AC447" s="5">
        <f t="shared" si="333"/>
        <v>89.9</v>
      </c>
      <c r="AD447" s="5">
        <f t="shared" si="334"/>
        <v>75.430000000000007</v>
      </c>
      <c r="AE447" s="5">
        <f t="shared" si="335"/>
        <v>76.739999999999995</v>
      </c>
      <c r="AF447" s="5">
        <f t="shared" si="336"/>
        <v>101.11</v>
      </c>
      <c r="AG447" s="5">
        <f t="shared" si="337"/>
        <v>85.83</v>
      </c>
      <c r="AH447" s="5">
        <f t="shared" si="338"/>
        <v>96.97</v>
      </c>
      <c r="AI447" s="5">
        <f t="shared" si="339"/>
        <v>83.91</v>
      </c>
      <c r="AJ447" s="5">
        <f t="shared" si="340"/>
        <v>87.36</v>
      </c>
      <c r="AK447" s="5">
        <f t="shared" si="341"/>
        <v>91.38</v>
      </c>
      <c r="AL447" s="5">
        <f t="shared" si="342"/>
        <v>73.790000000000006</v>
      </c>
      <c r="AM447" s="5">
        <f t="shared" si="343"/>
        <v>64.8</v>
      </c>
      <c r="AN447" s="5">
        <f t="shared" si="344"/>
        <v>82.81</v>
      </c>
      <c r="AO447" s="5">
        <f t="shared" si="345"/>
        <v>84.22</v>
      </c>
      <c r="AP447" s="5">
        <f t="shared" si="346"/>
        <v>101.04</v>
      </c>
      <c r="AQ447" s="5">
        <f t="shared" si="347"/>
        <v>97.91</v>
      </c>
      <c r="AR447" s="5">
        <f t="shared" si="348"/>
        <v>96.05</v>
      </c>
      <c r="AS447" s="5">
        <f t="shared" si="349"/>
        <v>87.92</v>
      </c>
      <c r="AT447" s="5">
        <f t="shared" si="350"/>
        <v>75.319999999999993</v>
      </c>
      <c r="AU447" s="5">
        <f t="shared" si="351"/>
        <v>71.540000000000006</v>
      </c>
      <c r="AW447" s="5"/>
      <c r="AX447" s="5"/>
      <c r="FV447"/>
    </row>
    <row r="448" spans="1:178" x14ac:dyDescent="0.2">
      <c r="A448" s="9">
        <f t="shared" si="257"/>
        <v>2018</v>
      </c>
      <c r="B448" s="9">
        <f t="shared" si="307"/>
        <v>2</v>
      </c>
      <c r="C448" s="1">
        <f t="shared" si="354"/>
        <v>166</v>
      </c>
      <c r="D448" s="5">
        <f t="shared" si="308"/>
        <v>635</v>
      </c>
      <c r="E448" s="5">
        <f t="shared" si="309"/>
        <v>643</v>
      </c>
      <c r="F448" s="24">
        <f t="shared" si="310"/>
        <v>626</v>
      </c>
      <c r="G448" s="24">
        <f t="shared" si="311"/>
        <v>579</v>
      </c>
      <c r="H448" s="5">
        <f t="shared" si="312"/>
        <v>457</v>
      </c>
      <c r="I448" s="5">
        <f t="shared" si="313"/>
        <v>426</v>
      </c>
      <c r="J448" s="5">
        <f t="shared" si="314"/>
        <v>549</v>
      </c>
      <c r="K448" s="5">
        <f t="shared" si="315"/>
        <v>522</v>
      </c>
      <c r="L448" s="5">
        <f t="shared" si="316"/>
        <v>569</v>
      </c>
      <c r="M448" s="5">
        <f t="shared" si="317"/>
        <v>577</v>
      </c>
      <c r="N448" s="5">
        <f t="shared" si="318"/>
        <v>591</v>
      </c>
      <c r="O448" s="5">
        <f t="shared" si="319"/>
        <v>582</v>
      </c>
      <c r="P448" s="5">
        <f t="shared" si="320"/>
        <v>567</v>
      </c>
      <c r="Q448" s="5">
        <f t="shared" si="321"/>
        <v>545</v>
      </c>
      <c r="R448" s="5">
        <f t="shared" si="322"/>
        <v>593</v>
      </c>
      <c r="S448" s="5">
        <f t="shared" si="323"/>
        <v>566</v>
      </c>
      <c r="T448" s="5">
        <f t="shared" si="324"/>
        <v>634</v>
      </c>
      <c r="U448" s="5">
        <f t="shared" si="325"/>
        <v>627</v>
      </c>
      <c r="V448" s="5">
        <f t="shared" si="326"/>
        <v>529</v>
      </c>
      <c r="W448" s="5">
        <f t="shared" si="327"/>
        <v>564</v>
      </c>
      <c r="X448" s="5">
        <f t="shared" si="328"/>
        <v>574</v>
      </c>
      <c r="Y448" s="5">
        <f t="shared" si="329"/>
        <v>553</v>
      </c>
      <c r="Z448" s="5">
        <f t="shared" si="330"/>
        <v>110.33</v>
      </c>
      <c r="AA448" s="5">
        <f t="shared" si="331"/>
        <v>105.78</v>
      </c>
      <c r="AB448" s="5">
        <f t="shared" si="332"/>
        <v>93.64</v>
      </c>
      <c r="AC448" s="5">
        <f t="shared" si="333"/>
        <v>86.55</v>
      </c>
      <c r="AD448" s="5">
        <f t="shared" si="334"/>
        <v>74.489999999999995</v>
      </c>
      <c r="AE448" s="5">
        <f t="shared" si="335"/>
        <v>76.56</v>
      </c>
      <c r="AF448" s="5">
        <f t="shared" si="336"/>
        <v>94.94</v>
      </c>
      <c r="AG448" s="5">
        <f t="shared" si="337"/>
        <v>85.22</v>
      </c>
      <c r="AH448" s="5">
        <f t="shared" si="338"/>
        <v>91.12</v>
      </c>
      <c r="AI448" s="5">
        <f t="shared" si="339"/>
        <v>78.900000000000006</v>
      </c>
      <c r="AJ448" s="5">
        <f t="shared" si="340"/>
        <v>92.28</v>
      </c>
      <c r="AK448" s="5">
        <f t="shared" si="341"/>
        <v>90.73</v>
      </c>
      <c r="AL448" s="5">
        <f t="shared" si="342"/>
        <v>73.17</v>
      </c>
      <c r="AM448" s="5">
        <f t="shared" si="343"/>
        <v>63.47</v>
      </c>
      <c r="AN448" s="5">
        <f t="shared" si="344"/>
        <v>81.540000000000006</v>
      </c>
      <c r="AO448" s="5">
        <f t="shared" si="345"/>
        <v>83.36</v>
      </c>
      <c r="AP448" s="5">
        <f t="shared" si="346"/>
        <v>98.51</v>
      </c>
      <c r="AQ448" s="5">
        <f t="shared" si="347"/>
        <v>104.9</v>
      </c>
      <c r="AR448" s="5">
        <f t="shared" si="348"/>
        <v>96.98</v>
      </c>
      <c r="AS448" s="5">
        <f t="shared" si="349"/>
        <v>90.79</v>
      </c>
      <c r="AT448" s="5">
        <f t="shared" si="350"/>
        <v>74.58</v>
      </c>
      <c r="AU448" s="5">
        <f t="shared" si="351"/>
        <v>70.91</v>
      </c>
      <c r="AW448" s="5"/>
      <c r="AX448" s="5"/>
      <c r="FV448"/>
    </row>
    <row r="449" spans="1:179" x14ac:dyDescent="0.2">
      <c r="A449" s="9">
        <f t="shared" si="257"/>
        <v>2018</v>
      </c>
      <c r="B449" s="9">
        <f t="shared" si="307"/>
        <v>3</v>
      </c>
      <c r="C449" s="1">
        <f t="shared" si="354"/>
        <v>167</v>
      </c>
      <c r="D449" s="5">
        <f t="shared" si="308"/>
        <v>662</v>
      </c>
      <c r="E449" s="5">
        <f t="shared" si="309"/>
        <v>636</v>
      </c>
      <c r="F449" s="24">
        <f t="shared" si="310"/>
        <v>622</v>
      </c>
      <c r="G449" s="24">
        <f t="shared" si="311"/>
        <v>608</v>
      </c>
      <c r="H449" s="5">
        <f t="shared" si="312"/>
        <v>417</v>
      </c>
      <c r="I449" s="5">
        <f t="shared" si="313"/>
        <v>406</v>
      </c>
      <c r="J449" s="5">
        <f t="shared" si="314"/>
        <v>589</v>
      </c>
      <c r="K449" s="5">
        <f t="shared" si="315"/>
        <v>533</v>
      </c>
      <c r="L449" s="5">
        <f t="shared" si="316"/>
        <v>579</v>
      </c>
      <c r="M449" s="5">
        <f t="shared" si="317"/>
        <v>566</v>
      </c>
      <c r="N449" s="5">
        <f t="shared" si="318"/>
        <v>585</v>
      </c>
      <c r="O449" s="5">
        <f t="shared" si="319"/>
        <v>586</v>
      </c>
      <c r="P449" s="5">
        <f t="shared" si="320"/>
        <v>549</v>
      </c>
      <c r="Q449" s="5">
        <f t="shared" si="321"/>
        <v>547</v>
      </c>
      <c r="R449" s="5">
        <f t="shared" si="322"/>
        <v>571</v>
      </c>
      <c r="S449" s="5">
        <f t="shared" si="323"/>
        <v>529</v>
      </c>
      <c r="T449" s="5">
        <f t="shared" si="324"/>
        <v>612</v>
      </c>
      <c r="U449" s="5">
        <f t="shared" si="325"/>
        <v>608</v>
      </c>
      <c r="V449" s="5">
        <f t="shared" si="326"/>
        <v>554</v>
      </c>
      <c r="W449" s="5">
        <f t="shared" si="327"/>
        <v>562</v>
      </c>
      <c r="X449" s="5">
        <f t="shared" si="328"/>
        <v>556</v>
      </c>
      <c r="Y449" s="5">
        <f t="shared" si="329"/>
        <v>552</v>
      </c>
      <c r="Z449" s="5">
        <f t="shared" si="330"/>
        <v>108.55</v>
      </c>
      <c r="AA449" s="5">
        <f t="shared" si="331"/>
        <v>109.07</v>
      </c>
      <c r="AB449" s="5">
        <f t="shared" si="332"/>
        <v>95.11</v>
      </c>
      <c r="AC449" s="5">
        <f t="shared" si="333"/>
        <v>85.8</v>
      </c>
      <c r="AD449" s="5">
        <f t="shared" si="334"/>
        <v>76.739999999999995</v>
      </c>
      <c r="AE449" s="5">
        <f t="shared" si="335"/>
        <v>78.86</v>
      </c>
      <c r="AF449" s="5">
        <f t="shared" si="336"/>
        <v>91.09</v>
      </c>
      <c r="AG449" s="5">
        <f t="shared" si="337"/>
        <v>85.67</v>
      </c>
      <c r="AH449" s="5">
        <f t="shared" si="338"/>
        <v>94.06</v>
      </c>
      <c r="AI449" s="5">
        <f t="shared" si="339"/>
        <v>84.09</v>
      </c>
      <c r="AJ449" s="5">
        <f t="shared" si="340"/>
        <v>93.46</v>
      </c>
      <c r="AK449" s="5">
        <f t="shared" si="341"/>
        <v>89.39</v>
      </c>
      <c r="AL449" s="5">
        <f t="shared" si="342"/>
        <v>74.849999999999994</v>
      </c>
      <c r="AM449" s="5">
        <f t="shared" si="343"/>
        <v>65.95</v>
      </c>
      <c r="AN449" s="5">
        <f t="shared" si="344"/>
        <v>84.49</v>
      </c>
      <c r="AO449" s="5">
        <f t="shared" si="345"/>
        <v>85.32</v>
      </c>
      <c r="AP449" s="5">
        <f t="shared" si="346"/>
        <v>96.04</v>
      </c>
      <c r="AQ449" s="5">
        <f t="shared" si="347"/>
        <v>102.61</v>
      </c>
      <c r="AR449" s="5">
        <f t="shared" si="348"/>
        <v>98.53</v>
      </c>
      <c r="AS449" s="5">
        <f t="shared" si="349"/>
        <v>92.25</v>
      </c>
      <c r="AT449" s="5">
        <f t="shared" si="350"/>
        <v>78.22</v>
      </c>
      <c r="AU449" s="5">
        <f t="shared" si="351"/>
        <v>80.22</v>
      </c>
      <c r="AW449" s="5"/>
      <c r="AX449" s="5"/>
      <c r="FV449"/>
    </row>
    <row r="450" spans="1:179" x14ac:dyDescent="0.2">
      <c r="A450" s="9">
        <f t="shared" si="257"/>
        <v>2018</v>
      </c>
      <c r="B450" s="9">
        <f t="shared" si="307"/>
        <v>4</v>
      </c>
      <c r="C450" s="1">
        <f t="shared" si="354"/>
        <v>168</v>
      </c>
      <c r="D450" s="5">
        <f t="shared" si="308"/>
        <v>676</v>
      </c>
      <c r="E450" s="5">
        <f t="shared" si="309"/>
        <v>630</v>
      </c>
      <c r="F450" s="24">
        <f t="shared" si="310"/>
        <v>664</v>
      </c>
      <c r="G450" s="24">
        <f t="shared" si="311"/>
        <v>603</v>
      </c>
      <c r="H450" s="5">
        <f t="shared" si="312"/>
        <v>460</v>
      </c>
      <c r="I450" s="5">
        <f t="shared" si="313"/>
        <v>417</v>
      </c>
      <c r="J450" s="5">
        <f t="shared" si="314"/>
        <v>590</v>
      </c>
      <c r="K450" s="5">
        <f t="shared" si="315"/>
        <v>543</v>
      </c>
      <c r="L450" s="5">
        <f t="shared" si="316"/>
        <v>552</v>
      </c>
      <c r="M450" s="5">
        <f t="shared" si="317"/>
        <v>552</v>
      </c>
      <c r="N450" s="5">
        <f t="shared" si="318"/>
        <v>611</v>
      </c>
      <c r="O450" s="5">
        <f t="shared" si="319"/>
        <v>603</v>
      </c>
      <c r="P450" s="5">
        <f t="shared" si="320"/>
        <v>551</v>
      </c>
      <c r="Q450" s="5">
        <f t="shared" si="321"/>
        <v>532</v>
      </c>
      <c r="R450" s="5">
        <f t="shared" si="322"/>
        <v>567</v>
      </c>
      <c r="S450" s="5">
        <f t="shared" si="323"/>
        <v>525</v>
      </c>
      <c r="T450" s="5">
        <f t="shared" si="324"/>
        <v>597</v>
      </c>
      <c r="U450" s="5">
        <f t="shared" si="325"/>
        <v>600</v>
      </c>
      <c r="V450" s="5">
        <f t="shared" si="326"/>
        <v>543</v>
      </c>
      <c r="W450" s="5">
        <f t="shared" si="327"/>
        <v>548</v>
      </c>
      <c r="X450" s="5">
        <f t="shared" si="328"/>
        <v>553</v>
      </c>
      <c r="Y450" s="5">
        <f t="shared" si="329"/>
        <v>554</v>
      </c>
      <c r="Z450" s="5">
        <f t="shared" si="330"/>
        <v>115.34</v>
      </c>
      <c r="AA450" s="5">
        <f t="shared" si="331"/>
        <v>113.13</v>
      </c>
      <c r="AB450" s="5">
        <f t="shared" si="332"/>
        <v>97.09</v>
      </c>
      <c r="AC450" s="5">
        <f t="shared" si="333"/>
        <v>86.44</v>
      </c>
      <c r="AD450" s="5">
        <f t="shared" si="334"/>
        <v>81.739999999999995</v>
      </c>
      <c r="AE450" s="5">
        <f t="shared" si="335"/>
        <v>83.58</v>
      </c>
      <c r="AF450" s="5">
        <f t="shared" si="336"/>
        <v>97.18</v>
      </c>
      <c r="AG450" s="5">
        <f t="shared" si="337"/>
        <v>90.43</v>
      </c>
      <c r="AH450" s="5">
        <f t="shared" si="338"/>
        <v>92.3</v>
      </c>
      <c r="AI450" s="5">
        <f t="shared" si="339"/>
        <v>85.94</v>
      </c>
      <c r="AJ450" s="5">
        <f t="shared" si="340"/>
        <v>99.51</v>
      </c>
      <c r="AK450" s="5">
        <f t="shared" si="341"/>
        <v>95.66</v>
      </c>
      <c r="AL450" s="5">
        <f t="shared" si="342"/>
        <v>77.099999999999994</v>
      </c>
      <c r="AM450" s="5">
        <f t="shared" si="343"/>
        <v>66.44</v>
      </c>
      <c r="AN450" s="5">
        <f t="shared" si="344"/>
        <v>86.87</v>
      </c>
      <c r="AO450" s="5">
        <f t="shared" si="345"/>
        <v>87.13</v>
      </c>
      <c r="AP450" s="5">
        <f t="shared" si="346"/>
        <v>97.75</v>
      </c>
      <c r="AQ450" s="5">
        <f t="shared" si="347"/>
        <v>99.94</v>
      </c>
      <c r="AR450" s="5">
        <f t="shared" si="348"/>
        <v>98.72</v>
      </c>
      <c r="AS450" s="5">
        <f t="shared" si="349"/>
        <v>95.53</v>
      </c>
      <c r="AT450" s="5">
        <f t="shared" si="350"/>
        <v>87.38</v>
      </c>
      <c r="AU450" s="5">
        <f t="shared" si="351"/>
        <v>88.47</v>
      </c>
      <c r="AW450" s="5"/>
      <c r="AX450" s="5"/>
      <c r="FV450"/>
    </row>
    <row r="451" spans="1:179" x14ac:dyDescent="0.2">
      <c r="A451" s="9">
        <f t="shared" si="257"/>
        <v>2019</v>
      </c>
      <c r="B451" s="9">
        <f t="shared" si="307"/>
        <v>1</v>
      </c>
      <c r="C451" s="1">
        <f t="shared" si="354"/>
        <v>169</v>
      </c>
      <c r="D451" s="5">
        <f t="shared" si="308"/>
        <v>707</v>
      </c>
      <c r="E451" s="5">
        <f t="shared" si="309"/>
        <v>654</v>
      </c>
      <c r="F451" s="24">
        <f t="shared" si="310"/>
        <v>665</v>
      </c>
      <c r="G451" s="24">
        <f t="shared" si="311"/>
        <v>620</v>
      </c>
      <c r="H451" s="5">
        <f t="shared" si="312"/>
        <v>426</v>
      </c>
      <c r="I451" s="5">
        <f t="shared" si="313"/>
        <v>411</v>
      </c>
      <c r="J451" s="5">
        <f t="shared" si="314"/>
        <v>579</v>
      </c>
      <c r="K451" s="5">
        <f t="shared" si="315"/>
        <v>568</v>
      </c>
      <c r="L451" s="5">
        <f t="shared" si="316"/>
        <v>553</v>
      </c>
      <c r="M451" s="5">
        <f t="shared" si="317"/>
        <v>556</v>
      </c>
      <c r="N451" s="5">
        <f t="shared" si="318"/>
        <v>612</v>
      </c>
      <c r="O451" s="5">
        <f t="shared" si="319"/>
        <v>605</v>
      </c>
      <c r="P451" s="5">
        <f t="shared" si="320"/>
        <v>570</v>
      </c>
      <c r="Q451" s="5">
        <f t="shared" si="321"/>
        <v>548</v>
      </c>
      <c r="R451" s="5">
        <f t="shared" si="322"/>
        <v>562</v>
      </c>
      <c r="S451" s="5">
        <f t="shared" si="323"/>
        <v>534</v>
      </c>
      <c r="T451" s="5">
        <f t="shared" si="324"/>
        <v>581</v>
      </c>
      <c r="U451" s="5">
        <f t="shared" si="325"/>
        <v>626</v>
      </c>
      <c r="V451" s="5">
        <f t="shared" si="326"/>
        <v>542</v>
      </c>
      <c r="W451" s="5">
        <f t="shared" si="327"/>
        <v>553</v>
      </c>
      <c r="X451" s="5">
        <f t="shared" si="328"/>
        <v>581</v>
      </c>
      <c r="Y451" s="5">
        <f t="shared" si="329"/>
        <v>578</v>
      </c>
      <c r="Z451" s="5">
        <f t="shared" si="330"/>
        <v>123.07</v>
      </c>
      <c r="AA451" s="5">
        <f t="shared" si="331"/>
        <v>119.38</v>
      </c>
      <c r="AB451" s="5">
        <f t="shared" si="332"/>
        <v>111.51</v>
      </c>
      <c r="AC451" s="5">
        <f t="shared" si="333"/>
        <v>93.5</v>
      </c>
      <c r="AD451" s="5">
        <f t="shared" si="334"/>
        <v>83.8</v>
      </c>
      <c r="AE451" s="5">
        <f t="shared" si="335"/>
        <v>80.319999999999993</v>
      </c>
      <c r="AF451" s="5">
        <f t="shared" si="336"/>
        <v>96.08</v>
      </c>
      <c r="AG451" s="5">
        <f t="shared" si="337"/>
        <v>89.35</v>
      </c>
      <c r="AH451" s="5">
        <f t="shared" si="338"/>
        <v>100.92</v>
      </c>
      <c r="AI451" s="5">
        <f t="shared" si="339"/>
        <v>92.93</v>
      </c>
      <c r="AJ451" s="5">
        <f t="shared" si="340"/>
        <v>107.19</v>
      </c>
      <c r="AK451" s="5">
        <f t="shared" si="341"/>
        <v>96.54</v>
      </c>
      <c r="AL451" s="5">
        <f t="shared" si="342"/>
        <v>81.569999999999993</v>
      </c>
      <c r="AM451" s="5">
        <f t="shared" si="343"/>
        <v>74.69</v>
      </c>
      <c r="AN451" s="5">
        <f t="shared" si="344"/>
        <v>86.61</v>
      </c>
      <c r="AO451" s="5">
        <f t="shared" si="345"/>
        <v>87.57</v>
      </c>
      <c r="AP451" s="5">
        <f t="shared" si="346"/>
        <v>106.82</v>
      </c>
      <c r="AQ451" s="5">
        <f t="shared" si="347"/>
        <v>106.55</v>
      </c>
      <c r="AR451" s="5">
        <f t="shared" si="348"/>
        <v>98.65</v>
      </c>
      <c r="AS451" s="5">
        <f t="shared" si="349"/>
        <v>95.15</v>
      </c>
      <c r="AT451" s="5">
        <f t="shared" si="350"/>
        <v>86.61</v>
      </c>
      <c r="AU451" s="5">
        <f t="shared" si="351"/>
        <v>87.66</v>
      </c>
      <c r="AW451" s="5"/>
      <c r="AX451" s="5"/>
      <c r="FV451"/>
    </row>
    <row r="452" spans="1:179" x14ac:dyDescent="0.2">
      <c r="A452" s="9">
        <f t="shared" ref="A452:A462" si="355">A448+1</f>
        <v>2019</v>
      </c>
      <c r="B452" s="9">
        <f t="shared" si="307"/>
        <v>2</v>
      </c>
      <c r="C452" s="1">
        <f t="shared" si="354"/>
        <v>170</v>
      </c>
      <c r="D452" s="5">
        <f t="shared" si="308"/>
        <v>654</v>
      </c>
      <c r="E452" s="5">
        <f t="shared" si="309"/>
        <v>645</v>
      </c>
      <c r="F452" s="24">
        <f t="shared" si="310"/>
        <v>716</v>
      </c>
      <c r="G452" s="24">
        <f t="shared" si="311"/>
        <v>657</v>
      </c>
      <c r="H452" s="5">
        <f t="shared" si="312"/>
        <v>430</v>
      </c>
      <c r="I452" s="5">
        <f t="shared" si="313"/>
        <v>422</v>
      </c>
      <c r="J452" s="5">
        <f t="shared" si="314"/>
        <v>614</v>
      </c>
      <c r="K452" s="5">
        <f t="shared" si="315"/>
        <v>563</v>
      </c>
      <c r="L452" s="5">
        <f t="shared" si="316"/>
        <v>566</v>
      </c>
      <c r="M452" s="5">
        <f t="shared" si="317"/>
        <v>568</v>
      </c>
      <c r="N452" s="5">
        <f t="shared" si="318"/>
        <v>624</v>
      </c>
      <c r="O452" s="5">
        <f t="shared" si="319"/>
        <v>628</v>
      </c>
      <c r="P452" s="5">
        <f t="shared" si="320"/>
        <v>575</v>
      </c>
      <c r="Q452" s="5">
        <f t="shared" si="321"/>
        <v>578</v>
      </c>
      <c r="R452" s="5">
        <f t="shared" si="322"/>
        <v>553</v>
      </c>
      <c r="S452" s="5">
        <f t="shared" si="323"/>
        <v>553</v>
      </c>
      <c r="T452" s="5">
        <f t="shared" si="324"/>
        <v>627</v>
      </c>
      <c r="U452" s="5">
        <f t="shared" si="325"/>
        <v>657</v>
      </c>
      <c r="V452" s="5">
        <f t="shared" si="326"/>
        <v>571</v>
      </c>
      <c r="W452" s="5">
        <f t="shared" si="327"/>
        <v>620</v>
      </c>
      <c r="X452" s="5">
        <f t="shared" si="328"/>
        <v>583</v>
      </c>
      <c r="Y452" s="5">
        <f t="shared" si="329"/>
        <v>587</v>
      </c>
      <c r="Z452" s="5">
        <f t="shared" si="330"/>
        <v>124.63</v>
      </c>
      <c r="AA452" s="5">
        <f t="shared" si="331"/>
        <v>110.42</v>
      </c>
      <c r="AB452" s="5">
        <f t="shared" si="332"/>
        <v>116.24</v>
      </c>
      <c r="AC452" s="5">
        <f t="shared" si="333"/>
        <v>99</v>
      </c>
      <c r="AD452" s="5">
        <f t="shared" si="334"/>
        <v>85.58</v>
      </c>
      <c r="AE452" s="5">
        <f t="shared" si="335"/>
        <v>80.77</v>
      </c>
      <c r="AF452" s="5">
        <f t="shared" si="336"/>
        <v>101.13</v>
      </c>
      <c r="AG452" s="5">
        <f t="shared" si="337"/>
        <v>93.12</v>
      </c>
      <c r="AH452" s="5">
        <f t="shared" si="338"/>
        <v>102.81</v>
      </c>
      <c r="AI452" s="5">
        <f t="shared" si="339"/>
        <v>91.64</v>
      </c>
      <c r="AJ452" s="5">
        <f t="shared" si="340"/>
        <v>118.09</v>
      </c>
      <c r="AK452" s="5">
        <f t="shared" si="341"/>
        <v>106.84</v>
      </c>
      <c r="AL452" s="5">
        <f t="shared" si="342"/>
        <v>86.28</v>
      </c>
      <c r="AM452" s="5">
        <f t="shared" si="343"/>
        <v>76.680000000000007</v>
      </c>
      <c r="AN452" s="5">
        <f t="shared" si="344"/>
        <v>85.04</v>
      </c>
      <c r="AO452" s="5">
        <f t="shared" si="345"/>
        <v>99.68</v>
      </c>
      <c r="AP452" s="5">
        <f t="shared" si="346"/>
        <v>97.94</v>
      </c>
      <c r="AQ452" s="5">
        <f t="shared" si="347"/>
        <v>103.23</v>
      </c>
      <c r="AR452" s="5">
        <f t="shared" si="348"/>
        <v>103.87</v>
      </c>
      <c r="AS452" s="5">
        <f t="shared" si="349"/>
        <v>96.54</v>
      </c>
      <c r="AT452" s="5">
        <f t="shared" si="350"/>
        <v>86.48</v>
      </c>
      <c r="AU452" s="5">
        <f t="shared" si="351"/>
        <v>87.89</v>
      </c>
      <c r="AW452" s="5"/>
      <c r="AX452" s="5"/>
      <c r="FV452"/>
    </row>
    <row r="453" spans="1:179" x14ac:dyDescent="0.2">
      <c r="A453" s="9">
        <f t="shared" si="355"/>
        <v>2019</v>
      </c>
      <c r="B453" s="9">
        <f t="shared" si="307"/>
        <v>3</v>
      </c>
      <c r="C453" s="1">
        <f t="shared" si="354"/>
        <v>171</v>
      </c>
      <c r="D453" s="5">
        <f t="shared" si="308"/>
        <v>718</v>
      </c>
      <c r="E453" s="5">
        <f t="shared" si="309"/>
        <v>718</v>
      </c>
      <c r="F453" s="24">
        <f t="shared" si="310"/>
        <v>635</v>
      </c>
      <c r="G453" s="24">
        <f t="shared" si="311"/>
        <v>645</v>
      </c>
      <c r="H453" s="5">
        <f t="shared" si="312"/>
        <v>392</v>
      </c>
      <c r="I453" s="5">
        <f t="shared" si="313"/>
        <v>433</v>
      </c>
      <c r="J453" s="5">
        <f t="shared" si="314"/>
        <v>614</v>
      </c>
      <c r="K453" s="5">
        <f t="shared" si="315"/>
        <v>586</v>
      </c>
      <c r="L453" s="5">
        <f t="shared" si="316"/>
        <v>579</v>
      </c>
      <c r="M453" s="5">
        <f t="shared" si="317"/>
        <v>561</v>
      </c>
      <c r="N453" s="5">
        <f t="shared" si="318"/>
        <v>615</v>
      </c>
      <c r="O453" s="5">
        <f t="shared" si="319"/>
        <v>638</v>
      </c>
      <c r="P453" s="5">
        <f t="shared" si="320"/>
        <v>558</v>
      </c>
      <c r="Q453" s="5">
        <f t="shared" si="321"/>
        <v>570</v>
      </c>
      <c r="R453" s="5">
        <f t="shared" si="322"/>
        <v>519</v>
      </c>
      <c r="S453" s="5">
        <f t="shared" si="323"/>
        <v>509</v>
      </c>
      <c r="T453" s="5">
        <f t="shared" si="324"/>
        <v>583</v>
      </c>
      <c r="U453" s="5">
        <f t="shared" si="325"/>
        <v>644</v>
      </c>
      <c r="V453" s="5">
        <f t="shared" si="326"/>
        <v>571</v>
      </c>
      <c r="W453" s="5">
        <f t="shared" si="327"/>
        <v>601</v>
      </c>
      <c r="X453" s="5">
        <f t="shared" si="328"/>
        <v>592</v>
      </c>
      <c r="Y453" s="5">
        <f t="shared" si="329"/>
        <v>595</v>
      </c>
      <c r="Z453" s="5">
        <f t="shared" si="330"/>
        <v>117.89</v>
      </c>
      <c r="AA453" s="5">
        <f t="shared" si="331"/>
        <v>103.05</v>
      </c>
      <c r="AB453" s="5">
        <f t="shared" si="332"/>
        <v>107.46</v>
      </c>
      <c r="AC453" s="5">
        <f t="shared" si="333"/>
        <v>100.37</v>
      </c>
      <c r="AD453" s="5">
        <f t="shared" si="334"/>
        <v>85.57</v>
      </c>
      <c r="AE453" s="5">
        <f t="shared" si="335"/>
        <v>81.99</v>
      </c>
      <c r="AF453" s="5">
        <f t="shared" si="336"/>
        <v>94.7</v>
      </c>
      <c r="AG453" s="5">
        <f t="shared" si="337"/>
        <v>87.25</v>
      </c>
      <c r="AH453" s="5">
        <f t="shared" si="338"/>
        <v>108.66</v>
      </c>
      <c r="AI453" s="5">
        <f t="shared" si="339"/>
        <v>89.66</v>
      </c>
      <c r="AJ453" s="5">
        <f t="shared" si="340"/>
        <v>111.48</v>
      </c>
      <c r="AK453" s="5">
        <f t="shared" si="341"/>
        <v>102.5</v>
      </c>
      <c r="AL453" s="5">
        <f t="shared" si="342"/>
        <v>82.9</v>
      </c>
      <c r="AM453" s="5">
        <f t="shared" si="343"/>
        <v>75.98</v>
      </c>
      <c r="AN453" s="5">
        <f t="shared" si="344"/>
        <v>84.03</v>
      </c>
      <c r="AO453" s="5">
        <f t="shared" si="345"/>
        <v>90.02</v>
      </c>
      <c r="AP453" s="5">
        <f t="shared" si="346"/>
        <v>91.79</v>
      </c>
      <c r="AQ453" s="5">
        <f t="shared" si="347"/>
        <v>92.02</v>
      </c>
      <c r="AR453" s="5">
        <f t="shared" si="348"/>
        <v>106.84</v>
      </c>
      <c r="AS453" s="5">
        <f t="shared" si="349"/>
        <v>101.69</v>
      </c>
      <c r="AT453" s="5">
        <f t="shared" si="350"/>
        <v>79.040000000000006</v>
      </c>
      <c r="AU453" s="5">
        <f t="shared" si="351"/>
        <v>75.709999999999994</v>
      </c>
      <c r="AW453" s="5"/>
      <c r="AX453" s="5"/>
      <c r="FV453"/>
    </row>
    <row r="454" spans="1:179" x14ac:dyDescent="0.2">
      <c r="A454" s="9">
        <f t="shared" si="355"/>
        <v>2019</v>
      </c>
      <c r="B454" s="9">
        <f t="shared" si="307"/>
        <v>4</v>
      </c>
      <c r="C454" s="1">
        <f t="shared" si="354"/>
        <v>172</v>
      </c>
      <c r="D454" s="5">
        <f t="shared" si="308"/>
        <v>638</v>
      </c>
      <c r="E454" s="5">
        <f t="shared" si="309"/>
        <v>673</v>
      </c>
      <c r="F454" s="24">
        <f t="shared" si="310"/>
        <v>678</v>
      </c>
      <c r="G454" s="24">
        <f t="shared" si="311"/>
        <v>657</v>
      </c>
      <c r="H454" s="5">
        <f t="shared" si="312"/>
        <v>421</v>
      </c>
      <c r="I454" s="5">
        <f t="shared" si="313"/>
        <v>429</v>
      </c>
      <c r="J454" s="5">
        <f t="shared" si="314"/>
        <v>587</v>
      </c>
      <c r="K454" s="5">
        <f t="shared" si="315"/>
        <v>562</v>
      </c>
      <c r="L454" s="5">
        <f t="shared" si="316"/>
        <v>591</v>
      </c>
      <c r="M454" s="5">
        <f t="shared" si="317"/>
        <v>574</v>
      </c>
      <c r="N454" s="5">
        <f t="shared" si="318"/>
        <v>619</v>
      </c>
      <c r="O454" s="5">
        <f t="shared" si="319"/>
        <v>622</v>
      </c>
      <c r="P454" s="5">
        <f t="shared" si="320"/>
        <v>539</v>
      </c>
      <c r="Q454" s="5">
        <f t="shared" si="321"/>
        <v>542</v>
      </c>
      <c r="R454" s="5">
        <f t="shared" si="322"/>
        <v>513</v>
      </c>
      <c r="S454" s="5">
        <f t="shared" si="323"/>
        <v>485</v>
      </c>
      <c r="T454" s="5">
        <f t="shared" si="324"/>
        <v>589</v>
      </c>
      <c r="U454" s="5">
        <f t="shared" si="325"/>
        <v>675</v>
      </c>
      <c r="V454" s="5">
        <f t="shared" si="326"/>
        <v>616</v>
      </c>
      <c r="W454" s="5">
        <f t="shared" si="327"/>
        <v>606</v>
      </c>
      <c r="X454" s="5">
        <f t="shared" si="328"/>
        <v>573</v>
      </c>
      <c r="Y454" s="5">
        <f t="shared" si="329"/>
        <v>565</v>
      </c>
      <c r="Z454" s="5">
        <f t="shared" si="330"/>
        <v>105.87</v>
      </c>
      <c r="AA454" s="5">
        <f t="shared" si="331"/>
        <v>95.07</v>
      </c>
      <c r="AB454" s="5">
        <f t="shared" si="332"/>
        <v>92.91</v>
      </c>
      <c r="AC454" s="5">
        <f t="shared" si="333"/>
        <v>90.52</v>
      </c>
      <c r="AD454" s="5">
        <f t="shared" si="334"/>
        <v>84.19</v>
      </c>
      <c r="AE454" s="5">
        <f t="shared" si="335"/>
        <v>80.349999999999994</v>
      </c>
      <c r="AF454" s="5">
        <f t="shared" si="336"/>
        <v>91.94</v>
      </c>
      <c r="AG454" s="5">
        <f t="shared" si="337"/>
        <v>84.79</v>
      </c>
      <c r="AH454" s="5">
        <f t="shared" si="338"/>
        <v>101.37</v>
      </c>
      <c r="AI454" s="5">
        <f t="shared" si="339"/>
        <v>87.13</v>
      </c>
      <c r="AJ454" s="5">
        <f t="shared" si="340"/>
        <v>97.04</v>
      </c>
      <c r="AK454" s="5">
        <f t="shared" si="341"/>
        <v>83.71</v>
      </c>
      <c r="AL454" s="5">
        <f t="shared" si="342"/>
        <v>80.67</v>
      </c>
      <c r="AM454" s="5">
        <f t="shared" si="343"/>
        <v>76.260000000000005</v>
      </c>
      <c r="AN454" s="5">
        <f t="shared" si="344"/>
        <v>82.88</v>
      </c>
      <c r="AO454" s="5">
        <f t="shared" si="345"/>
        <v>84.01</v>
      </c>
      <c r="AP454" s="5">
        <f t="shared" si="346"/>
        <v>95.31</v>
      </c>
      <c r="AQ454" s="5">
        <f t="shared" si="347"/>
        <v>95.63</v>
      </c>
      <c r="AR454" s="5">
        <f t="shared" si="348"/>
        <v>103.93</v>
      </c>
      <c r="AS454" s="5">
        <f t="shared" si="349"/>
        <v>98.86</v>
      </c>
      <c r="AT454" s="5">
        <f t="shared" si="350"/>
        <v>78.13</v>
      </c>
      <c r="AU454" s="5">
        <f t="shared" si="351"/>
        <v>74.28</v>
      </c>
      <c r="AW454" s="5"/>
      <c r="AX454" s="5"/>
      <c r="FV454"/>
    </row>
    <row r="455" spans="1:179" x14ac:dyDescent="0.2">
      <c r="A455" s="9">
        <f t="shared" si="355"/>
        <v>2020</v>
      </c>
      <c r="B455" s="9">
        <f t="shared" si="307"/>
        <v>1</v>
      </c>
      <c r="C455" s="1">
        <f t="shared" si="354"/>
        <v>173</v>
      </c>
      <c r="D455" s="5">
        <f t="shared" si="308"/>
        <v>621</v>
      </c>
      <c r="E455" s="5">
        <f t="shared" si="309"/>
        <v>639</v>
      </c>
      <c r="F455" s="24">
        <f t="shared" si="310"/>
        <v>577</v>
      </c>
      <c r="G455" s="24">
        <f t="shared" si="311"/>
        <v>580</v>
      </c>
      <c r="H455" s="5">
        <f t="shared" si="312"/>
        <v>423</v>
      </c>
      <c r="I455" s="5">
        <f t="shared" si="313"/>
        <v>426</v>
      </c>
      <c r="J455" s="5">
        <f t="shared" si="314"/>
        <v>580</v>
      </c>
      <c r="K455" s="5">
        <f t="shared" si="315"/>
        <v>550</v>
      </c>
      <c r="L455" s="5">
        <f t="shared" si="316"/>
        <v>570</v>
      </c>
      <c r="M455" s="5">
        <f t="shared" si="317"/>
        <v>569</v>
      </c>
      <c r="N455" s="5">
        <f t="shared" si="318"/>
        <v>586</v>
      </c>
      <c r="O455" s="5">
        <f t="shared" si="319"/>
        <v>590</v>
      </c>
      <c r="P455" s="5">
        <f t="shared" si="320"/>
        <v>522</v>
      </c>
      <c r="Q455" s="5">
        <f t="shared" si="321"/>
        <v>543</v>
      </c>
      <c r="R455" s="5">
        <f t="shared" si="322"/>
        <v>511</v>
      </c>
      <c r="S455" s="5">
        <f t="shared" si="323"/>
        <v>482</v>
      </c>
      <c r="T455" s="5">
        <f t="shared" si="324"/>
        <v>594</v>
      </c>
      <c r="U455" s="5">
        <f t="shared" si="325"/>
        <v>685</v>
      </c>
      <c r="V455" s="5">
        <f t="shared" si="326"/>
        <v>615</v>
      </c>
      <c r="W455" s="5">
        <f t="shared" si="327"/>
        <v>597</v>
      </c>
      <c r="X455" s="5">
        <f t="shared" si="328"/>
        <v>596</v>
      </c>
      <c r="Y455" s="5">
        <f t="shared" si="329"/>
        <v>562</v>
      </c>
      <c r="Z455" s="5">
        <f t="shared" si="330"/>
        <v>106.61</v>
      </c>
      <c r="AA455" s="5">
        <f t="shared" si="331"/>
        <v>90.71</v>
      </c>
      <c r="AB455" s="5">
        <f t="shared" si="332"/>
        <v>87.02</v>
      </c>
      <c r="AC455" s="5">
        <f t="shared" si="333"/>
        <v>86.78</v>
      </c>
      <c r="AD455" s="5">
        <f t="shared" si="334"/>
        <v>79.94</v>
      </c>
      <c r="AE455" s="5">
        <f t="shared" si="335"/>
        <v>77.88</v>
      </c>
      <c r="AF455" s="5">
        <f t="shared" si="336"/>
        <v>90.57</v>
      </c>
      <c r="AG455" s="5">
        <f t="shared" si="337"/>
        <v>83.73</v>
      </c>
      <c r="AH455" s="5">
        <f t="shared" si="338"/>
        <v>93.24</v>
      </c>
      <c r="AI455" s="5">
        <f t="shared" si="339"/>
        <v>86.92</v>
      </c>
      <c r="AJ455" s="5">
        <f t="shared" si="340"/>
        <v>92.63</v>
      </c>
      <c r="AK455" s="5">
        <f t="shared" si="341"/>
        <v>87.57</v>
      </c>
      <c r="AL455" s="5">
        <f t="shared" si="342"/>
        <v>75.3</v>
      </c>
      <c r="AM455" s="5">
        <f t="shared" si="343"/>
        <v>74.459999999999994</v>
      </c>
      <c r="AN455" s="5">
        <f t="shared" si="344"/>
        <v>79.739999999999995</v>
      </c>
      <c r="AO455" s="5">
        <f t="shared" si="345"/>
        <v>83.42</v>
      </c>
      <c r="AP455" s="5">
        <f t="shared" si="346"/>
        <v>94.93</v>
      </c>
      <c r="AQ455" s="5">
        <f t="shared" si="347"/>
        <v>100.04</v>
      </c>
      <c r="AR455" s="5">
        <f t="shared" si="348"/>
        <v>100.85</v>
      </c>
      <c r="AS455" s="5">
        <f t="shared" si="349"/>
        <v>90.05</v>
      </c>
      <c r="AT455" s="5">
        <f t="shared" si="350"/>
        <v>75.849999999999994</v>
      </c>
      <c r="AU455" s="5">
        <f t="shared" si="351"/>
        <v>73.37</v>
      </c>
      <c r="AW455" s="5"/>
      <c r="AX455" s="5"/>
      <c r="FV455"/>
    </row>
    <row r="456" spans="1:179" x14ac:dyDescent="0.2">
      <c r="A456" s="9">
        <f t="shared" si="355"/>
        <v>2020</v>
      </c>
      <c r="B456" s="9">
        <f t="shared" si="307"/>
        <v>2</v>
      </c>
      <c r="C456" s="1">
        <f t="shared" si="354"/>
        <v>174</v>
      </c>
      <c r="D456" s="5">
        <f t="shared" si="308"/>
        <v>617</v>
      </c>
      <c r="E456" s="5">
        <f t="shared" si="309"/>
        <v>607</v>
      </c>
      <c r="F456" s="24">
        <f t="shared" si="310"/>
        <v>578</v>
      </c>
      <c r="G456" s="24">
        <f t="shared" si="311"/>
        <v>578</v>
      </c>
      <c r="H456" s="5">
        <f t="shared" si="312"/>
        <v>482</v>
      </c>
      <c r="I456" s="5">
        <f t="shared" si="313"/>
        <v>455</v>
      </c>
      <c r="J456" s="5">
        <f t="shared" si="314"/>
        <v>578</v>
      </c>
      <c r="K456" s="5">
        <f t="shared" si="315"/>
        <v>540</v>
      </c>
      <c r="L456" s="5">
        <f t="shared" si="316"/>
        <v>576</v>
      </c>
      <c r="M456" s="5">
        <f t="shared" si="317"/>
        <v>569</v>
      </c>
      <c r="N456" s="5">
        <f t="shared" si="318"/>
        <v>605</v>
      </c>
      <c r="O456" s="5">
        <f t="shared" si="319"/>
        <v>595</v>
      </c>
      <c r="P456" s="5">
        <f t="shared" si="320"/>
        <v>515</v>
      </c>
      <c r="Q456" s="5">
        <f t="shared" si="321"/>
        <v>538</v>
      </c>
      <c r="R456" s="5">
        <f t="shared" si="322"/>
        <v>515</v>
      </c>
      <c r="S456" s="5">
        <f t="shared" si="323"/>
        <v>492</v>
      </c>
      <c r="T456" s="5">
        <f t="shared" si="324"/>
        <v>565</v>
      </c>
      <c r="U456" s="5">
        <f t="shared" si="325"/>
        <v>683</v>
      </c>
      <c r="V456" s="5">
        <f t="shared" si="326"/>
        <v>587</v>
      </c>
      <c r="W456" s="5">
        <f t="shared" si="327"/>
        <v>584</v>
      </c>
      <c r="X456" s="5">
        <f t="shared" si="328"/>
        <v>594</v>
      </c>
      <c r="Y456" s="5">
        <f t="shared" si="329"/>
        <v>591</v>
      </c>
      <c r="Z456" s="5">
        <f t="shared" si="330"/>
        <v>105.11</v>
      </c>
      <c r="AA456" s="5">
        <f t="shared" si="331"/>
        <v>83.54</v>
      </c>
      <c r="AB456" s="5">
        <f t="shared" si="332"/>
        <v>82.7</v>
      </c>
      <c r="AC456" s="5">
        <f t="shared" si="333"/>
        <v>85.97</v>
      </c>
      <c r="AD456" s="5">
        <f t="shared" si="334"/>
        <v>82.69</v>
      </c>
      <c r="AE456" s="5">
        <f t="shared" si="335"/>
        <v>78.33</v>
      </c>
      <c r="AF456" s="5">
        <f t="shared" si="336"/>
        <v>97.14</v>
      </c>
      <c r="AG456" s="5">
        <f t="shared" si="337"/>
        <v>89.29</v>
      </c>
      <c r="AH456" s="5">
        <f t="shared" si="338"/>
        <v>87.73</v>
      </c>
      <c r="AI456" s="5">
        <f t="shared" si="339"/>
        <v>84.83</v>
      </c>
      <c r="AJ456" s="5">
        <f t="shared" si="340"/>
        <v>92.93</v>
      </c>
      <c r="AK456" s="5">
        <f t="shared" si="341"/>
        <v>77.17</v>
      </c>
      <c r="AL456" s="5">
        <f t="shared" si="342"/>
        <v>75.739999999999995</v>
      </c>
      <c r="AM456" s="5">
        <f t="shared" si="343"/>
        <v>75.17</v>
      </c>
      <c r="AN456" s="5">
        <f t="shared" si="344"/>
        <v>80.91</v>
      </c>
      <c r="AO456" s="5">
        <f t="shared" si="345"/>
        <v>88.37</v>
      </c>
      <c r="AP456" s="5">
        <f t="shared" si="346"/>
        <v>90.98</v>
      </c>
      <c r="AQ456" s="5">
        <f t="shared" si="347"/>
        <v>94.01</v>
      </c>
      <c r="AR456" s="5">
        <f t="shared" si="348"/>
        <v>99.89</v>
      </c>
      <c r="AS456" s="5">
        <f t="shared" si="349"/>
        <v>88.5</v>
      </c>
      <c r="AT456" s="5">
        <f t="shared" si="350"/>
        <v>73.75</v>
      </c>
      <c r="AU456" s="5">
        <f t="shared" si="351"/>
        <v>73.069999999999993</v>
      </c>
      <c r="AW456" s="5"/>
      <c r="AX456" s="5"/>
      <c r="FV456"/>
    </row>
    <row r="457" spans="1:179" x14ac:dyDescent="0.2">
      <c r="A457" s="9">
        <f t="shared" si="355"/>
        <v>2020</v>
      </c>
      <c r="B457" s="9">
        <f t="shared" si="307"/>
        <v>3</v>
      </c>
      <c r="C457" s="1">
        <f t="shared" si="354"/>
        <v>175</v>
      </c>
      <c r="D457" s="5">
        <f t="shared" si="308"/>
        <v>610</v>
      </c>
      <c r="E457" s="5">
        <f t="shared" si="309"/>
        <v>612</v>
      </c>
      <c r="F457" s="24">
        <f t="shared" si="310"/>
        <v>582</v>
      </c>
      <c r="G457" s="24">
        <f t="shared" si="311"/>
        <v>572</v>
      </c>
      <c r="H457" s="5" t="str">
        <f t="shared" si="312"/>
        <v>na</v>
      </c>
      <c r="I457" s="5" t="str">
        <f t="shared" si="313"/>
        <v>na</v>
      </c>
      <c r="J457" s="5">
        <f t="shared" si="314"/>
        <v>589</v>
      </c>
      <c r="K457" s="5">
        <f t="shared" si="315"/>
        <v>570</v>
      </c>
      <c r="L457" s="5">
        <f t="shared" si="316"/>
        <v>568</v>
      </c>
      <c r="M457" s="5">
        <f t="shared" si="317"/>
        <v>559</v>
      </c>
      <c r="N457" s="5">
        <f t="shared" si="318"/>
        <v>589</v>
      </c>
      <c r="O457" s="5">
        <f t="shared" si="319"/>
        <v>581</v>
      </c>
      <c r="P457" s="5">
        <f t="shared" si="320"/>
        <v>523</v>
      </c>
      <c r="Q457" s="5">
        <f t="shared" si="321"/>
        <v>565</v>
      </c>
      <c r="R457" s="5">
        <f t="shared" si="322"/>
        <v>414</v>
      </c>
      <c r="S457" s="5">
        <f t="shared" si="323"/>
        <v>446</v>
      </c>
      <c r="T457" s="5">
        <f t="shared" si="324"/>
        <v>564</v>
      </c>
      <c r="U457" s="5">
        <f t="shared" si="325"/>
        <v>708</v>
      </c>
      <c r="V457" s="5">
        <f t="shared" si="326"/>
        <v>587</v>
      </c>
      <c r="W457" s="5">
        <f t="shared" si="327"/>
        <v>584</v>
      </c>
      <c r="X457" s="5">
        <f t="shared" si="328"/>
        <v>612</v>
      </c>
      <c r="Y457" s="5">
        <f t="shared" si="329"/>
        <v>589</v>
      </c>
      <c r="Z457" s="5">
        <f t="shared" si="330"/>
        <v>97.63</v>
      </c>
      <c r="AA457" s="5">
        <f t="shared" si="331"/>
        <v>92.66</v>
      </c>
      <c r="AB457" s="5">
        <f t="shared" si="332"/>
        <v>77.45</v>
      </c>
      <c r="AC457" s="5">
        <f t="shared" si="333"/>
        <v>79.48</v>
      </c>
      <c r="AD457" s="5">
        <f t="shared" si="334"/>
        <v>81.22</v>
      </c>
      <c r="AE457" s="5">
        <f t="shared" si="335"/>
        <v>77.33</v>
      </c>
      <c r="AF457" s="5">
        <f t="shared" si="336"/>
        <v>96.95</v>
      </c>
      <c r="AG457" s="5">
        <f t="shared" si="337"/>
        <v>86.7</v>
      </c>
      <c r="AH457" s="5">
        <f t="shared" si="338"/>
        <v>78.72</v>
      </c>
      <c r="AI457" s="5">
        <f t="shared" si="339"/>
        <v>84.54</v>
      </c>
      <c r="AJ457" s="5">
        <f t="shared" si="340"/>
        <v>77.84</v>
      </c>
      <c r="AK457" s="5">
        <f t="shared" si="341"/>
        <v>67.98</v>
      </c>
      <c r="AL457" s="5">
        <f t="shared" si="342"/>
        <v>74.459999999999994</v>
      </c>
      <c r="AM457" s="5">
        <f t="shared" si="343"/>
        <v>73.040000000000006</v>
      </c>
      <c r="AN457" s="5">
        <f t="shared" si="344"/>
        <v>83.09</v>
      </c>
      <c r="AO457" s="5">
        <f t="shared" si="345"/>
        <v>83.33</v>
      </c>
      <c r="AP457" s="5">
        <f t="shared" si="346"/>
        <v>94.53</v>
      </c>
      <c r="AQ457" s="5">
        <f t="shared" si="347"/>
        <v>98.98</v>
      </c>
      <c r="AR457" s="5">
        <f t="shared" si="348"/>
        <v>98.53</v>
      </c>
      <c r="AS457" s="5">
        <f t="shared" si="349"/>
        <v>88.29</v>
      </c>
      <c r="AT457" s="5">
        <f t="shared" si="350"/>
        <v>74.650000000000006</v>
      </c>
      <c r="AU457" s="5">
        <f t="shared" si="351"/>
        <v>72.739999999999995</v>
      </c>
      <c r="AW457" s="5"/>
      <c r="AX457" s="5"/>
      <c r="FV457"/>
    </row>
    <row r="458" spans="1:179" x14ac:dyDescent="0.2">
      <c r="A458" s="9">
        <f t="shared" si="355"/>
        <v>2020</v>
      </c>
      <c r="B458" s="9">
        <f t="shared" si="307"/>
        <v>4</v>
      </c>
      <c r="C458" s="1">
        <f t="shared" si="354"/>
        <v>176</v>
      </c>
      <c r="D458" s="5">
        <f t="shared" si="308"/>
        <v>574</v>
      </c>
      <c r="E458" s="5">
        <f t="shared" si="309"/>
        <v>602</v>
      </c>
      <c r="F458" s="24">
        <f t="shared" si="310"/>
        <v>575</v>
      </c>
      <c r="G458" s="24">
        <f t="shared" si="311"/>
        <v>572</v>
      </c>
      <c r="H458" s="5" t="str">
        <f t="shared" si="312"/>
        <v>na</v>
      </c>
      <c r="I458" s="5" t="str">
        <f t="shared" si="313"/>
        <v>na</v>
      </c>
      <c r="J458" s="5">
        <f t="shared" si="314"/>
        <v>563</v>
      </c>
      <c r="K458" s="5">
        <f t="shared" si="315"/>
        <v>543</v>
      </c>
      <c r="L458" s="5">
        <f t="shared" si="316"/>
        <v>589</v>
      </c>
      <c r="M458" s="5">
        <f t="shared" si="317"/>
        <v>561</v>
      </c>
      <c r="N458" s="5">
        <f t="shared" si="318"/>
        <v>562</v>
      </c>
      <c r="O458" s="5">
        <f t="shared" si="319"/>
        <v>554</v>
      </c>
      <c r="P458" s="5">
        <f t="shared" si="320"/>
        <v>553</v>
      </c>
      <c r="Q458" s="5">
        <f t="shared" si="321"/>
        <v>561</v>
      </c>
      <c r="R458" s="5">
        <f t="shared" si="322"/>
        <v>448</v>
      </c>
      <c r="S458" s="5">
        <f t="shared" si="323"/>
        <v>468</v>
      </c>
      <c r="T458" s="5">
        <f t="shared" si="324"/>
        <v>561</v>
      </c>
      <c r="U458" s="5">
        <f t="shared" si="325"/>
        <v>730</v>
      </c>
      <c r="V458" s="5">
        <f t="shared" si="326"/>
        <v>564</v>
      </c>
      <c r="W458" s="5">
        <f t="shared" si="327"/>
        <v>587</v>
      </c>
      <c r="X458" s="5">
        <f t="shared" si="328"/>
        <v>644</v>
      </c>
      <c r="Y458" s="5">
        <f t="shared" si="329"/>
        <v>632</v>
      </c>
      <c r="Z458" s="5">
        <f t="shared" si="330"/>
        <v>101.01</v>
      </c>
      <c r="AA458" s="5">
        <f t="shared" si="331"/>
        <v>96.69</v>
      </c>
      <c r="AB458" s="5">
        <f t="shared" si="332"/>
        <v>79.459999999999994</v>
      </c>
      <c r="AC458" s="5">
        <f t="shared" si="333"/>
        <v>82.29</v>
      </c>
      <c r="AD458" s="5">
        <f t="shared" si="334"/>
        <v>82.36</v>
      </c>
      <c r="AE458" s="5">
        <f t="shared" si="335"/>
        <v>80.61</v>
      </c>
      <c r="AF458" s="5">
        <f t="shared" si="336"/>
        <v>88.36</v>
      </c>
      <c r="AG458" s="5">
        <f t="shared" si="337"/>
        <v>88.4</v>
      </c>
      <c r="AH458" s="5">
        <f t="shared" si="338"/>
        <v>80.44</v>
      </c>
      <c r="AI458" s="5">
        <f t="shared" si="339"/>
        <v>76.88</v>
      </c>
      <c r="AJ458" s="5">
        <f t="shared" si="340"/>
        <v>82.33</v>
      </c>
      <c r="AK458" s="5">
        <f t="shared" si="341"/>
        <v>71.069999999999993</v>
      </c>
      <c r="AL458" s="5">
        <f t="shared" si="342"/>
        <v>77.84</v>
      </c>
      <c r="AM458" s="5">
        <f t="shared" si="343"/>
        <v>75.81</v>
      </c>
      <c r="AN458" s="5">
        <f t="shared" si="344"/>
        <v>81.78</v>
      </c>
      <c r="AO458" s="5">
        <f t="shared" si="345"/>
        <v>81.16</v>
      </c>
      <c r="AP458" s="5">
        <f t="shared" si="346"/>
        <v>93.31</v>
      </c>
      <c r="AQ458" s="5">
        <f t="shared" si="347"/>
        <v>104.53</v>
      </c>
      <c r="AR458" s="5">
        <f t="shared" si="348"/>
        <v>97.85</v>
      </c>
      <c r="AS458" s="5">
        <f t="shared" si="349"/>
        <v>86.2</v>
      </c>
      <c r="AT458" s="5">
        <f t="shared" si="350"/>
        <v>86.99</v>
      </c>
      <c r="AU458" s="5">
        <f t="shared" si="351"/>
        <v>76.55</v>
      </c>
      <c r="AW458" s="5"/>
      <c r="AX458" s="5"/>
      <c r="FV458"/>
    </row>
    <row r="459" spans="1:179" x14ac:dyDescent="0.2">
      <c r="A459" s="9">
        <f t="shared" si="355"/>
        <v>2021</v>
      </c>
      <c r="B459" s="9">
        <f t="shared" si="307"/>
        <v>1</v>
      </c>
      <c r="C459" s="1">
        <f t="shared" si="354"/>
        <v>177</v>
      </c>
      <c r="D459" s="5">
        <f t="shared" si="308"/>
        <v>607</v>
      </c>
      <c r="E459" s="5">
        <f t="shared" si="309"/>
        <v>612</v>
      </c>
      <c r="F459" s="24">
        <f t="shared" si="310"/>
        <v>613</v>
      </c>
      <c r="G459" s="24">
        <f t="shared" si="311"/>
        <v>590</v>
      </c>
      <c r="H459" s="5">
        <f t="shared" si="312"/>
        <v>428</v>
      </c>
      <c r="I459" s="5" t="str">
        <f t="shared" si="313"/>
        <v>na</v>
      </c>
      <c r="J459" s="5">
        <f t="shared" si="314"/>
        <v>565</v>
      </c>
      <c r="K459" s="5">
        <f t="shared" si="315"/>
        <v>550</v>
      </c>
      <c r="L459" s="5">
        <f t="shared" si="316"/>
        <v>592</v>
      </c>
      <c r="M459" s="5">
        <f t="shared" si="317"/>
        <v>560</v>
      </c>
      <c r="N459" s="5">
        <f t="shared" si="318"/>
        <v>568</v>
      </c>
      <c r="O459" s="5">
        <f t="shared" si="319"/>
        <v>527</v>
      </c>
      <c r="P459" s="5">
        <f t="shared" si="320"/>
        <v>563</v>
      </c>
      <c r="Q459" s="5">
        <f t="shared" si="321"/>
        <v>558</v>
      </c>
      <c r="R459" s="5">
        <f t="shared" si="322"/>
        <v>457</v>
      </c>
      <c r="S459" s="5">
        <f t="shared" si="323"/>
        <v>536</v>
      </c>
      <c r="T459" s="5">
        <f t="shared" si="324"/>
        <v>560</v>
      </c>
      <c r="U459" s="5">
        <f t="shared" si="325"/>
        <v>732</v>
      </c>
      <c r="V459" s="5">
        <f t="shared" si="326"/>
        <v>568</v>
      </c>
      <c r="W459" s="5">
        <f t="shared" si="327"/>
        <v>589</v>
      </c>
      <c r="X459" s="5">
        <f t="shared" si="328"/>
        <v>680</v>
      </c>
      <c r="Y459" s="5">
        <f t="shared" si="329"/>
        <v>677</v>
      </c>
      <c r="Z459" s="5">
        <f t="shared" si="330"/>
        <v>104.75</v>
      </c>
      <c r="AA459" s="5">
        <f t="shared" si="331"/>
        <v>91.27</v>
      </c>
      <c r="AB459" s="5">
        <f t="shared" si="332"/>
        <v>78.19</v>
      </c>
      <c r="AC459" s="5">
        <f t="shared" si="333"/>
        <v>81.89</v>
      </c>
      <c r="AD459" s="5">
        <f t="shared" si="334"/>
        <v>87.29</v>
      </c>
      <c r="AE459" s="5">
        <f t="shared" si="335"/>
        <v>85.83</v>
      </c>
      <c r="AF459" s="5">
        <f t="shared" si="336"/>
        <v>91.37</v>
      </c>
      <c r="AG459" s="5">
        <f t="shared" si="337"/>
        <v>89.24</v>
      </c>
      <c r="AH459" s="5">
        <f t="shared" si="338"/>
        <v>82.19</v>
      </c>
      <c r="AI459" s="5">
        <f t="shared" si="339"/>
        <v>79.77</v>
      </c>
      <c r="AJ459" s="5">
        <f t="shared" si="340"/>
        <v>84.07</v>
      </c>
      <c r="AK459" s="5">
        <f t="shared" si="341"/>
        <v>72.56</v>
      </c>
      <c r="AL459" s="5">
        <f t="shared" si="342"/>
        <v>82.37</v>
      </c>
      <c r="AM459" s="5">
        <f t="shared" si="343"/>
        <v>84.22</v>
      </c>
      <c r="AN459" s="5">
        <f t="shared" si="344"/>
        <v>90.6</v>
      </c>
      <c r="AO459" s="5">
        <f t="shared" si="345"/>
        <v>90.54</v>
      </c>
      <c r="AP459" s="5">
        <f t="shared" si="346"/>
        <v>90.79</v>
      </c>
      <c r="AQ459" s="5">
        <f t="shared" si="347"/>
        <v>103.75</v>
      </c>
      <c r="AR459" s="5">
        <f t="shared" si="348"/>
        <v>94.96</v>
      </c>
      <c r="AS459" s="5">
        <f t="shared" si="349"/>
        <v>85.28</v>
      </c>
      <c r="AT459" s="5">
        <f t="shared" si="350"/>
        <v>106.09</v>
      </c>
      <c r="AU459" s="5">
        <f t="shared" si="351"/>
        <v>103.11</v>
      </c>
      <c r="AW459" s="5"/>
      <c r="AX459" s="5"/>
      <c r="FV459"/>
    </row>
    <row r="460" spans="1:179" x14ac:dyDescent="0.2">
      <c r="A460" s="9">
        <f t="shared" si="355"/>
        <v>2021</v>
      </c>
      <c r="B460" s="9">
        <f t="shared" si="307"/>
        <v>2</v>
      </c>
      <c r="C460" s="1">
        <f t="shared" si="354"/>
        <v>178</v>
      </c>
      <c r="D460" s="5">
        <f t="shared" si="308"/>
        <v>696</v>
      </c>
      <c r="E460" s="5">
        <f t="shared" si="309"/>
        <v>584</v>
      </c>
      <c r="F460" s="24">
        <f t="shared" si="310"/>
        <v>628</v>
      </c>
      <c r="G460" s="24">
        <f t="shared" si="311"/>
        <v>600</v>
      </c>
      <c r="H460" s="5">
        <f t="shared" si="312"/>
        <v>466</v>
      </c>
      <c r="I460" s="5">
        <f t="shared" si="313"/>
        <v>385</v>
      </c>
      <c r="J460" s="5">
        <f t="shared" si="314"/>
        <v>569</v>
      </c>
      <c r="K460" s="5">
        <f t="shared" si="315"/>
        <v>555</v>
      </c>
      <c r="L460" s="5">
        <f t="shared" si="316"/>
        <v>575</v>
      </c>
      <c r="M460" s="5">
        <f t="shared" si="317"/>
        <v>565</v>
      </c>
      <c r="N460" s="5">
        <f t="shared" si="318"/>
        <v>577</v>
      </c>
      <c r="O460" s="5">
        <f t="shared" si="319"/>
        <v>500</v>
      </c>
      <c r="P460" s="5">
        <f t="shared" si="320"/>
        <v>633</v>
      </c>
      <c r="Q460" s="5">
        <f t="shared" si="321"/>
        <v>564</v>
      </c>
      <c r="R460" s="5">
        <f t="shared" si="322"/>
        <v>506</v>
      </c>
      <c r="S460" s="5">
        <f t="shared" si="323"/>
        <v>538</v>
      </c>
      <c r="T460" s="5">
        <f t="shared" si="324"/>
        <v>557</v>
      </c>
      <c r="U460" s="5">
        <f t="shared" si="325"/>
        <v>762</v>
      </c>
      <c r="V460" s="5">
        <f t="shared" si="326"/>
        <v>563</v>
      </c>
      <c r="W460" s="5">
        <f t="shared" si="327"/>
        <v>551</v>
      </c>
      <c r="X460" s="5">
        <f t="shared" si="328"/>
        <v>664</v>
      </c>
      <c r="Y460" s="5">
        <f t="shared" si="329"/>
        <v>623</v>
      </c>
      <c r="Z460" s="5">
        <f t="shared" si="330"/>
        <v>114.78</v>
      </c>
      <c r="AA460" s="5">
        <f t="shared" si="331"/>
        <v>106.52</v>
      </c>
      <c r="AB460" s="5">
        <f t="shared" si="332"/>
        <v>104.37</v>
      </c>
      <c r="AC460" s="5">
        <f t="shared" si="333"/>
        <v>83.45</v>
      </c>
      <c r="AD460" s="5">
        <f t="shared" si="334"/>
        <v>86.48</v>
      </c>
      <c r="AE460" s="5">
        <f t="shared" si="335"/>
        <v>85.16</v>
      </c>
      <c r="AF460" s="5">
        <f t="shared" si="336"/>
        <v>111.52</v>
      </c>
      <c r="AG460" s="5">
        <f t="shared" si="337"/>
        <v>112.37</v>
      </c>
      <c r="AH460" s="5">
        <f t="shared" si="338"/>
        <v>106.39</v>
      </c>
      <c r="AI460" s="5">
        <f t="shared" si="339"/>
        <v>105.62</v>
      </c>
      <c r="AJ460" s="5">
        <f t="shared" si="340"/>
        <v>90.26</v>
      </c>
      <c r="AK460" s="5">
        <f t="shared" si="341"/>
        <v>84.21</v>
      </c>
      <c r="AL460" s="5">
        <f t="shared" si="342"/>
        <v>76.72</v>
      </c>
      <c r="AM460" s="5">
        <f t="shared" si="343"/>
        <v>97.86</v>
      </c>
      <c r="AN460" s="5">
        <f t="shared" si="344"/>
        <v>93.46</v>
      </c>
      <c r="AO460" s="5">
        <f t="shared" si="345"/>
        <v>97.8</v>
      </c>
      <c r="AP460" s="5">
        <f t="shared" si="346"/>
        <v>95.6</v>
      </c>
      <c r="AQ460" s="5">
        <f t="shared" si="347"/>
        <v>111.33</v>
      </c>
      <c r="AR460" s="5">
        <f t="shared" si="348"/>
        <v>97.95</v>
      </c>
      <c r="AS460" s="5">
        <f t="shared" si="349"/>
        <v>77.45</v>
      </c>
      <c r="AT460" s="5">
        <f t="shared" si="350"/>
        <v>104.82</v>
      </c>
      <c r="AU460" s="5">
        <f t="shared" si="351"/>
        <v>91.95</v>
      </c>
      <c r="AW460" s="5"/>
      <c r="AX460" s="5"/>
      <c r="FV460"/>
    </row>
    <row r="461" spans="1:179" x14ac:dyDescent="0.2">
      <c r="A461" s="9">
        <f t="shared" si="355"/>
        <v>2021</v>
      </c>
      <c r="B461" s="9">
        <f t="shared" si="307"/>
        <v>3</v>
      </c>
      <c r="C461" s="1">
        <f t="shared" si="354"/>
        <v>179</v>
      </c>
      <c r="D461" s="5">
        <f t="shared" si="308"/>
        <v>643</v>
      </c>
      <c r="E461" s="5">
        <f t="shared" si="309"/>
        <v>596</v>
      </c>
      <c r="F461" s="24">
        <f t="shared" si="310"/>
        <v>650</v>
      </c>
      <c r="G461" s="24">
        <f t="shared" si="311"/>
        <v>612</v>
      </c>
      <c r="H461" s="5" t="str">
        <f t="shared" si="312"/>
        <v>na</v>
      </c>
      <c r="I461" s="5" t="str">
        <f t="shared" si="313"/>
        <v>na</v>
      </c>
      <c r="J461" s="5">
        <f t="shared" si="314"/>
        <v>574</v>
      </c>
      <c r="K461" s="5">
        <f t="shared" si="315"/>
        <v>554</v>
      </c>
      <c r="L461" s="5">
        <f t="shared" si="316"/>
        <v>583</v>
      </c>
      <c r="M461" s="5">
        <f t="shared" si="317"/>
        <v>550</v>
      </c>
      <c r="N461" s="5">
        <f t="shared" si="318"/>
        <v>641</v>
      </c>
      <c r="O461" s="5">
        <f t="shared" si="319"/>
        <v>535</v>
      </c>
      <c r="P461" s="5">
        <f t="shared" si="320"/>
        <v>625</v>
      </c>
      <c r="Q461" s="5">
        <f t="shared" si="321"/>
        <v>569</v>
      </c>
      <c r="R461" s="5">
        <f t="shared" si="322"/>
        <v>530</v>
      </c>
      <c r="S461" s="5">
        <f t="shared" si="323"/>
        <v>546</v>
      </c>
      <c r="T461" s="5">
        <f t="shared" si="324"/>
        <v>544</v>
      </c>
      <c r="U461" s="5">
        <f t="shared" si="325"/>
        <v>827</v>
      </c>
      <c r="V461" s="5">
        <f t="shared" si="326"/>
        <v>596</v>
      </c>
      <c r="W461" s="5">
        <f t="shared" si="327"/>
        <v>550</v>
      </c>
      <c r="X461" s="5">
        <f t="shared" si="328"/>
        <v>697</v>
      </c>
      <c r="Y461" s="5">
        <f t="shared" si="329"/>
        <v>797</v>
      </c>
      <c r="Z461" s="5">
        <f t="shared" si="330"/>
        <v>115.47</v>
      </c>
      <c r="AA461" s="5">
        <f t="shared" si="331"/>
        <v>103.92</v>
      </c>
      <c r="AB461" s="5">
        <f t="shared" si="332"/>
        <v>90.51</v>
      </c>
      <c r="AC461" s="5">
        <f t="shared" si="333"/>
        <v>89.46</v>
      </c>
      <c r="AD461" s="5">
        <f t="shared" si="334"/>
        <v>95.3</v>
      </c>
      <c r="AE461" s="5">
        <f t="shared" si="335"/>
        <v>88.22</v>
      </c>
      <c r="AF461" s="5">
        <f t="shared" si="336"/>
        <v>100.86</v>
      </c>
      <c r="AG461" s="5">
        <f t="shared" si="337"/>
        <v>94.32</v>
      </c>
      <c r="AH461" s="5">
        <f t="shared" si="338"/>
        <v>87.8</v>
      </c>
      <c r="AI461" s="5">
        <f t="shared" si="339"/>
        <v>95.46</v>
      </c>
      <c r="AJ461" s="5">
        <f t="shared" si="340"/>
        <v>102.07</v>
      </c>
      <c r="AK461" s="5">
        <f t="shared" si="341"/>
        <v>91.37</v>
      </c>
      <c r="AL461" s="5">
        <f t="shared" si="342"/>
        <v>77.59</v>
      </c>
      <c r="AM461" s="5">
        <f t="shared" si="343"/>
        <v>78.959999999999994</v>
      </c>
      <c r="AN461" s="5">
        <f t="shared" si="344"/>
        <v>93.96</v>
      </c>
      <c r="AO461" s="5">
        <f t="shared" si="345"/>
        <v>100.12</v>
      </c>
      <c r="AP461" s="5">
        <f t="shared" si="346"/>
        <v>99.82</v>
      </c>
      <c r="AQ461" s="5">
        <f t="shared" si="347"/>
        <v>109.61</v>
      </c>
      <c r="AR461" s="5">
        <f t="shared" si="348"/>
        <v>99.73</v>
      </c>
      <c r="AS461" s="5">
        <f t="shared" si="349"/>
        <v>93.11</v>
      </c>
      <c r="AT461" s="5">
        <f t="shared" si="350"/>
        <v>91.32</v>
      </c>
      <c r="AU461" s="5">
        <f t="shared" si="351"/>
        <v>91.03</v>
      </c>
      <c r="AW461" s="5"/>
      <c r="AX461" s="5"/>
      <c r="FV461"/>
    </row>
    <row r="462" spans="1:179" x14ac:dyDescent="0.2">
      <c r="A462" s="9">
        <f t="shared" si="355"/>
        <v>2021</v>
      </c>
      <c r="B462" s="9">
        <f t="shared" si="307"/>
        <v>4</v>
      </c>
      <c r="C462" s="1">
        <f t="shared" si="354"/>
        <v>180</v>
      </c>
      <c r="D462" s="5">
        <f t="shared" si="308"/>
        <v>609</v>
      </c>
      <c r="E462" s="5">
        <f t="shared" si="309"/>
        <v>599</v>
      </c>
      <c r="F462" s="24">
        <f t="shared" si="310"/>
        <v>708</v>
      </c>
      <c r="G462" s="24">
        <f t="shared" si="311"/>
        <v>631</v>
      </c>
      <c r="H462" s="5" t="str">
        <f t="shared" si="312"/>
        <v>na</v>
      </c>
      <c r="I462" s="5" t="str">
        <f t="shared" si="313"/>
        <v>na</v>
      </c>
      <c r="J462" s="5">
        <f t="shared" si="314"/>
        <v>551</v>
      </c>
      <c r="K462" s="5">
        <f t="shared" si="315"/>
        <v>554</v>
      </c>
      <c r="L462" s="5">
        <f t="shared" si="316"/>
        <v>657</v>
      </c>
      <c r="M462" s="5">
        <f t="shared" si="317"/>
        <v>558</v>
      </c>
      <c r="N462" s="5">
        <f t="shared" si="318"/>
        <v>644</v>
      </c>
      <c r="O462" s="5">
        <f t="shared" si="319"/>
        <v>632</v>
      </c>
      <c r="P462" s="5">
        <f t="shared" si="320"/>
        <v>721</v>
      </c>
      <c r="Q462" s="5">
        <f t="shared" si="321"/>
        <v>563</v>
      </c>
      <c r="R462" s="5">
        <f t="shared" si="322"/>
        <v>539</v>
      </c>
      <c r="S462" s="5">
        <f t="shared" si="323"/>
        <v>530</v>
      </c>
      <c r="T462" s="5">
        <f t="shared" si="324"/>
        <v>582</v>
      </c>
      <c r="U462" s="5">
        <f t="shared" si="325"/>
        <v>832</v>
      </c>
      <c r="V462" s="5">
        <f t="shared" si="326"/>
        <v>683</v>
      </c>
      <c r="W462" s="5">
        <f t="shared" si="327"/>
        <v>563</v>
      </c>
      <c r="X462" s="5">
        <f t="shared" si="328"/>
        <v>731</v>
      </c>
      <c r="Y462" s="5">
        <f t="shared" si="329"/>
        <v>781</v>
      </c>
      <c r="Z462" s="5">
        <f t="shared" si="330"/>
        <v>128.55000000000001</v>
      </c>
      <c r="AA462" s="5">
        <f t="shared" si="331"/>
        <v>125.26</v>
      </c>
      <c r="AB462" s="5">
        <f t="shared" si="332"/>
        <v>92.15</v>
      </c>
      <c r="AC462" s="5">
        <f t="shared" si="333"/>
        <v>84.91</v>
      </c>
      <c r="AD462" s="5">
        <f t="shared" si="334"/>
        <v>100.03</v>
      </c>
      <c r="AE462" s="5">
        <f t="shared" si="335"/>
        <v>101</v>
      </c>
      <c r="AF462" s="5">
        <f t="shared" si="336"/>
        <v>100.63</v>
      </c>
      <c r="AG462" s="5">
        <f t="shared" si="337"/>
        <v>108.88</v>
      </c>
      <c r="AH462" s="5">
        <f t="shared" si="338"/>
        <v>95.85</v>
      </c>
      <c r="AI462" s="5">
        <f t="shared" si="339"/>
        <v>97.4</v>
      </c>
      <c r="AJ462" s="5">
        <f t="shared" si="340"/>
        <v>118.12</v>
      </c>
      <c r="AK462" s="5">
        <f t="shared" si="341"/>
        <v>102.13</v>
      </c>
      <c r="AL462" s="5">
        <f t="shared" si="342"/>
        <v>89.48</v>
      </c>
      <c r="AM462" s="5">
        <f t="shared" si="343"/>
        <v>82.25</v>
      </c>
      <c r="AN462" s="5">
        <f t="shared" si="344"/>
        <v>94.93</v>
      </c>
      <c r="AO462" s="5">
        <f t="shared" si="345"/>
        <v>100.44</v>
      </c>
      <c r="AP462" s="5">
        <f t="shared" si="346"/>
        <v>107.16</v>
      </c>
      <c r="AQ462" s="5">
        <f t="shared" si="347"/>
        <v>111.36</v>
      </c>
      <c r="AR462" s="5">
        <f t="shared" si="348"/>
        <v>107.89</v>
      </c>
      <c r="AS462" s="5">
        <f t="shared" si="349"/>
        <v>97.08</v>
      </c>
      <c r="AT462" s="5">
        <f t="shared" si="350"/>
        <v>99.08</v>
      </c>
      <c r="AU462" s="5">
        <f t="shared" si="351"/>
        <v>100.5</v>
      </c>
      <c r="AW462" s="5"/>
      <c r="AX462" s="5"/>
      <c r="FV462"/>
    </row>
    <row r="463" spans="1:179" x14ac:dyDescent="0.2">
      <c r="A463" s="9"/>
      <c r="B463" s="9"/>
      <c r="F463" s="24"/>
      <c r="G463" s="24"/>
      <c r="H463" s="5"/>
      <c r="I463" s="5"/>
      <c r="J463" s="5"/>
      <c r="K463" s="5"/>
      <c r="L463" s="5"/>
      <c r="M463" s="5"/>
      <c r="Q463" s="5"/>
      <c r="R463" s="5"/>
      <c r="U463" s="5"/>
      <c r="V463" s="5"/>
      <c r="W463" s="5"/>
      <c r="Y463" s="5"/>
      <c r="AA463" s="5"/>
      <c r="AB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W463" s="5"/>
      <c r="AX463" s="5"/>
      <c r="FT463">
        <f t="shared" ref="FT463:FT474" si="356">FT407+1</f>
        <v>2007</v>
      </c>
      <c r="FU463" s="1">
        <f t="shared" ref="FU463:FU474" si="357">FU407</f>
        <v>11</v>
      </c>
      <c r="FV463">
        <v>210.17699999999999</v>
      </c>
      <c r="FW463" s="1">
        <v>179</v>
      </c>
    </row>
    <row r="464" spans="1:179" x14ac:dyDescent="0.2">
      <c r="A464" s="9"/>
      <c r="B464" s="9"/>
      <c r="F464" s="24"/>
      <c r="G464" s="24"/>
      <c r="H464" s="5"/>
      <c r="I464" s="5"/>
      <c r="J464" s="5"/>
      <c r="K464" s="5"/>
      <c r="L464" s="5"/>
      <c r="M464" s="5"/>
      <c r="Q464" s="5"/>
      <c r="R464" s="5"/>
      <c r="U464" s="5"/>
      <c r="V464" s="5"/>
      <c r="W464" s="5"/>
      <c r="Y464" s="5"/>
      <c r="AA464" s="5"/>
      <c r="AB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W464" s="5"/>
      <c r="AX464" s="5"/>
      <c r="FT464">
        <f t="shared" si="356"/>
        <v>2007</v>
      </c>
      <c r="FU464" s="1">
        <f t="shared" si="357"/>
        <v>12</v>
      </c>
      <c r="FV464" s="1">
        <v>210.036</v>
      </c>
      <c r="FW464" s="1">
        <v>178.6</v>
      </c>
    </row>
    <row r="465" spans="1:179" ht="15.75" x14ac:dyDescent="0.25">
      <c r="A465" s="53" t="s">
        <v>170</v>
      </c>
      <c r="I465" s="5"/>
      <c r="S465"/>
      <c r="AG465"/>
      <c r="AH465"/>
      <c r="AI465"/>
      <c r="AJ465"/>
      <c r="AK465"/>
      <c r="AL465"/>
      <c r="AM465" s="4"/>
      <c r="AO465" s="1"/>
      <c r="AW465" s="3"/>
      <c r="AY465" s="1"/>
      <c r="AZ465" s="1"/>
      <c r="BB465" s="3"/>
      <c r="BE465" s="3"/>
      <c r="BF465" s="3"/>
      <c r="BG465" s="3"/>
      <c r="BP465"/>
      <c r="CA465"/>
      <c r="CB465"/>
      <c r="CC465"/>
      <c r="CD465"/>
      <c r="CE465"/>
      <c r="CF465"/>
      <c r="CG465"/>
      <c r="CH465"/>
      <c r="CL465"/>
      <c r="FA465" s="28"/>
      <c r="FB465" s="28"/>
      <c r="FC465" s="28"/>
      <c r="FD465" s="28"/>
      <c r="FE465" s="28"/>
      <c r="FF465" s="28"/>
      <c r="FG465" s="28"/>
      <c r="FH465" s="28"/>
      <c r="FI465" s="28"/>
      <c r="FJ465" s="28"/>
      <c r="FR465"/>
      <c r="FS465"/>
      <c r="FT465">
        <f t="shared" si="356"/>
        <v>2008</v>
      </c>
      <c r="FU465" s="1">
        <f t="shared" si="357"/>
        <v>1</v>
      </c>
      <c r="FV465" s="1">
        <v>211.08</v>
      </c>
      <c r="FW465" s="1">
        <v>181</v>
      </c>
    </row>
    <row r="466" spans="1:179" ht="13.5" x14ac:dyDescent="0.25">
      <c r="D466" s="13" t="s">
        <v>3</v>
      </c>
      <c r="E466" s="13" t="s">
        <v>3</v>
      </c>
      <c r="F466" s="13" t="s">
        <v>3</v>
      </c>
      <c r="G466" s="13" t="s">
        <v>3</v>
      </c>
      <c r="H466" s="13" t="s">
        <v>3</v>
      </c>
      <c r="I466" s="12" t="s">
        <v>3</v>
      </c>
      <c r="J466" s="12" t="s">
        <v>3</v>
      </c>
      <c r="K466" s="31" t="s">
        <v>3</v>
      </c>
      <c r="L466" s="31" t="s">
        <v>3</v>
      </c>
      <c r="M466" s="31" t="s">
        <v>3</v>
      </c>
      <c r="N466" s="15" t="s">
        <v>3</v>
      </c>
      <c r="O466" s="15" t="s">
        <v>3</v>
      </c>
      <c r="P466" s="18" t="s">
        <v>3</v>
      </c>
      <c r="Q466" s="18" t="s">
        <v>3</v>
      </c>
      <c r="R466" s="31" t="s">
        <v>3</v>
      </c>
      <c r="S466" s="31" t="s">
        <v>3</v>
      </c>
      <c r="T466" s="31" t="s">
        <v>3</v>
      </c>
      <c r="U466" s="15" t="s">
        <v>3</v>
      </c>
      <c r="V466" s="15" t="s">
        <v>3</v>
      </c>
      <c r="W466" s="18" t="s">
        <v>3</v>
      </c>
      <c r="X466" s="18" t="s">
        <v>3</v>
      </c>
      <c r="Y466" s="31" t="s">
        <v>3</v>
      </c>
      <c r="Z466" s="31" t="s">
        <v>159</v>
      </c>
      <c r="AA466" s="31" t="s">
        <v>159</v>
      </c>
      <c r="AB466" s="15" t="s">
        <v>159</v>
      </c>
      <c r="AC466" s="15" t="s">
        <v>159</v>
      </c>
      <c r="AD466" s="18" t="s">
        <v>159</v>
      </c>
      <c r="AE466" s="18" t="s">
        <v>159</v>
      </c>
      <c r="AF466" s="31" t="s">
        <v>159</v>
      </c>
      <c r="AG466" s="31" t="s">
        <v>159</v>
      </c>
      <c r="AH466" s="31" t="s">
        <v>159</v>
      </c>
      <c r="AI466" s="15" t="s">
        <v>159</v>
      </c>
      <c r="AJ466" s="15" t="s">
        <v>159</v>
      </c>
      <c r="AK466" s="18" t="s">
        <v>159</v>
      </c>
      <c r="AL466" s="18" t="s">
        <v>159</v>
      </c>
      <c r="AM466" s="31" t="s">
        <v>159</v>
      </c>
      <c r="AN466" s="31" t="s">
        <v>159</v>
      </c>
      <c r="AO466" s="31" t="s">
        <v>159</v>
      </c>
      <c r="AP466" s="15" t="s">
        <v>159</v>
      </c>
      <c r="AQ466" s="15" t="s">
        <v>159</v>
      </c>
      <c r="AR466" s="18" t="s">
        <v>159</v>
      </c>
      <c r="AS466" s="18" t="s">
        <v>159</v>
      </c>
      <c r="AT466" s="31" t="s">
        <v>159</v>
      </c>
      <c r="AU466" s="31" t="s">
        <v>159</v>
      </c>
      <c r="AV466" s="13" t="s">
        <v>148</v>
      </c>
      <c r="AW466" s="13" t="s">
        <v>148</v>
      </c>
      <c r="AX466" s="13" t="s">
        <v>148</v>
      </c>
      <c r="AY466" s="54"/>
      <c r="BC466" s="3"/>
      <c r="BD466"/>
      <c r="BE466"/>
      <c r="BF466"/>
      <c r="CL466"/>
      <c r="FA466" s="28"/>
      <c r="FB466" s="28"/>
      <c r="FC466" s="28"/>
      <c r="FD466" s="28"/>
      <c r="FE466" s="28"/>
      <c r="FF466" s="28"/>
      <c r="FG466" s="28"/>
      <c r="FH466" s="28"/>
      <c r="FI466" s="28"/>
      <c r="FJ466" s="28"/>
      <c r="FR466"/>
      <c r="FS466"/>
      <c r="FT466">
        <f t="shared" si="356"/>
        <v>2008</v>
      </c>
      <c r="FU466" s="1">
        <f t="shared" si="357"/>
        <v>2</v>
      </c>
      <c r="FV466" s="1">
        <v>211.69300000000001</v>
      </c>
      <c r="FW466" s="1">
        <v>182.7</v>
      </c>
    </row>
    <row r="467" spans="1:179" ht="13.5" x14ac:dyDescent="0.25">
      <c r="A467" s="2"/>
      <c r="D467" s="18" t="s">
        <v>10</v>
      </c>
      <c r="E467" s="18" t="s">
        <v>13</v>
      </c>
      <c r="F467" s="12" t="s">
        <v>13</v>
      </c>
      <c r="G467" s="12" t="s">
        <v>10</v>
      </c>
      <c r="H467" s="12" t="s">
        <v>10</v>
      </c>
      <c r="I467" s="31" t="s">
        <v>16</v>
      </c>
      <c r="J467" s="18" t="s">
        <v>10</v>
      </c>
      <c r="K467" s="18" t="s">
        <v>13</v>
      </c>
      <c r="L467" s="18" t="s">
        <v>14</v>
      </c>
      <c r="M467" s="18" t="s">
        <v>19</v>
      </c>
      <c r="N467" s="18" t="s">
        <v>10</v>
      </c>
      <c r="O467" s="18" t="s">
        <v>13</v>
      </c>
      <c r="P467" s="18" t="s">
        <v>20</v>
      </c>
      <c r="Q467" s="18" t="s">
        <v>15</v>
      </c>
      <c r="R467" s="18" t="s">
        <v>146</v>
      </c>
      <c r="S467" s="16" t="s">
        <v>24</v>
      </c>
      <c r="T467" s="18" t="s">
        <v>20</v>
      </c>
      <c r="U467" s="18" t="s">
        <v>15</v>
      </c>
      <c r="V467" s="18" t="s">
        <v>18</v>
      </c>
      <c r="W467" s="18" t="s">
        <v>19</v>
      </c>
      <c r="X467" s="16" t="s">
        <v>20</v>
      </c>
      <c r="Y467" s="16" t="s">
        <v>15</v>
      </c>
      <c r="Z467" s="18" t="s">
        <v>10</v>
      </c>
      <c r="AA467" s="18" t="s">
        <v>13</v>
      </c>
      <c r="AB467" s="12" t="s">
        <v>13</v>
      </c>
      <c r="AC467" s="12" t="s">
        <v>10</v>
      </c>
      <c r="AD467" s="18" t="s">
        <v>10</v>
      </c>
      <c r="AE467" s="18" t="s">
        <v>16</v>
      </c>
      <c r="AF467" s="18" t="s">
        <v>10</v>
      </c>
      <c r="AG467" s="18" t="s">
        <v>13</v>
      </c>
      <c r="AH467" s="18" t="s">
        <v>14</v>
      </c>
      <c r="AI467" s="18" t="s">
        <v>19</v>
      </c>
      <c r="AJ467" s="18" t="s">
        <v>10</v>
      </c>
      <c r="AK467" s="18" t="s">
        <v>13</v>
      </c>
      <c r="AL467" s="18" t="s">
        <v>20</v>
      </c>
      <c r="AM467" s="18" t="s">
        <v>15</v>
      </c>
      <c r="AN467" s="18" t="s">
        <v>146</v>
      </c>
      <c r="AO467" s="18" t="s">
        <v>24</v>
      </c>
      <c r="AP467" s="18" t="s">
        <v>20</v>
      </c>
      <c r="AQ467" s="18" t="s">
        <v>15</v>
      </c>
      <c r="AR467" s="18" t="s">
        <v>18</v>
      </c>
      <c r="AS467" s="18" t="s">
        <v>19</v>
      </c>
      <c r="AT467" s="18" t="s">
        <v>20</v>
      </c>
      <c r="AU467" s="18" t="s">
        <v>15</v>
      </c>
      <c r="AV467" s="13" t="s">
        <v>154</v>
      </c>
      <c r="AW467" s="13" t="s">
        <v>154</v>
      </c>
      <c r="AX467" s="13" t="s">
        <v>154</v>
      </c>
      <c r="AY467" s="54"/>
      <c r="BC467"/>
      <c r="BD467"/>
      <c r="BE467" s="3"/>
      <c r="BF467"/>
      <c r="BG467"/>
      <c r="BH467"/>
      <c r="DA467" s="5"/>
      <c r="DK467"/>
      <c r="DL467"/>
      <c r="DM467"/>
      <c r="DP467"/>
      <c r="FA467" s="28"/>
      <c r="FB467" s="28"/>
      <c r="FC467" s="28"/>
      <c r="FD467" s="28"/>
      <c r="FE467" s="28"/>
      <c r="FF467" s="28"/>
      <c r="FG467" s="28"/>
      <c r="FH467" s="28"/>
      <c r="FI467" s="28"/>
      <c r="FJ467" s="28"/>
      <c r="FR467"/>
      <c r="FS467"/>
      <c r="FT467">
        <f t="shared" si="356"/>
        <v>2008</v>
      </c>
      <c r="FU467" s="1">
        <f t="shared" si="357"/>
        <v>3</v>
      </c>
      <c r="FV467" s="1">
        <v>213.52799999999999</v>
      </c>
      <c r="FW467" s="1">
        <v>187.9</v>
      </c>
    </row>
    <row r="468" spans="1:179" ht="13.5" x14ac:dyDescent="0.25">
      <c r="A468" s="2" t="s">
        <v>29</v>
      </c>
      <c r="B468" s="7" t="s">
        <v>149</v>
      </c>
      <c r="C468" s="7" t="s">
        <v>149</v>
      </c>
      <c r="D468" s="12" t="s">
        <v>36</v>
      </c>
      <c r="E468" s="12" t="s">
        <v>37</v>
      </c>
      <c r="F468" s="12" t="s">
        <v>43</v>
      </c>
      <c r="G468" s="12" t="s">
        <v>44</v>
      </c>
      <c r="H468" s="16" t="s">
        <v>50</v>
      </c>
      <c r="I468" s="16" t="s">
        <v>51</v>
      </c>
      <c r="J468" s="12" t="s">
        <v>57</v>
      </c>
      <c r="K468" s="12" t="s">
        <v>58</v>
      </c>
      <c r="L468" s="16" t="s">
        <v>64</v>
      </c>
      <c r="M468" s="16" t="s">
        <v>65</v>
      </c>
      <c r="N468" s="16" t="s">
        <v>71</v>
      </c>
      <c r="O468" s="16" t="s">
        <v>72</v>
      </c>
      <c r="P468" s="12" t="s">
        <v>78</v>
      </c>
      <c r="Q468" s="12" t="s">
        <v>79</v>
      </c>
      <c r="R468" s="14" t="s">
        <v>85</v>
      </c>
      <c r="S468" s="12" t="s">
        <v>86</v>
      </c>
      <c r="T468" s="16" t="s">
        <v>92</v>
      </c>
      <c r="U468" s="31" t="s">
        <v>93</v>
      </c>
      <c r="V468" s="16" t="s">
        <v>150</v>
      </c>
      <c r="W468" s="31" t="s">
        <v>151</v>
      </c>
      <c r="X468" s="12" t="s">
        <v>152</v>
      </c>
      <c r="Y468" s="12" t="s">
        <v>153</v>
      </c>
      <c r="Z468" s="12" t="s">
        <v>36</v>
      </c>
      <c r="AA468" s="12" t="s">
        <v>37</v>
      </c>
      <c r="AB468" s="12" t="s">
        <v>43</v>
      </c>
      <c r="AC468" s="12" t="s">
        <v>44</v>
      </c>
      <c r="AD468" s="16" t="s">
        <v>50</v>
      </c>
      <c r="AE468" s="16" t="s">
        <v>51</v>
      </c>
      <c r="AF468" s="12" t="s">
        <v>57</v>
      </c>
      <c r="AG468" s="12" t="s">
        <v>58</v>
      </c>
      <c r="AH468" s="16" t="s">
        <v>64</v>
      </c>
      <c r="AI468" s="16" t="s">
        <v>65</v>
      </c>
      <c r="AJ468" s="16" t="s">
        <v>71</v>
      </c>
      <c r="AK468" s="16" t="s">
        <v>72</v>
      </c>
      <c r="AL468" s="12" t="s">
        <v>78</v>
      </c>
      <c r="AM468" s="12" t="s">
        <v>79</v>
      </c>
      <c r="AN468" s="13" t="s">
        <v>85</v>
      </c>
      <c r="AO468" s="12" t="s">
        <v>86</v>
      </c>
      <c r="AP468" s="16" t="s">
        <v>92</v>
      </c>
      <c r="AQ468" s="31" t="s">
        <v>93</v>
      </c>
      <c r="AR468" s="16" t="s">
        <v>150</v>
      </c>
      <c r="AS468" s="18" t="s">
        <v>151</v>
      </c>
      <c r="AT468" s="12" t="s">
        <v>152</v>
      </c>
      <c r="AU468" s="12" t="s">
        <v>153</v>
      </c>
      <c r="AV468" s="13" t="s">
        <v>156</v>
      </c>
      <c r="AW468" s="13" t="s">
        <v>157</v>
      </c>
      <c r="AX468" s="13" t="s">
        <v>158</v>
      </c>
      <c r="AY468"/>
      <c r="BC468"/>
      <c r="BD468"/>
      <c r="BE468" s="3"/>
      <c r="BF468"/>
      <c r="BG468"/>
      <c r="BH468"/>
      <c r="FA468" s="28"/>
      <c r="FB468" s="28"/>
      <c r="FC468" s="28"/>
      <c r="FD468" s="28"/>
      <c r="FE468" s="28"/>
      <c r="FF468" s="28"/>
      <c r="FG468" s="28"/>
      <c r="FH468" s="28"/>
      <c r="FI468" s="28"/>
      <c r="FJ468" s="28"/>
      <c r="FR468"/>
      <c r="FS468"/>
      <c r="FT468">
        <f t="shared" si="356"/>
        <v>2008</v>
      </c>
      <c r="FU468" s="1">
        <f t="shared" si="357"/>
        <v>4</v>
      </c>
      <c r="FV468" s="1">
        <v>214.82300000000001</v>
      </c>
      <c r="FW468" s="1">
        <v>190.9</v>
      </c>
    </row>
    <row r="469" spans="1:179" x14ac:dyDescent="0.2">
      <c r="A469" s="1">
        <f t="shared" ref="A469:A512" si="358">A473-1</f>
        <v>1977</v>
      </c>
      <c r="B469" s="1">
        <v>1</v>
      </c>
      <c r="C469" s="1">
        <v>1</v>
      </c>
      <c r="D469" s="40" t="s">
        <v>135</v>
      </c>
      <c r="E469" s="40" t="s">
        <v>135</v>
      </c>
      <c r="F469" s="40" t="s">
        <v>135</v>
      </c>
      <c r="G469" s="40" t="s">
        <v>135</v>
      </c>
      <c r="H469" s="40" t="s">
        <v>135</v>
      </c>
      <c r="I469" s="40" t="s">
        <v>135</v>
      </c>
      <c r="J469" s="40" t="s">
        <v>135</v>
      </c>
      <c r="K469" s="40" t="s">
        <v>135</v>
      </c>
      <c r="L469" s="40" t="s">
        <v>135</v>
      </c>
      <c r="M469" s="40" t="s">
        <v>135</v>
      </c>
      <c r="N469" s="40" t="s">
        <v>135</v>
      </c>
      <c r="O469" s="40" t="s">
        <v>135</v>
      </c>
      <c r="P469" s="40" t="s">
        <v>135</v>
      </c>
      <c r="Q469" s="40" t="s">
        <v>135</v>
      </c>
      <c r="R469" s="40" t="s">
        <v>135</v>
      </c>
      <c r="S469" s="40" t="s">
        <v>135</v>
      </c>
      <c r="T469" s="40" t="s">
        <v>135</v>
      </c>
      <c r="U469" s="40" t="s">
        <v>135</v>
      </c>
      <c r="V469" s="40" t="s">
        <v>135</v>
      </c>
      <c r="W469" s="40" t="s">
        <v>135</v>
      </c>
      <c r="X469" s="40" t="s">
        <v>135</v>
      </c>
      <c r="Y469" s="40" t="s">
        <v>135</v>
      </c>
      <c r="Z469" s="40">
        <f>AVERAGE(CE6:CE8)</f>
        <v>23.716381418092908</v>
      </c>
      <c r="AA469" s="40">
        <f>AVERAGE(CF6:CF8)</f>
        <v>26.900641025641022</v>
      </c>
      <c r="AB469" s="40">
        <f>AVERAGE(CG6:CG8)</f>
        <v>24.133333333333336</v>
      </c>
      <c r="AC469" s="40" t="s">
        <v>135</v>
      </c>
      <c r="AD469" s="40">
        <f>AVERAGE(CS6:CS8)</f>
        <v>30.833333333333332</v>
      </c>
      <c r="AE469" s="40">
        <f>AVERAGE(CT6:CT8)</f>
        <v>28.487878787878785</v>
      </c>
      <c r="AF469" s="40">
        <f>AVERAGE(CZ6:CZ8)</f>
        <v>25.320261437908499</v>
      </c>
      <c r="AG469" s="40">
        <f>AVERAGE(DA6:DA8)</f>
        <v>27.039946737683078</v>
      </c>
      <c r="AH469" s="40">
        <f>AVERAGE(DG6:DG8)</f>
        <v>25.053333333333331</v>
      </c>
      <c r="AI469" s="40">
        <f>AVERAGE(DH6:DH8)</f>
        <v>25.316666666666666</v>
      </c>
      <c r="AJ469" s="40">
        <f>AVERAGE(DN6:DN8)</f>
        <v>29.254545454545465</v>
      </c>
      <c r="AK469" s="40">
        <f>AVERAGE(DO6:DO8)</f>
        <v>28</v>
      </c>
      <c r="AL469" s="40">
        <f>AVERAGE(DU6:DU8)</f>
        <v>26.725468164794012</v>
      </c>
      <c r="AM469" s="40">
        <f>AVERAGE(DV6:DV8)</f>
        <v>24.085300207039342</v>
      </c>
      <c r="AN469" s="40">
        <f>AVERAGE(EB6:EB8)</f>
        <v>27.036821705426359</v>
      </c>
      <c r="AO469" s="40">
        <f>AVERAGE(EC6:EC8)</f>
        <v>27.538917089678506</v>
      </c>
      <c r="AP469" s="40">
        <f>AVERAGE(EI6:EI8)</f>
        <v>25.012420856610799</v>
      </c>
      <c r="AQ469" s="40">
        <f>AVERAGE(EJ6:EJ8)</f>
        <v>24.627721943048588</v>
      </c>
      <c r="AR469" s="40">
        <f>AVERAGE(EK6:EK8)</f>
        <v>24.486666666666665</v>
      </c>
      <c r="AS469" s="40">
        <f>AVERAGE(EL6:EL8)</f>
        <v>24.283333333333331</v>
      </c>
      <c r="AT469" s="40">
        <f>AVERAGE(ET6:ET8)</f>
        <v>22.01827683615819</v>
      </c>
      <c r="AU469" s="40">
        <f>AVERAGE(EU6:EU8)</f>
        <v>21.585663082437275</v>
      </c>
      <c r="AV469" s="5">
        <f t="shared" ref="AV469:AV500" si="359">AX283</f>
        <v>63.824999999999996</v>
      </c>
      <c r="AW469" s="40">
        <v>130.21</v>
      </c>
      <c r="AX469" s="5">
        <f t="shared" ref="AX469:AX500" si="360">AZ283</f>
        <v>59.274999999999999</v>
      </c>
      <c r="BC469"/>
      <c r="BD469"/>
      <c r="BE469" s="3"/>
      <c r="BF469"/>
      <c r="BG469"/>
      <c r="BH469"/>
      <c r="CD469" s="40"/>
      <c r="CE469" s="40"/>
      <c r="CF469" s="40"/>
      <c r="CG469" s="40"/>
      <c r="CH469" s="40"/>
      <c r="CI469" s="40"/>
      <c r="FA469" s="28"/>
      <c r="FB469" s="28"/>
      <c r="FC469" s="28"/>
      <c r="FD469" s="28"/>
      <c r="FE469" s="28"/>
      <c r="FF469" s="28"/>
      <c r="FG469" s="28"/>
      <c r="FH469" s="28"/>
      <c r="FI469" s="28"/>
      <c r="FJ469" s="28"/>
      <c r="FR469"/>
      <c r="FS469"/>
      <c r="FT469">
        <f t="shared" si="356"/>
        <v>2008</v>
      </c>
      <c r="FU469" s="1">
        <f t="shared" si="357"/>
        <v>5</v>
      </c>
      <c r="FV469" s="1">
        <v>216.63200000000001</v>
      </c>
      <c r="FW469" s="1">
        <v>196.6</v>
      </c>
    </row>
    <row r="470" spans="1:179" x14ac:dyDescent="0.2">
      <c r="A470" s="1">
        <f t="shared" si="358"/>
        <v>1977</v>
      </c>
      <c r="B470" s="1">
        <v>2</v>
      </c>
      <c r="C470" s="1">
        <f>C469+1</f>
        <v>2</v>
      </c>
      <c r="D470" s="40" t="s">
        <v>135</v>
      </c>
      <c r="E470" s="40" t="s">
        <v>135</v>
      </c>
      <c r="F470" s="40" t="s">
        <v>135</v>
      </c>
      <c r="G470" s="40" t="s">
        <v>135</v>
      </c>
      <c r="H470" s="40" t="s">
        <v>135</v>
      </c>
      <c r="I470" s="40" t="s">
        <v>135</v>
      </c>
      <c r="J470" s="40" t="s">
        <v>135</v>
      </c>
      <c r="K470" s="40" t="s">
        <v>135</v>
      </c>
      <c r="L470" s="40" t="s">
        <v>135</v>
      </c>
      <c r="M470" s="40" t="s">
        <v>135</v>
      </c>
      <c r="N470" s="40" t="s">
        <v>135</v>
      </c>
      <c r="O470" s="40" t="s">
        <v>135</v>
      </c>
      <c r="P470" s="40" t="s">
        <v>135</v>
      </c>
      <c r="Q470" s="40" t="s">
        <v>135</v>
      </c>
      <c r="R470" s="40" t="s">
        <v>135</v>
      </c>
      <c r="S470" s="40" t="s">
        <v>135</v>
      </c>
      <c r="T470" s="40" t="s">
        <v>135</v>
      </c>
      <c r="U470" s="40" t="s">
        <v>135</v>
      </c>
      <c r="V470" s="40" t="s">
        <v>135</v>
      </c>
      <c r="W470" s="40" t="s">
        <v>135</v>
      </c>
      <c r="X470" s="40" t="s">
        <v>135</v>
      </c>
      <c r="Y470" s="40" t="s">
        <v>135</v>
      </c>
      <c r="Z470" s="40">
        <f>AVERAGE(CE9:CE11)</f>
        <v>23.716381418092908</v>
      </c>
      <c r="AA470" s="40">
        <f>AVERAGE(CF9:CF11)</f>
        <v>26.800480769230763</v>
      </c>
      <c r="AB470" s="40">
        <f>AVERAGE(CG9:CG11)</f>
        <v>24.333333333333332</v>
      </c>
      <c r="AC470" s="40" t="s">
        <v>135</v>
      </c>
      <c r="AD470" s="40">
        <f>AVERAGE(CS9:CS11)</f>
        <v>27</v>
      </c>
      <c r="AE470" s="40">
        <f>AVERAGE(CT9:CT11)</f>
        <v>26.999999999999996</v>
      </c>
      <c r="AF470" s="40">
        <f>AVERAGE(CZ9:CZ11)</f>
        <v>25.439960784313726</v>
      </c>
      <c r="AG470" s="40">
        <f>AVERAGE(DA9:DA11)</f>
        <v>26.476489125610282</v>
      </c>
      <c r="AH470" s="40">
        <f>AVERAGE(DG9:DG11)</f>
        <v>24.600000000000005</v>
      </c>
      <c r="AI470" s="40">
        <f>AVERAGE(DH9:DH11)</f>
        <v>24.5</v>
      </c>
      <c r="AJ470" s="40">
        <f>AVERAGE(DN9:DN11)</f>
        <v>26.161606060606072</v>
      </c>
      <c r="AK470" s="40">
        <f>AVERAGE(DO9:DO11)</f>
        <v>26.326666666666668</v>
      </c>
      <c r="AL470" s="40">
        <f>AVERAGE(DU9:DU11)</f>
        <v>25.742359550561805</v>
      </c>
      <c r="AM470" s="40">
        <f>AVERAGE(DV9:DV11)</f>
        <v>23.330538302277443</v>
      </c>
      <c r="AN470" s="40">
        <f>AVERAGE(EB9:EB11)</f>
        <v>26.40697674418605</v>
      </c>
      <c r="AO470" s="40">
        <f>AVERAGE(EC9:EC11)</f>
        <v>26.791624365482232</v>
      </c>
      <c r="AP470" s="40">
        <f>AVERAGE(EI9:EI11)</f>
        <v>20.780670391061452</v>
      </c>
      <c r="AQ470" s="40">
        <f>AVERAGE(EJ9:EJ11)</f>
        <v>19.91641541038527</v>
      </c>
      <c r="AR470" s="40">
        <f>AVERAGE(EK9:EK11)</f>
        <v>23.733333333333334</v>
      </c>
      <c r="AS470" s="40">
        <f>AVERAGE(EL9:EL11)</f>
        <v>23.806666666666668</v>
      </c>
      <c r="AT470" s="40">
        <f>AVERAGE(ET9:ET11)</f>
        <v>23.068135593220337</v>
      </c>
      <c r="AU470" s="40">
        <f>AVERAGE(EU9:EU11)</f>
        <v>23.312114695340497</v>
      </c>
      <c r="AV470" s="5">
        <f t="shared" si="359"/>
        <v>65.050000000000011</v>
      </c>
      <c r="AW470" s="40">
        <v>129.42666666666665</v>
      </c>
      <c r="AX470" s="5">
        <f t="shared" si="360"/>
        <v>60.5</v>
      </c>
      <c r="BC470"/>
      <c r="BD470"/>
      <c r="BE470" s="3"/>
      <c r="BF470"/>
      <c r="BG470"/>
      <c r="BH470"/>
      <c r="CD470" s="40"/>
      <c r="CE470" s="40"/>
      <c r="CF470" s="40"/>
      <c r="CG470" s="40"/>
      <c r="CH470" s="40"/>
      <c r="CI470" s="40"/>
      <c r="FA470" s="28"/>
      <c r="FB470" s="28"/>
      <c r="FC470" s="28"/>
      <c r="FD470" s="28"/>
      <c r="FE470" s="28"/>
      <c r="FF470" s="28"/>
      <c r="FG470" s="28"/>
      <c r="FH470" s="28"/>
      <c r="FI470" s="28"/>
      <c r="FJ470" s="28"/>
      <c r="FR470"/>
      <c r="FS470"/>
      <c r="FT470">
        <f t="shared" si="356"/>
        <v>2008</v>
      </c>
      <c r="FU470" s="1">
        <f t="shared" si="357"/>
        <v>6</v>
      </c>
      <c r="FV470" s="1">
        <v>218.815</v>
      </c>
      <c r="FW470" s="1">
        <v>200.5</v>
      </c>
    </row>
    <row r="471" spans="1:179" x14ac:dyDescent="0.2">
      <c r="A471" s="1">
        <f t="shared" si="358"/>
        <v>1977</v>
      </c>
      <c r="B471" s="1">
        <v>3</v>
      </c>
      <c r="C471" s="1">
        <f t="shared" ref="C471:C534" si="361">C470+1</f>
        <v>3</v>
      </c>
      <c r="D471" s="40" t="s">
        <v>135</v>
      </c>
      <c r="E471" s="40" t="s">
        <v>135</v>
      </c>
      <c r="F471" s="40" t="s">
        <v>135</v>
      </c>
      <c r="G471" s="40" t="s">
        <v>135</v>
      </c>
      <c r="H471" s="40" t="s">
        <v>135</v>
      </c>
      <c r="I471" s="40" t="s">
        <v>135</v>
      </c>
      <c r="J471" s="40" t="s">
        <v>135</v>
      </c>
      <c r="K471" s="40" t="s">
        <v>135</v>
      </c>
      <c r="L471" s="40" t="s">
        <v>135</v>
      </c>
      <c r="M471" s="40" t="s">
        <v>135</v>
      </c>
      <c r="N471" s="40" t="s">
        <v>135</v>
      </c>
      <c r="O471" s="40" t="s">
        <v>135</v>
      </c>
      <c r="P471" s="40" t="s">
        <v>135</v>
      </c>
      <c r="Q471" s="40" t="s">
        <v>135</v>
      </c>
      <c r="R471" s="40" t="s">
        <v>135</v>
      </c>
      <c r="S471" s="40" t="s">
        <v>135</v>
      </c>
      <c r="T471" s="40" t="s">
        <v>135</v>
      </c>
      <c r="U471" s="40" t="s">
        <v>135</v>
      </c>
      <c r="V471" s="40" t="s">
        <v>135</v>
      </c>
      <c r="W471" s="40" t="s">
        <v>135</v>
      </c>
      <c r="X471" s="40" t="s">
        <v>135</v>
      </c>
      <c r="Y471" s="40" t="s">
        <v>135</v>
      </c>
      <c r="Z471" s="40">
        <f>AVERAGE(CE12:CE14)</f>
        <v>24.058149959250201</v>
      </c>
      <c r="AA471" s="40">
        <f>AVERAGE(CF12:CF14)</f>
        <v>26.97355769230769</v>
      </c>
      <c r="AB471" s="40">
        <f>AVERAGE(CG12:CG14)</f>
        <v>23.366666666666664</v>
      </c>
      <c r="AC471" s="40" t="s">
        <v>135</v>
      </c>
      <c r="AD471" s="40">
        <f>AVERAGE(CS12:CS14)</f>
        <v>27.166666666666668</v>
      </c>
      <c r="AE471" s="40">
        <f>AVERAGE(CT12:CT14)</f>
        <v>27.057575757575751</v>
      </c>
      <c r="AF471" s="40">
        <f>AVERAGE(CZ12:CZ14)</f>
        <v>25.314771241830062</v>
      </c>
      <c r="AG471" s="40">
        <f>AVERAGE(DA12:DA14)</f>
        <v>26.401908566355957</v>
      </c>
      <c r="AH471" s="40">
        <f>AVERAGE(DG12:DG14)</f>
        <v>25.22666666666667</v>
      </c>
      <c r="AI471" s="40">
        <f>AVERAGE(DH12:DH14)</f>
        <v>24.633333333333336</v>
      </c>
      <c r="AJ471" s="40">
        <f>AVERAGE(DN12:DN14)</f>
        <v>26.912000000000006</v>
      </c>
      <c r="AK471" s="40">
        <f>AVERAGE(DO12:DO14)</f>
        <v>27.23</v>
      </c>
      <c r="AL471" s="40">
        <f>AVERAGE(DU12:DU14)</f>
        <v>25.767528089887648</v>
      </c>
      <c r="AM471" s="40">
        <f>AVERAGE(DV12:DV14)</f>
        <v>23.848592132505178</v>
      </c>
      <c r="AN471" s="40">
        <f>AVERAGE(EB12:EB14)</f>
        <v>26.40697674418605</v>
      </c>
      <c r="AO471" s="40">
        <f>AVERAGE(EC12:EC14)</f>
        <v>26.791624365482232</v>
      </c>
      <c r="AP471" s="40">
        <f>AVERAGE(EI12:EI14)</f>
        <v>22.535232774674114</v>
      </c>
      <c r="AQ471" s="40">
        <f>AVERAGE(EJ12:EJ14)</f>
        <v>22.259731993299841</v>
      </c>
      <c r="AR471" s="40">
        <f>AVERAGE(EK12:EK14)</f>
        <v>24.006666666666664</v>
      </c>
      <c r="AS471" s="40">
        <f>AVERAGE(EL12:EL14)</f>
        <v>24.2</v>
      </c>
      <c r="AT471" s="40">
        <f>AVERAGE(ET12:ET14)</f>
        <v>23.963022598870054</v>
      </c>
      <c r="AU471" s="40">
        <f>AVERAGE(EU12:EU14)</f>
        <v>24.650107526881715</v>
      </c>
      <c r="AV471" s="5">
        <f t="shared" si="359"/>
        <v>65.25</v>
      </c>
      <c r="AW471" s="40">
        <v>129.53666666666666</v>
      </c>
      <c r="AX471" s="5">
        <f t="shared" si="360"/>
        <v>61.3</v>
      </c>
      <c r="BC471"/>
      <c r="BD471"/>
      <c r="BE471" s="3"/>
      <c r="BF471"/>
      <c r="BG471"/>
      <c r="BH471"/>
      <c r="CD471" s="40"/>
      <c r="CE471" s="40"/>
      <c r="CF471" s="40"/>
      <c r="CG471" s="40"/>
      <c r="CH471" s="40"/>
      <c r="CI471" s="40"/>
      <c r="FA471" s="28"/>
      <c r="FB471" s="27"/>
      <c r="FC471" s="27"/>
      <c r="FD471" s="27"/>
      <c r="FE471" s="27"/>
      <c r="FR471"/>
      <c r="FS471"/>
      <c r="FT471">
        <f t="shared" si="356"/>
        <v>2008</v>
      </c>
      <c r="FU471" s="1">
        <f t="shared" si="357"/>
        <v>7</v>
      </c>
      <c r="FV471" s="1">
        <v>219.964</v>
      </c>
      <c r="FW471" s="1">
        <v>205.5</v>
      </c>
    </row>
    <row r="472" spans="1:179" x14ac:dyDescent="0.2">
      <c r="A472" s="1">
        <f t="shared" si="358"/>
        <v>1977</v>
      </c>
      <c r="B472" s="1">
        <v>4</v>
      </c>
      <c r="C472" s="1">
        <f t="shared" si="361"/>
        <v>4</v>
      </c>
      <c r="D472" s="40" t="s">
        <v>135</v>
      </c>
      <c r="E472" s="40" t="s">
        <v>135</v>
      </c>
      <c r="F472" s="40" t="s">
        <v>135</v>
      </c>
      <c r="G472" s="40" t="s">
        <v>135</v>
      </c>
      <c r="H472" s="40" t="s">
        <v>135</v>
      </c>
      <c r="I472" s="40" t="s">
        <v>135</v>
      </c>
      <c r="J472" s="40" t="s">
        <v>135</v>
      </c>
      <c r="K472" s="40" t="s">
        <v>135</v>
      </c>
      <c r="L472" s="40" t="s">
        <v>135</v>
      </c>
      <c r="M472" s="40" t="s">
        <v>135</v>
      </c>
      <c r="N472" s="40" t="s">
        <v>135</v>
      </c>
      <c r="O472" s="40" t="s">
        <v>135</v>
      </c>
      <c r="P472" s="40" t="s">
        <v>135</v>
      </c>
      <c r="Q472" s="40" t="s">
        <v>135</v>
      </c>
      <c r="R472" s="40" t="s">
        <v>135</v>
      </c>
      <c r="S472" s="40" t="s">
        <v>135</v>
      </c>
      <c r="T472" s="40" t="s">
        <v>135</v>
      </c>
      <c r="U472" s="40" t="s">
        <v>135</v>
      </c>
      <c r="V472" s="40" t="s">
        <v>135</v>
      </c>
      <c r="W472" s="40" t="s">
        <v>135</v>
      </c>
      <c r="X472" s="40" t="s">
        <v>135</v>
      </c>
      <c r="Y472" s="40" t="s">
        <v>135</v>
      </c>
      <c r="Z472" s="40">
        <f>AVERAGE(CE15:CE17)</f>
        <v>24.579877750611246</v>
      </c>
      <c r="AA472" s="40">
        <f>AVERAGE(CF15:CF17)</f>
        <v>27.271875000000005</v>
      </c>
      <c r="AB472" s="40">
        <f>AVERAGE(CG15:CG17)</f>
        <v>23.5</v>
      </c>
      <c r="AC472" s="40" t="s">
        <v>135</v>
      </c>
      <c r="AD472" s="40">
        <f>AVERAGE(CS15:CS17)</f>
        <v>27.75</v>
      </c>
      <c r="AE472" s="40">
        <f>AVERAGE(CT15:CT17)</f>
        <v>27.160909090909087</v>
      </c>
      <c r="AF472" s="40">
        <f>AVERAGE(CZ15:CZ17)</f>
        <v>25.763333333333335</v>
      </c>
      <c r="AG472" s="40">
        <f>AVERAGE(DA15:DA17)</f>
        <v>26.504860186418096</v>
      </c>
      <c r="AH472" s="40">
        <f>AVERAGE(DG15:DG17)</f>
        <v>27.666666666666668</v>
      </c>
      <c r="AI472" s="40">
        <f>AVERAGE(DH15:DH17)</f>
        <v>27.400000000000002</v>
      </c>
      <c r="AJ472" s="40">
        <f>AVERAGE(DN15:DN17)</f>
        <v>27.50024242424244</v>
      </c>
      <c r="AK472" s="40">
        <f>AVERAGE(DO15:DO17)</f>
        <v>27.89</v>
      </c>
      <c r="AL472" s="40">
        <f>AVERAGE(DU15:DU17)</f>
        <v>26.248202247191017</v>
      </c>
      <c r="AM472" s="40">
        <f>AVERAGE(DV15:DV17)</f>
        <v>24.091242236024851</v>
      </c>
      <c r="AN472" s="40">
        <f>AVERAGE(EB15:EB17)</f>
        <v>26.829069767441865</v>
      </c>
      <c r="AO472" s="40">
        <f>AVERAGE(EC15:EC17)</f>
        <v>26.817005076142124</v>
      </c>
      <c r="AP472" s="40">
        <f>AVERAGE(EI15:EI17)</f>
        <v>24.160148975791429</v>
      </c>
      <c r="AQ472" s="40">
        <f>AVERAGE(EJ15:EJ17)</f>
        <v>23.564288107202696</v>
      </c>
      <c r="AR472" s="40">
        <f>AVERAGE(EK15:EK17)</f>
        <v>24.783333333333331</v>
      </c>
      <c r="AS472" s="40">
        <f>AVERAGE(EL15:EL17)</f>
        <v>24.466666666666669</v>
      </c>
      <c r="AT472" s="40">
        <f>AVERAGE(ET15:ET17)</f>
        <v>24.647033898305082</v>
      </c>
      <c r="AU472" s="40">
        <f>AVERAGE(EU15:EU17)</f>
        <v>23.098924731182791</v>
      </c>
      <c r="AV472" s="5">
        <f t="shared" si="359"/>
        <v>66.099999999999994</v>
      </c>
      <c r="AW472" s="40">
        <v>126.95333333333333</v>
      </c>
      <c r="AX472" s="5">
        <f t="shared" si="360"/>
        <v>62.024999999999999</v>
      </c>
      <c r="BC472"/>
      <c r="BD472"/>
      <c r="BE472" s="3"/>
      <c r="BF472"/>
      <c r="BG472"/>
      <c r="BH472"/>
      <c r="CD472" s="40"/>
      <c r="CE472" s="40"/>
      <c r="CF472" s="40"/>
      <c r="CG472" s="40"/>
      <c r="CH472" s="40"/>
      <c r="CI472" s="40"/>
      <c r="FA472" s="28"/>
      <c r="FB472" s="27"/>
      <c r="FC472" s="27"/>
      <c r="FD472" s="27"/>
      <c r="FE472" s="27"/>
      <c r="FR472"/>
      <c r="FS472"/>
      <c r="FT472">
        <f t="shared" si="356"/>
        <v>2008</v>
      </c>
      <c r="FU472" s="1">
        <f t="shared" si="357"/>
        <v>8</v>
      </c>
      <c r="FV472" s="1">
        <v>219.08600000000001</v>
      </c>
      <c r="FW472" s="1">
        <v>199</v>
      </c>
    </row>
    <row r="473" spans="1:179" x14ac:dyDescent="0.2">
      <c r="A473" s="1">
        <f t="shared" si="358"/>
        <v>1978</v>
      </c>
      <c r="B473" s="1">
        <v>1</v>
      </c>
      <c r="C473" s="1">
        <f t="shared" si="361"/>
        <v>5</v>
      </c>
      <c r="D473" s="40" t="s">
        <v>135</v>
      </c>
      <c r="E473" s="40" t="s">
        <v>135</v>
      </c>
      <c r="F473" s="40" t="s">
        <v>135</v>
      </c>
      <c r="G473" s="40" t="s">
        <v>135</v>
      </c>
      <c r="H473" s="40" t="s">
        <v>135</v>
      </c>
      <c r="I473" s="40" t="s">
        <v>135</v>
      </c>
      <c r="J473" s="40" t="s">
        <v>135</v>
      </c>
      <c r="K473" s="40" t="s">
        <v>135</v>
      </c>
      <c r="L473" s="40" t="s">
        <v>135</v>
      </c>
      <c r="M473" s="40" t="s">
        <v>135</v>
      </c>
      <c r="N473" s="40" t="s">
        <v>135</v>
      </c>
      <c r="O473" s="40" t="s">
        <v>135</v>
      </c>
      <c r="P473" s="40" t="s">
        <v>135</v>
      </c>
      <c r="Q473" s="40" t="s">
        <v>135</v>
      </c>
      <c r="R473" s="40" t="s">
        <v>135</v>
      </c>
      <c r="S473" s="40" t="s">
        <v>135</v>
      </c>
      <c r="T473" s="40" t="s">
        <v>135</v>
      </c>
      <c r="U473" s="40" t="s">
        <v>135</v>
      </c>
      <c r="V473" s="40" t="s">
        <v>135</v>
      </c>
      <c r="W473" s="40" t="s">
        <v>135</v>
      </c>
      <c r="X473" s="40" t="s">
        <v>135</v>
      </c>
      <c r="Y473" s="40" t="s">
        <v>135</v>
      </c>
      <c r="Z473" s="40">
        <f>AVERAGE(CE18:CE20)</f>
        <v>24.856552567237163</v>
      </c>
      <c r="AA473" s="40">
        <f>AVERAGE(CF18:CF20)</f>
        <v>27.271875000000005</v>
      </c>
      <c r="AB473" s="40">
        <f>AVERAGE(CG18:CG20)</f>
        <v>25.163333333333338</v>
      </c>
      <c r="AC473" s="40" t="s">
        <v>135</v>
      </c>
      <c r="AD473" s="40">
        <f>AVERAGE(CS18:CS20)</f>
        <v>27.75</v>
      </c>
      <c r="AE473" s="40">
        <f>AVERAGE(CT18:CT20)</f>
        <v>26.931818181818176</v>
      </c>
      <c r="AF473" s="40">
        <f>AVERAGE(CZ18:CZ20)</f>
        <v>25.763333333333335</v>
      </c>
      <c r="AG473" s="40">
        <f>AVERAGE(DA18:DA20)</f>
        <v>26.511198402130475</v>
      </c>
      <c r="AH473" s="40">
        <f>AVERAGE(DG18:DG20)</f>
        <v>28.066666666666663</v>
      </c>
      <c r="AI473" s="40">
        <f>AVERAGE(DH18:DH20)</f>
        <v>28</v>
      </c>
      <c r="AJ473" s="40">
        <f>AVERAGE(DN18:DN20)</f>
        <v>27.368166666666678</v>
      </c>
      <c r="AK473" s="40">
        <f>AVERAGE(DO18:DO20)</f>
        <v>27.89</v>
      </c>
      <c r="AL473" s="40">
        <f>AVERAGE(DU18:DU20)</f>
        <v>26.511610486891396</v>
      </c>
      <c r="AM473" s="40">
        <f>AVERAGE(DV18:DV20)</f>
        <v>24.233498964803317</v>
      </c>
      <c r="AN473" s="40">
        <f>AVERAGE(EB18:EB20)</f>
        <v>27.059302325581399</v>
      </c>
      <c r="AO473" s="40">
        <f>AVERAGE(EC18:EC20)</f>
        <v>26.829695431472075</v>
      </c>
      <c r="AP473" s="40">
        <f>AVERAGE(EI18:EI20)</f>
        <v>24.657355679702039</v>
      </c>
      <c r="AQ473" s="40">
        <f>AVERAGE(EJ18:EJ20)</f>
        <v>23.148073701842559</v>
      </c>
      <c r="AR473" s="40">
        <f>AVERAGE(EK18:EK20)</f>
        <v>25.243333333333336</v>
      </c>
      <c r="AS473" s="40">
        <f>AVERAGE(EL18:EL20)</f>
        <v>25.099999999999998</v>
      </c>
      <c r="AT473" s="40">
        <f>AVERAGE(ET18:ET20)</f>
        <v>24.234463276836156</v>
      </c>
      <c r="AU473" s="40">
        <f>AVERAGE(EU18:EU20)</f>
        <v>23.103225806451608</v>
      </c>
      <c r="AV473" s="5">
        <f t="shared" si="359"/>
        <v>67.849999999999994</v>
      </c>
      <c r="AW473" s="40">
        <v>121.02666666666667</v>
      </c>
      <c r="AX473" s="5">
        <f t="shared" si="360"/>
        <v>63.175000000000004</v>
      </c>
      <c r="BC473"/>
      <c r="BD473"/>
      <c r="BE473" s="3"/>
      <c r="BF473"/>
      <c r="BG473"/>
      <c r="BH473"/>
      <c r="CD473" s="40"/>
      <c r="CE473" s="40"/>
      <c r="CF473" s="40"/>
      <c r="CG473" s="40"/>
      <c r="CH473" s="40"/>
      <c r="CI473" s="40"/>
      <c r="FA473" s="28"/>
      <c r="FB473" s="27"/>
      <c r="FC473" s="27"/>
      <c r="FD473" s="27"/>
      <c r="FE473" s="27"/>
      <c r="FR473"/>
      <c r="FS473"/>
      <c r="FT473">
        <f t="shared" si="356"/>
        <v>2008</v>
      </c>
      <c r="FU473" s="1">
        <f t="shared" si="357"/>
        <v>9</v>
      </c>
      <c r="FV473" s="1">
        <v>218.78299999999999</v>
      </c>
      <c r="FW473" s="1">
        <v>196.9</v>
      </c>
    </row>
    <row r="474" spans="1:179" x14ac:dyDescent="0.2">
      <c r="A474" s="1">
        <f t="shared" si="358"/>
        <v>1978</v>
      </c>
      <c r="B474" s="1">
        <v>2</v>
      </c>
      <c r="C474" s="1">
        <f t="shared" si="361"/>
        <v>6</v>
      </c>
      <c r="D474" s="40" t="s">
        <v>135</v>
      </c>
      <c r="E474" s="40" t="s">
        <v>135</v>
      </c>
      <c r="F474" s="40" t="s">
        <v>135</v>
      </c>
      <c r="G474" s="40" t="s">
        <v>135</v>
      </c>
      <c r="H474" s="40" t="s">
        <v>135</v>
      </c>
      <c r="I474" s="40" t="s">
        <v>135</v>
      </c>
      <c r="J474" s="40" t="s">
        <v>135</v>
      </c>
      <c r="K474" s="40" t="s">
        <v>135</v>
      </c>
      <c r="L474" s="40" t="s">
        <v>135</v>
      </c>
      <c r="M474" s="40" t="s">
        <v>135</v>
      </c>
      <c r="N474" s="40" t="s">
        <v>135</v>
      </c>
      <c r="O474" s="40" t="s">
        <v>135</v>
      </c>
      <c r="P474" s="40" t="s">
        <v>135</v>
      </c>
      <c r="Q474" s="40" t="s">
        <v>135</v>
      </c>
      <c r="R474" s="40" t="s">
        <v>135</v>
      </c>
      <c r="S474" s="40" t="s">
        <v>135</v>
      </c>
      <c r="T474" s="40" t="s">
        <v>135</v>
      </c>
      <c r="U474" s="40" t="s">
        <v>135</v>
      </c>
      <c r="V474" s="40" t="s">
        <v>135</v>
      </c>
      <c r="W474" s="40" t="s">
        <v>135</v>
      </c>
      <c r="X474" s="40" t="s">
        <v>135</v>
      </c>
      <c r="Y474" s="40" t="s">
        <v>135</v>
      </c>
      <c r="Z474" s="40">
        <f>AVERAGE(CE21:CE23)</f>
        <v>25.319877750611244</v>
      </c>
      <c r="AA474" s="40">
        <f>AVERAGE(CF21:CF23)</f>
        <v>27.397996794871798</v>
      </c>
      <c r="AB474" s="40">
        <f>AVERAGE(CG21:CG23)</f>
        <v>25.62</v>
      </c>
      <c r="AC474" s="40" t="s">
        <v>135</v>
      </c>
      <c r="AD474" s="40">
        <f>AVERAGE(CS21:CS23)</f>
        <v>27.75</v>
      </c>
      <c r="AE474" s="40">
        <f>AVERAGE(CT21:CT23)</f>
        <v>26.746363636363636</v>
      </c>
      <c r="AF474" s="40">
        <f>AVERAGE(CZ21:CZ23)</f>
        <v>25.912980392156868</v>
      </c>
      <c r="AG474" s="40">
        <f>AVERAGE(DA21:DA23)</f>
        <v>26.627399023524173</v>
      </c>
      <c r="AH474" s="40">
        <f>AVERAGE(DG21:DG23)</f>
        <v>28.149999999999995</v>
      </c>
      <c r="AI474" s="40">
        <f>AVERAGE(DH21:DH23)</f>
        <v>28</v>
      </c>
      <c r="AJ474" s="40">
        <f>AVERAGE(DN21:DN23)</f>
        <v>27.370136363636377</v>
      </c>
      <c r="AK474" s="40">
        <f>AVERAGE(DO21:DO23)</f>
        <v>27.89</v>
      </c>
      <c r="AL474" s="40">
        <f>AVERAGE(DU21:DU23)</f>
        <v>26.204494382022478</v>
      </c>
      <c r="AM474" s="40">
        <f>AVERAGE(DV21:DV23)</f>
        <v>24.260807453416152</v>
      </c>
      <c r="AN474" s="40">
        <f>AVERAGE(EB21:EB23)</f>
        <v>27.059302325581399</v>
      </c>
      <c r="AO474" s="40">
        <f>AVERAGE(EC21:EC23)</f>
        <v>26.829695431472075</v>
      </c>
      <c r="AP474" s="40">
        <f>AVERAGE(EI21:EI23)</f>
        <v>24.762383612662934</v>
      </c>
      <c r="AQ474" s="40">
        <f>AVERAGE(EJ21:EJ23)</f>
        <v>23.507537688442223</v>
      </c>
      <c r="AR474" s="40">
        <f>AVERAGE(EK21:EK23)</f>
        <v>25.493333333333336</v>
      </c>
      <c r="AS474" s="40">
        <f>AVERAGE(EL21:EL23)</f>
        <v>25.246666666666666</v>
      </c>
      <c r="AT474" s="40">
        <f>AVERAGE(ET21:ET23)</f>
        <v>24.088983050847457</v>
      </c>
      <c r="AU474" s="40">
        <f>AVERAGE(EU21:EU23)</f>
        <v>23.177777777777777</v>
      </c>
      <c r="AV474" s="5">
        <f t="shared" si="359"/>
        <v>69.724999999999994</v>
      </c>
      <c r="AW474" s="40">
        <v>133.79666666666665</v>
      </c>
      <c r="AX474" s="5">
        <f t="shared" si="360"/>
        <v>64.825000000000003</v>
      </c>
      <c r="BC474"/>
      <c r="BD474"/>
      <c r="BE474" s="3"/>
      <c r="BF474"/>
      <c r="BG474"/>
      <c r="BH474"/>
      <c r="CD474" s="40"/>
      <c r="CE474" s="40"/>
      <c r="CF474" s="40"/>
      <c r="CG474" s="40"/>
      <c r="CH474" s="40"/>
      <c r="CI474" s="40"/>
      <c r="FA474" s="28"/>
      <c r="FB474" s="27"/>
      <c r="FC474" s="27"/>
      <c r="FD474" s="27"/>
      <c r="FE474" s="27"/>
      <c r="FR474"/>
      <c r="FS474"/>
      <c r="FT474">
        <f t="shared" si="356"/>
        <v>2008</v>
      </c>
      <c r="FU474" s="1">
        <f t="shared" si="357"/>
        <v>10</v>
      </c>
      <c r="FV474" s="1">
        <v>216.57300000000001</v>
      </c>
      <c r="FW474" s="1">
        <v>186.4</v>
      </c>
    </row>
    <row r="475" spans="1:179" x14ac:dyDescent="0.2">
      <c r="A475" s="1">
        <f t="shared" si="358"/>
        <v>1978</v>
      </c>
      <c r="B475" s="1">
        <v>3</v>
      </c>
      <c r="C475" s="1">
        <f t="shared" si="361"/>
        <v>7</v>
      </c>
      <c r="D475" s="40" t="s">
        <v>135</v>
      </c>
      <c r="E475" s="40" t="s">
        <v>135</v>
      </c>
      <c r="F475" s="40" t="s">
        <v>135</v>
      </c>
      <c r="G475" s="40" t="s">
        <v>135</v>
      </c>
      <c r="H475" s="40" t="s">
        <v>135</v>
      </c>
      <c r="I475" s="40" t="s">
        <v>135</v>
      </c>
      <c r="J475" s="40" t="s">
        <v>135</v>
      </c>
      <c r="K475" s="40" t="s">
        <v>135</v>
      </c>
      <c r="L475" s="40" t="s">
        <v>135</v>
      </c>
      <c r="M475" s="40" t="s">
        <v>135</v>
      </c>
      <c r="N475" s="40" t="s">
        <v>135</v>
      </c>
      <c r="O475" s="40" t="s">
        <v>135</v>
      </c>
      <c r="P475" s="40" t="s">
        <v>135</v>
      </c>
      <c r="Q475" s="40" t="s">
        <v>135</v>
      </c>
      <c r="R475" s="40" t="s">
        <v>135</v>
      </c>
      <c r="S475" s="40" t="s">
        <v>135</v>
      </c>
      <c r="T475" s="40" t="s">
        <v>135</v>
      </c>
      <c r="U475" s="40" t="s">
        <v>135</v>
      </c>
      <c r="V475" s="40" t="s">
        <v>135</v>
      </c>
      <c r="W475" s="40" t="s">
        <v>135</v>
      </c>
      <c r="X475" s="40" t="s">
        <v>135</v>
      </c>
      <c r="Y475" s="40" t="s">
        <v>135</v>
      </c>
      <c r="Z475" s="40">
        <f>AVERAGE(CE24:CE26)</f>
        <v>25.642567237163814</v>
      </c>
      <c r="AA475" s="40">
        <f>AVERAGE(CF24:CF26)</f>
        <v>27.650240384615383</v>
      </c>
      <c r="AB475" s="40">
        <f>AVERAGE(CG24:CG26)</f>
        <v>25.62</v>
      </c>
      <c r="AC475" s="40" t="s">
        <v>135</v>
      </c>
      <c r="AD475" s="40">
        <f>AVERAGE(CS24:CS26)</f>
        <v>27.75</v>
      </c>
      <c r="AE475" s="40">
        <f>AVERAGE(CT24:CT26)</f>
        <v>26.375454545454541</v>
      </c>
      <c r="AF475" s="40">
        <f>AVERAGE(CZ24:CZ26)</f>
        <v>26.413150326797382</v>
      </c>
      <c r="AG475" s="40">
        <f>AVERAGE(DA24:DA26)</f>
        <v>27.095055481580101</v>
      </c>
      <c r="AH475" s="40">
        <f>AVERAGE(DG24:DG26)</f>
        <v>28.149999999999995</v>
      </c>
      <c r="AI475" s="40">
        <f>AVERAGE(DH24:DH26)</f>
        <v>28</v>
      </c>
      <c r="AJ475" s="40">
        <f>AVERAGE(DN24:DN26)</f>
        <v>27.594863636363652</v>
      </c>
      <c r="AK475" s="40">
        <f>AVERAGE(DO24:DO26)</f>
        <v>28.060000000000002</v>
      </c>
      <c r="AL475" s="40">
        <f>AVERAGE(DU24:DU26)</f>
        <v>26.214681647940083</v>
      </c>
      <c r="AM475" s="40">
        <f>AVERAGE(DV24:DV26)</f>
        <v>24.288260869565221</v>
      </c>
      <c r="AN475" s="40">
        <f>AVERAGE(EB24:EB26)</f>
        <v>27.104263565891475</v>
      </c>
      <c r="AO475" s="40">
        <f>AVERAGE(EC24:EC26)</f>
        <v>27.133011844331637</v>
      </c>
      <c r="AP475" s="40">
        <f>AVERAGE(EI24:EI26)</f>
        <v>24.806145251396643</v>
      </c>
      <c r="AQ475" s="40">
        <f>AVERAGE(EJ24:EJ26)</f>
        <v>23.655778894472373</v>
      </c>
      <c r="AR475" s="40">
        <f>AVERAGE(EK24:EK26)</f>
        <v>25.7</v>
      </c>
      <c r="AS475" s="40">
        <f>AVERAGE(EL24:EL26)</f>
        <v>25.38</v>
      </c>
      <c r="AT475" s="40">
        <f>AVERAGE(ET24:ET26)</f>
        <v>24.117231638418076</v>
      </c>
      <c r="AU475" s="40">
        <f>AVERAGE(EU24:EU26)</f>
        <v>23.490322580645159</v>
      </c>
      <c r="AV475" s="5">
        <f t="shared" si="359"/>
        <v>70.900000000000006</v>
      </c>
      <c r="AW475" s="40">
        <v>143.38999999999999</v>
      </c>
      <c r="AX475" s="5">
        <f t="shared" si="360"/>
        <v>66.324999999999989</v>
      </c>
      <c r="BC475"/>
      <c r="BD475"/>
      <c r="BE475" s="3"/>
      <c r="BF475"/>
      <c r="BG475"/>
      <c r="BH475"/>
      <c r="CD475" s="40"/>
      <c r="CE475" s="40"/>
      <c r="CF475" s="40"/>
      <c r="CG475" s="40"/>
      <c r="CH475" s="40"/>
      <c r="CI475" s="40"/>
      <c r="FA475" s="28"/>
      <c r="FB475" s="27"/>
      <c r="FC475" s="27"/>
      <c r="FD475" s="27"/>
      <c r="FE475" s="27"/>
      <c r="FR475"/>
      <c r="FS475"/>
      <c r="FT475">
        <f t="shared" si="352"/>
        <v>2008</v>
      </c>
      <c r="FU475" s="1">
        <f t="shared" si="353"/>
        <v>11</v>
      </c>
      <c r="FV475" s="1">
        <v>212.42500000000001</v>
      </c>
      <c r="FW475" s="1">
        <v>176.8</v>
      </c>
    </row>
    <row r="476" spans="1:179" x14ac:dyDescent="0.2">
      <c r="A476" s="1">
        <f t="shared" si="358"/>
        <v>1978</v>
      </c>
      <c r="B476" s="1">
        <v>4</v>
      </c>
      <c r="C476" s="1">
        <f t="shared" si="361"/>
        <v>8</v>
      </c>
      <c r="D476" s="40" t="s">
        <v>135</v>
      </c>
      <c r="E476" s="40" t="s">
        <v>135</v>
      </c>
      <c r="F476" s="40" t="s">
        <v>135</v>
      </c>
      <c r="G476" s="40" t="s">
        <v>135</v>
      </c>
      <c r="H476" s="40" t="s">
        <v>135</v>
      </c>
      <c r="I476" s="40" t="s">
        <v>135</v>
      </c>
      <c r="J476" s="40" t="s">
        <v>135</v>
      </c>
      <c r="K476" s="40" t="s">
        <v>135</v>
      </c>
      <c r="L476" s="40" t="s">
        <v>135</v>
      </c>
      <c r="M476" s="40" t="s">
        <v>135</v>
      </c>
      <c r="N476" s="40" t="s">
        <v>135</v>
      </c>
      <c r="O476" s="40" t="s">
        <v>135</v>
      </c>
      <c r="P476" s="40" t="s">
        <v>135</v>
      </c>
      <c r="Q476" s="40" t="s">
        <v>135</v>
      </c>
      <c r="R476" s="40" t="s">
        <v>135</v>
      </c>
      <c r="S476" s="40" t="s">
        <v>135</v>
      </c>
      <c r="T476" s="40" t="s">
        <v>135</v>
      </c>
      <c r="U476" s="40" t="s">
        <v>135</v>
      </c>
      <c r="V476" s="40" t="s">
        <v>135</v>
      </c>
      <c r="W476" s="40" t="s">
        <v>135</v>
      </c>
      <c r="X476" s="40" t="s">
        <v>135</v>
      </c>
      <c r="Y476" s="40" t="s">
        <v>135</v>
      </c>
      <c r="Z476" s="40">
        <f>AVERAGE(CE27:CE29)</f>
        <v>26.209413202933984</v>
      </c>
      <c r="AA476" s="40">
        <f>AVERAGE(CF27:CF29)</f>
        <v>27.740384615384613</v>
      </c>
      <c r="AB476" s="40">
        <f>AVERAGE(CG27:CG29)</f>
        <v>26.5</v>
      </c>
      <c r="AC476" s="40" t="s">
        <v>135</v>
      </c>
      <c r="AD476" s="40">
        <f>AVERAGE(CS27:CS29)</f>
        <v>28.11</v>
      </c>
      <c r="AE476" s="40">
        <f>AVERAGE(CT27:CT29)</f>
        <v>26.652545454545447</v>
      </c>
      <c r="AF476" s="40">
        <f>AVERAGE(CZ27:CZ29)</f>
        <v>27.084313725490194</v>
      </c>
      <c r="AG476" s="40">
        <f>AVERAGE(DA27:DA29)</f>
        <v>27.658455392809572</v>
      </c>
      <c r="AH476" s="40">
        <f>AVERAGE(DG27:DG29)</f>
        <v>28.576666666666664</v>
      </c>
      <c r="AI476" s="40">
        <f>AVERAGE(DH27:DH29)</f>
        <v>28.606666666666666</v>
      </c>
      <c r="AJ476" s="40">
        <f>AVERAGE(DN27:DN29)</f>
        <v>28.809015151515165</v>
      </c>
      <c r="AK476" s="40">
        <f>AVERAGE(DO27:DO29)</f>
        <v>29.399999999999995</v>
      </c>
      <c r="AL476" s="40">
        <f>AVERAGE(DU27:DU29)</f>
        <v>27.095505617977537</v>
      </c>
      <c r="AM476" s="40">
        <f>AVERAGE(DV27:DV29)</f>
        <v>25.739751552795031</v>
      </c>
      <c r="AN476" s="40">
        <f>AVERAGE(EB27:EB29)</f>
        <v>27.605348837209306</v>
      </c>
      <c r="AO476" s="40">
        <f>AVERAGE(EC27:EC29)</f>
        <v>27.721065989847705</v>
      </c>
      <c r="AP476" s="40">
        <f>AVERAGE(EI27:EI29)</f>
        <v>24.911173184357537</v>
      </c>
      <c r="AQ476" s="40">
        <f>AVERAGE(EJ27:EJ29)</f>
        <v>24.075678391959812</v>
      </c>
      <c r="AR476" s="40">
        <f>AVERAGE(EK27:EK29)</f>
        <v>27.533333333333331</v>
      </c>
      <c r="AS476" s="40">
        <f>AVERAGE(EL27:EL29)</f>
        <v>27.093333333333334</v>
      </c>
      <c r="AT476" s="40">
        <f>AVERAGE(ET27:ET29)</f>
        <v>24.502542372881351</v>
      </c>
      <c r="AU476" s="40">
        <f>AVERAGE(EU27:EU29)</f>
        <v>24.286093189964152</v>
      </c>
      <c r="AV476" s="5">
        <f t="shared" si="359"/>
        <v>72.599999999999994</v>
      </c>
      <c r="AW476" s="40">
        <v>134.66333333333333</v>
      </c>
      <c r="AX476" s="5">
        <f t="shared" si="360"/>
        <v>67.625</v>
      </c>
      <c r="BC476"/>
      <c r="BD476"/>
      <c r="BE476" s="3"/>
      <c r="BF476"/>
      <c r="BG476"/>
      <c r="BH476"/>
      <c r="CD476" s="40"/>
      <c r="CE476" s="40"/>
      <c r="CF476" s="40"/>
      <c r="CG476" s="40"/>
      <c r="CH476" s="40"/>
      <c r="CI476" s="40"/>
      <c r="FA476" s="28"/>
      <c r="FB476" s="27"/>
      <c r="FC476" s="27"/>
      <c r="FD476" s="27"/>
      <c r="FE476" s="27"/>
      <c r="FR476"/>
      <c r="FS476"/>
      <c r="FT476">
        <f t="shared" si="352"/>
        <v>2008</v>
      </c>
      <c r="FU476" s="1">
        <f t="shared" si="353"/>
        <v>12</v>
      </c>
      <c r="FV476" s="1">
        <v>210.22800000000001</v>
      </c>
      <c r="FW476" s="1">
        <v>170.9</v>
      </c>
    </row>
    <row r="477" spans="1:179" x14ac:dyDescent="0.2">
      <c r="A477" s="1">
        <f t="shared" si="358"/>
        <v>1979</v>
      </c>
      <c r="B477" s="1">
        <v>1</v>
      </c>
      <c r="C477" s="1">
        <f t="shared" si="361"/>
        <v>9</v>
      </c>
      <c r="D477" s="40" t="s">
        <v>135</v>
      </c>
      <c r="E477" s="40" t="s">
        <v>135</v>
      </c>
      <c r="F477" s="40" t="s">
        <v>135</v>
      </c>
      <c r="G477" s="40" t="s">
        <v>135</v>
      </c>
      <c r="H477" s="40" t="s">
        <v>135</v>
      </c>
      <c r="I477" s="40" t="s">
        <v>135</v>
      </c>
      <c r="J477" s="40" t="s">
        <v>135</v>
      </c>
      <c r="K477" s="40" t="s">
        <v>135</v>
      </c>
      <c r="L477" s="40" t="s">
        <v>135</v>
      </c>
      <c r="M477" s="40" t="s">
        <v>135</v>
      </c>
      <c r="N477" s="40" t="s">
        <v>135</v>
      </c>
      <c r="O477" s="40" t="s">
        <v>135</v>
      </c>
      <c r="P477" s="40" t="s">
        <v>135</v>
      </c>
      <c r="Q477" s="40" t="s">
        <v>135</v>
      </c>
      <c r="R477" s="40" t="s">
        <v>135</v>
      </c>
      <c r="S477" s="40" t="s">
        <v>135</v>
      </c>
      <c r="T477" s="40" t="s">
        <v>135</v>
      </c>
      <c r="U477" s="40" t="s">
        <v>135</v>
      </c>
      <c r="V477" s="40" t="s">
        <v>135</v>
      </c>
      <c r="W477" s="40" t="s">
        <v>135</v>
      </c>
      <c r="X477" s="40" t="s">
        <v>135</v>
      </c>
      <c r="Y477" s="40" t="s">
        <v>135</v>
      </c>
      <c r="Z477" s="40">
        <f>AVERAGE(CE30:CE32)</f>
        <v>26.857237163814176</v>
      </c>
      <c r="AA477" s="40">
        <f>AVERAGE(CF30:CF32)</f>
        <v>27.900641025641022</v>
      </c>
      <c r="AB477" s="40">
        <f>AVERAGE(CG30:CG32)</f>
        <v>27.466666666666669</v>
      </c>
      <c r="AC477" s="40" t="s">
        <v>135</v>
      </c>
      <c r="AD477" s="40">
        <f>AVERAGE(CS30:CS32)</f>
        <v>28.290000000000003</v>
      </c>
      <c r="AE477" s="40">
        <f>AVERAGE(CT30:CT32)</f>
        <v>26.96563636363636</v>
      </c>
      <c r="AF477" s="40">
        <f>AVERAGE(CZ30:CZ32)</f>
        <v>27.484313725490196</v>
      </c>
      <c r="AG477" s="40">
        <f>AVERAGE(DA30:DA32)</f>
        <v>27.988735019973351</v>
      </c>
      <c r="AH477" s="40">
        <f>AVERAGE(DG30:DG32)</f>
        <v>28.790000000000003</v>
      </c>
      <c r="AI477" s="40">
        <f>AVERAGE(DH30:DH32)</f>
        <v>28.91</v>
      </c>
      <c r="AJ477" s="40">
        <f>AVERAGE(DN30:DN32)</f>
        <v>29.191363636363647</v>
      </c>
      <c r="AK477" s="40">
        <f>AVERAGE(DO30:DO32)</f>
        <v>29.899999999999995</v>
      </c>
      <c r="AL477" s="40">
        <f>AVERAGE(DU30:DU32)</f>
        <v>27.185393258426974</v>
      </c>
      <c r="AM477" s="40">
        <f>AVERAGE(DV30:DV32)</f>
        <v>25.981987577639757</v>
      </c>
      <c r="AN477" s="40">
        <f>AVERAGE(EB30:EB32)</f>
        <v>27.771782945736437</v>
      </c>
      <c r="AO477" s="40">
        <f>AVERAGE(EC30:EC32)</f>
        <v>27.914636209813867</v>
      </c>
      <c r="AP477" s="40">
        <f>AVERAGE(EI30:EI32)</f>
        <v>26.104096834264425</v>
      </c>
      <c r="AQ477" s="40">
        <f>AVERAGE(EJ30:EJ32)</f>
        <v>25.418994974874384</v>
      </c>
      <c r="AR477" s="40">
        <f>AVERAGE(EK30:EK32)</f>
        <v>28.333333333333332</v>
      </c>
      <c r="AS477" s="40">
        <f>AVERAGE(EL30:EL32)</f>
        <v>27.646666666666665</v>
      </c>
      <c r="AT477" s="40">
        <f>AVERAGE(ET30:ET32)</f>
        <v>24.774999999999995</v>
      </c>
      <c r="AU477" s="40">
        <f>AVERAGE(EU30:EU32)</f>
        <v>24.683978494623648</v>
      </c>
      <c r="AV477" s="5">
        <f t="shared" si="359"/>
        <v>75.349999999999994</v>
      </c>
      <c r="AW477" s="40">
        <v>143.14666666666665</v>
      </c>
      <c r="AX477" s="5">
        <f t="shared" si="360"/>
        <v>69.449999999999989</v>
      </c>
      <c r="BC477"/>
      <c r="BD477"/>
      <c r="BE477" s="3"/>
      <c r="BF477"/>
      <c r="BG477"/>
      <c r="BH477"/>
      <c r="CD477" s="40"/>
      <c r="CE477" s="40"/>
      <c r="CF477" s="40"/>
      <c r="CG477" s="40"/>
      <c r="CH477" s="40"/>
      <c r="CI477" s="40"/>
      <c r="FA477" s="28"/>
      <c r="FB477" s="27"/>
      <c r="FC477" s="27"/>
      <c r="FD477" s="27"/>
      <c r="FE477" s="27"/>
      <c r="FR477"/>
      <c r="FS477"/>
      <c r="FT477">
        <f t="shared" si="352"/>
        <v>2009</v>
      </c>
      <c r="FU477" s="1">
        <f t="shared" si="353"/>
        <v>1</v>
      </c>
      <c r="FV477" s="1">
        <v>211.143</v>
      </c>
      <c r="FW477" s="1">
        <v>189.6</v>
      </c>
    </row>
    <row r="478" spans="1:179" x14ac:dyDescent="0.2">
      <c r="A478" s="1">
        <f t="shared" si="358"/>
        <v>1979</v>
      </c>
      <c r="B478" s="1">
        <v>2</v>
      </c>
      <c r="C478" s="1">
        <f t="shared" si="361"/>
        <v>10</v>
      </c>
      <c r="D478" s="40" t="s">
        <v>135</v>
      </c>
      <c r="E478" s="40" t="s">
        <v>135</v>
      </c>
      <c r="F478" s="40" t="s">
        <v>135</v>
      </c>
      <c r="G478" s="40" t="s">
        <v>135</v>
      </c>
      <c r="H478" s="40" t="s">
        <v>135</v>
      </c>
      <c r="I478" s="40" t="s">
        <v>135</v>
      </c>
      <c r="J478" s="40" t="s">
        <v>135</v>
      </c>
      <c r="K478" s="40" t="s">
        <v>135</v>
      </c>
      <c r="L478" s="40" t="s">
        <v>135</v>
      </c>
      <c r="M478" s="40" t="s">
        <v>135</v>
      </c>
      <c r="N478" s="40" t="s">
        <v>135</v>
      </c>
      <c r="O478" s="40" t="s">
        <v>135</v>
      </c>
      <c r="P478" s="40" t="s">
        <v>135</v>
      </c>
      <c r="Q478" s="40" t="s">
        <v>135</v>
      </c>
      <c r="R478" s="40" t="s">
        <v>135</v>
      </c>
      <c r="S478" s="40" t="s">
        <v>135</v>
      </c>
      <c r="T478" s="40" t="s">
        <v>135</v>
      </c>
      <c r="U478" s="40" t="s">
        <v>135</v>
      </c>
      <c r="V478" s="40" t="s">
        <v>135</v>
      </c>
      <c r="W478" s="40" t="s">
        <v>135</v>
      </c>
      <c r="X478" s="40" t="s">
        <v>135</v>
      </c>
      <c r="Y478" s="40" t="s">
        <v>135</v>
      </c>
      <c r="Z478" s="40">
        <f>AVERAGE(CE33:CE35)</f>
        <v>27.358288508557454</v>
      </c>
      <c r="AA478" s="40">
        <f>AVERAGE(CF33:CF35)</f>
        <v>28.181089743589741</v>
      </c>
      <c r="AB478" s="40">
        <f>AVERAGE(CG33:CG35)</f>
        <v>28.149999999999995</v>
      </c>
      <c r="AC478" s="40" t="s">
        <v>135</v>
      </c>
      <c r="AD478" s="40">
        <f>AVERAGE(CS33:CS35)</f>
        <v>29</v>
      </c>
      <c r="AE478" s="40">
        <f>AVERAGE(CT33:CT35)</f>
        <v>27.298181818181817</v>
      </c>
      <c r="AF478" s="40">
        <f>AVERAGE(CZ33:CZ35)</f>
        <v>27.484313725490196</v>
      </c>
      <c r="AG478" s="40">
        <f>AVERAGE(DA33:DA35)</f>
        <v>27.963382157123817</v>
      </c>
      <c r="AH478" s="40">
        <f>AVERAGE(DG33:DG35)</f>
        <v>28.790000000000003</v>
      </c>
      <c r="AI478" s="40">
        <f>AVERAGE(DH33:DH35)</f>
        <v>28.91</v>
      </c>
      <c r="AJ478" s="40">
        <f>AVERAGE(DN33:DN35)</f>
        <v>29.191363636363647</v>
      </c>
      <c r="AK478" s="40">
        <f>AVERAGE(DO33:DO35)</f>
        <v>29.899999999999995</v>
      </c>
      <c r="AL478" s="40">
        <f>AVERAGE(DU33:DU35)</f>
        <v>27.36704119850188</v>
      </c>
      <c r="AM478" s="40">
        <f>AVERAGE(DV33:DV35)</f>
        <v>26.034368530020714</v>
      </c>
      <c r="AN478" s="40">
        <f>AVERAGE(EB33:EB35)</f>
        <v>27.779534883720931</v>
      </c>
      <c r="AO478" s="40">
        <f>AVERAGE(EC33:EC35)</f>
        <v>28.053722504230112</v>
      </c>
      <c r="AP478" s="40">
        <f>AVERAGE(EI33:EI35)</f>
        <v>26.563687150837989</v>
      </c>
      <c r="AQ478" s="40">
        <f>AVERAGE(EJ33:EJ35)</f>
        <v>25.98844221105529</v>
      </c>
      <c r="AR478" s="40">
        <f>AVERAGE(EK33:EK35)</f>
        <v>28.666666666666668</v>
      </c>
      <c r="AS478" s="40">
        <f>AVERAGE(EL33:EL35)</f>
        <v>27.916666666666668</v>
      </c>
      <c r="AT478" s="40">
        <f>AVERAGE(ET33:ET35)</f>
        <v>24.774999999999995</v>
      </c>
      <c r="AU478" s="40">
        <f>AVERAGE(EU33:EU35)</f>
        <v>24.683978494623648</v>
      </c>
      <c r="AV478" s="5">
        <f t="shared" si="359"/>
        <v>77.900000000000006</v>
      </c>
      <c r="AW478" s="40">
        <v>148.01333333333332</v>
      </c>
      <c r="AX478" s="5">
        <f t="shared" si="360"/>
        <v>71.875</v>
      </c>
      <c r="BC478"/>
      <c r="BD478"/>
      <c r="BE478" s="3"/>
      <c r="BF478"/>
      <c r="BG478"/>
      <c r="BH478"/>
      <c r="CD478" s="40"/>
      <c r="CE478" s="40"/>
      <c r="CF478" s="40"/>
      <c r="CG478" s="40"/>
      <c r="CH478" s="40"/>
      <c r="CI478" s="40"/>
      <c r="FA478" s="28"/>
      <c r="FB478" s="27"/>
      <c r="FC478" s="27"/>
      <c r="FD478" s="27"/>
      <c r="FE478" s="27"/>
      <c r="FR478"/>
      <c r="FS478"/>
      <c r="FT478">
        <f t="shared" si="352"/>
        <v>2009</v>
      </c>
      <c r="FU478" s="1">
        <f t="shared" si="353"/>
        <v>2</v>
      </c>
      <c r="FV478" s="1">
        <v>212.19300000000001</v>
      </c>
      <c r="FW478" s="1">
        <v>171.2</v>
      </c>
    </row>
    <row r="479" spans="1:179" x14ac:dyDescent="0.2">
      <c r="A479" s="1">
        <f t="shared" si="358"/>
        <v>1979</v>
      </c>
      <c r="B479" s="1">
        <v>3</v>
      </c>
      <c r="C479" s="1">
        <f t="shared" si="361"/>
        <v>11</v>
      </c>
      <c r="D479" s="40" t="s">
        <v>135</v>
      </c>
      <c r="E479" s="40" t="s">
        <v>135</v>
      </c>
      <c r="F479" s="40" t="s">
        <v>135</v>
      </c>
      <c r="G479" s="40" t="s">
        <v>135</v>
      </c>
      <c r="H479" s="40" t="s">
        <v>135</v>
      </c>
      <c r="I479" s="40" t="s">
        <v>135</v>
      </c>
      <c r="J479" s="40" t="s">
        <v>135</v>
      </c>
      <c r="K479" s="40" t="s">
        <v>135</v>
      </c>
      <c r="L479" s="40" t="s">
        <v>135</v>
      </c>
      <c r="M479" s="40" t="s">
        <v>135</v>
      </c>
      <c r="N479" s="40" t="s">
        <v>135</v>
      </c>
      <c r="O479" s="40" t="s">
        <v>135</v>
      </c>
      <c r="P479" s="40" t="s">
        <v>135</v>
      </c>
      <c r="Q479" s="40" t="s">
        <v>135</v>
      </c>
      <c r="R479" s="40" t="s">
        <v>135</v>
      </c>
      <c r="S479" s="40" t="s">
        <v>135</v>
      </c>
      <c r="T479" s="40" t="s">
        <v>135</v>
      </c>
      <c r="U479" s="40" t="s">
        <v>135</v>
      </c>
      <c r="V479" s="40" t="s">
        <v>135</v>
      </c>
      <c r="W479" s="40" t="s">
        <v>135</v>
      </c>
      <c r="X479" s="40" t="s">
        <v>135</v>
      </c>
      <c r="Y479" s="40" t="s">
        <v>135</v>
      </c>
      <c r="Z479" s="40">
        <f>AVERAGE(CE36:CE38)</f>
        <v>27.753056234718827</v>
      </c>
      <c r="AA479" s="40">
        <f>AVERAGE(CF36:CF38)</f>
        <v>28.28125</v>
      </c>
      <c r="AB479" s="40">
        <f>AVERAGE(CG36:CG38)</f>
        <v>29.95</v>
      </c>
      <c r="AC479" s="40" t="s">
        <v>135</v>
      </c>
      <c r="AD479" s="40">
        <f>AVERAGE(CS36:CS38)</f>
        <v>29</v>
      </c>
      <c r="AE479" s="40">
        <f>AVERAGE(CT36:CT38)</f>
        <v>27.319999999999997</v>
      </c>
      <c r="AF479" s="40">
        <f>AVERAGE(CZ36:CZ38)</f>
        <v>27.551764705882352</v>
      </c>
      <c r="AG479" s="40">
        <f>AVERAGE(DA36:DA38)</f>
        <v>28.405636928539707</v>
      </c>
      <c r="AH479" s="40">
        <f>AVERAGE(DG36:DG38)</f>
        <v>30.563333333333333</v>
      </c>
      <c r="AI479" s="40">
        <f>AVERAGE(DH36:DH38)</f>
        <v>31</v>
      </c>
      <c r="AJ479" s="40">
        <f>AVERAGE(DN36:DN38)</f>
        <v>30.022621212121223</v>
      </c>
      <c r="AK479" s="40">
        <f>AVERAGE(DO36:DO38)</f>
        <v>30.566666666666663</v>
      </c>
      <c r="AL479" s="40">
        <f>AVERAGE(DU36:DU38)</f>
        <v>27.707565543071169</v>
      </c>
      <c r="AM479" s="40">
        <f>AVERAGE(DV36:DV38)</f>
        <v>26.326935817805392</v>
      </c>
      <c r="AN479" s="40">
        <f>AVERAGE(EB36:EB38)</f>
        <v>27.058139534883722</v>
      </c>
      <c r="AO479" s="40">
        <f>AVERAGE(EC36:EC38)</f>
        <v>28.13832487309644</v>
      </c>
      <c r="AP479" s="40">
        <f>AVERAGE(EI36:EI38)</f>
        <v>26.563687150837989</v>
      </c>
      <c r="AQ479" s="40">
        <f>AVERAGE(EJ36:EJ38)</f>
        <v>25.98844221105529</v>
      </c>
      <c r="AR479" s="40">
        <f>AVERAGE(EK36:EK38)</f>
        <v>29.916666666666668</v>
      </c>
      <c r="AS479" s="40">
        <f>AVERAGE(EL36:EL38)</f>
        <v>29.31</v>
      </c>
      <c r="AT479" s="40">
        <f>AVERAGE(ET36:ET38)</f>
        <v>25.363135593220335</v>
      </c>
      <c r="AU479" s="40">
        <f>AVERAGE(EU36:EU38)</f>
        <v>24.90863799283154</v>
      </c>
      <c r="AV479" s="5">
        <f t="shared" si="359"/>
        <v>80.45</v>
      </c>
      <c r="AW479" s="40">
        <v>159.29333333333329</v>
      </c>
      <c r="AX479" s="5">
        <f t="shared" si="360"/>
        <v>74.174999999999997</v>
      </c>
      <c r="BC479"/>
      <c r="BD479"/>
      <c r="BE479" s="3"/>
      <c r="BF479"/>
      <c r="BG479"/>
      <c r="BH479"/>
      <c r="CD479" s="40"/>
      <c r="CE479" s="40"/>
      <c r="CF479" s="40"/>
      <c r="CG479" s="40"/>
      <c r="CH479" s="40"/>
      <c r="CI479" s="40"/>
      <c r="FA479" s="28"/>
      <c r="FB479" s="27"/>
      <c r="FC479" s="27"/>
      <c r="FD479" s="27"/>
      <c r="FE479" s="27"/>
      <c r="FR479"/>
      <c r="FS479"/>
      <c r="FT479">
        <f t="shared" si="352"/>
        <v>2009</v>
      </c>
      <c r="FU479" s="1">
        <f t="shared" si="353"/>
        <v>3</v>
      </c>
      <c r="FV479" s="1">
        <v>212.709</v>
      </c>
      <c r="FW479" s="1">
        <v>169.5</v>
      </c>
    </row>
    <row r="480" spans="1:179" x14ac:dyDescent="0.2">
      <c r="A480" s="1">
        <f t="shared" si="358"/>
        <v>1979</v>
      </c>
      <c r="B480" s="1">
        <v>4</v>
      </c>
      <c r="C480" s="1">
        <f t="shared" si="361"/>
        <v>12</v>
      </c>
      <c r="D480" s="40" t="s">
        <v>135</v>
      </c>
      <c r="E480" s="40" t="s">
        <v>135</v>
      </c>
      <c r="F480" s="40" t="s">
        <v>135</v>
      </c>
      <c r="G480" s="40" t="s">
        <v>135</v>
      </c>
      <c r="H480" s="40" t="s">
        <v>135</v>
      </c>
      <c r="I480" s="40" t="s">
        <v>135</v>
      </c>
      <c r="J480" s="40" t="s">
        <v>135</v>
      </c>
      <c r="K480" s="40" t="s">
        <v>135</v>
      </c>
      <c r="L480" s="40" t="s">
        <v>135</v>
      </c>
      <c r="M480" s="40" t="s">
        <v>135</v>
      </c>
      <c r="N480" s="40" t="s">
        <v>135</v>
      </c>
      <c r="O480" s="40" t="s">
        <v>135</v>
      </c>
      <c r="P480" s="40" t="s">
        <v>135</v>
      </c>
      <c r="Q480" s="40" t="s">
        <v>135</v>
      </c>
      <c r="R480" s="40" t="s">
        <v>135</v>
      </c>
      <c r="S480" s="40" t="s">
        <v>135</v>
      </c>
      <c r="T480" s="40" t="s">
        <v>135</v>
      </c>
      <c r="U480" s="40" t="s">
        <v>135</v>
      </c>
      <c r="V480" s="40" t="s">
        <v>135</v>
      </c>
      <c r="W480" s="40" t="s">
        <v>135</v>
      </c>
      <c r="X480" s="40" t="s">
        <v>135</v>
      </c>
      <c r="Y480" s="40" t="s">
        <v>135</v>
      </c>
      <c r="Z480" s="40">
        <f>AVERAGE(CE39:CE41)</f>
        <v>27.753056234718827</v>
      </c>
      <c r="AA480" s="40">
        <f>AVERAGE(CF39:CF41)</f>
        <v>28.28125</v>
      </c>
      <c r="AB480" s="40">
        <f>AVERAGE(CG39:CG41)</f>
        <v>33</v>
      </c>
      <c r="AC480" s="40" t="s">
        <v>135</v>
      </c>
      <c r="AD480" s="40">
        <f>AVERAGE(CS39:CS41)</f>
        <v>30.24</v>
      </c>
      <c r="AE480" s="40">
        <f>AVERAGE(CT39:CT41)</f>
        <v>28.555636363636363</v>
      </c>
      <c r="AF480" s="40">
        <f>AVERAGE(CZ39:CZ41)</f>
        <v>28.475882352941181</v>
      </c>
      <c r="AG480" s="40">
        <f>AVERAGE(DA39:DA41)</f>
        <v>29.768996893031499</v>
      </c>
      <c r="AH480" s="40">
        <f>AVERAGE(DG39:DG41)</f>
        <v>33.19</v>
      </c>
      <c r="AI480" s="40">
        <f>AVERAGE(DH39:DH41)</f>
        <v>33.4</v>
      </c>
      <c r="AJ480" s="40">
        <f>AVERAGE(DN39:DN41)</f>
        <v>31.685136363636374</v>
      </c>
      <c r="AK480" s="40">
        <f>AVERAGE(DO39:DO41)</f>
        <v>31.899999999999995</v>
      </c>
      <c r="AL480" s="40">
        <f>AVERAGE(DU39:DU41)</f>
        <v>28.794943820224727</v>
      </c>
      <c r="AM480" s="40">
        <f>AVERAGE(DV39:DV41)</f>
        <v>29.463975155279513</v>
      </c>
      <c r="AN480" s="40">
        <f>AVERAGE(EB39:EB41)</f>
        <v>28.058139534883722</v>
      </c>
      <c r="AO480" s="40">
        <f>AVERAGE(EC39:EC41)</f>
        <v>29.138324873096437</v>
      </c>
      <c r="AP480" s="40">
        <f>AVERAGE(EI39:EI41)</f>
        <v>26.563687150837989</v>
      </c>
      <c r="AQ480" s="40">
        <f>AVERAGE(EJ39:EJ41)</f>
        <v>25.98844221105529</v>
      </c>
      <c r="AR480" s="40">
        <f>AVERAGE(EK39:EK41)</f>
        <v>32</v>
      </c>
      <c r="AS480" s="40">
        <f>AVERAGE(EL39:EL41)</f>
        <v>31.13</v>
      </c>
      <c r="AT480" s="40">
        <f>AVERAGE(ET39:ET41)</f>
        <v>26.033898305084744</v>
      </c>
      <c r="AU480" s="40">
        <f>AVERAGE(EU39:EU41)</f>
        <v>27.08602150537634</v>
      </c>
      <c r="AV480" s="5">
        <f t="shared" si="359"/>
        <v>83.325000000000003</v>
      </c>
      <c r="AW480" s="40">
        <v>158.25333333333333</v>
      </c>
      <c r="AX480" s="5">
        <f t="shared" si="360"/>
        <v>76.400000000000006</v>
      </c>
      <c r="BC480"/>
      <c r="BD480"/>
      <c r="BE480" s="3"/>
      <c r="BF480"/>
      <c r="BG480"/>
      <c r="BH480"/>
      <c r="CD480" s="40"/>
      <c r="CE480" s="40"/>
      <c r="CF480" s="40"/>
      <c r="CG480" s="40"/>
      <c r="CH480" s="40"/>
      <c r="CI480" s="40"/>
      <c r="FA480" s="28"/>
      <c r="FB480" s="27"/>
      <c r="FC480" s="27"/>
      <c r="FD480" s="27"/>
      <c r="FE480" s="27"/>
      <c r="FR480"/>
      <c r="FS480"/>
      <c r="FT480">
        <f t="shared" si="352"/>
        <v>2009</v>
      </c>
      <c r="FU480" s="1">
        <f t="shared" si="353"/>
        <v>4</v>
      </c>
      <c r="FV480" s="1">
        <v>213.24</v>
      </c>
      <c r="FW480" s="1">
        <v>168.1</v>
      </c>
    </row>
    <row r="481" spans="1:179" x14ac:dyDescent="0.2">
      <c r="A481" s="1">
        <f t="shared" si="358"/>
        <v>1980</v>
      </c>
      <c r="B481" s="1">
        <v>1</v>
      </c>
      <c r="C481" s="1">
        <f t="shared" si="361"/>
        <v>13</v>
      </c>
      <c r="D481" s="40" t="s">
        <v>135</v>
      </c>
      <c r="E481" s="40" t="s">
        <v>135</v>
      </c>
      <c r="F481" s="40" t="s">
        <v>135</v>
      </c>
      <c r="G481" s="40" t="s">
        <v>135</v>
      </c>
      <c r="H481" s="40" t="s">
        <v>135</v>
      </c>
      <c r="I481" s="40" t="s">
        <v>135</v>
      </c>
      <c r="J481" s="40" t="s">
        <v>135</v>
      </c>
      <c r="K481" s="40" t="s">
        <v>135</v>
      </c>
      <c r="L481" s="40" t="s">
        <v>135</v>
      </c>
      <c r="M481" s="40" t="s">
        <v>135</v>
      </c>
      <c r="N481" s="40" t="s">
        <v>135</v>
      </c>
      <c r="O481" s="40" t="s">
        <v>135</v>
      </c>
      <c r="P481" s="40" t="s">
        <v>135</v>
      </c>
      <c r="Q481" s="40" t="s">
        <v>135</v>
      </c>
      <c r="R481" s="40" t="s">
        <v>135</v>
      </c>
      <c r="S481" s="40" t="s">
        <v>135</v>
      </c>
      <c r="T481" s="40" t="s">
        <v>135</v>
      </c>
      <c r="U481" s="40" t="s">
        <v>135</v>
      </c>
      <c r="V481" s="40" t="s">
        <v>135</v>
      </c>
      <c r="W481" s="40" t="s">
        <v>135</v>
      </c>
      <c r="X481" s="40" t="s">
        <v>135</v>
      </c>
      <c r="Y481" s="40" t="s">
        <v>135</v>
      </c>
      <c r="Z481" s="40">
        <f>AVERAGE(CE42:CE44)</f>
        <v>27.947066014669929</v>
      </c>
      <c r="AA481" s="40">
        <f>AVERAGE(CF42:CF44)</f>
        <v>28.28125</v>
      </c>
      <c r="AB481" s="40">
        <f>AVERAGE(CG42:CG44)</f>
        <v>32.24</v>
      </c>
      <c r="AC481" s="40" t="s">
        <v>135</v>
      </c>
      <c r="AD481" s="40">
        <f>AVERAGE(CS42:CS44)</f>
        <v>30.5</v>
      </c>
      <c r="AE481" s="40">
        <f>AVERAGE(CT42:CT44)</f>
        <v>28.318181818181813</v>
      </c>
      <c r="AF481" s="40">
        <f>AVERAGE(CZ42:CZ44)</f>
        <v>28.806209150326804</v>
      </c>
      <c r="AG481" s="40">
        <f>AVERAGE(DA42:DA44)</f>
        <v>29.962188193519737</v>
      </c>
      <c r="AH481" s="40">
        <f>AVERAGE(DG42:DG44)</f>
        <v>33.190000000000005</v>
      </c>
      <c r="AI481" s="40">
        <f>AVERAGE(DH42:DH44)</f>
        <v>33.766666666666666</v>
      </c>
      <c r="AJ481" s="40">
        <f>AVERAGE(DN42:DN44)</f>
        <v>31.332606060606071</v>
      </c>
      <c r="AK481" s="40">
        <f>AVERAGE(DO42:DO44)</f>
        <v>31.706666666666667</v>
      </c>
      <c r="AL481" s="40">
        <f>AVERAGE(DU42:DU44)</f>
        <v>28.923220973782779</v>
      </c>
      <c r="AM481" s="40">
        <f>AVERAGE(DV42:DV44)</f>
        <v>29.625465838509324</v>
      </c>
      <c r="AN481" s="40">
        <f>AVERAGE(EB42:EB44)</f>
        <v>27.916744186046515</v>
      </c>
      <c r="AO481" s="40">
        <f>AVERAGE(EC42:EC44)</f>
        <v>29.303722504230109</v>
      </c>
      <c r="AP481" s="40">
        <f>AVERAGE(EI42:EI44)</f>
        <v>26.852513966480444</v>
      </c>
      <c r="AQ481" s="40">
        <f>AVERAGE(EJ42:EJ44)</f>
        <v>26.963149078726985</v>
      </c>
      <c r="AR481" s="40">
        <f>AVERAGE(EK42:EK44)</f>
        <v>32.666666666666664</v>
      </c>
      <c r="AS481" s="40">
        <f>AVERAGE(EL42:EL44)</f>
        <v>31.820000000000004</v>
      </c>
      <c r="AT481" s="40">
        <f>AVERAGE(ET42:ET44)</f>
        <v>26.033898305084744</v>
      </c>
      <c r="AU481" s="40">
        <f>AVERAGE(EU42:EU44)</f>
        <v>27.08602150537634</v>
      </c>
      <c r="AV481" s="5">
        <f t="shared" si="359"/>
        <v>86.850000000000009</v>
      </c>
      <c r="AW481" s="40">
        <v>167.44666666666666</v>
      </c>
      <c r="AX481" s="5">
        <f t="shared" si="360"/>
        <v>79.449999999999989</v>
      </c>
      <c r="BC481"/>
      <c r="BD481"/>
      <c r="BE481" s="3"/>
      <c r="BF481"/>
      <c r="BG481"/>
      <c r="BH481"/>
      <c r="CD481" s="40"/>
      <c r="CE481" s="40"/>
      <c r="CF481" s="40"/>
      <c r="CG481" s="40"/>
      <c r="CH481" s="40"/>
      <c r="CI481" s="40"/>
      <c r="FA481" s="28"/>
      <c r="FB481" s="27"/>
      <c r="FC481" s="27"/>
      <c r="FD481" s="27"/>
      <c r="FE481" s="27"/>
      <c r="FR481"/>
      <c r="FS481"/>
      <c r="FT481">
        <f t="shared" si="352"/>
        <v>2009</v>
      </c>
      <c r="FU481" s="1">
        <f t="shared" si="353"/>
        <v>5</v>
      </c>
      <c r="FV481">
        <v>213.85599999999999</v>
      </c>
      <c r="FW481" s="1" t="s">
        <v>196</v>
      </c>
    </row>
    <row r="482" spans="1:179" x14ac:dyDescent="0.2">
      <c r="A482" s="1">
        <f t="shared" si="358"/>
        <v>1980</v>
      </c>
      <c r="B482" s="1">
        <v>2</v>
      </c>
      <c r="C482" s="1">
        <f t="shared" si="361"/>
        <v>14</v>
      </c>
      <c r="D482" s="40" t="s">
        <v>135</v>
      </c>
      <c r="E482" s="40" t="s">
        <v>135</v>
      </c>
      <c r="F482" s="40" t="s">
        <v>135</v>
      </c>
      <c r="G482" s="40" t="s">
        <v>135</v>
      </c>
      <c r="H482" s="40" t="s">
        <v>135</v>
      </c>
      <c r="I482" s="40" t="s">
        <v>135</v>
      </c>
      <c r="J482" s="40" t="s">
        <v>135</v>
      </c>
      <c r="K482" s="40" t="s">
        <v>135</v>
      </c>
      <c r="L482" s="40" t="s">
        <v>135</v>
      </c>
      <c r="M482" s="40" t="s">
        <v>135</v>
      </c>
      <c r="N482" s="40" t="s">
        <v>135</v>
      </c>
      <c r="O482" s="40" t="s">
        <v>135</v>
      </c>
      <c r="P482" s="40" t="s">
        <v>135</v>
      </c>
      <c r="Q482" s="40" t="s">
        <v>135</v>
      </c>
      <c r="R482" s="40" t="s">
        <v>135</v>
      </c>
      <c r="S482" s="40" t="s">
        <v>135</v>
      </c>
      <c r="T482" s="40" t="s">
        <v>135</v>
      </c>
      <c r="U482" s="40" t="s">
        <v>135</v>
      </c>
      <c r="V482" s="40" t="s">
        <v>135</v>
      </c>
      <c r="W482" s="40" t="s">
        <v>135</v>
      </c>
      <c r="X482" s="40" t="s">
        <v>135</v>
      </c>
      <c r="Y482" s="40" t="s">
        <v>135</v>
      </c>
      <c r="Z482" s="40">
        <f>AVERAGE(CE45:CE47)</f>
        <v>28.881907090464548</v>
      </c>
      <c r="AA482" s="40">
        <f>AVERAGE(CF45:CF47)</f>
        <v>29.709134615384613</v>
      </c>
      <c r="AB482" s="40">
        <f>AVERAGE(CG45:CG47)</f>
        <v>34.166666666666664</v>
      </c>
      <c r="AC482" s="40" t="s">
        <v>135</v>
      </c>
      <c r="AD482" s="40">
        <f>AVERAGE(CS45:CS47)</f>
        <v>30.5</v>
      </c>
      <c r="AE482" s="40">
        <f>AVERAGE(CT45:CT47)</f>
        <v>28.536363636363632</v>
      </c>
      <c r="AF482" s="40">
        <f>AVERAGE(CZ45:CZ47)</f>
        <v>28.966941176470595</v>
      </c>
      <c r="AG482" s="40">
        <f>AVERAGE(DA45:DA47)</f>
        <v>30.015006657789598</v>
      </c>
      <c r="AH482" s="40">
        <f>AVERAGE(DG45:DG47)</f>
        <v>35.333333333333336</v>
      </c>
      <c r="AI482" s="40">
        <f>AVERAGE(DH45:DH47)</f>
        <v>34.5</v>
      </c>
      <c r="AJ482" s="40">
        <f>AVERAGE(DN45:DN47)</f>
        <v>32.849318181818191</v>
      </c>
      <c r="AK482" s="40">
        <f>AVERAGE(DO45:DO47)</f>
        <v>34</v>
      </c>
      <c r="AL482" s="40">
        <f>AVERAGE(DU45:DU47)</f>
        <v>29.179775280898884</v>
      </c>
      <c r="AM482" s="40">
        <f>AVERAGE(DV45:DV47)</f>
        <v>29.948447204968954</v>
      </c>
      <c r="AN482" s="40">
        <f>AVERAGE(EB45:EB47)</f>
        <v>27.93325581395349</v>
      </c>
      <c r="AO482" s="40">
        <f>AVERAGE(EC45:EC47)</f>
        <v>29.634517766497453</v>
      </c>
      <c r="AP482" s="40">
        <f>AVERAGE(EI45:EI47)</f>
        <v>27.63128491620111</v>
      </c>
      <c r="AQ482" s="40">
        <f>AVERAGE(EJ45:EJ47)</f>
        <v>27.870284757118942</v>
      </c>
      <c r="AR482" s="40">
        <f>AVERAGE(EK45:EK47)</f>
        <v>34.333333333333336</v>
      </c>
      <c r="AS482" s="40">
        <f>AVERAGE(EL45:EL47)</f>
        <v>33.633333333333333</v>
      </c>
      <c r="AT482" s="40">
        <f>AVERAGE(ET45:ET47)</f>
        <v>27.042372881355927</v>
      </c>
      <c r="AU482" s="40">
        <f>AVERAGE(EU45:EU47)</f>
        <v>27.79569892473118</v>
      </c>
      <c r="AV482" s="5">
        <f t="shared" si="359"/>
        <v>88.775000000000006</v>
      </c>
      <c r="AW482" s="40">
        <v>170.87</v>
      </c>
      <c r="AX482" s="5">
        <f t="shared" si="360"/>
        <v>82.05</v>
      </c>
      <c r="BC482"/>
      <c r="BD482"/>
      <c r="BE482" s="3"/>
      <c r="BF482"/>
      <c r="BG482"/>
      <c r="BH482"/>
      <c r="CD482" s="40"/>
      <c r="CE482" s="40"/>
      <c r="CF482" s="40"/>
      <c r="CG482" s="40"/>
      <c r="CH482" s="40"/>
      <c r="CI482" s="40"/>
      <c r="FA482" s="28"/>
      <c r="FB482" s="27"/>
      <c r="FC482" s="27"/>
      <c r="FD482" s="27"/>
      <c r="FE482" s="27"/>
      <c r="FR482"/>
      <c r="FS482"/>
      <c r="FT482">
        <f t="shared" si="352"/>
        <v>2009</v>
      </c>
      <c r="FU482" s="1">
        <f t="shared" si="353"/>
        <v>6</v>
      </c>
      <c r="FV482"/>
      <c r="FW482" s="1" t="s">
        <v>197</v>
      </c>
    </row>
    <row r="483" spans="1:179" x14ac:dyDescent="0.2">
      <c r="A483" s="1">
        <f t="shared" si="358"/>
        <v>1980</v>
      </c>
      <c r="B483" s="1">
        <v>3</v>
      </c>
      <c r="C483" s="1">
        <f t="shared" si="361"/>
        <v>15</v>
      </c>
      <c r="D483" s="40" t="s">
        <v>135</v>
      </c>
      <c r="E483" s="40" t="s">
        <v>135</v>
      </c>
      <c r="F483" s="40" t="s">
        <v>135</v>
      </c>
      <c r="G483" s="40" t="s">
        <v>135</v>
      </c>
      <c r="H483" s="40" t="s">
        <v>135</v>
      </c>
      <c r="I483" s="40" t="s">
        <v>135</v>
      </c>
      <c r="J483" s="40" t="s">
        <v>135</v>
      </c>
      <c r="K483" s="40" t="s">
        <v>135</v>
      </c>
      <c r="L483" s="40" t="s">
        <v>135</v>
      </c>
      <c r="M483" s="40" t="s">
        <v>135</v>
      </c>
      <c r="N483" s="40" t="s">
        <v>135</v>
      </c>
      <c r="O483" s="40" t="s">
        <v>135</v>
      </c>
      <c r="P483" s="40" t="s">
        <v>135</v>
      </c>
      <c r="Q483" s="40" t="s">
        <v>135</v>
      </c>
      <c r="R483" s="40" t="s">
        <v>135</v>
      </c>
      <c r="S483" s="40" t="s">
        <v>135</v>
      </c>
      <c r="T483" s="40" t="s">
        <v>135</v>
      </c>
      <c r="U483" s="40" t="s">
        <v>135</v>
      </c>
      <c r="V483" s="40" t="s">
        <v>135</v>
      </c>
      <c r="W483" s="40" t="s">
        <v>135</v>
      </c>
      <c r="X483" s="40" t="s">
        <v>135</v>
      </c>
      <c r="Y483" s="40" t="s">
        <v>135</v>
      </c>
      <c r="Z483" s="40">
        <f>AVERAGE(CE48:CE50)</f>
        <v>28.493887530562347</v>
      </c>
      <c r="AA483" s="40">
        <f>AVERAGE(CF48:CF50)</f>
        <v>29.709134615384613</v>
      </c>
      <c r="AB483" s="40">
        <f>AVERAGE(CG48:CG50)</f>
        <v>35</v>
      </c>
      <c r="AC483" s="40" t="s">
        <v>135</v>
      </c>
      <c r="AD483" s="40">
        <f>AVERAGE(CS48:CS50)</f>
        <v>30.5</v>
      </c>
      <c r="AE483" s="40">
        <f>AVERAGE(CT48:CT50)</f>
        <v>28.536363636363632</v>
      </c>
      <c r="AF483" s="40">
        <f>AVERAGE(CZ48:CZ50)</f>
        <v>28.966941176470595</v>
      </c>
      <c r="AG483" s="40">
        <f>AVERAGE(DA48:DA50)</f>
        <v>30.015006657789598</v>
      </c>
      <c r="AH483" s="40">
        <f>AVERAGE(DG48:DG50)</f>
        <v>36</v>
      </c>
      <c r="AI483" s="40">
        <f>AVERAGE(DH48:DH50)</f>
        <v>34.5</v>
      </c>
      <c r="AJ483" s="40">
        <f>AVERAGE(DN48:DN50)</f>
        <v>32.849318181818191</v>
      </c>
      <c r="AK483" s="40">
        <f>AVERAGE(DO48:DO50)</f>
        <v>34</v>
      </c>
      <c r="AL483" s="40">
        <f>AVERAGE(DU48:DU50)</f>
        <v>30.683520599250944</v>
      </c>
      <c r="AM483" s="40">
        <f>AVERAGE(DV48:DV50)</f>
        <v>29.948447204968954</v>
      </c>
      <c r="AN483" s="40">
        <f>AVERAGE(EB48:EB50)</f>
        <v>27.93325581395349</v>
      </c>
      <c r="AO483" s="40">
        <f>AVERAGE(EC48:EC50)</f>
        <v>29.634517766497453</v>
      </c>
      <c r="AP483" s="40">
        <f>AVERAGE(EI48:EI50)</f>
        <v>26.167597765363126</v>
      </c>
      <c r="AQ483" s="40">
        <f>AVERAGE(EJ48:EJ50)</f>
        <v>27.281809045226151</v>
      </c>
      <c r="AR483" s="40">
        <f>AVERAGE(EK48:EK50)</f>
        <v>35</v>
      </c>
      <c r="AS483" s="40">
        <f>AVERAGE(EL48:EL50)</f>
        <v>34.5</v>
      </c>
      <c r="AT483" s="40">
        <f>AVERAGE(ET48:ET50)</f>
        <v>27.042372881355927</v>
      </c>
      <c r="AU483" s="40">
        <f>AVERAGE(EU48:EU50)</f>
        <v>27.79569892473118</v>
      </c>
      <c r="AV483" s="5">
        <f t="shared" si="359"/>
        <v>91.575000000000003</v>
      </c>
      <c r="AW483" s="40">
        <v>192.79333333333332</v>
      </c>
      <c r="AX483" s="5">
        <f t="shared" si="360"/>
        <v>83.7</v>
      </c>
      <c r="BC483"/>
      <c r="BD483"/>
      <c r="BE483" s="3"/>
      <c r="BF483"/>
      <c r="BG483"/>
      <c r="BH483"/>
      <c r="CD483" s="40"/>
      <c r="CE483" s="40"/>
      <c r="CF483" s="40"/>
      <c r="CG483" s="40"/>
      <c r="CH483" s="40"/>
      <c r="CI483" s="40"/>
      <c r="FA483" s="28"/>
      <c r="FB483" s="27"/>
      <c r="FC483" s="27"/>
      <c r="FD483" s="27"/>
      <c r="FE483" s="27"/>
      <c r="FR483"/>
      <c r="FS483"/>
      <c r="FU483"/>
      <c r="FV483"/>
    </row>
    <row r="484" spans="1:179" x14ac:dyDescent="0.2">
      <c r="A484" s="1">
        <f t="shared" si="358"/>
        <v>1980</v>
      </c>
      <c r="B484" s="1">
        <v>4</v>
      </c>
      <c r="C484" s="1">
        <f t="shared" si="361"/>
        <v>16</v>
      </c>
      <c r="D484" s="40" t="s">
        <v>135</v>
      </c>
      <c r="E484" s="40" t="s">
        <v>135</v>
      </c>
      <c r="F484" s="40" t="s">
        <v>135</v>
      </c>
      <c r="G484" s="40" t="s">
        <v>135</v>
      </c>
      <c r="H484" s="40" t="s">
        <v>135</v>
      </c>
      <c r="I484" s="40" t="s">
        <v>135</v>
      </c>
      <c r="J484" s="40" t="s">
        <v>135</v>
      </c>
      <c r="K484" s="40" t="s">
        <v>135</v>
      </c>
      <c r="L484" s="40" t="s">
        <v>135</v>
      </c>
      <c r="M484" s="40" t="s">
        <v>135</v>
      </c>
      <c r="N484" s="40" t="s">
        <v>135</v>
      </c>
      <c r="O484" s="40" t="s">
        <v>135</v>
      </c>
      <c r="P484" s="40" t="s">
        <v>135</v>
      </c>
      <c r="Q484" s="40" t="s">
        <v>135</v>
      </c>
      <c r="R484" s="40" t="s">
        <v>135</v>
      </c>
      <c r="S484" s="40" t="s">
        <v>135</v>
      </c>
      <c r="T484" s="40" t="s">
        <v>135</v>
      </c>
      <c r="U484" s="40" t="s">
        <v>135</v>
      </c>
      <c r="V484" s="40" t="s">
        <v>135</v>
      </c>
      <c r="W484" s="40" t="s">
        <v>135</v>
      </c>
      <c r="X484" s="40" t="s">
        <v>135</v>
      </c>
      <c r="Y484" s="40" t="s">
        <v>135</v>
      </c>
      <c r="Z484" s="40">
        <f>AVERAGE(CE51:CE53)</f>
        <v>28.242868785656071</v>
      </c>
      <c r="AA484" s="40">
        <f>AVERAGE(CF51:CF53)</f>
        <v>29.606570512820511</v>
      </c>
      <c r="AB484" s="40">
        <f>AVERAGE(CG51:CG53)</f>
        <v>35</v>
      </c>
      <c r="AC484" s="40" t="s">
        <v>135</v>
      </c>
      <c r="AD484" s="40">
        <f>AVERAGE(CS51:CS53)</f>
        <v>31</v>
      </c>
      <c r="AE484" s="40">
        <f>AVERAGE(CT51:CT53)</f>
        <v>29.036363636363632</v>
      </c>
      <c r="AF484" s="40">
        <f>AVERAGE(CZ51:CZ53)</f>
        <v>28.977960784313726</v>
      </c>
      <c r="AG484" s="40">
        <f>AVERAGE(DA51:DA53)</f>
        <v>29.835126498002648</v>
      </c>
      <c r="AH484" s="40">
        <f>AVERAGE(DG51:DG53)</f>
        <v>36</v>
      </c>
      <c r="AI484" s="40">
        <f>AVERAGE(DH51:DH53)</f>
        <v>34.5</v>
      </c>
      <c r="AJ484" s="40">
        <f>AVERAGE(DN51:DN53)</f>
        <v>32.904318181818191</v>
      </c>
      <c r="AK484" s="40">
        <f>AVERAGE(DO51:DO53)</f>
        <v>34</v>
      </c>
      <c r="AL484" s="40">
        <f>AVERAGE(DU51:DU53)</f>
        <v>29.179775280898884</v>
      </c>
      <c r="AM484" s="40">
        <f>AVERAGE(DV51:DV53)</f>
        <v>29.974223602484479</v>
      </c>
      <c r="AN484" s="40">
        <f>AVERAGE(EB51:EB53)</f>
        <v>27.969069767441862</v>
      </c>
      <c r="AO484" s="40">
        <f>AVERAGE(EC51:EC53)</f>
        <v>29.634517766497453</v>
      </c>
      <c r="AP484" s="40">
        <f>AVERAGE(EI51:EI53)</f>
        <v>26.32821229050279</v>
      </c>
      <c r="AQ484" s="40">
        <f>AVERAGE(EJ51:EJ53)</f>
        <v>27.360552763819111</v>
      </c>
      <c r="AR484" s="40">
        <f>AVERAGE(EK51:EK53)</f>
        <v>35</v>
      </c>
      <c r="AS484" s="40">
        <f>AVERAGE(EL51:EL53)</f>
        <v>34.5</v>
      </c>
      <c r="AT484" s="40">
        <f>AVERAGE(ET51:ET53)</f>
        <v>27.042372881355927</v>
      </c>
      <c r="AU484" s="40">
        <f>AVERAGE(EU51:EU53)</f>
        <v>27.79569892473118</v>
      </c>
      <c r="AV484" s="5">
        <f t="shared" si="359"/>
        <v>93.75</v>
      </c>
      <c r="AW484" s="40">
        <v>213.23</v>
      </c>
      <c r="AX484" s="5">
        <f t="shared" si="360"/>
        <v>85.9</v>
      </c>
      <c r="BC484"/>
      <c r="BD484"/>
      <c r="BE484" s="3"/>
      <c r="BF484"/>
      <c r="BG484"/>
      <c r="BH484"/>
      <c r="CD484" s="40"/>
      <c r="CE484" s="40"/>
      <c r="CF484" s="40"/>
      <c r="CG484" s="40"/>
      <c r="CH484" s="40"/>
      <c r="CI484" s="40"/>
      <c r="FA484" s="28"/>
      <c r="FB484" s="27"/>
      <c r="FC484" s="27"/>
      <c r="FD484" s="27"/>
      <c r="FE484" s="27"/>
      <c r="FR484"/>
      <c r="FS484"/>
      <c r="FU484"/>
      <c r="FV484"/>
    </row>
    <row r="485" spans="1:179" x14ac:dyDescent="0.2">
      <c r="A485" s="1">
        <f t="shared" si="358"/>
        <v>1981</v>
      </c>
      <c r="B485" s="1">
        <v>1</v>
      </c>
      <c r="C485" s="1">
        <f t="shared" si="361"/>
        <v>17</v>
      </c>
      <c r="D485" s="40" t="s">
        <v>135</v>
      </c>
      <c r="E485" s="40" t="s">
        <v>135</v>
      </c>
      <c r="F485" s="40" t="s">
        <v>135</v>
      </c>
      <c r="G485" s="40" t="s">
        <v>135</v>
      </c>
      <c r="H485" s="40" t="s">
        <v>135</v>
      </c>
      <c r="I485" s="40" t="s">
        <v>135</v>
      </c>
      <c r="J485" s="40" t="s">
        <v>135</v>
      </c>
      <c r="K485" s="40" t="s">
        <v>135</v>
      </c>
      <c r="L485" s="40" t="s">
        <v>135</v>
      </c>
      <c r="M485" s="40" t="s">
        <v>135</v>
      </c>
      <c r="N485" s="40" t="s">
        <v>135</v>
      </c>
      <c r="O485" s="40" t="s">
        <v>135</v>
      </c>
      <c r="P485" s="40" t="s">
        <v>135</v>
      </c>
      <c r="Q485" s="40" t="s">
        <v>135</v>
      </c>
      <c r="R485" s="40" t="s">
        <v>135</v>
      </c>
      <c r="S485" s="40" t="s">
        <v>135</v>
      </c>
      <c r="T485" s="40" t="s">
        <v>135</v>
      </c>
      <c r="U485" s="40" t="s">
        <v>135</v>
      </c>
      <c r="V485" s="40" t="s">
        <v>135</v>
      </c>
      <c r="W485" s="40" t="s">
        <v>135</v>
      </c>
      <c r="X485" s="40" t="s">
        <v>135</v>
      </c>
      <c r="Y485" s="40" t="s">
        <v>135</v>
      </c>
      <c r="Z485" s="40">
        <f>AVERAGE(CE54:CE56)</f>
        <v>27.74083129584352</v>
      </c>
      <c r="AA485" s="40">
        <f>AVERAGE(CF54:CF56)</f>
        <v>29.401442307692307</v>
      </c>
      <c r="AB485" s="40">
        <f>AVERAGE(CG54:CG56)</f>
        <v>34.666666666666664</v>
      </c>
      <c r="AC485" s="40" t="s">
        <v>135</v>
      </c>
      <c r="AD485" s="40">
        <f>AVERAGE(CS54:CS56)</f>
        <v>31</v>
      </c>
      <c r="AE485" s="40">
        <f>AVERAGE(CT54:CT56)</f>
        <v>30.345454545454544</v>
      </c>
      <c r="AF485" s="40">
        <f>AVERAGE(CZ54:CZ56)</f>
        <v>29</v>
      </c>
      <c r="AG485" s="40">
        <f>AVERAGE(DA54:DA56)</f>
        <v>29.475366178428747</v>
      </c>
      <c r="AH485" s="40">
        <f>AVERAGE(DG54:DG56)</f>
        <v>33.666666666666664</v>
      </c>
      <c r="AI485" s="40">
        <f>AVERAGE(DH54:DH56)</f>
        <v>32.666666666666664</v>
      </c>
      <c r="AJ485" s="40">
        <f>AVERAGE(DN54:DN56)</f>
        <v>32.931818181818194</v>
      </c>
      <c r="AK485" s="40">
        <f>AVERAGE(DO54:DO56)</f>
        <v>34</v>
      </c>
      <c r="AL485" s="40">
        <f>AVERAGE(DU54:DU56)</f>
        <v>29.059925093632966</v>
      </c>
      <c r="AM485" s="40">
        <f>AVERAGE(DV54:DV56)</f>
        <v>29.677018633540381</v>
      </c>
      <c r="AN485" s="40">
        <f>AVERAGE(EB54:EB56)</f>
        <v>28.040697674418606</v>
      </c>
      <c r="AO485" s="40">
        <f>AVERAGE(EC54:EC56)</f>
        <v>29.634517766497453</v>
      </c>
      <c r="AP485" s="40">
        <f>AVERAGE(EI54:EI56)</f>
        <v>26.32821229050279</v>
      </c>
      <c r="AQ485" s="40">
        <f>AVERAGE(EJ54:EJ56)</f>
        <v>27.360552763819111</v>
      </c>
      <c r="AR485" s="40">
        <f>AVERAGE(EK54:EK56)</f>
        <v>35</v>
      </c>
      <c r="AS485" s="40">
        <f>AVERAGE(EL54:EL56)</f>
        <v>34.5</v>
      </c>
      <c r="AT485" s="40">
        <f>AVERAGE(ET54:ET56)</f>
        <v>27.042372881355927</v>
      </c>
      <c r="AU485" s="40">
        <f>AVERAGE(EU54:EU56)</f>
        <v>27.79569892473118</v>
      </c>
      <c r="AV485" s="5">
        <f t="shared" si="359"/>
        <v>96.575000000000003</v>
      </c>
      <c r="AW485" s="40">
        <v>212.06333333333333</v>
      </c>
      <c r="AX485" s="5">
        <f t="shared" si="360"/>
        <v>88.125</v>
      </c>
      <c r="BC485"/>
      <c r="BD485"/>
      <c r="BE485" s="3"/>
      <c r="BF485"/>
      <c r="BG485"/>
      <c r="BH485"/>
      <c r="CD485" s="40"/>
      <c r="CE485" s="40"/>
      <c r="CF485" s="40"/>
      <c r="CG485" s="40"/>
      <c r="CH485" s="40"/>
      <c r="CI485" s="40"/>
      <c r="FA485" s="28"/>
      <c r="FB485" s="27"/>
      <c r="FC485" s="27"/>
      <c r="FD485" s="27"/>
      <c r="FE485" s="27"/>
      <c r="FR485"/>
      <c r="FS485"/>
      <c r="FU485"/>
      <c r="FV485"/>
    </row>
    <row r="486" spans="1:179" x14ac:dyDescent="0.2">
      <c r="A486" s="1">
        <f t="shared" si="358"/>
        <v>1981</v>
      </c>
      <c r="B486" s="1">
        <v>2</v>
      </c>
      <c r="C486" s="1">
        <f t="shared" si="361"/>
        <v>18</v>
      </c>
      <c r="D486" s="40" t="s">
        <v>135</v>
      </c>
      <c r="E486" s="40" t="s">
        <v>135</v>
      </c>
      <c r="F486" s="40" t="s">
        <v>135</v>
      </c>
      <c r="G486" s="40" t="s">
        <v>135</v>
      </c>
      <c r="H486" s="40" t="s">
        <v>135</v>
      </c>
      <c r="I486" s="40" t="s">
        <v>135</v>
      </c>
      <c r="J486" s="40" t="s">
        <v>135</v>
      </c>
      <c r="K486" s="40" t="s">
        <v>135</v>
      </c>
      <c r="L486" s="40" t="s">
        <v>135</v>
      </c>
      <c r="M486" s="40" t="s">
        <v>135</v>
      </c>
      <c r="N486" s="40" t="s">
        <v>135</v>
      </c>
      <c r="O486" s="40" t="s">
        <v>135</v>
      </c>
      <c r="P486" s="40" t="s">
        <v>135</v>
      </c>
      <c r="Q486" s="40" t="s">
        <v>135</v>
      </c>
      <c r="R486" s="40" t="s">
        <v>135</v>
      </c>
      <c r="S486" s="40" t="s">
        <v>135</v>
      </c>
      <c r="T486" s="40" t="s">
        <v>135</v>
      </c>
      <c r="U486" s="40" t="s">
        <v>135</v>
      </c>
      <c r="V486" s="40" t="s">
        <v>135</v>
      </c>
      <c r="W486" s="40" t="s">
        <v>135</v>
      </c>
      <c r="X486" s="40" t="s">
        <v>135</v>
      </c>
      <c r="Y486" s="40" t="s">
        <v>135</v>
      </c>
      <c r="Z486" s="40">
        <f>AVERAGE(CE57:CE59)</f>
        <v>27.74083129584352</v>
      </c>
      <c r="AA486" s="40">
        <f>AVERAGE(CF57:CF59)</f>
        <v>29.802083333333332</v>
      </c>
      <c r="AB486" s="40">
        <f>AVERAGE(CG57:CG59)</f>
        <v>34</v>
      </c>
      <c r="AC486" s="40" t="s">
        <v>135</v>
      </c>
      <c r="AD486" s="40">
        <f>AVERAGE(CS57:CS59)</f>
        <v>31</v>
      </c>
      <c r="AE486" s="40">
        <f>AVERAGE(CT57:CT59)</f>
        <v>30.345454545454544</v>
      </c>
      <c r="AF486" s="40">
        <f>AVERAGE(CZ57:CZ59)</f>
        <v>28.44575163398693</v>
      </c>
      <c r="AG486" s="40">
        <f>AVERAGE(DA57:DA59)</f>
        <v>29.211273857079433</v>
      </c>
      <c r="AH486" s="40">
        <f>AVERAGE(DG57:DG59)</f>
        <v>32</v>
      </c>
      <c r="AI486" s="40">
        <f>AVERAGE(DH57:DH59)</f>
        <v>32</v>
      </c>
      <c r="AJ486" s="40">
        <f>AVERAGE(DN57:DN59)</f>
        <v>32.931818181818194</v>
      </c>
      <c r="AK486" s="40">
        <f>AVERAGE(DO57:DO59)</f>
        <v>34</v>
      </c>
      <c r="AL486" s="40">
        <f>AVERAGE(DU57:DU59)</f>
        <v>28.544943820224727</v>
      </c>
      <c r="AM486" s="40">
        <f>AVERAGE(DV57:DV59)</f>
        <v>29.26552795031057</v>
      </c>
      <c r="AN486" s="40">
        <f>AVERAGE(EB57:EB59)</f>
        <v>28.040697674418606</v>
      </c>
      <c r="AO486" s="40">
        <f>AVERAGE(EC57:EC59)</f>
        <v>29.634517766497453</v>
      </c>
      <c r="AP486" s="40">
        <f>AVERAGE(EI57:EI59)</f>
        <v>26.32821229050279</v>
      </c>
      <c r="AQ486" s="40">
        <f>AVERAGE(EJ57:EJ59)</f>
        <v>27.360552763819111</v>
      </c>
      <c r="AR486" s="40">
        <f>AVERAGE(EK57:EK59)</f>
        <v>35</v>
      </c>
      <c r="AS486" s="40">
        <f>AVERAGE(EL57:EL59)</f>
        <v>34</v>
      </c>
      <c r="AT486" s="40">
        <f>AVERAGE(ET57:ET59)</f>
        <v>27.042372881355927</v>
      </c>
      <c r="AU486" s="40">
        <f>AVERAGE(EU57:EU59)</f>
        <v>27.79569892473118</v>
      </c>
      <c r="AV486" s="5">
        <f t="shared" si="359"/>
        <v>98.45</v>
      </c>
      <c r="AW486" s="40">
        <v>214.55666666666664</v>
      </c>
      <c r="AX486" s="5">
        <f t="shared" si="360"/>
        <v>90.275000000000006</v>
      </c>
      <c r="BC486"/>
      <c r="BD486"/>
      <c r="BE486" s="3"/>
      <c r="BF486"/>
      <c r="BG486"/>
      <c r="BH486"/>
      <c r="CD486" s="40"/>
      <c r="CE486" s="40"/>
      <c r="CF486" s="40"/>
      <c r="CG486" s="40"/>
      <c r="CH486" s="40"/>
      <c r="CI486" s="40"/>
      <c r="FA486" s="28"/>
      <c r="FB486" s="27"/>
      <c r="FC486" s="27"/>
      <c r="FD486" s="27"/>
      <c r="FE486" s="27"/>
      <c r="FR486"/>
      <c r="FS486"/>
      <c r="FU486"/>
      <c r="FV486"/>
    </row>
    <row r="487" spans="1:179" x14ac:dyDescent="0.2">
      <c r="A487" s="1">
        <f t="shared" si="358"/>
        <v>1981</v>
      </c>
      <c r="B487" s="1">
        <v>3</v>
      </c>
      <c r="C487" s="1">
        <f t="shared" si="361"/>
        <v>19</v>
      </c>
      <c r="D487" s="40" t="s">
        <v>135</v>
      </c>
      <c r="E487" s="40" t="s">
        <v>135</v>
      </c>
      <c r="F487" s="40" t="s">
        <v>135</v>
      </c>
      <c r="G487" s="40" t="s">
        <v>135</v>
      </c>
      <c r="H487" s="40" t="s">
        <v>135</v>
      </c>
      <c r="I487" s="40" t="s">
        <v>135</v>
      </c>
      <c r="J487" s="40" t="s">
        <v>135</v>
      </c>
      <c r="K487" s="40" t="s">
        <v>135</v>
      </c>
      <c r="L487" s="40" t="s">
        <v>135</v>
      </c>
      <c r="M487" s="40" t="s">
        <v>135</v>
      </c>
      <c r="N487" s="40" t="s">
        <v>135</v>
      </c>
      <c r="O487" s="40" t="s">
        <v>135</v>
      </c>
      <c r="P487" s="40" t="s">
        <v>135</v>
      </c>
      <c r="Q487" s="40" t="s">
        <v>135</v>
      </c>
      <c r="R487" s="40" t="s">
        <v>135</v>
      </c>
      <c r="S487" s="40" t="s">
        <v>135</v>
      </c>
      <c r="T487" s="40" t="s">
        <v>135</v>
      </c>
      <c r="U487" s="40" t="s">
        <v>135</v>
      </c>
      <c r="V487" s="40" t="s">
        <v>135</v>
      </c>
      <c r="W487" s="40" t="s">
        <v>135</v>
      </c>
      <c r="X487" s="40" t="s">
        <v>135</v>
      </c>
      <c r="Y487" s="40" t="s">
        <v>135</v>
      </c>
      <c r="Z487" s="40">
        <f>AVERAGE(CE60:CE62)</f>
        <v>27.74083129584352</v>
      </c>
      <c r="AA487" s="40">
        <f>AVERAGE(CF60:CF62)</f>
        <v>30.00240384615385</v>
      </c>
      <c r="AB487" s="40">
        <f>AVERAGE(CG60:CG62)</f>
        <v>34</v>
      </c>
      <c r="AC487" s="40" t="s">
        <v>135</v>
      </c>
      <c r="AD487" s="40">
        <f>AVERAGE(CS60:CS62)</f>
        <v>31</v>
      </c>
      <c r="AE487" s="40">
        <f>AVERAGE(CT60:CT62)</f>
        <v>30.345454545454544</v>
      </c>
      <c r="AF487" s="40">
        <f>AVERAGE(CZ60:CZ62)</f>
        <v>26.172549019607846</v>
      </c>
      <c r="AG487" s="40">
        <f>AVERAGE(DA60:DA62)</f>
        <v>29.458943630714586</v>
      </c>
      <c r="AH487" s="40">
        <f>AVERAGE(DG60:DG62)</f>
        <v>33.333333333333336</v>
      </c>
      <c r="AI487" s="40">
        <f>AVERAGE(DH60:DH62)</f>
        <v>33.666666666666664</v>
      </c>
      <c r="AJ487" s="40">
        <f>AVERAGE(DN60:DN62)</f>
        <v>32.931818181818194</v>
      </c>
      <c r="AK487" s="40">
        <f>AVERAGE(DO60:DO62)</f>
        <v>34</v>
      </c>
      <c r="AL487" s="40">
        <f>AVERAGE(DU60:DU62)</f>
        <v>27.634831460674167</v>
      </c>
      <c r="AM487" s="40">
        <f>AVERAGE(DV60:DV62)</f>
        <v>28.765527950310567</v>
      </c>
      <c r="AN487" s="40">
        <f>AVERAGE(EB60:EB62)</f>
        <v>28.040697674418606</v>
      </c>
      <c r="AO487" s="40">
        <f>AVERAGE(EC60:EC62)</f>
        <v>29.634517766497453</v>
      </c>
      <c r="AP487" s="40">
        <f>AVERAGE(EI60:EI62)</f>
        <v>30.737430167597761</v>
      </c>
      <c r="AQ487" s="40">
        <f>AVERAGE(EJ60:EJ62)</f>
        <v>29.778894472361824</v>
      </c>
      <c r="AR487" s="40">
        <f>AVERAGE(EK60:EK62)</f>
        <v>35</v>
      </c>
      <c r="AS487" s="40">
        <f>AVERAGE(EL60:EL62)</f>
        <v>33</v>
      </c>
      <c r="AT487" s="40">
        <f>AVERAGE(ET60:ET62)</f>
        <v>27.042372881355927</v>
      </c>
      <c r="AU487" s="40">
        <f>AVERAGE(EU60:EU62)</f>
        <v>27.931899641577058</v>
      </c>
      <c r="AV487" s="5">
        <f t="shared" si="359"/>
        <v>98.925000000000011</v>
      </c>
      <c r="AW487" s="40">
        <v>202.71666666666664</v>
      </c>
      <c r="AX487" s="5">
        <f t="shared" si="360"/>
        <v>92.625</v>
      </c>
      <c r="BC487"/>
      <c r="BD487"/>
      <c r="BE487" s="3"/>
      <c r="BF487"/>
      <c r="BG487"/>
      <c r="BH487"/>
      <c r="CD487" s="40"/>
      <c r="CE487" s="40"/>
      <c r="CF487" s="40"/>
      <c r="CG487" s="40"/>
      <c r="CH487" s="40"/>
      <c r="CI487" s="40"/>
      <c r="FA487" s="28"/>
      <c r="FB487" s="27"/>
      <c r="FC487" s="27"/>
      <c r="FD487" s="27"/>
      <c r="FE487" s="27"/>
      <c r="FR487"/>
      <c r="FS487"/>
      <c r="FU487"/>
      <c r="FV487"/>
    </row>
    <row r="488" spans="1:179" x14ac:dyDescent="0.2">
      <c r="A488" s="1">
        <f t="shared" si="358"/>
        <v>1981</v>
      </c>
      <c r="B488" s="1">
        <v>4</v>
      </c>
      <c r="C488" s="1">
        <f t="shared" si="361"/>
        <v>20</v>
      </c>
      <c r="D488" s="40" t="s">
        <v>135</v>
      </c>
      <c r="E488" s="40" t="s">
        <v>135</v>
      </c>
      <c r="F488" s="40" t="s">
        <v>135</v>
      </c>
      <c r="G488" s="40" t="s">
        <v>135</v>
      </c>
      <c r="H488" s="40" t="s">
        <v>135</v>
      </c>
      <c r="I488" s="40" t="s">
        <v>135</v>
      </c>
      <c r="J488" s="40" t="s">
        <v>135</v>
      </c>
      <c r="K488" s="40" t="s">
        <v>135</v>
      </c>
      <c r="L488" s="40" t="s">
        <v>135</v>
      </c>
      <c r="M488" s="40" t="s">
        <v>135</v>
      </c>
      <c r="N488" s="40" t="s">
        <v>135</v>
      </c>
      <c r="O488" s="40" t="s">
        <v>135</v>
      </c>
      <c r="P488" s="40" t="s">
        <v>135</v>
      </c>
      <c r="Q488" s="40" t="s">
        <v>135</v>
      </c>
      <c r="R488" s="40" t="s">
        <v>135</v>
      </c>
      <c r="S488" s="40" t="s">
        <v>135</v>
      </c>
      <c r="T488" s="40" t="s">
        <v>135</v>
      </c>
      <c r="U488" s="40" t="s">
        <v>135</v>
      </c>
      <c r="V488" s="40" t="s">
        <v>135</v>
      </c>
      <c r="W488" s="40" t="s">
        <v>135</v>
      </c>
      <c r="X488" s="40" t="s">
        <v>135</v>
      </c>
      <c r="Y488" s="40" t="s">
        <v>135</v>
      </c>
      <c r="Z488" s="40">
        <f>AVERAGE(CE63:CE65)</f>
        <v>27.74083129584352</v>
      </c>
      <c r="AA488" s="40">
        <f>AVERAGE(CF63:CF65)</f>
        <v>30.00240384615385</v>
      </c>
      <c r="AB488" s="40">
        <f>AVERAGE(CG63:CG65)</f>
        <v>34</v>
      </c>
      <c r="AC488" s="40" t="s">
        <v>135</v>
      </c>
      <c r="AD488" s="40">
        <f>AVERAGE(CS63:CS65)</f>
        <v>31</v>
      </c>
      <c r="AE488" s="40">
        <f>AVERAGE(CT63:CT65)</f>
        <v>30.345454545454544</v>
      </c>
      <c r="AF488" s="40">
        <f>AVERAGE(CZ63:CZ65)</f>
        <v>25.505882352941182</v>
      </c>
      <c r="AG488" s="40">
        <f>AVERAGE(DA63:DA65)</f>
        <v>29.056369285397228</v>
      </c>
      <c r="AH488" s="40">
        <f>AVERAGE(DG63:DG65)</f>
        <v>36</v>
      </c>
      <c r="AI488" s="40">
        <f>AVERAGE(DH63:DH65)</f>
        <v>37</v>
      </c>
      <c r="AJ488" s="40">
        <f>AVERAGE(DN63:DN65)</f>
        <v>32.931818181818194</v>
      </c>
      <c r="AK488" s="40">
        <f>AVERAGE(DO63:DO65)</f>
        <v>34</v>
      </c>
      <c r="AL488" s="40">
        <f>AVERAGE(DU63:DU65)</f>
        <v>28.181647940074914</v>
      </c>
      <c r="AM488" s="40">
        <f>AVERAGE(DV63:DV65)</f>
        <v>29.023291925465845</v>
      </c>
      <c r="AN488" s="40">
        <f>AVERAGE(EB63:EB65)</f>
        <v>28.040697674418606</v>
      </c>
      <c r="AO488" s="40">
        <f>AVERAGE(EC63:EC65)</f>
        <v>29.634517766497453</v>
      </c>
      <c r="AP488" s="40">
        <f>AVERAGE(EI63:EI65)</f>
        <v>30.737430167597761</v>
      </c>
      <c r="AQ488" s="40">
        <f>AVERAGE(EJ63:EJ65)</f>
        <v>29.778894472361824</v>
      </c>
      <c r="AR488" s="40">
        <f>AVERAGE(EK63:EK65)</f>
        <v>35</v>
      </c>
      <c r="AS488" s="40">
        <f>AVERAGE(EL63:EL65)</f>
        <v>33</v>
      </c>
      <c r="AT488" s="40">
        <f>AVERAGE(ET63:ET65)</f>
        <v>27.042372881355927</v>
      </c>
      <c r="AU488" s="40">
        <f>AVERAGE(EU63:EU65)</f>
        <v>27.999999999999996</v>
      </c>
      <c r="AV488" s="5">
        <f t="shared" si="359"/>
        <v>99.05</v>
      </c>
      <c r="AW488" s="40">
        <v>206.08666666666664</v>
      </c>
      <c r="AX488" s="5">
        <f t="shared" si="360"/>
        <v>93.850000000000009</v>
      </c>
      <c r="BC488"/>
      <c r="BD488"/>
      <c r="BE488" s="3"/>
      <c r="BF488"/>
      <c r="BG488"/>
      <c r="BH488"/>
      <c r="CD488" s="40"/>
      <c r="CE488" s="40"/>
      <c r="CF488" s="40"/>
      <c r="CG488" s="40"/>
      <c r="CH488" s="40"/>
      <c r="CI488" s="40"/>
      <c r="FA488" s="28"/>
      <c r="FB488" s="27"/>
      <c r="FC488" s="27"/>
      <c r="FD488" s="27"/>
      <c r="FE488" s="27"/>
      <c r="FR488"/>
      <c r="FS488"/>
      <c r="FU488"/>
      <c r="FV488"/>
    </row>
    <row r="489" spans="1:179" x14ac:dyDescent="0.2">
      <c r="A489" s="1">
        <f t="shared" si="358"/>
        <v>1982</v>
      </c>
      <c r="B489" s="1">
        <v>1</v>
      </c>
      <c r="C489" s="1">
        <f t="shared" si="361"/>
        <v>21</v>
      </c>
      <c r="D489" s="40" t="s">
        <v>135</v>
      </c>
      <c r="E489" s="40" t="s">
        <v>135</v>
      </c>
      <c r="F489" s="40" t="s">
        <v>135</v>
      </c>
      <c r="G489" s="40" t="s">
        <v>135</v>
      </c>
      <c r="H489" s="40" t="s">
        <v>135</v>
      </c>
      <c r="I489" s="40" t="s">
        <v>135</v>
      </c>
      <c r="J489" s="40" t="s">
        <v>135</v>
      </c>
      <c r="K489" s="40" t="s">
        <v>135</v>
      </c>
      <c r="L489" s="40" t="s">
        <v>135</v>
      </c>
      <c r="M489" s="40" t="s">
        <v>135</v>
      </c>
      <c r="N489" s="40" t="s">
        <v>135</v>
      </c>
      <c r="O489" s="40" t="s">
        <v>135</v>
      </c>
      <c r="P489" s="40" t="s">
        <v>135</v>
      </c>
      <c r="Q489" s="40" t="s">
        <v>135</v>
      </c>
      <c r="R489" s="40" t="s">
        <v>135</v>
      </c>
      <c r="S489" s="40" t="s">
        <v>135</v>
      </c>
      <c r="T489" s="40" t="s">
        <v>135</v>
      </c>
      <c r="U489" s="40" t="s">
        <v>135</v>
      </c>
      <c r="V489" s="40" t="s">
        <v>135</v>
      </c>
      <c r="W489" s="40" t="s">
        <v>135</v>
      </c>
      <c r="X489" s="40" t="s">
        <v>135</v>
      </c>
      <c r="Y489" s="40" t="s">
        <v>135</v>
      </c>
      <c r="Z489" s="40">
        <f>AVERAGE(CE66:CE68)</f>
        <v>28.246943765281173</v>
      </c>
      <c r="AA489" s="40">
        <f>AVERAGE(CF66:CF68)</f>
        <v>30.002403846153847</v>
      </c>
      <c r="AB489" s="40">
        <f>AVERAGE(CG66:CG68)</f>
        <v>34</v>
      </c>
      <c r="AC489" s="40" t="s">
        <v>135</v>
      </c>
      <c r="AD489" s="40">
        <f>AVERAGE(CS66:CS68)</f>
        <v>31</v>
      </c>
      <c r="AE489" s="40">
        <f>AVERAGE(CT66:CT68)</f>
        <v>30.345454545454544</v>
      </c>
      <c r="AF489" s="40">
        <f>AVERAGE(CZ66:CZ68)</f>
        <v>26.337254901960787</v>
      </c>
      <c r="AG489" s="40">
        <f>AVERAGE(DA66:DA68)</f>
        <v>29.162006213936959</v>
      </c>
      <c r="AH489" s="40">
        <f>AVERAGE(DG66:DG68)</f>
        <v>36</v>
      </c>
      <c r="AI489" s="40">
        <f>AVERAGE(DH66:DH68)</f>
        <v>37</v>
      </c>
      <c r="AJ489" s="40">
        <f>AVERAGE(DN66:DN68)</f>
        <v>32.931818181818194</v>
      </c>
      <c r="AK489" s="40">
        <f>AVERAGE(DO66:DO68)</f>
        <v>34</v>
      </c>
      <c r="AL489" s="40">
        <f>AVERAGE(DU66:DU68)</f>
        <v>31.093632958801507</v>
      </c>
      <c r="AM489" s="40">
        <f>AVERAGE(DV66:DV68)</f>
        <v>30.257763975155285</v>
      </c>
      <c r="AN489" s="40">
        <f>AVERAGE(EB66:EB68)</f>
        <v>28.104651162790699</v>
      </c>
      <c r="AO489" s="40">
        <f>AVERAGE(EC66:EC68)</f>
        <v>29.740270727580366</v>
      </c>
      <c r="AP489" s="40">
        <f>AVERAGE(EI66:EI68)</f>
        <v>31.474860335195526</v>
      </c>
      <c r="AQ489" s="40">
        <f>AVERAGE(EJ66:EJ68)</f>
        <v>29.778894472361824</v>
      </c>
      <c r="AR489" s="40">
        <f>AVERAGE(EK66:EK68)</f>
        <v>35.5</v>
      </c>
      <c r="AS489" s="40">
        <f>AVERAGE(EL66:EL68)</f>
        <v>34</v>
      </c>
      <c r="AT489" s="40">
        <f>AVERAGE(ET66:ET68)</f>
        <v>28.521186440677965</v>
      </c>
      <c r="AU489" s="40">
        <f>AVERAGE(EU66:EU68)</f>
        <v>29</v>
      </c>
      <c r="AV489" s="5">
        <f t="shared" si="359"/>
        <v>99.675000000000011</v>
      </c>
      <c r="AW489" s="40">
        <v>194.70666666666665</v>
      </c>
      <c r="AX489" s="5">
        <f t="shared" si="360"/>
        <v>94.574999999999989</v>
      </c>
      <c r="BC489"/>
      <c r="BD489"/>
      <c r="BE489" s="3"/>
      <c r="BF489"/>
      <c r="BG489"/>
      <c r="BH489"/>
      <c r="CD489" s="40"/>
      <c r="CE489" s="40"/>
      <c r="CF489" s="40"/>
      <c r="CG489" s="40"/>
      <c r="CH489" s="40"/>
      <c r="CI489" s="40"/>
      <c r="FA489" s="28"/>
      <c r="FB489" s="27"/>
      <c r="FC489" s="27"/>
      <c r="FD489" s="27"/>
      <c r="FE489" s="27"/>
      <c r="FR489"/>
      <c r="FS489"/>
      <c r="FU489"/>
      <c r="FV489"/>
    </row>
    <row r="490" spans="1:179" x14ac:dyDescent="0.2">
      <c r="A490" s="1">
        <f t="shared" si="358"/>
        <v>1982</v>
      </c>
      <c r="B490" s="1">
        <v>2</v>
      </c>
      <c r="C490" s="1">
        <f t="shared" si="361"/>
        <v>22</v>
      </c>
      <c r="D490" s="40" t="s">
        <v>135</v>
      </c>
      <c r="E490" s="40" t="s">
        <v>135</v>
      </c>
      <c r="F490" s="40" t="s">
        <v>135</v>
      </c>
      <c r="G490" s="40" t="s">
        <v>135</v>
      </c>
      <c r="H490" s="40" t="s">
        <v>135</v>
      </c>
      <c r="I490" s="40" t="s">
        <v>135</v>
      </c>
      <c r="J490" s="40" t="s">
        <v>135</v>
      </c>
      <c r="K490" s="40" t="s">
        <v>135</v>
      </c>
      <c r="L490" s="40" t="s">
        <v>135</v>
      </c>
      <c r="M490" s="40" t="s">
        <v>135</v>
      </c>
      <c r="N490" s="40" t="s">
        <v>135</v>
      </c>
      <c r="O490" s="40" t="s">
        <v>135</v>
      </c>
      <c r="P490" s="40" t="s">
        <v>135</v>
      </c>
      <c r="Q490" s="40" t="s">
        <v>135</v>
      </c>
      <c r="R490" s="40" t="s">
        <v>135</v>
      </c>
      <c r="S490" s="40" t="s">
        <v>135</v>
      </c>
      <c r="T490" s="40" t="s">
        <v>135</v>
      </c>
      <c r="U490" s="40" t="s">
        <v>135</v>
      </c>
      <c r="V490" s="40" t="s">
        <v>135</v>
      </c>
      <c r="W490" s="40" t="s">
        <v>135</v>
      </c>
      <c r="X490" s="40" t="s">
        <v>135</v>
      </c>
      <c r="Y490" s="40" t="s">
        <v>135</v>
      </c>
      <c r="Z490" s="40">
        <f>AVERAGE(CE69:CE71)</f>
        <v>29.662591687041566</v>
      </c>
      <c r="AA490" s="40">
        <f>AVERAGE(CF69:CF71)</f>
        <v>31.001602564102566</v>
      </c>
      <c r="AB490" s="40">
        <f>AVERAGE(CG69:CG71)</f>
        <v>34</v>
      </c>
      <c r="AC490" s="40" t="s">
        <v>135</v>
      </c>
      <c r="AD490" s="40" t="e">
        <f>AVERAGE(CS69:CS71)</f>
        <v>#DIV/0!</v>
      </c>
      <c r="AE490" s="40" t="e">
        <f>AVERAGE(CT69:CT71)</f>
        <v>#DIV/0!</v>
      </c>
      <c r="AF490" s="40">
        <f>AVERAGE(CZ69:CZ71)</f>
        <v>26.337254901960787</v>
      </c>
      <c r="AG490" s="40">
        <f>AVERAGE(DA69:DA71)</f>
        <v>29.056369285397228</v>
      </c>
      <c r="AH490" s="40">
        <f>AVERAGE(DG69:DG71)</f>
        <v>36</v>
      </c>
      <c r="AI490" s="40">
        <f>AVERAGE(DH69:DH71)</f>
        <v>37</v>
      </c>
      <c r="AJ490" s="40">
        <f>AVERAGE(DN69:DN71)</f>
        <v>32.683333333333344</v>
      </c>
      <c r="AK490" s="40">
        <f>AVERAGE(DO69:DO71)</f>
        <v>33.333333333333336</v>
      </c>
      <c r="AL490" s="40">
        <f>AVERAGE(DU69:DU71)</f>
        <v>34.237827715355813</v>
      </c>
      <c r="AM490" s="40">
        <f>AVERAGE(DV69:DV71)</f>
        <v>30.773291925465845</v>
      </c>
      <c r="AN490" s="40">
        <f>AVERAGE(EB69:EB71)</f>
        <v>28.232558139534888</v>
      </c>
      <c r="AO490" s="40">
        <f>AVERAGE(EC69:EC71)</f>
        <v>29.951776649746183</v>
      </c>
      <c r="AP490" s="40">
        <f>AVERAGE(EI69:EI71)</f>
        <v>31.474860335195526</v>
      </c>
      <c r="AQ490" s="40">
        <f>AVERAGE(EJ69:EJ71)</f>
        <v>29.778894472361824</v>
      </c>
      <c r="AR490" s="40">
        <f>AVERAGE(EK69:EK71)</f>
        <v>36.013333333333328</v>
      </c>
      <c r="AS490" s="40">
        <f>AVERAGE(EL69:EL71)</f>
        <v>34.833333333333336</v>
      </c>
      <c r="AT490" s="40">
        <f>AVERAGE(ET69:ET71)</f>
        <v>29.492937853107346</v>
      </c>
      <c r="AU490" s="40">
        <f>AVERAGE(EU69:EU71)</f>
        <v>29.197132616487451</v>
      </c>
      <c r="AV490" s="5">
        <f t="shared" si="359"/>
        <v>99.949999999999989</v>
      </c>
      <c r="AW490" s="40">
        <v>193.38666666666668</v>
      </c>
      <c r="AX490" s="5">
        <f t="shared" si="360"/>
        <v>96.3</v>
      </c>
      <c r="BC490"/>
      <c r="BD490"/>
      <c r="BE490" s="3"/>
      <c r="BF490"/>
      <c r="BG490"/>
      <c r="BH490"/>
      <c r="CD490" s="40"/>
      <c r="CE490" s="40"/>
      <c r="CF490" s="40"/>
      <c r="CG490" s="40"/>
      <c r="CH490" s="40"/>
      <c r="CI490" s="40"/>
      <c r="FA490" s="28"/>
      <c r="FB490" s="27"/>
      <c r="FC490" s="27"/>
      <c r="FD490" s="27"/>
      <c r="FE490" s="27"/>
      <c r="FR490"/>
      <c r="FS490"/>
      <c r="FU490"/>
      <c r="FV490"/>
    </row>
    <row r="491" spans="1:179" x14ac:dyDescent="0.2">
      <c r="A491" s="1">
        <f t="shared" si="358"/>
        <v>1982</v>
      </c>
      <c r="B491" s="1">
        <v>3</v>
      </c>
      <c r="C491" s="1">
        <f t="shared" si="361"/>
        <v>23</v>
      </c>
      <c r="D491" s="40" t="s">
        <v>135</v>
      </c>
      <c r="E491" s="40" t="s">
        <v>135</v>
      </c>
      <c r="F491" s="40" t="s">
        <v>135</v>
      </c>
      <c r="G491" s="40" t="s">
        <v>135</v>
      </c>
      <c r="H491" s="40" t="s">
        <v>135</v>
      </c>
      <c r="I491" s="40" t="s">
        <v>135</v>
      </c>
      <c r="J491" s="40" t="s">
        <v>135</v>
      </c>
      <c r="K491" s="40" t="s">
        <v>135</v>
      </c>
      <c r="L491" s="40" t="s">
        <v>135</v>
      </c>
      <c r="M491" s="40" t="s">
        <v>135</v>
      </c>
      <c r="N491" s="40" t="s">
        <v>135</v>
      </c>
      <c r="O491" s="40" t="s">
        <v>135</v>
      </c>
      <c r="P491" s="40" t="s">
        <v>135</v>
      </c>
      <c r="Q491" s="40" t="s">
        <v>135</v>
      </c>
      <c r="R491" s="40" t="s">
        <v>135</v>
      </c>
      <c r="S491" s="40" t="s">
        <v>135</v>
      </c>
      <c r="T491" s="40" t="s">
        <v>135</v>
      </c>
      <c r="U491" s="40" t="s">
        <v>135</v>
      </c>
      <c r="V491" s="40" t="s">
        <v>135</v>
      </c>
      <c r="W491" s="40" t="s">
        <v>135</v>
      </c>
      <c r="X491" s="40" t="s">
        <v>135</v>
      </c>
      <c r="Y491" s="40" t="s">
        <v>135</v>
      </c>
      <c r="Z491" s="40">
        <f>AVERAGE(CE72:CE74)</f>
        <v>30.37041564792176</v>
      </c>
      <c r="AA491" s="40">
        <f>AVERAGE(CF72:CF74)</f>
        <v>31.501201923076923</v>
      </c>
      <c r="AB491" s="40">
        <f>AVERAGE(CG72:CG74)</f>
        <v>34</v>
      </c>
      <c r="AC491" s="40" t="s">
        <v>135</v>
      </c>
      <c r="AD491" s="40" t="e">
        <f>AVERAGE(CS72:CS74)</f>
        <v>#DIV/0!</v>
      </c>
      <c r="AE491" s="40" t="e">
        <f>AVERAGE(CT72:CT74)</f>
        <v>#DIV/0!</v>
      </c>
      <c r="AF491" s="40">
        <f>AVERAGE(CZ72:CZ74)</f>
        <v>26.337254901960787</v>
      </c>
      <c r="AG491" s="40">
        <f>AVERAGE(DA72:DA74)</f>
        <v>29.109187749667097</v>
      </c>
      <c r="AH491" s="40">
        <f>AVERAGE(DG72:DG74)</f>
        <v>36</v>
      </c>
      <c r="AI491" s="40">
        <f>AVERAGE(DH72:DH74)</f>
        <v>37</v>
      </c>
      <c r="AJ491" s="40">
        <f>AVERAGE(DN72:DN74)</f>
        <v>33.26515151515153</v>
      </c>
      <c r="AK491" s="40">
        <f>AVERAGE(DO72:DO74)</f>
        <v>34</v>
      </c>
      <c r="AL491" s="40">
        <f>AVERAGE(DU72:DU74)</f>
        <v>34.101123595505626</v>
      </c>
      <c r="AM491" s="40">
        <f>AVERAGE(DV72:DV74)</f>
        <v>30.773291925465845</v>
      </c>
      <c r="AN491" s="40">
        <f>AVERAGE(EB72:EB74)</f>
        <v>28.232558139534888</v>
      </c>
      <c r="AO491" s="40">
        <f>AVERAGE(EC72:EC74)</f>
        <v>29.951776649746183</v>
      </c>
      <c r="AP491" s="40">
        <f>AVERAGE(EI72:EI74)</f>
        <v>31.474860335195526</v>
      </c>
      <c r="AQ491" s="40">
        <f>AVERAGE(EJ72:EJ74)</f>
        <v>29.778894472361824</v>
      </c>
      <c r="AR491" s="40">
        <f>AVERAGE(EK72:EK74)</f>
        <v>35</v>
      </c>
      <c r="AS491" s="40">
        <f>AVERAGE(EL72:EL74)</f>
        <v>34.5</v>
      </c>
      <c r="AT491" s="40">
        <f>AVERAGE(ET72:ET74)</f>
        <v>29.978813559322031</v>
      </c>
      <c r="AU491" s="40">
        <f>AVERAGE(EU72:EU74)</f>
        <v>29.29569892473118</v>
      </c>
      <c r="AV491" s="5">
        <f t="shared" si="359"/>
        <v>100.22499999999999</v>
      </c>
      <c r="AW491" s="40">
        <v>201.73666666666668</v>
      </c>
      <c r="AX491" s="5">
        <f t="shared" si="360"/>
        <v>97.825000000000003</v>
      </c>
      <c r="BC491"/>
      <c r="BD491"/>
      <c r="BE491" s="3"/>
      <c r="BF491"/>
      <c r="BG491"/>
      <c r="BH491"/>
      <c r="CD491" s="40"/>
      <c r="CE491" s="40"/>
      <c r="CF491" s="40"/>
      <c r="CG491" s="40"/>
      <c r="CH491" s="40"/>
      <c r="CI491" s="40"/>
      <c r="FA491" s="28"/>
      <c r="FB491" s="27"/>
      <c r="FC491" s="27"/>
      <c r="FD491" s="27"/>
      <c r="FE491" s="27"/>
      <c r="FR491"/>
      <c r="FS491"/>
      <c r="FU491"/>
      <c r="FV491"/>
    </row>
    <row r="492" spans="1:179" x14ac:dyDescent="0.2">
      <c r="A492" s="1">
        <f t="shared" si="358"/>
        <v>1982</v>
      </c>
      <c r="B492" s="1">
        <v>4</v>
      </c>
      <c r="C492" s="1">
        <f t="shared" si="361"/>
        <v>24</v>
      </c>
      <c r="D492" s="40" t="s">
        <v>135</v>
      </c>
      <c r="E492" s="40" t="s">
        <v>135</v>
      </c>
      <c r="F492" s="40" t="s">
        <v>135</v>
      </c>
      <c r="G492" s="40" t="s">
        <v>135</v>
      </c>
      <c r="H492" s="40" t="s">
        <v>135</v>
      </c>
      <c r="I492" s="40" t="s">
        <v>135</v>
      </c>
      <c r="J492" s="40" t="s">
        <v>135</v>
      </c>
      <c r="K492" s="40" t="s">
        <v>135</v>
      </c>
      <c r="L492" s="40" t="s">
        <v>135</v>
      </c>
      <c r="M492" s="40" t="s">
        <v>135</v>
      </c>
      <c r="N492" s="40" t="s">
        <v>135</v>
      </c>
      <c r="O492" s="40" t="s">
        <v>135</v>
      </c>
      <c r="P492" s="40" t="s">
        <v>135</v>
      </c>
      <c r="Q492" s="40" t="s">
        <v>135</v>
      </c>
      <c r="R492" s="40" t="s">
        <v>135</v>
      </c>
      <c r="S492" s="40" t="s">
        <v>135</v>
      </c>
      <c r="T492" s="40" t="s">
        <v>135</v>
      </c>
      <c r="U492" s="40" t="s">
        <v>135</v>
      </c>
      <c r="V492" s="40" t="s">
        <v>135</v>
      </c>
      <c r="W492" s="40" t="s">
        <v>135</v>
      </c>
      <c r="X492" s="40" t="s">
        <v>135</v>
      </c>
      <c r="Y492" s="40" t="s">
        <v>135</v>
      </c>
      <c r="Z492" s="40">
        <f>AVERAGE(CE75:CE77)</f>
        <v>30.37041564792176</v>
      </c>
      <c r="AA492" s="40">
        <f>AVERAGE(CF75:CF77)</f>
        <v>31.501201923076923</v>
      </c>
      <c r="AB492" s="40">
        <f>AVERAGE(CG75:CG77)</f>
        <v>34</v>
      </c>
      <c r="AC492" s="40" t="s">
        <v>135</v>
      </c>
      <c r="AD492" s="40">
        <f>AVERAGE(CS75:CS77)</f>
        <v>31.5</v>
      </c>
      <c r="AE492" s="40">
        <f>AVERAGE(CT75:CT77)</f>
        <v>32.154545454545456</v>
      </c>
      <c r="AF492" s="40">
        <f>AVERAGE(CZ75:CZ77)</f>
        <v>26.337254901960787</v>
      </c>
      <c r="AG492" s="40">
        <f>AVERAGE(DA75:DA77)</f>
        <v>29.003550821127373</v>
      </c>
      <c r="AH492" s="40">
        <f>AVERAGE(DG75:DG77)</f>
        <v>36</v>
      </c>
      <c r="AI492" s="40">
        <f>AVERAGE(DH75:DH77)</f>
        <v>37</v>
      </c>
      <c r="AJ492" s="40">
        <f>AVERAGE(DN75:DN77)</f>
        <v>33.804545454545469</v>
      </c>
      <c r="AK492" s="40">
        <f>AVERAGE(DO75:DO77)</f>
        <v>35</v>
      </c>
      <c r="AL492" s="40">
        <f>AVERAGE(DU75:DU77)</f>
        <v>34.101123595505626</v>
      </c>
      <c r="AM492" s="40">
        <f>AVERAGE(DV75:DV77)</f>
        <v>30.773291925465845</v>
      </c>
      <c r="AN492" s="40">
        <f>AVERAGE(EB75:EB77)</f>
        <v>28.232558139534888</v>
      </c>
      <c r="AO492" s="40">
        <f>AVERAGE(EC75:EC77)</f>
        <v>29.951776649746183</v>
      </c>
      <c r="AP492" s="40">
        <f>AVERAGE(EI75:EI77)</f>
        <v>31.720670391061446</v>
      </c>
      <c r="AQ492" s="40">
        <f>AVERAGE(EJ75:EJ77)</f>
        <v>29.778894472361824</v>
      </c>
      <c r="AR492" s="40">
        <f>AVERAGE(EK75:EK77)</f>
        <v>35</v>
      </c>
      <c r="AS492" s="40">
        <f>AVERAGE(EL75:EL77)</f>
        <v>34.5</v>
      </c>
      <c r="AT492" s="40">
        <f>AVERAGE(ET75:ET77)</f>
        <v>29.978813559322031</v>
      </c>
      <c r="AU492" s="40">
        <f>AVERAGE(EU75:EU77)</f>
        <v>29.29569892473118</v>
      </c>
      <c r="AV492" s="5">
        <f t="shared" si="359"/>
        <v>100.3</v>
      </c>
      <c r="AW492" s="40">
        <v>243.18666666666664</v>
      </c>
      <c r="AX492" s="5">
        <f t="shared" si="360"/>
        <v>97.899999999999991</v>
      </c>
      <c r="BC492"/>
      <c r="BD492"/>
      <c r="BE492" s="3"/>
      <c r="BF492"/>
      <c r="BG492"/>
      <c r="BH492"/>
      <c r="CD492" s="40"/>
      <c r="CE492" s="40"/>
      <c r="CF492" s="40"/>
      <c r="CG492" s="40"/>
      <c r="CH492" s="40"/>
      <c r="CI492" s="40"/>
      <c r="FA492" s="28"/>
      <c r="FB492" s="27"/>
      <c r="FC492" s="27"/>
      <c r="FD492" s="27"/>
      <c r="FE492" s="27"/>
      <c r="FR492"/>
      <c r="FS492"/>
      <c r="FU492"/>
      <c r="FV492"/>
    </row>
    <row r="493" spans="1:179" x14ac:dyDescent="0.2">
      <c r="A493" s="1">
        <f t="shared" si="358"/>
        <v>1983</v>
      </c>
      <c r="B493" s="1">
        <v>1</v>
      </c>
      <c r="C493" s="1">
        <f t="shared" si="361"/>
        <v>25</v>
      </c>
      <c r="D493" s="40" t="s">
        <v>135</v>
      </c>
      <c r="E493" s="40" t="s">
        <v>135</v>
      </c>
      <c r="F493" s="40" t="s">
        <v>135</v>
      </c>
      <c r="G493" s="40" t="s">
        <v>135</v>
      </c>
      <c r="H493" s="40" t="s">
        <v>135</v>
      </c>
      <c r="I493" s="40" t="s">
        <v>135</v>
      </c>
      <c r="J493" s="40" t="s">
        <v>135</v>
      </c>
      <c r="K493" s="40" t="s">
        <v>135</v>
      </c>
      <c r="L493" s="40" t="s">
        <v>135</v>
      </c>
      <c r="M493" s="40" t="s">
        <v>135</v>
      </c>
      <c r="N493" s="40" t="s">
        <v>135</v>
      </c>
      <c r="O493" s="40" t="s">
        <v>135</v>
      </c>
      <c r="P493" s="40" t="s">
        <v>135</v>
      </c>
      <c r="Q493" s="40" t="s">
        <v>135</v>
      </c>
      <c r="R493" s="40" t="s">
        <v>135</v>
      </c>
      <c r="S493" s="40" t="s">
        <v>135</v>
      </c>
      <c r="T493" s="40" t="s">
        <v>135</v>
      </c>
      <c r="U493" s="40" t="s">
        <v>135</v>
      </c>
      <c r="V493" s="40" t="s">
        <v>135</v>
      </c>
      <c r="W493" s="40" t="s">
        <v>135</v>
      </c>
      <c r="X493" s="40" t="s">
        <v>135</v>
      </c>
      <c r="Y493" s="40" t="s">
        <v>135</v>
      </c>
      <c r="Z493" s="40">
        <f>AVERAGE(CE78:CE80)</f>
        <v>30.37041564792176</v>
      </c>
      <c r="AA493" s="40">
        <f>AVERAGE(CF78:CF80)</f>
        <v>31.300881410256409</v>
      </c>
      <c r="AB493" s="40">
        <f>AVERAGE(CG78:CG80)</f>
        <v>34</v>
      </c>
      <c r="AC493" s="40" t="s">
        <v>135</v>
      </c>
      <c r="AD493" s="40">
        <f>AVERAGE(CS78:CS80)</f>
        <v>31.5</v>
      </c>
      <c r="AE493" s="40">
        <f>AVERAGE(CT78:CT80)</f>
        <v>32.154545454545456</v>
      </c>
      <c r="AF493" s="40">
        <f>AVERAGE(CZ78:CZ80)</f>
        <v>26.393464052287584</v>
      </c>
      <c r="AG493" s="40">
        <f>AVERAGE(DA78:DA80)</f>
        <v>29.072791833111392</v>
      </c>
      <c r="AH493" s="40">
        <f>AVERAGE(DG78:DG80)</f>
        <v>34.5</v>
      </c>
      <c r="AI493" s="40">
        <f>AVERAGE(DH78:DH80)</f>
        <v>34.166666666666664</v>
      </c>
      <c r="AJ493" s="40">
        <f>AVERAGE(DN78:DN80)</f>
        <v>33.804545454545469</v>
      </c>
      <c r="AK493" s="40">
        <f>AVERAGE(DO78:DO80)</f>
        <v>35</v>
      </c>
      <c r="AL493" s="40">
        <f>AVERAGE(DU78:DU80)</f>
        <v>34.101123595505626</v>
      </c>
      <c r="AM493" s="40">
        <f>AVERAGE(DV78:DV80)</f>
        <v>30.773291925465845</v>
      </c>
      <c r="AN493" s="40">
        <f>AVERAGE(EB78:EB80)</f>
        <v>28.232558139534888</v>
      </c>
      <c r="AO493" s="40">
        <f>AVERAGE(EC78:EC80)</f>
        <v>29.951776649746183</v>
      </c>
      <c r="AP493" s="40">
        <f>AVERAGE(EI78:EI80)</f>
        <v>32.212290502793294</v>
      </c>
      <c r="AQ493" s="40">
        <f>AVERAGE(EJ78:EJ80)</f>
        <v>29.778894472361824</v>
      </c>
      <c r="AR493" s="40">
        <f>AVERAGE(EK78:EK80)</f>
        <v>35</v>
      </c>
      <c r="AS493" s="40">
        <f>AVERAGE(EL78:EL80)</f>
        <v>34.5</v>
      </c>
      <c r="AT493" s="40">
        <f>AVERAGE(ET78:ET80)</f>
        <v>29.978813559322031</v>
      </c>
      <c r="AU493" s="40">
        <f>AVERAGE(EU78:EU80)</f>
        <v>29.29569892473118</v>
      </c>
      <c r="AV493" s="5">
        <f t="shared" si="359"/>
        <v>100.375</v>
      </c>
      <c r="AW493" s="40">
        <v>265.98333333333335</v>
      </c>
      <c r="AX493" s="5">
        <f t="shared" si="360"/>
        <v>98.050000000000011</v>
      </c>
      <c r="BC493"/>
      <c r="BD493"/>
      <c r="BE493" s="3"/>
      <c r="BF493"/>
      <c r="BG493"/>
      <c r="BH493"/>
      <c r="CD493" s="40"/>
      <c r="CE493" s="40"/>
      <c r="CF493" s="40"/>
      <c r="CG493" s="40"/>
      <c r="CH493" s="40"/>
      <c r="CI493" s="40"/>
      <c r="FA493" s="28"/>
      <c r="FB493" s="27"/>
      <c r="FC493" s="27"/>
      <c r="FD493" s="27"/>
      <c r="FE493" s="27"/>
      <c r="FR493"/>
      <c r="FS493"/>
      <c r="FU493"/>
      <c r="FV493"/>
    </row>
    <row r="494" spans="1:179" x14ac:dyDescent="0.2">
      <c r="A494" s="1">
        <f t="shared" si="358"/>
        <v>1983</v>
      </c>
      <c r="B494" s="1">
        <v>2</v>
      </c>
      <c r="C494" s="1">
        <f t="shared" si="361"/>
        <v>26</v>
      </c>
      <c r="D494" s="40" t="s">
        <v>135</v>
      </c>
      <c r="E494" s="40" t="s">
        <v>135</v>
      </c>
      <c r="F494" s="40" t="s">
        <v>135</v>
      </c>
      <c r="G494" s="40" t="s">
        <v>135</v>
      </c>
      <c r="H494" s="40" t="s">
        <v>135</v>
      </c>
      <c r="I494" s="40" t="s">
        <v>135</v>
      </c>
      <c r="J494" s="40" t="s">
        <v>135</v>
      </c>
      <c r="K494" s="40" t="s">
        <v>135</v>
      </c>
      <c r="L494" s="40" t="s">
        <v>135</v>
      </c>
      <c r="M494" s="40" t="s">
        <v>135</v>
      </c>
      <c r="N494" s="40" t="s">
        <v>135</v>
      </c>
      <c r="O494" s="40" t="s">
        <v>135</v>
      </c>
      <c r="P494" s="40" t="s">
        <v>135</v>
      </c>
      <c r="Q494" s="40" t="s">
        <v>135</v>
      </c>
      <c r="R494" s="40" t="s">
        <v>135</v>
      </c>
      <c r="S494" s="40" t="s">
        <v>135</v>
      </c>
      <c r="T494" s="40" t="s">
        <v>135</v>
      </c>
      <c r="U494" s="40" t="s">
        <v>135</v>
      </c>
      <c r="V494" s="40" t="s">
        <v>135</v>
      </c>
      <c r="W494" s="40" t="s">
        <v>135</v>
      </c>
      <c r="X494" s="40" t="s">
        <v>135</v>
      </c>
      <c r="Y494" s="40" t="s">
        <v>135</v>
      </c>
      <c r="Z494" s="40">
        <f>AVERAGE(CE81:CE83)</f>
        <v>30.37041564792176</v>
      </c>
      <c r="AA494" s="40">
        <f>AVERAGE(CF81:CF83)</f>
        <v>30.900240384615383</v>
      </c>
      <c r="AB494" s="40">
        <f>AVERAGE(CG81:CG83)</f>
        <v>34</v>
      </c>
      <c r="AC494" s="40" t="s">
        <v>135</v>
      </c>
      <c r="AD494" s="40">
        <f>AVERAGE(CS81:CS83)</f>
        <v>33.5</v>
      </c>
      <c r="AE494" s="40">
        <f>AVERAGE(CT81:CT83)</f>
        <v>32.845454545454544</v>
      </c>
      <c r="AF494" s="40">
        <f>AVERAGE(CZ81:CZ83)</f>
        <v>26.505882352941182</v>
      </c>
      <c r="AG494" s="40">
        <f>AVERAGE(DA81:DA83)</f>
        <v>29.739458499778056</v>
      </c>
      <c r="AH494" s="40">
        <f>AVERAGE(DG81:DG83)</f>
        <v>35.5</v>
      </c>
      <c r="AI494" s="40">
        <f>AVERAGE(DH81:DH83)</f>
        <v>34.5</v>
      </c>
      <c r="AJ494" s="40">
        <f>AVERAGE(DN81:DN83)</f>
        <v>33.928787878787894</v>
      </c>
      <c r="AK494" s="40">
        <f>AVERAGE(DO81:DO83)</f>
        <v>35.333333333333336</v>
      </c>
      <c r="AL494" s="40">
        <f>AVERAGE(DU81:DU83)</f>
        <v>34.64794007490638</v>
      </c>
      <c r="AM494" s="40">
        <f>AVERAGE(DV81:DV83)</f>
        <v>30.773291925465845</v>
      </c>
      <c r="AN494" s="40">
        <f>AVERAGE(EB81:EB83)</f>
        <v>29.279069767441865</v>
      </c>
      <c r="AO494" s="40">
        <f>AVERAGE(EC81:EC83)</f>
        <v>31.596446700507613</v>
      </c>
      <c r="AP494" s="40">
        <f>AVERAGE(EI81:EI83)</f>
        <v>32.949720670391059</v>
      </c>
      <c r="AQ494" s="40">
        <f>AVERAGE(EJ81:EJ83)</f>
        <v>29.778894472361824</v>
      </c>
      <c r="AR494" s="40">
        <f>AVERAGE(EK81:EK83)</f>
        <v>35</v>
      </c>
      <c r="AS494" s="40">
        <f>AVERAGE(EL81:EL83)</f>
        <v>34.5</v>
      </c>
      <c r="AT494" s="40">
        <f>AVERAGE(ET81:ET83)</f>
        <v>29.978813559322031</v>
      </c>
      <c r="AU494" s="40">
        <f>AVERAGE(EU81:EU83)</f>
        <v>29.29569892473118</v>
      </c>
      <c r="AV494" s="5">
        <f t="shared" si="359"/>
        <v>100.875</v>
      </c>
      <c r="AW494" s="40">
        <v>298.2</v>
      </c>
      <c r="AX494" s="5">
        <f t="shared" si="360"/>
        <v>99.300000000000011</v>
      </c>
      <c r="BC494"/>
      <c r="BD494"/>
      <c r="BE494" s="3"/>
      <c r="BF494"/>
      <c r="BG494"/>
      <c r="BH494"/>
      <c r="CD494" s="40"/>
      <c r="CE494" s="40"/>
      <c r="CF494" s="40"/>
      <c r="CG494" s="40"/>
      <c r="CH494" s="40"/>
      <c r="CI494" s="40"/>
      <c r="FA494" s="28"/>
      <c r="FB494" s="27"/>
      <c r="FC494" s="27"/>
      <c r="FD494" s="27"/>
      <c r="FE494" s="27"/>
      <c r="FR494"/>
      <c r="FS494"/>
      <c r="FU494"/>
      <c r="FV494"/>
    </row>
    <row r="495" spans="1:179" x14ac:dyDescent="0.2">
      <c r="A495" s="1">
        <f t="shared" si="358"/>
        <v>1983</v>
      </c>
      <c r="B495" s="1">
        <v>3</v>
      </c>
      <c r="C495" s="1">
        <f t="shared" si="361"/>
        <v>27</v>
      </c>
      <c r="D495" s="40" t="s">
        <v>135</v>
      </c>
      <c r="E495" s="40" t="s">
        <v>135</v>
      </c>
      <c r="F495" s="40" t="s">
        <v>135</v>
      </c>
      <c r="G495" s="40" t="s">
        <v>135</v>
      </c>
      <c r="H495" s="40" t="s">
        <v>135</v>
      </c>
      <c r="I495" s="40" t="s">
        <v>135</v>
      </c>
      <c r="J495" s="40" t="s">
        <v>135</v>
      </c>
      <c r="K495" s="40" t="s">
        <v>135</v>
      </c>
      <c r="L495" s="40" t="s">
        <v>135</v>
      </c>
      <c r="M495" s="40" t="s">
        <v>135</v>
      </c>
      <c r="N495" s="40" t="s">
        <v>135</v>
      </c>
      <c r="O495" s="40" t="s">
        <v>135</v>
      </c>
      <c r="P495" s="40" t="s">
        <v>135</v>
      </c>
      <c r="Q495" s="40" t="s">
        <v>135</v>
      </c>
      <c r="R495" s="40" t="s">
        <v>135</v>
      </c>
      <c r="S495" s="40" t="s">
        <v>135</v>
      </c>
      <c r="T495" s="40" t="s">
        <v>135</v>
      </c>
      <c r="U495" s="40" t="s">
        <v>135</v>
      </c>
      <c r="V495" s="40" t="s">
        <v>135</v>
      </c>
      <c r="W495" s="40" t="s">
        <v>135</v>
      </c>
      <c r="X495" s="40" t="s">
        <v>135</v>
      </c>
      <c r="Y495" s="40" t="s">
        <v>135</v>
      </c>
      <c r="Z495" s="40">
        <f>AVERAGE(CE84:CE86)</f>
        <v>30.37041564792176</v>
      </c>
      <c r="AA495" s="40">
        <f>AVERAGE(CF84:CF86)</f>
        <v>30.900240384615383</v>
      </c>
      <c r="AB495" s="40">
        <f>AVERAGE(CG84:CG86)</f>
        <v>34</v>
      </c>
      <c r="AC495" s="40" t="s">
        <v>135</v>
      </c>
      <c r="AD495" s="40">
        <f>AVERAGE(CS84:CS86)</f>
        <v>33.5</v>
      </c>
      <c r="AE495" s="40">
        <f>AVERAGE(CT84:CT86)</f>
        <v>32.845454545454544</v>
      </c>
      <c r="AF495" s="40">
        <f>AVERAGE(CZ84:CZ86)</f>
        <v>26.505882352941182</v>
      </c>
      <c r="AG495" s="40">
        <f>AVERAGE(DA84:DA86)</f>
        <v>29.84509542831778</v>
      </c>
      <c r="AH495" s="40">
        <f>AVERAGE(DG84:DG86)</f>
        <v>35.5</v>
      </c>
      <c r="AI495" s="40">
        <f>AVERAGE(DH84:DH86)</f>
        <v>34.5</v>
      </c>
      <c r="AJ495" s="40">
        <f>AVERAGE(DN84:DN86)</f>
        <v>34.177272727272737</v>
      </c>
      <c r="AK495" s="40">
        <f>AVERAGE(DO84:DO86)</f>
        <v>36</v>
      </c>
      <c r="AL495" s="40">
        <f>AVERAGE(DU84:DU86)</f>
        <v>34.921348314606753</v>
      </c>
      <c r="AM495" s="40">
        <f>AVERAGE(DV84:DV86)</f>
        <v>30.773291925465845</v>
      </c>
      <c r="AN495" s="40">
        <f>AVERAGE(EB84:EB86)</f>
        <v>28.232558139534888</v>
      </c>
      <c r="AO495" s="40">
        <f>AVERAGE(EC84:EC86)</f>
        <v>29.951776649746183</v>
      </c>
      <c r="AP495" s="40">
        <f>AVERAGE(EI84:EI86)</f>
        <v>32.949720670391059</v>
      </c>
      <c r="AQ495" s="40">
        <f>AVERAGE(EJ84:EJ86)</f>
        <v>29.778894472361824</v>
      </c>
      <c r="AR495" s="40">
        <f>AVERAGE(EK84:EK86)</f>
        <v>35</v>
      </c>
      <c r="AS495" s="40">
        <f>AVERAGE(EL84:EL86)</f>
        <v>34.5</v>
      </c>
      <c r="AT495" s="40">
        <f>AVERAGE(ET84:ET86)</f>
        <v>29.978813559322031</v>
      </c>
      <c r="AU495" s="40">
        <f>AVERAGE(EU84:EU86)</f>
        <v>29.29569892473118</v>
      </c>
      <c r="AV495" s="5">
        <f t="shared" si="359"/>
        <v>101.825</v>
      </c>
      <c r="AW495" s="40">
        <v>300.30333333333328</v>
      </c>
      <c r="AX495" s="5">
        <f t="shared" si="360"/>
        <v>100.45</v>
      </c>
      <c r="BC495"/>
      <c r="BD495"/>
      <c r="BE495" s="3"/>
      <c r="BF495"/>
      <c r="BG495"/>
      <c r="BH495"/>
      <c r="CD495" s="40"/>
      <c r="CE495" s="40"/>
      <c r="CF495" s="40"/>
      <c r="CG495" s="40"/>
      <c r="CH495" s="40"/>
      <c r="CI495" s="40"/>
      <c r="FA495" s="28"/>
      <c r="FB495" s="27"/>
      <c r="FC495" s="27"/>
      <c r="FD495" s="27"/>
      <c r="FE495" s="27"/>
      <c r="FR495"/>
      <c r="FS495"/>
      <c r="FU495"/>
      <c r="FV495"/>
    </row>
    <row r="496" spans="1:179" x14ac:dyDescent="0.2">
      <c r="A496" s="1">
        <f t="shared" si="358"/>
        <v>1983</v>
      </c>
      <c r="B496" s="1">
        <v>4</v>
      </c>
      <c r="C496" s="1">
        <f t="shared" si="361"/>
        <v>28</v>
      </c>
      <c r="D496" s="40" t="s">
        <v>135</v>
      </c>
      <c r="E496" s="40" t="s">
        <v>135</v>
      </c>
      <c r="F496" s="40" t="s">
        <v>135</v>
      </c>
      <c r="G496" s="40" t="s">
        <v>135</v>
      </c>
      <c r="H496" s="40" t="s">
        <v>135</v>
      </c>
      <c r="I496" s="40" t="s">
        <v>135</v>
      </c>
      <c r="J496" s="40" t="s">
        <v>135</v>
      </c>
      <c r="K496" s="40" t="s">
        <v>135</v>
      </c>
      <c r="L496" s="40" t="s">
        <v>135</v>
      </c>
      <c r="M496" s="40" t="s">
        <v>135</v>
      </c>
      <c r="N496" s="40" t="s">
        <v>135</v>
      </c>
      <c r="O496" s="40" t="s">
        <v>135</v>
      </c>
      <c r="P496" s="40" t="s">
        <v>135</v>
      </c>
      <c r="Q496" s="40" t="s">
        <v>135</v>
      </c>
      <c r="R496" s="40" t="s">
        <v>135</v>
      </c>
      <c r="S496" s="40" t="s">
        <v>135</v>
      </c>
      <c r="T496" s="40" t="s">
        <v>135</v>
      </c>
      <c r="U496" s="40" t="s">
        <v>135</v>
      </c>
      <c r="V496" s="40" t="s">
        <v>135</v>
      </c>
      <c r="W496" s="40" t="s">
        <v>135</v>
      </c>
      <c r="X496" s="40" t="s">
        <v>135</v>
      </c>
      <c r="Y496" s="40" t="s">
        <v>135</v>
      </c>
      <c r="Z496" s="40">
        <f>AVERAGE(CE87:CE89)</f>
        <v>30.37041564792176</v>
      </c>
      <c r="AA496" s="40">
        <f>AVERAGE(CF87:CF89)</f>
        <v>30.900240384615383</v>
      </c>
      <c r="AB496" s="40">
        <f>AVERAGE(CG87:CG89)</f>
        <v>35</v>
      </c>
      <c r="AC496" s="40" t="s">
        <v>135</v>
      </c>
      <c r="AD496" s="40">
        <f>AVERAGE(CS87:CS89)</f>
        <v>33.5</v>
      </c>
      <c r="AE496" s="40">
        <f>AVERAGE(CT87:CT89)</f>
        <v>32.845454545454544</v>
      </c>
      <c r="AF496" s="40">
        <f>AVERAGE(CZ87:CZ89)</f>
        <v>27.132352941176475</v>
      </c>
      <c r="AG496" s="40">
        <f>AVERAGE(DA87:DA89)</f>
        <v>30.910230803373263</v>
      </c>
      <c r="AH496" s="40">
        <f>AVERAGE(DG87:DG89)</f>
        <v>36.166666666666664</v>
      </c>
      <c r="AI496" s="40">
        <f>AVERAGE(DH87:DH89)</f>
        <v>36.5</v>
      </c>
      <c r="AJ496" s="40">
        <f>AVERAGE(DN87:DN89)</f>
        <v>34.765909090909105</v>
      </c>
      <c r="AK496" s="40">
        <f>AVERAGE(DO87:DO89)</f>
        <v>36.5</v>
      </c>
      <c r="AL496" s="40">
        <f>AVERAGE(DU87:DU89)</f>
        <v>34.921348314606753</v>
      </c>
      <c r="AM496" s="40">
        <f>AVERAGE(DV87:DV89)</f>
        <v>30.773291925465845</v>
      </c>
      <c r="AN496" s="40">
        <f>AVERAGE(EB87:EB89)</f>
        <v>28.232558139534888</v>
      </c>
      <c r="AO496" s="40">
        <f>AVERAGE(EC87:EC89)</f>
        <v>29.951776649746183</v>
      </c>
      <c r="AP496" s="40">
        <f>AVERAGE(EI87:EI89)</f>
        <v>32.949720670391059</v>
      </c>
      <c r="AQ496" s="40">
        <f>AVERAGE(EJ87:EJ89)</f>
        <v>29.778894472361824</v>
      </c>
      <c r="AR496" s="40">
        <f>AVERAGE(EK87:EK89)</f>
        <v>35</v>
      </c>
      <c r="AS496" s="40">
        <f>AVERAGE(EL87:EL89)</f>
        <v>34.5</v>
      </c>
      <c r="AT496" s="40">
        <f>AVERAGE(ET87:ET89)</f>
        <v>29.978813559322031</v>
      </c>
      <c r="AU496" s="40">
        <f>AVERAGE(EU87:EU89)</f>
        <v>29.29569892473118</v>
      </c>
      <c r="AV496" s="5">
        <f t="shared" si="359"/>
        <v>102.375</v>
      </c>
      <c r="AW496" s="40">
        <v>304.72666666666663</v>
      </c>
      <c r="AX496" s="5">
        <f t="shared" si="360"/>
        <v>101.35</v>
      </c>
      <c r="BC496"/>
      <c r="BD496"/>
      <c r="BE496" s="3"/>
      <c r="BF496"/>
      <c r="BG496"/>
      <c r="BH496"/>
      <c r="CD496" s="40"/>
      <c r="CE496" s="40"/>
      <c r="CF496" s="40"/>
      <c r="CG496" s="40"/>
      <c r="CH496" s="40"/>
      <c r="CI496" s="40"/>
      <c r="FA496" s="28"/>
      <c r="FB496" s="27"/>
      <c r="FC496" s="27"/>
      <c r="FD496" s="27"/>
      <c r="FE496" s="27"/>
      <c r="FR496"/>
      <c r="FS496"/>
      <c r="FU496"/>
      <c r="FV496"/>
    </row>
    <row r="497" spans="1:178" x14ac:dyDescent="0.2">
      <c r="A497" s="1">
        <f t="shared" si="358"/>
        <v>1984</v>
      </c>
      <c r="B497" s="1">
        <v>1</v>
      </c>
      <c r="C497" s="1">
        <f t="shared" si="361"/>
        <v>29</v>
      </c>
      <c r="D497" s="40" t="s">
        <v>135</v>
      </c>
      <c r="E497" s="40" t="s">
        <v>135</v>
      </c>
      <c r="F497" s="40" t="s">
        <v>135</v>
      </c>
      <c r="G497" s="40" t="s">
        <v>135</v>
      </c>
      <c r="H497" s="40" t="s">
        <v>135</v>
      </c>
      <c r="I497" s="40" t="s">
        <v>135</v>
      </c>
      <c r="J497" s="40" t="s">
        <v>135</v>
      </c>
      <c r="K497" s="40" t="s">
        <v>135</v>
      </c>
      <c r="L497" s="40" t="s">
        <v>135</v>
      </c>
      <c r="M497" s="40" t="s">
        <v>135</v>
      </c>
      <c r="N497" s="40" t="s">
        <v>135</v>
      </c>
      <c r="O497" s="40" t="s">
        <v>135</v>
      </c>
      <c r="P497" s="40" t="s">
        <v>135</v>
      </c>
      <c r="Q497" s="40" t="s">
        <v>135</v>
      </c>
      <c r="R497" s="40" t="s">
        <v>135</v>
      </c>
      <c r="S497" s="40" t="s">
        <v>135</v>
      </c>
      <c r="T497" s="40" t="s">
        <v>135</v>
      </c>
      <c r="U497" s="40" t="s">
        <v>135</v>
      </c>
      <c r="V497" s="40" t="s">
        <v>135</v>
      </c>
      <c r="W497" s="40" t="s">
        <v>135</v>
      </c>
      <c r="X497" s="40" t="s">
        <v>135</v>
      </c>
      <c r="Y497" s="40" t="s">
        <v>135</v>
      </c>
      <c r="Z497" s="40">
        <f>AVERAGE(CE90:CE92)</f>
        <v>30.37041564792176</v>
      </c>
      <c r="AA497" s="40">
        <f>AVERAGE(CF90:CF92)</f>
        <v>30.900240384615383</v>
      </c>
      <c r="AB497" s="40">
        <f>AVERAGE(CG90:CG92)</f>
        <v>35.5</v>
      </c>
      <c r="AC497" s="40" t="s">
        <v>135</v>
      </c>
      <c r="AD497" s="40">
        <f>AVERAGE(CS90:CS92)</f>
        <v>33.5</v>
      </c>
      <c r="AE497" s="40">
        <f>AVERAGE(CT90:CT92)</f>
        <v>32.845454545454544</v>
      </c>
      <c r="AF497" s="40">
        <f>AVERAGE(CZ90:CZ92)</f>
        <v>28.851307189542485</v>
      </c>
      <c r="AG497" s="40">
        <f>AVERAGE(DA90:DA92)</f>
        <v>31.560474922325771</v>
      </c>
      <c r="AH497" s="40">
        <f>AVERAGE(DG90:DG92)</f>
        <v>36.5</v>
      </c>
      <c r="AI497" s="40">
        <f>AVERAGE(DH90:DH92)</f>
        <v>37.5</v>
      </c>
      <c r="AJ497" s="40">
        <f>AVERAGE(DN90:DN92)</f>
        <v>34.765909090909105</v>
      </c>
      <c r="AK497" s="40">
        <f>AVERAGE(DO90:DO92)</f>
        <v>36.5</v>
      </c>
      <c r="AL497" s="40">
        <f>AVERAGE(DU90:DU92)</f>
        <v>34.921348314606753</v>
      </c>
      <c r="AM497" s="40">
        <f>AVERAGE(DV90:DV92)</f>
        <v>30.773291925465845</v>
      </c>
      <c r="AN497" s="40">
        <f>AVERAGE(EB90:EB92)</f>
        <v>28.232558139534888</v>
      </c>
      <c r="AO497" s="40">
        <f>AVERAGE(EC90:EC92)</f>
        <v>29.951776649746183</v>
      </c>
      <c r="AP497" s="40">
        <f>AVERAGE(EI90:EI92)</f>
        <v>33.932960893854748</v>
      </c>
      <c r="AQ497" s="40">
        <f>AVERAGE(EJ90:EJ92)</f>
        <v>29.778894472361824</v>
      </c>
      <c r="AR497" s="40">
        <f>AVERAGE(EK90:EK92)</f>
        <v>35</v>
      </c>
      <c r="AS497" s="40">
        <f>AVERAGE(EL90:EL92)</f>
        <v>34.5</v>
      </c>
      <c r="AT497" s="40">
        <f>AVERAGE(ET90:ET92)</f>
        <v>29.978813559322031</v>
      </c>
      <c r="AU497" s="40">
        <f>AVERAGE(EU90:EU92)</f>
        <v>29.29569892473118</v>
      </c>
      <c r="AV497" s="5">
        <f t="shared" si="359"/>
        <v>103.5</v>
      </c>
      <c r="AW497" s="40">
        <v>298.62666666666667</v>
      </c>
      <c r="AX497" s="5">
        <f t="shared" si="360"/>
        <v>102.5</v>
      </c>
      <c r="BC497"/>
      <c r="BD497"/>
      <c r="BE497" s="3"/>
      <c r="BF497"/>
      <c r="BG497"/>
      <c r="BH497"/>
      <c r="CD497" s="40"/>
      <c r="CE497" s="40"/>
      <c r="CF497" s="40"/>
      <c r="CG497" s="40"/>
      <c r="CH497" s="40"/>
      <c r="CI497" s="40"/>
      <c r="FA497" s="28"/>
      <c r="FB497" s="27"/>
      <c r="FC497" s="27"/>
      <c r="FD497" s="27"/>
      <c r="FE497" s="27"/>
      <c r="FR497"/>
      <c r="FS497"/>
      <c r="FU497"/>
      <c r="FV497"/>
    </row>
    <row r="498" spans="1:178" x14ac:dyDescent="0.2">
      <c r="A498" s="1">
        <f t="shared" si="358"/>
        <v>1984</v>
      </c>
      <c r="B498" s="1">
        <v>2</v>
      </c>
      <c r="C498" s="1">
        <f t="shared" si="361"/>
        <v>30</v>
      </c>
      <c r="D498" s="40" t="s">
        <v>135</v>
      </c>
      <c r="E498" s="40" t="s">
        <v>135</v>
      </c>
      <c r="F498" s="40" t="s">
        <v>135</v>
      </c>
      <c r="G498" s="40" t="s">
        <v>135</v>
      </c>
      <c r="H498" s="40" t="s">
        <v>135</v>
      </c>
      <c r="I498" s="40" t="s">
        <v>135</v>
      </c>
      <c r="J498" s="40" t="s">
        <v>135</v>
      </c>
      <c r="K498" s="40" t="s">
        <v>135</v>
      </c>
      <c r="L498" s="40" t="s">
        <v>135</v>
      </c>
      <c r="M498" s="40" t="s">
        <v>135</v>
      </c>
      <c r="N498" s="40" t="s">
        <v>135</v>
      </c>
      <c r="O498" s="40" t="s">
        <v>135</v>
      </c>
      <c r="P498" s="40" t="s">
        <v>135</v>
      </c>
      <c r="Q498" s="40" t="s">
        <v>135</v>
      </c>
      <c r="R498" s="40" t="s">
        <v>135</v>
      </c>
      <c r="S498" s="40" t="s">
        <v>135</v>
      </c>
      <c r="T498" s="40" t="s">
        <v>135</v>
      </c>
      <c r="U498" s="40" t="s">
        <v>135</v>
      </c>
      <c r="V498" s="40" t="s">
        <v>135</v>
      </c>
      <c r="W498" s="40" t="s">
        <v>135</v>
      </c>
      <c r="X498" s="40" t="s">
        <v>135</v>
      </c>
      <c r="Y498" s="40" t="s">
        <v>135</v>
      </c>
      <c r="Z498" s="40">
        <f>AVERAGE(CE93:CE95)</f>
        <v>30.37041564792176</v>
      </c>
      <c r="AA498" s="40">
        <f>AVERAGE(CF93:CF95)</f>
        <v>30.900240384615383</v>
      </c>
      <c r="AB498" s="40">
        <f>AVERAGE(CG93:CG95)</f>
        <v>35.5</v>
      </c>
      <c r="AC498" s="40" t="s">
        <v>135</v>
      </c>
      <c r="AD498" s="40">
        <f>AVERAGE(CS93:CS95)</f>
        <v>33.5</v>
      </c>
      <c r="AE498" s="40">
        <f>AVERAGE(CT93:CT95)</f>
        <v>32.845454545454544</v>
      </c>
      <c r="AF498" s="40">
        <f>AVERAGE(CZ93:CZ95)</f>
        <v>29.795098039215688</v>
      </c>
      <c r="AG498" s="40">
        <f>AVERAGE(DA93:DA95)</f>
        <v>32.121504660452715</v>
      </c>
      <c r="AH498" s="40">
        <f>AVERAGE(DG93:DG95)</f>
        <v>36.5</v>
      </c>
      <c r="AI498" s="40">
        <f>AVERAGE(DH93:DH95)</f>
        <v>37.5</v>
      </c>
      <c r="AJ498" s="40">
        <f>AVERAGE(DN93:DN95)</f>
        <v>34.765909090909105</v>
      </c>
      <c r="AK498" s="40">
        <f>AVERAGE(DO93:DO95)</f>
        <v>36.5</v>
      </c>
      <c r="AL498" s="40">
        <f>AVERAGE(DU93:DU95)</f>
        <v>34.921348314606753</v>
      </c>
      <c r="AM498" s="40">
        <f>AVERAGE(DV93:DV95)</f>
        <v>30.773291925465845</v>
      </c>
      <c r="AN498" s="40">
        <f>AVERAGE(EB93:EB95)</f>
        <v>28.232558139534888</v>
      </c>
      <c r="AO498" s="40">
        <f>AVERAGE(EC93:EC95)</f>
        <v>29.951776649746183</v>
      </c>
      <c r="AP498" s="40">
        <f>AVERAGE(EI93:EI95)</f>
        <v>35.318435754189942</v>
      </c>
      <c r="AQ498" s="40">
        <f>AVERAGE(EJ93:EJ95)</f>
        <v>31.778894472361827</v>
      </c>
      <c r="AR498" s="40">
        <f>AVERAGE(EK93:EK95)</f>
        <v>35</v>
      </c>
      <c r="AS498" s="40">
        <f>AVERAGE(EL93:EL95)</f>
        <v>34.5</v>
      </c>
      <c r="AT498" s="40">
        <f>AVERAGE(ET93:ET95)</f>
        <v>30.645480225988695</v>
      </c>
      <c r="AU498" s="40">
        <f>AVERAGE(EU93:EU95)</f>
        <v>29.68996415770609</v>
      </c>
      <c r="AV498" s="5">
        <f t="shared" si="359"/>
        <v>104.075</v>
      </c>
      <c r="AW498" s="40">
        <v>292.22000000000003</v>
      </c>
      <c r="AX498" s="5">
        <f t="shared" si="360"/>
        <v>103.57499999999999</v>
      </c>
      <c r="BC498"/>
      <c r="BD498"/>
      <c r="BE498" s="3"/>
      <c r="BF498"/>
      <c r="BG498"/>
      <c r="BH498"/>
      <c r="CD498" s="40"/>
      <c r="CE498" s="40"/>
      <c r="CF498" s="40"/>
      <c r="CG498" s="40"/>
      <c r="CH498" s="40"/>
      <c r="CI498" s="40"/>
      <c r="FA498" s="28"/>
      <c r="FB498" s="27"/>
      <c r="FC498" s="27"/>
      <c r="FD498" s="27"/>
      <c r="FE498" s="27"/>
      <c r="FR498"/>
      <c r="FS498"/>
      <c r="FU498"/>
      <c r="FV498"/>
    </row>
    <row r="499" spans="1:178" x14ac:dyDescent="0.2">
      <c r="A499" s="1">
        <f t="shared" si="358"/>
        <v>1984</v>
      </c>
      <c r="B499" s="1">
        <v>3</v>
      </c>
      <c r="C499" s="1">
        <f t="shared" si="361"/>
        <v>31</v>
      </c>
      <c r="D499" s="40" t="s">
        <v>135</v>
      </c>
      <c r="E499" s="40" t="s">
        <v>135</v>
      </c>
      <c r="F499" s="40" t="s">
        <v>135</v>
      </c>
      <c r="G499" s="40" t="s">
        <v>135</v>
      </c>
      <c r="H499" s="40" t="s">
        <v>135</v>
      </c>
      <c r="I499" s="40" t="s">
        <v>135</v>
      </c>
      <c r="J499" s="40" t="s">
        <v>135</v>
      </c>
      <c r="K499" s="40" t="s">
        <v>135</v>
      </c>
      <c r="L499" s="40" t="s">
        <v>135</v>
      </c>
      <c r="M499" s="40" t="s">
        <v>135</v>
      </c>
      <c r="N499" s="40" t="s">
        <v>135</v>
      </c>
      <c r="O499" s="40" t="s">
        <v>135</v>
      </c>
      <c r="P499" s="40" t="s">
        <v>135</v>
      </c>
      <c r="Q499" s="40" t="s">
        <v>135</v>
      </c>
      <c r="R499" s="40" t="s">
        <v>135</v>
      </c>
      <c r="S499" s="40" t="s">
        <v>135</v>
      </c>
      <c r="T499" s="40" t="s">
        <v>135</v>
      </c>
      <c r="U499" s="40" t="s">
        <v>135</v>
      </c>
      <c r="V499" s="40" t="s">
        <v>135</v>
      </c>
      <c r="W499" s="40" t="s">
        <v>135</v>
      </c>
      <c r="X499" s="40" t="s">
        <v>135</v>
      </c>
      <c r="Y499" s="40" t="s">
        <v>135</v>
      </c>
      <c r="Z499" s="40">
        <f>AVERAGE(CE96:CE98)</f>
        <v>30.37041564792176</v>
      </c>
      <c r="AA499" s="40">
        <f>AVERAGE(CF96:CF98)</f>
        <v>31.20072115384615</v>
      </c>
      <c r="AB499" s="40">
        <f>AVERAGE(CG96:CG98)</f>
        <v>34.833333333333336</v>
      </c>
      <c r="AC499" s="40" t="s">
        <v>135</v>
      </c>
      <c r="AD499" s="40">
        <f>AVERAGE(CS96:CS98)</f>
        <v>33.5</v>
      </c>
      <c r="AE499" s="40">
        <f>AVERAGE(CT96:CT98)</f>
        <v>32.845454545454544</v>
      </c>
      <c r="AF499" s="40">
        <f>AVERAGE(CZ96:CZ98)</f>
        <v>29.989869281045753</v>
      </c>
      <c r="AG499" s="40">
        <f>AVERAGE(DA96:DA98)</f>
        <v>32.349201065246319</v>
      </c>
      <c r="AH499" s="40">
        <f>AVERAGE(DG96:DG98)</f>
        <v>36.5</v>
      </c>
      <c r="AI499" s="40">
        <f>AVERAGE(DH96:DH98)</f>
        <v>37.5</v>
      </c>
      <c r="AJ499" s="40">
        <f>AVERAGE(DN96:DN98)</f>
        <v>34.765909090909105</v>
      </c>
      <c r="AK499" s="40">
        <f>AVERAGE(DO96:DO98)</f>
        <v>36.5</v>
      </c>
      <c r="AL499" s="40">
        <f>AVERAGE(DU96:DU98)</f>
        <v>34.921348314606753</v>
      </c>
      <c r="AM499" s="40">
        <f>AVERAGE(DV96:DV98)</f>
        <v>30.773291925465845</v>
      </c>
      <c r="AN499" s="40">
        <f>AVERAGE(EB96:EB98)</f>
        <v>28.399224806201556</v>
      </c>
      <c r="AO499" s="40">
        <f>AVERAGE(EC96:EC98)</f>
        <v>30.224196277495764</v>
      </c>
      <c r="AP499" s="40">
        <f>AVERAGE(EI96:EI98)</f>
        <v>35.318435754189942</v>
      </c>
      <c r="AQ499" s="40">
        <f>AVERAGE(EJ96:EJ98)</f>
        <v>31.778894472361827</v>
      </c>
      <c r="AR499" s="40">
        <f>AVERAGE(EK96:EK98)</f>
        <v>35</v>
      </c>
      <c r="AS499" s="40">
        <f>AVERAGE(EL96:EL98)</f>
        <v>34.5</v>
      </c>
      <c r="AT499" s="40">
        <f>AVERAGE(ET96:ET98)</f>
        <v>30.978813559322031</v>
      </c>
      <c r="AU499" s="40">
        <f>AVERAGE(EU96:EU98)</f>
        <v>29.887096774193548</v>
      </c>
      <c r="AV499" s="5">
        <f t="shared" si="359"/>
        <v>103.69999999999999</v>
      </c>
      <c r="AW499" s="40">
        <v>308.34333333333331</v>
      </c>
      <c r="AX499" s="5">
        <f t="shared" si="360"/>
        <v>104.72500000000001</v>
      </c>
      <c r="BC499"/>
      <c r="BD499"/>
      <c r="BE499" s="3"/>
      <c r="BF499"/>
      <c r="BG499"/>
      <c r="BH499"/>
      <c r="CD499" s="40"/>
      <c r="CE499" s="40"/>
      <c r="CF499" s="40"/>
      <c r="CG499" s="40"/>
      <c r="CH499" s="40"/>
      <c r="CI499" s="40"/>
      <c r="FA499" s="28"/>
      <c r="FB499" s="27"/>
      <c r="FC499" s="27"/>
      <c r="FD499" s="27"/>
      <c r="FE499" s="27"/>
      <c r="FR499"/>
      <c r="FS499"/>
      <c r="FU499"/>
      <c r="FV499"/>
    </row>
    <row r="500" spans="1:178" x14ac:dyDescent="0.2">
      <c r="A500" s="1">
        <f t="shared" si="358"/>
        <v>1984</v>
      </c>
      <c r="B500" s="1">
        <v>4</v>
      </c>
      <c r="C500" s="1">
        <f t="shared" si="361"/>
        <v>32</v>
      </c>
      <c r="D500" s="40" t="s">
        <v>135</v>
      </c>
      <c r="E500" s="40" t="s">
        <v>135</v>
      </c>
      <c r="F500" s="40" t="s">
        <v>135</v>
      </c>
      <c r="G500" s="40" t="s">
        <v>135</v>
      </c>
      <c r="H500" s="40" t="s">
        <v>135</v>
      </c>
      <c r="I500" s="40" t="s">
        <v>135</v>
      </c>
      <c r="J500" s="40" t="s">
        <v>135</v>
      </c>
      <c r="K500" s="40" t="s">
        <v>135</v>
      </c>
      <c r="L500" s="40" t="s">
        <v>135</v>
      </c>
      <c r="M500" s="40" t="s">
        <v>135</v>
      </c>
      <c r="N500" s="40" t="s">
        <v>135</v>
      </c>
      <c r="O500" s="40" t="s">
        <v>135</v>
      </c>
      <c r="P500" s="40" t="s">
        <v>135</v>
      </c>
      <c r="Q500" s="40" t="s">
        <v>135</v>
      </c>
      <c r="R500" s="40" t="s">
        <v>135</v>
      </c>
      <c r="S500" s="40" t="s">
        <v>135</v>
      </c>
      <c r="T500" s="40" t="s">
        <v>135</v>
      </c>
      <c r="U500" s="40" t="s">
        <v>135</v>
      </c>
      <c r="V500" s="40" t="s">
        <v>135</v>
      </c>
      <c r="W500" s="40" t="s">
        <v>135</v>
      </c>
      <c r="X500" s="40" t="s">
        <v>135</v>
      </c>
      <c r="Y500" s="40" t="s">
        <v>135</v>
      </c>
      <c r="Z500" s="40">
        <f>AVERAGE(CE99:CE101)</f>
        <v>30.37041564792176</v>
      </c>
      <c r="AA500" s="40">
        <f>AVERAGE(CF99:CF101)</f>
        <v>31.801682692307693</v>
      </c>
      <c r="AB500" s="40">
        <f>AVERAGE(CG99:CG101)</f>
        <v>34.5</v>
      </c>
      <c r="AC500" s="40" t="s">
        <v>135</v>
      </c>
      <c r="AD500" s="40">
        <f>AVERAGE(CS99:CS101)</f>
        <v>33.5</v>
      </c>
      <c r="AE500" s="40">
        <f>AVERAGE(CT99:CT101)</f>
        <v>32.845454545454544</v>
      </c>
      <c r="AF500" s="40">
        <f>AVERAGE(CZ99:CZ101)</f>
        <v>30.670588235294119</v>
      </c>
      <c r="AG500" s="40">
        <f>AVERAGE(DA99:DA101)</f>
        <v>32.914336440301803</v>
      </c>
      <c r="AH500" s="40">
        <f>AVERAGE(DG99:DG101)</f>
        <v>36.5</v>
      </c>
      <c r="AI500" s="40">
        <f>AVERAGE(DH99:DH101)</f>
        <v>37.5</v>
      </c>
      <c r="AJ500" s="40">
        <f>AVERAGE(DN99:DN101)</f>
        <v>34.765909090909105</v>
      </c>
      <c r="AK500" s="40">
        <f>AVERAGE(DO99:DO101)</f>
        <v>36.5</v>
      </c>
      <c r="AL500" s="40">
        <f>AVERAGE(DU99:DU101)</f>
        <v>34.921348314606753</v>
      </c>
      <c r="AM500" s="40">
        <f>AVERAGE(DV99:DV101)</f>
        <v>30.773291925465845</v>
      </c>
      <c r="AN500" s="40">
        <f>AVERAGE(EB99:EB101)</f>
        <v>28.732558139534884</v>
      </c>
      <c r="AO500" s="40">
        <f>AVERAGE(EC99:EC101)</f>
        <v>30.76903553299492</v>
      </c>
      <c r="AP500" s="40">
        <f>AVERAGE(EI99:EI101)</f>
        <v>35.687150837988824</v>
      </c>
      <c r="AQ500" s="40">
        <f>AVERAGE(EJ99:EJ101)</f>
        <v>31.778894472361827</v>
      </c>
      <c r="AR500" s="40">
        <f>AVERAGE(EK99:EK101)</f>
        <v>35</v>
      </c>
      <c r="AS500" s="40">
        <f>AVERAGE(EL99:EL101)</f>
        <v>34.5</v>
      </c>
      <c r="AT500" s="40">
        <f>AVERAGE(ET99:ET101)</f>
        <v>30.978813559322031</v>
      </c>
      <c r="AU500" s="40">
        <f>AVERAGE(EU99:EU101)</f>
        <v>29.887096774193548</v>
      </c>
      <c r="AV500" s="5">
        <f t="shared" si="359"/>
        <v>103.5</v>
      </c>
      <c r="AW500" s="40">
        <v>320.58666666666664</v>
      </c>
      <c r="AX500" s="5">
        <f t="shared" si="360"/>
        <v>105.35</v>
      </c>
      <c r="BC500"/>
      <c r="BD500"/>
      <c r="BE500" s="3"/>
      <c r="BF500"/>
      <c r="BG500"/>
      <c r="BH500"/>
      <c r="CD500" s="40"/>
      <c r="CE500" s="40"/>
      <c r="CF500" s="40"/>
      <c r="CG500" s="40"/>
      <c r="CH500" s="40"/>
      <c r="CI500" s="40"/>
      <c r="FA500" s="28"/>
      <c r="FB500" s="27"/>
      <c r="FC500" s="27"/>
      <c r="FD500" s="27"/>
      <c r="FE500" s="27"/>
      <c r="FR500"/>
      <c r="FS500"/>
      <c r="FU500"/>
      <c r="FV500"/>
    </row>
    <row r="501" spans="1:178" x14ac:dyDescent="0.2">
      <c r="A501" s="1">
        <f t="shared" si="358"/>
        <v>1985</v>
      </c>
      <c r="B501" s="1">
        <v>1</v>
      </c>
      <c r="C501" s="1">
        <f t="shared" si="361"/>
        <v>33</v>
      </c>
      <c r="D501" s="40" t="s">
        <v>135</v>
      </c>
      <c r="E501" s="40" t="s">
        <v>135</v>
      </c>
      <c r="F501" s="40" t="s">
        <v>135</v>
      </c>
      <c r="G501" s="40" t="s">
        <v>135</v>
      </c>
      <c r="H501" s="40" t="s">
        <v>135</v>
      </c>
      <c r="I501" s="40" t="s">
        <v>135</v>
      </c>
      <c r="J501" s="40" t="s">
        <v>135</v>
      </c>
      <c r="K501" s="40" t="s">
        <v>135</v>
      </c>
      <c r="L501" s="40" t="s">
        <v>135</v>
      </c>
      <c r="M501" s="40" t="s">
        <v>135</v>
      </c>
      <c r="N501" s="40" t="s">
        <v>135</v>
      </c>
      <c r="O501" s="40" t="s">
        <v>135</v>
      </c>
      <c r="P501" s="40" t="s">
        <v>135</v>
      </c>
      <c r="Q501" s="40" t="s">
        <v>135</v>
      </c>
      <c r="R501" s="40" t="s">
        <v>135</v>
      </c>
      <c r="S501" s="40" t="s">
        <v>135</v>
      </c>
      <c r="T501" s="40" t="s">
        <v>135</v>
      </c>
      <c r="U501" s="40" t="s">
        <v>135</v>
      </c>
      <c r="V501" s="40" t="s">
        <v>135</v>
      </c>
      <c r="W501" s="40" t="s">
        <v>135</v>
      </c>
      <c r="X501" s="40" t="s">
        <v>135</v>
      </c>
      <c r="Y501" s="40" t="s">
        <v>135</v>
      </c>
      <c r="Z501" s="40">
        <f>AVERAGE(CE102:CE104)</f>
        <v>31.358190709046454</v>
      </c>
      <c r="AA501" s="40">
        <f>AVERAGE(CF102:CF104)</f>
        <v>33.200721153846153</v>
      </c>
      <c r="AB501" s="40">
        <f>AVERAGE(CG102:CG104)</f>
        <v>34.5</v>
      </c>
      <c r="AC501" s="40" t="s">
        <v>135</v>
      </c>
      <c r="AD501" s="40">
        <f>AVERAGE(CS102:CS104)</f>
        <v>33.5</v>
      </c>
      <c r="AE501" s="40">
        <f>AVERAGE(CT102:CT104)</f>
        <v>32.845454545454544</v>
      </c>
      <c r="AF501" s="40">
        <f>AVERAGE(CZ102:CZ104)</f>
        <v>31.252941176470589</v>
      </c>
      <c r="AG501" s="40">
        <f>AVERAGE(DA102:DA104)</f>
        <v>33.133821571238329</v>
      </c>
      <c r="AH501" s="40">
        <f>AVERAGE(DG102:DG104)</f>
        <v>36.5</v>
      </c>
      <c r="AI501" s="40">
        <f>AVERAGE(DH102:DH104)</f>
        <v>35.5</v>
      </c>
      <c r="AJ501" s="40">
        <f>AVERAGE(DN102:DN104)</f>
        <v>34.765909090909105</v>
      </c>
      <c r="AK501" s="40">
        <f>AVERAGE(DO102:DO104)</f>
        <v>36.5</v>
      </c>
      <c r="AL501" s="40">
        <f>AVERAGE(DU102:DU104)</f>
        <v>35.284644194756559</v>
      </c>
      <c r="AM501" s="40">
        <f>AVERAGE(DV102:DV104)</f>
        <v>31.187370600414088</v>
      </c>
      <c r="AN501" s="40">
        <f>AVERAGE(EB102:EB104)</f>
        <v>28.732558139534884</v>
      </c>
      <c r="AO501" s="40">
        <f>AVERAGE(EC102:EC104)</f>
        <v>30.76903553299492</v>
      </c>
      <c r="AP501" s="40">
        <f>AVERAGE(EI102:EI104)</f>
        <v>35.687150837988824</v>
      </c>
      <c r="AQ501" s="40">
        <f>AVERAGE(EJ102:EJ104)</f>
        <v>31.778894472361827</v>
      </c>
      <c r="AR501" s="40">
        <f>AVERAGE(EK102:EK104)</f>
        <v>35</v>
      </c>
      <c r="AS501" s="40">
        <f>AVERAGE(EL102:EL104)</f>
        <v>34.5</v>
      </c>
      <c r="AT501" s="40">
        <f>AVERAGE(ET102:ET104)</f>
        <v>30.978813559322031</v>
      </c>
      <c r="AU501" s="40">
        <f>AVERAGE(EU102:EU104)</f>
        <v>29.887096774193548</v>
      </c>
      <c r="AV501" s="5">
        <f t="shared" ref="AV501:AV532" si="362">AX315</f>
        <v>103.27499999999999</v>
      </c>
      <c r="AW501" s="40">
        <v>353.21</v>
      </c>
      <c r="AX501" s="5">
        <f t="shared" ref="AX501:AX532" si="363">AZ315</f>
        <v>106.19999999999999</v>
      </c>
      <c r="BC501"/>
      <c r="BD501"/>
      <c r="BE501" s="3"/>
      <c r="BF501"/>
      <c r="BG501"/>
      <c r="BH501"/>
      <c r="CD501" s="40"/>
      <c r="CE501" s="40"/>
      <c r="CF501" s="40"/>
      <c r="CG501" s="40"/>
      <c r="CH501" s="40"/>
      <c r="CI501" s="40"/>
      <c r="FA501" s="28"/>
      <c r="FB501" s="27"/>
      <c r="FC501" s="27"/>
      <c r="FD501" s="27"/>
      <c r="FE501" s="27"/>
      <c r="FR501"/>
      <c r="FS501"/>
      <c r="FU501"/>
      <c r="FV501"/>
    </row>
    <row r="502" spans="1:178" x14ac:dyDescent="0.2">
      <c r="A502" s="1">
        <f t="shared" si="358"/>
        <v>1985</v>
      </c>
      <c r="B502" s="1">
        <v>2</v>
      </c>
      <c r="C502" s="1">
        <f t="shared" si="361"/>
        <v>34</v>
      </c>
      <c r="D502" s="40" t="s">
        <v>135</v>
      </c>
      <c r="E502" s="40" t="s">
        <v>135</v>
      </c>
      <c r="F502" s="40" t="s">
        <v>135</v>
      </c>
      <c r="G502" s="40" t="s">
        <v>135</v>
      </c>
      <c r="H502" s="40" t="s">
        <v>135</v>
      </c>
      <c r="I502" s="40" t="s">
        <v>135</v>
      </c>
      <c r="J502" s="40" t="s">
        <v>135</v>
      </c>
      <c r="K502" s="40" t="s">
        <v>135</v>
      </c>
      <c r="L502" s="40" t="s">
        <v>135</v>
      </c>
      <c r="M502" s="40" t="s">
        <v>135</v>
      </c>
      <c r="N502" s="40" t="s">
        <v>135</v>
      </c>
      <c r="O502" s="40" t="s">
        <v>135</v>
      </c>
      <c r="P502" s="40" t="s">
        <v>135</v>
      </c>
      <c r="Q502" s="40" t="s">
        <v>135</v>
      </c>
      <c r="R502" s="40" t="s">
        <v>135</v>
      </c>
      <c r="S502" s="40" t="s">
        <v>135</v>
      </c>
      <c r="T502" s="40" t="s">
        <v>135</v>
      </c>
      <c r="U502" s="40" t="s">
        <v>135</v>
      </c>
      <c r="V502" s="40" t="s">
        <v>135</v>
      </c>
      <c r="W502" s="40" t="s">
        <v>135</v>
      </c>
      <c r="X502" s="40" t="s">
        <v>135</v>
      </c>
      <c r="Y502" s="40" t="s">
        <v>135</v>
      </c>
      <c r="Z502" s="40">
        <f>AVERAGE(CE105:CE107)</f>
        <v>31.358190709046454</v>
      </c>
      <c r="AA502" s="40">
        <f>AVERAGE(CF105:CF107)</f>
        <v>33.200721153846153</v>
      </c>
      <c r="AB502" s="40">
        <f>AVERAGE(CG105:CG107)</f>
        <v>34.5</v>
      </c>
      <c r="AC502" s="40" t="s">
        <v>135</v>
      </c>
      <c r="AD502" s="40">
        <f>AVERAGE(CS105:CS107)</f>
        <v>33.5</v>
      </c>
      <c r="AE502" s="40">
        <f>AVERAGE(CT105:CT107)</f>
        <v>32.845454545454544</v>
      </c>
      <c r="AF502" s="40">
        <f>AVERAGE(CZ105:CZ107)</f>
        <v>31.252941176470589</v>
      </c>
      <c r="AG502" s="40">
        <f>AVERAGE(DA105:DA107)</f>
        <v>33.028184642698605</v>
      </c>
      <c r="AH502" s="40">
        <f>AVERAGE(DG105:DG107)</f>
        <v>35.5</v>
      </c>
      <c r="AI502" s="40">
        <f>AVERAGE(DH105:DH107)</f>
        <v>34.5</v>
      </c>
      <c r="AJ502" s="40">
        <f>AVERAGE(DN105:DN107)</f>
        <v>34.350757575757591</v>
      </c>
      <c r="AK502" s="40">
        <f>AVERAGE(DO105:DO107)</f>
        <v>36</v>
      </c>
      <c r="AL502" s="40">
        <f>AVERAGE(DU105:DU107)</f>
        <v>35.601123595505626</v>
      </c>
      <c r="AM502" s="40">
        <f>AVERAGE(DV105:DV107)</f>
        <v>32.101449275362334</v>
      </c>
      <c r="AN502" s="40">
        <f>AVERAGE(EB105:EB107)</f>
        <v>28.732558139534884</v>
      </c>
      <c r="AO502" s="40">
        <f>AVERAGE(EC105:EC107)</f>
        <v>30.76903553299492</v>
      </c>
      <c r="AP502" s="40">
        <f>AVERAGE(EI105:EI107)</f>
        <v>35.774674115456236</v>
      </c>
      <c r="AQ502" s="40">
        <f>AVERAGE(EJ105:EJ107)</f>
        <v>32.112227805695163</v>
      </c>
      <c r="AR502" s="40">
        <f>AVERAGE(EK105:EK107)</f>
        <v>35</v>
      </c>
      <c r="AS502" s="40">
        <f>AVERAGE(EL105:EL107)</f>
        <v>34.166666666666664</v>
      </c>
      <c r="AT502" s="40">
        <f>AVERAGE(ET105:ET107)</f>
        <v>30.978813559322031</v>
      </c>
      <c r="AU502" s="40">
        <f>AVERAGE(EU105:EU107)</f>
        <v>29.887096774193548</v>
      </c>
      <c r="AV502" s="5">
        <f t="shared" si="362"/>
        <v>103.325</v>
      </c>
      <c r="AW502" s="40">
        <v>370.07333333333332</v>
      </c>
      <c r="AX502" s="5">
        <f t="shared" si="363"/>
        <v>107.39999999999999</v>
      </c>
      <c r="BC502"/>
      <c r="BD502"/>
      <c r="BE502" s="3"/>
      <c r="BF502"/>
      <c r="BG502"/>
      <c r="BH502"/>
      <c r="CD502" s="40"/>
      <c r="CE502" s="40"/>
      <c r="CF502" s="40"/>
      <c r="CG502" s="40"/>
      <c r="CH502" s="40"/>
      <c r="CI502" s="40"/>
      <c r="FA502" s="28"/>
      <c r="FB502" s="27"/>
      <c r="FC502" s="27"/>
      <c r="FD502" s="27"/>
      <c r="FE502" s="27"/>
      <c r="FR502"/>
      <c r="FS502"/>
      <c r="FU502"/>
      <c r="FV502"/>
    </row>
    <row r="503" spans="1:178" x14ac:dyDescent="0.2">
      <c r="A503" s="1">
        <f t="shared" si="358"/>
        <v>1985</v>
      </c>
      <c r="B503" s="1">
        <v>3</v>
      </c>
      <c r="C503" s="1">
        <f t="shared" si="361"/>
        <v>35</v>
      </c>
      <c r="D503" s="40" t="s">
        <v>135</v>
      </c>
      <c r="E503" s="40" t="s">
        <v>135</v>
      </c>
      <c r="F503" s="40" t="s">
        <v>135</v>
      </c>
      <c r="G503" s="40" t="s">
        <v>135</v>
      </c>
      <c r="H503" s="40" t="s">
        <v>135</v>
      </c>
      <c r="I503" s="40" t="s">
        <v>135</v>
      </c>
      <c r="J503" s="40" t="s">
        <v>135</v>
      </c>
      <c r="K503" s="40" t="s">
        <v>135</v>
      </c>
      <c r="L503" s="40" t="s">
        <v>135</v>
      </c>
      <c r="M503" s="40" t="s">
        <v>135</v>
      </c>
      <c r="N503" s="40" t="s">
        <v>135</v>
      </c>
      <c r="O503" s="40" t="s">
        <v>135</v>
      </c>
      <c r="P503" s="40" t="s">
        <v>135</v>
      </c>
      <c r="Q503" s="40" t="s">
        <v>135</v>
      </c>
      <c r="R503" s="40" t="s">
        <v>135</v>
      </c>
      <c r="S503" s="40" t="s">
        <v>135</v>
      </c>
      <c r="T503" s="40" t="s">
        <v>135</v>
      </c>
      <c r="U503" s="40" t="s">
        <v>135</v>
      </c>
      <c r="V503" s="40" t="s">
        <v>135</v>
      </c>
      <c r="W503" s="40" t="s">
        <v>135</v>
      </c>
      <c r="X503" s="40" t="s">
        <v>135</v>
      </c>
      <c r="Y503" s="40" t="s">
        <v>135</v>
      </c>
      <c r="Z503" s="40">
        <f>AVERAGE(CE108:CE110)</f>
        <v>30.864303178484107</v>
      </c>
      <c r="AA503" s="40" t="e">
        <f>AVERAGE(CF108:CF110)</f>
        <v>#DIV/0!</v>
      </c>
      <c r="AB503" s="40">
        <f>AVERAGE(CG108:CG110)</f>
        <v>34.5</v>
      </c>
      <c r="AC503" s="40" t="s">
        <v>135</v>
      </c>
      <c r="AD503" s="40">
        <f>AVERAGE(CS108:CS110)</f>
        <v>31.5</v>
      </c>
      <c r="AE503" s="40">
        <f>AVERAGE(CT108:CT110)</f>
        <v>32.154545454545456</v>
      </c>
      <c r="AF503" s="40">
        <f>AVERAGE(CZ108:CZ110)</f>
        <v>30.779084967320262</v>
      </c>
      <c r="AG503" s="40">
        <f>AVERAGE(DA108:DA110)</f>
        <v>31.597425654682628</v>
      </c>
      <c r="AH503" s="40">
        <f>AVERAGE(DG108:DG110)</f>
        <v>33.5</v>
      </c>
      <c r="AI503" s="40" t="e">
        <f>AVERAGE(DH108:DH110)</f>
        <v>#DIV/0!</v>
      </c>
      <c r="AJ503" s="40" t="e">
        <f>AVERAGE(DN108:DN110)</f>
        <v>#DIV/0!</v>
      </c>
      <c r="AK503" s="40">
        <f>AVERAGE(DO108:DO110)</f>
        <v>34</v>
      </c>
      <c r="AL503" s="40">
        <f>AVERAGE(DU108:DU110)</f>
        <v>35.601123595505626</v>
      </c>
      <c r="AM503" s="40">
        <f>AVERAGE(DV108:DV110)</f>
        <v>32.01552795031057</v>
      </c>
      <c r="AN503" s="40">
        <f>AVERAGE(EB108:EB110)</f>
        <v>28.732558139534884</v>
      </c>
      <c r="AO503" s="40">
        <f>AVERAGE(EC108:EC110)</f>
        <v>29.817258883248726</v>
      </c>
      <c r="AP503" s="40">
        <f>AVERAGE(EI108:EI110)</f>
        <v>35.818435754189942</v>
      </c>
      <c r="AQ503" s="40">
        <f>AVERAGE(EJ108:EJ110)</f>
        <v>32.278894472361827</v>
      </c>
      <c r="AR503" s="40" t="s">
        <v>135</v>
      </c>
      <c r="AS503" s="40">
        <f>AVERAGE(EL108:EL110)</f>
        <v>33</v>
      </c>
      <c r="AT503" s="40">
        <f>AVERAGE(ET108:ET110)</f>
        <v>30.978813559322031</v>
      </c>
      <c r="AU503" s="40">
        <f>AVERAGE(EU108:EU110)</f>
        <v>29.887096774193548</v>
      </c>
      <c r="AV503" s="5">
        <f t="shared" si="362"/>
        <v>102.72499999999999</v>
      </c>
      <c r="AW503" s="40">
        <v>374.1633333333333</v>
      </c>
      <c r="AX503" s="5">
        <f t="shared" si="363"/>
        <v>108.2</v>
      </c>
      <c r="BC503"/>
      <c r="BD503"/>
      <c r="BE503" s="3"/>
      <c r="BF503"/>
      <c r="BG503"/>
      <c r="BH503"/>
      <c r="CD503" s="40"/>
      <c r="CE503" s="40"/>
      <c r="CF503" s="40"/>
      <c r="CG503" s="40"/>
      <c r="CH503" s="40"/>
      <c r="CI503" s="40"/>
      <c r="FA503" s="28"/>
      <c r="FB503" s="27"/>
      <c r="FC503" s="27"/>
      <c r="FD503" s="27"/>
      <c r="FE503" s="27"/>
      <c r="FR503"/>
      <c r="FS503"/>
      <c r="FU503"/>
      <c r="FV503"/>
    </row>
    <row r="504" spans="1:178" x14ac:dyDescent="0.2">
      <c r="A504" s="1">
        <f t="shared" si="358"/>
        <v>1985</v>
      </c>
      <c r="B504" s="1">
        <v>4</v>
      </c>
      <c r="C504" s="1">
        <f t="shared" si="361"/>
        <v>36</v>
      </c>
      <c r="D504" s="40" t="s">
        <v>135</v>
      </c>
      <c r="E504" s="40" t="s">
        <v>135</v>
      </c>
      <c r="F504" s="40" t="s">
        <v>135</v>
      </c>
      <c r="G504" s="40" t="s">
        <v>135</v>
      </c>
      <c r="H504" s="40" t="s">
        <v>135</v>
      </c>
      <c r="I504" s="40" t="s">
        <v>135</v>
      </c>
      <c r="J504" s="40" t="s">
        <v>135</v>
      </c>
      <c r="K504" s="40" t="s">
        <v>135</v>
      </c>
      <c r="L504" s="40" t="s">
        <v>135</v>
      </c>
      <c r="M504" s="40" t="s">
        <v>135</v>
      </c>
      <c r="N504" s="40" t="s">
        <v>135</v>
      </c>
      <c r="O504" s="40" t="s">
        <v>135</v>
      </c>
      <c r="P504" s="40" t="s">
        <v>135</v>
      </c>
      <c r="Q504" s="40" t="s">
        <v>135</v>
      </c>
      <c r="R504" s="40" t="s">
        <v>135</v>
      </c>
      <c r="S504" s="40" t="s">
        <v>135</v>
      </c>
      <c r="T504" s="40" t="s">
        <v>135</v>
      </c>
      <c r="U504" s="40" t="s">
        <v>135</v>
      </c>
      <c r="V504" s="40" t="s">
        <v>135</v>
      </c>
      <c r="W504" s="40" t="s">
        <v>135</v>
      </c>
      <c r="X504" s="40" t="s">
        <v>135</v>
      </c>
      <c r="Y504" s="40" t="s">
        <v>135</v>
      </c>
      <c r="Z504" s="40">
        <f>AVERAGE(CE111:CE113)</f>
        <v>30.864303178484107</v>
      </c>
      <c r="AA504" s="40">
        <f>AVERAGE(CF111:CF113)</f>
        <v>31.900240384615387</v>
      </c>
      <c r="AB504" s="40">
        <f>AVERAGE(CG111:CG113)</f>
        <v>34</v>
      </c>
      <c r="AC504" s="40" t="s">
        <v>135</v>
      </c>
      <c r="AD504" s="40">
        <f>AVERAGE(CS111:CS113)</f>
        <v>31.5</v>
      </c>
      <c r="AE504" s="40">
        <f>AVERAGE(CT111:CT113)</f>
        <v>32.154545454545456</v>
      </c>
      <c r="AF504" s="40">
        <f>AVERAGE(CZ111:CZ113)</f>
        <v>30.168627450980392</v>
      </c>
      <c r="AG504" s="40">
        <f>AVERAGE(DA111:DA113)</f>
        <v>31.158455392809572</v>
      </c>
      <c r="AH504" s="40">
        <f>AVERAGE(DG111:DG113)</f>
        <v>33.833333333333336</v>
      </c>
      <c r="AI504" s="40">
        <f>AVERAGE(DH111:DH113)</f>
        <v>37.25</v>
      </c>
      <c r="AJ504" s="40" t="e">
        <f>AVERAGE(DN111:DN113)</f>
        <v>#DIV/0!</v>
      </c>
      <c r="AK504" s="40">
        <f>AVERAGE(DO111:DO113)</f>
        <v>34.333333333333336</v>
      </c>
      <c r="AL504" s="40">
        <f>AVERAGE(DU111:DU113)</f>
        <v>35.601123595505626</v>
      </c>
      <c r="AM504" s="40">
        <f>AVERAGE(DV111:DV113)</f>
        <v>31.757763975155289</v>
      </c>
      <c r="AN504" s="40">
        <f>AVERAGE(EB111:EB113)</f>
        <v>28.988372093023258</v>
      </c>
      <c r="AO504" s="40">
        <f>AVERAGE(EC111:EC113)</f>
        <v>29.817258883248726</v>
      </c>
      <c r="AP504" s="40">
        <f>AVERAGE(EI111:EI113)</f>
        <v>35.818435754189942</v>
      </c>
      <c r="AQ504" s="40">
        <f>AVERAGE(EJ111:EJ113)</f>
        <v>32.278894472361827</v>
      </c>
      <c r="AR504" s="40" t="s">
        <v>135</v>
      </c>
      <c r="AS504" s="40" t="s">
        <v>135</v>
      </c>
      <c r="AT504" s="40">
        <f>AVERAGE(ET111:ET113)</f>
        <v>30.978813559322031</v>
      </c>
      <c r="AU504" s="40">
        <f>AVERAGE(EU111:EU113)</f>
        <v>29.887096774193548</v>
      </c>
      <c r="AV504" s="5">
        <f t="shared" si="362"/>
        <v>103.27499999999999</v>
      </c>
      <c r="AW504" s="40">
        <v>406.14666666666665</v>
      </c>
      <c r="AX504" s="5">
        <f t="shared" si="363"/>
        <v>109.15</v>
      </c>
      <c r="BC504"/>
      <c r="BD504"/>
      <c r="BE504" s="3"/>
      <c r="BF504"/>
      <c r="BG504"/>
      <c r="BH504"/>
      <c r="CD504" s="40"/>
      <c r="CE504" s="40"/>
      <c r="CF504" s="40"/>
      <c r="CG504" s="40"/>
      <c r="CH504" s="40"/>
      <c r="CI504" s="40"/>
      <c r="FA504" s="28"/>
      <c r="FB504" s="27"/>
      <c r="FC504" s="27"/>
      <c r="FD504" s="27"/>
      <c r="FE504" s="27"/>
      <c r="FR504"/>
      <c r="FS504"/>
      <c r="FU504"/>
      <c r="FV504"/>
    </row>
    <row r="505" spans="1:178" x14ac:dyDescent="0.2">
      <c r="A505" s="1">
        <f t="shared" si="358"/>
        <v>1986</v>
      </c>
      <c r="B505" s="1">
        <v>1</v>
      </c>
      <c r="C505" s="1">
        <f t="shared" si="361"/>
        <v>37</v>
      </c>
      <c r="D505" s="40" t="s">
        <v>135</v>
      </c>
      <c r="E505" s="40" t="s">
        <v>135</v>
      </c>
      <c r="F505" s="40" t="s">
        <v>135</v>
      </c>
      <c r="G505" s="40" t="s">
        <v>135</v>
      </c>
      <c r="H505" s="40" t="s">
        <v>135</v>
      </c>
      <c r="I505" s="40" t="s">
        <v>135</v>
      </c>
      <c r="J505" s="40" t="s">
        <v>135</v>
      </c>
      <c r="K505" s="40" t="s">
        <v>135</v>
      </c>
      <c r="L505" s="40" t="s">
        <v>135</v>
      </c>
      <c r="M505" s="40" t="s">
        <v>135</v>
      </c>
      <c r="N505" s="40" t="s">
        <v>135</v>
      </c>
      <c r="O505" s="40" t="s">
        <v>135</v>
      </c>
      <c r="P505" s="40" t="s">
        <v>135</v>
      </c>
      <c r="Q505" s="40" t="s">
        <v>135</v>
      </c>
      <c r="R505" s="40" t="s">
        <v>135</v>
      </c>
      <c r="S505" s="40" t="s">
        <v>135</v>
      </c>
      <c r="T505" s="40" t="s">
        <v>135</v>
      </c>
      <c r="U505" s="40" t="s">
        <v>135</v>
      </c>
      <c r="V505" s="40" t="s">
        <v>135</v>
      </c>
      <c r="W505" s="40" t="s">
        <v>135</v>
      </c>
      <c r="X505" s="40" t="s">
        <v>135</v>
      </c>
      <c r="Y505" s="40" t="s">
        <v>135</v>
      </c>
      <c r="Z505" s="40">
        <f>AVERAGE(CE114:CE116)</f>
        <v>30.864303178484107</v>
      </c>
      <c r="AA505" s="40">
        <f>AVERAGE(CF114:CF116)</f>
        <v>31.900240384615387</v>
      </c>
      <c r="AB505" s="40">
        <f>AVERAGE(CG114:CG116)</f>
        <v>33.75</v>
      </c>
      <c r="AC505" s="40" t="s">
        <v>135</v>
      </c>
      <c r="AD505" s="40">
        <f>AVERAGE(CS114:CS116)</f>
        <v>31.5</v>
      </c>
      <c r="AE505" s="40">
        <f>AVERAGE(CT114:CT116)</f>
        <v>32.154545454545456</v>
      </c>
      <c r="AF505" s="40">
        <f>AVERAGE(CZ114:CZ116)</f>
        <v>30.168627450980392</v>
      </c>
      <c r="AG505" s="40">
        <f>AVERAGE(DA114:DA116)</f>
        <v>31.158455392809572</v>
      </c>
      <c r="AH505" s="40">
        <f>AVERAGE(DG114:DG116)</f>
        <v>34.5</v>
      </c>
      <c r="AI505" s="40">
        <f>AVERAGE(DH114:DH116)</f>
        <v>37.5</v>
      </c>
      <c r="AJ505" s="40">
        <f>AVERAGE(DN114:DN116)</f>
        <v>34.088636363636375</v>
      </c>
      <c r="AK505" s="40">
        <f>AVERAGE(DO114:DO116)</f>
        <v>35</v>
      </c>
      <c r="AL505" s="40">
        <f>AVERAGE(DU114:DU116)</f>
        <v>35.601123595505626</v>
      </c>
      <c r="AM505" s="40">
        <f>AVERAGE(DV114:DV116)</f>
        <v>31.757763975155289</v>
      </c>
      <c r="AN505" s="40">
        <f>AVERAGE(EB114:EB116)</f>
        <v>29.5</v>
      </c>
      <c r="AO505" s="40">
        <f>AVERAGE(EC114:EC116)</f>
        <v>29.817258883248726</v>
      </c>
      <c r="AP505" s="40">
        <f>AVERAGE(EI114:EI116)</f>
        <v>35.818435754189942</v>
      </c>
      <c r="AQ505" s="40">
        <f>AVERAGE(EJ114:EJ116)</f>
        <v>32.278894472361827</v>
      </c>
      <c r="AR505" s="40" t="s">
        <v>135</v>
      </c>
      <c r="AS505" s="40" t="s">
        <v>135</v>
      </c>
      <c r="AT505" s="40">
        <f>AVERAGE(ET114:ET116)</f>
        <v>30.978813559322031</v>
      </c>
      <c r="AU505" s="40">
        <f>AVERAGE(EU114:EU116)</f>
        <v>29.887096774193548</v>
      </c>
      <c r="AV505" s="5">
        <f t="shared" si="362"/>
        <v>101.19999999999999</v>
      </c>
      <c r="AW505" s="40">
        <v>460.49333333333334</v>
      </c>
      <c r="AX505" s="5">
        <f t="shared" si="363"/>
        <v>109.07499999999999</v>
      </c>
      <c r="BC505"/>
      <c r="BD505"/>
      <c r="BE505" s="3"/>
      <c r="BF505"/>
      <c r="BG505"/>
      <c r="BH505"/>
      <c r="CD505" s="40"/>
      <c r="CE505" s="40"/>
      <c r="CF505" s="40"/>
      <c r="CG505" s="40"/>
      <c r="CH505" s="40"/>
      <c r="CI505" s="40"/>
      <c r="FA505" s="28"/>
      <c r="FB505" s="27"/>
      <c r="FC505" s="27"/>
      <c r="FD505" s="27"/>
      <c r="FE505" s="27"/>
      <c r="FR505"/>
      <c r="FS505"/>
      <c r="FU505"/>
      <c r="FV505"/>
    </row>
    <row r="506" spans="1:178" x14ac:dyDescent="0.2">
      <c r="A506" s="1">
        <f t="shared" si="358"/>
        <v>1986</v>
      </c>
      <c r="B506" s="1">
        <v>2</v>
      </c>
      <c r="C506" s="1">
        <f t="shared" si="361"/>
        <v>38</v>
      </c>
      <c r="D506" s="40" t="s">
        <v>135</v>
      </c>
      <c r="E506" s="40" t="s">
        <v>135</v>
      </c>
      <c r="F506" s="40" t="s">
        <v>135</v>
      </c>
      <c r="G506" s="40" t="s">
        <v>135</v>
      </c>
      <c r="H506" s="40" t="s">
        <v>135</v>
      </c>
      <c r="I506" s="40" t="s">
        <v>135</v>
      </c>
      <c r="J506" s="40" t="s">
        <v>135</v>
      </c>
      <c r="K506" s="40" t="s">
        <v>135</v>
      </c>
      <c r="L506" s="40" t="s">
        <v>135</v>
      </c>
      <c r="M506" s="40" t="s">
        <v>135</v>
      </c>
      <c r="N506" s="40" t="s">
        <v>135</v>
      </c>
      <c r="O506" s="40" t="s">
        <v>135</v>
      </c>
      <c r="P506" s="40" t="s">
        <v>135</v>
      </c>
      <c r="Q506" s="40" t="s">
        <v>135</v>
      </c>
      <c r="R506" s="40" t="s">
        <v>135</v>
      </c>
      <c r="S506" s="40" t="s">
        <v>135</v>
      </c>
      <c r="T506" s="40" t="s">
        <v>135</v>
      </c>
      <c r="U506" s="40" t="s">
        <v>135</v>
      </c>
      <c r="V506" s="40" t="s">
        <v>135</v>
      </c>
      <c r="W506" s="40" t="s">
        <v>135</v>
      </c>
      <c r="X506" s="40" t="s">
        <v>135</v>
      </c>
      <c r="Y506" s="40" t="s">
        <v>135</v>
      </c>
      <c r="Z506" s="40">
        <f>AVERAGE(CE117:CE119)</f>
        <v>30.864303178484107</v>
      </c>
      <c r="AA506" s="40">
        <f>AVERAGE(CF117:CF119)</f>
        <v>31.900240384615387</v>
      </c>
      <c r="AB506" s="40">
        <f>AVERAGE(CG117:CG119)</f>
        <v>33.083333333333336</v>
      </c>
      <c r="AC506" s="40" t="s">
        <v>135</v>
      </c>
      <c r="AD506" s="40">
        <f>AVERAGE(CS117:CS119)</f>
        <v>31.5</v>
      </c>
      <c r="AE506" s="40">
        <f>AVERAGE(CT117:CT119)</f>
        <v>32.154545454545456</v>
      </c>
      <c r="AF506" s="40">
        <f>AVERAGE(CZ117:CZ119)</f>
        <v>30.168627450980392</v>
      </c>
      <c r="AG506" s="40">
        <f>AVERAGE(DA117:DA119)</f>
        <v>31.158455392809572</v>
      </c>
      <c r="AH506" s="40">
        <f>AVERAGE(DG117:DG119)</f>
        <v>32.166666666666664</v>
      </c>
      <c r="AI506" s="40">
        <f>AVERAGE(DH117:DH119)</f>
        <v>31.833333333333332</v>
      </c>
      <c r="AJ506" s="40">
        <f>AVERAGE(DN117:DN119)</f>
        <v>32.112121212121224</v>
      </c>
      <c r="AK506" s="40">
        <f>AVERAGE(DO117:DO119)</f>
        <v>33</v>
      </c>
      <c r="AL506" s="40">
        <f>AVERAGE(DU117:DU119)</f>
        <v>35.601123595505626</v>
      </c>
      <c r="AM506" s="40">
        <f>AVERAGE(DV117:DV119)</f>
        <v>31.757763975155289</v>
      </c>
      <c r="AN506" s="40">
        <f>AVERAGE(EB117:EB119)</f>
        <v>29.5</v>
      </c>
      <c r="AO506" s="40">
        <f>AVERAGE(EC117:EC119)</f>
        <v>29.817258883248726</v>
      </c>
      <c r="AP506" s="40">
        <f>AVERAGE(EI117:EI119)</f>
        <v>35.818435754189942</v>
      </c>
      <c r="AQ506" s="40">
        <f>AVERAGE(EJ117:EJ119)</f>
        <v>32.278894472361827</v>
      </c>
      <c r="AR506" s="40" t="s">
        <v>135</v>
      </c>
      <c r="AS506" s="40" t="s">
        <v>135</v>
      </c>
      <c r="AT506" s="40">
        <f>AVERAGE(ET117:ET119)</f>
        <v>30.978813559322031</v>
      </c>
      <c r="AU506" s="40">
        <f>AVERAGE(EU117:EU119)</f>
        <v>29.887096774193548</v>
      </c>
      <c r="AV506" s="5">
        <f t="shared" si="362"/>
        <v>99.724999999999994</v>
      </c>
      <c r="AW506" s="40">
        <v>502.92</v>
      </c>
      <c r="AX506" s="5">
        <f t="shared" si="363"/>
        <v>109.125</v>
      </c>
      <c r="BC506"/>
      <c r="BD506"/>
      <c r="BE506" s="3"/>
      <c r="BF506"/>
      <c r="BG506"/>
      <c r="BH506"/>
      <c r="CD506" s="40"/>
      <c r="CE506" s="40"/>
      <c r="CF506" s="40"/>
      <c r="CG506" s="40"/>
      <c r="CH506" s="40"/>
      <c r="CI506" s="40"/>
      <c r="FA506" s="28"/>
      <c r="FB506" s="27"/>
      <c r="FC506" s="27"/>
      <c r="FD506" s="27"/>
      <c r="FE506" s="27"/>
      <c r="FR506"/>
      <c r="FS506"/>
      <c r="FU506"/>
      <c r="FV506"/>
    </row>
    <row r="507" spans="1:178" x14ac:dyDescent="0.2">
      <c r="A507" s="1">
        <f t="shared" si="358"/>
        <v>1986</v>
      </c>
      <c r="B507" s="1">
        <v>3</v>
      </c>
      <c r="C507" s="1">
        <f t="shared" si="361"/>
        <v>39</v>
      </c>
      <c r="D507" s="40" t="s">
        <v>135</v>
      </c>
      <c r="E507" s="40" t="s">
        <v>135</v>
      </c>
      <c r="F507" s="40" t="s">
        <v>135</v>
      </c>
      <c r="G507" s="40" t="s">
        <v>135</v>
      </c>
      <c r="H507" s="40" t="s">
        <v>135</v>
      </c>
      <c r="I507" s="40" t="s">
        <v>135</v>
      </c>
      <c r="J507" s="40" t="s">
        <v>135</v>
      </c>
      <c r="K507" s="40" t="s">
        <v>135</v>
      </c>
      <c r="L507" s="40" t="s">
        <v>135</v>
      </c>
      <c r="M507" s="40" t="s">
        <v>135</v>
      </c>
      <c r="N507" s="40" t="s">
        <v>135</v>
      </c>
      <c r="O507" s="40" t="s">
        <v>135</v>
      </c>
      <c r="P507" s="40" t="s">
        <v>135</v>
      </c>
      <c r="Q507" s="40" t="s">
        <v>135</v>
      </c>
      <c r="R507" s="40" t="s">
        <v>135</v>
      </c>
      <c r="S507" s="40" t="s">
        <v>135</v>
      </c>
      <c r="T507" s="40" t="s">
        <v>135</v>
      </c>
      <c r="U507" s="40" t="s">
        <v>135</v>
      </c>
      <c r="V507" s="40" t="s">
        <v>135</v>
      </c>
      <c r="W507" s="40" t="s">
        <v>135</v>
      </c>
      <c r="X507" s="40" t="s">
        <v>135</v>
      </c>
      <c r="Y507" s="40" t="s">
        <v>135</v>
      </c>
      <c r="Z507" s="40">
        <f>AVERAGE(CE120:CE122)</f>
        <v>31.5359413202934</v>
      </c>
      <c r="AA507" s="40">
        <f>AVERAGE(CF120:CF122)</f>
        <v>31.934775641025642</v>
      </c>
      <c r="AB507" s="40">
        <f>AVERAGE(CG120:CG122)</f>
        <v>31.833333333333332</v>
      </c>
      <c r="AC507" s="40" t="s">
        <v>135</v>
      </c>
      <c r="AD507" s="40">
        <f>AVERAGE(CS120:CS122)</f>
        <v>30.5</v>
      </c>
      <c r="AE507" s="40">
        <f>AVERAGE(CT120:CT122)</f>
        <v>31.154545454545445</v>
      </c>
      <c r="AF507" s="40">
        <f>AVERAGE(CZ120:CZ122)</f>
        <v>29.501960784313724</v>
      </c>
      <c r="AG507" s="40">
        <f>AVERAGE(DA120:DA122)</f>
        <v>30.597425654682628</v>
      </c>
      <c r="AH507" s="40">
        <f>AVERAGE(DG120:DG122)</f>
        <v>31</v>
      </c>
      <c r="AI507" s="40">
        <f>AVERAGE(DH120:DH122)</f>
        <v>29.5</v>
      </c>
      <c r="AJ507" s="40">
        <f>AVERAGE(DN120:DN122)</f>
        <v>27.453030303030314</v>
      </c>
      <c r="AK507" s="40">
        <f>AVERAGE(DO120:DO122)</f>
        <v>28.333333333333332</v>
      </c>
      <c r="AL507" s="40">
        <f>AVERAGE(DU120:DU122)</f>
        <v>35.601123595505626</v>
      </c>
      <c r="AM507" s="40">
        <f>AVERAGE(DV120:DV122)</f>
        <v>31.757763975155289</v>
      </c>
      <c r="AN507" s="40">
        <f>AVERAGE(EB120:EB122)</f>
        <v>29.5</v>
      </c>
      <c r="AO507" s="40">
        <f>AVERAGE(EC120:EC122)</f>
        <v>29.817258883248726</v>
      </c>
      <c r="AP507" s="40">
        <f>AVERAGE(EI120:EI122)</f>
        <v>35.326815642458094</v>
      </c>
      <c r="AQ507" s="40">
        <f>AVERAGE(EJ120:EJ122)</f>
        <v>32.278894472361827</v>
      </c>
      <c r="AR507" s="40" t="s">
        <v>135</v>
      </c>
      <c r="AS507" s="40" t="s">
        <v>135</v>
      </c>
      <c r="AT507" s="40">
        <f>AVERAGE(ET120:ET122)</f>
        <v>30.978813559322031</v>
      </c>
      <c r="AU507" s="40">
        <f>AVERAGE(EU120:EU122)</f>
        <v>29.887096774193548</v>
      </c>
      <c r="AV507" s="5">
        <f t="shared" si="362"/>
        <v>99.45</v>
      </c>
      <c r="AW507" s="40">
        <v>497.9666666666667</v>
      </c>
      <c r="AX507" s="5">
        <f t="shared" si="363"/>
        <v>109.925</v>
      </c>
      <c r="BC507"/>
      <c r="BD507"/>
      <c r="BE507" s="3"/>
      <c r="BF507"/>
      <c r="BG507"/>
      <c r="BH507"/>
      <c r="CD507" s="40"/>
      <c r="CE507" s="40"/>
      <c r="CF507" s="40"/>
      <c r="CG507" s="40"/>
      <c r="CH507" s="40"/>
      <c r="CI507" s="40"/>
      <c r="FA507" s="28"/>
      <c r="FB507" s="27"/>
      <c r="FC507" s="27"/>
      <c r="FD507" s="27"/>
      <c r="FE507" s="27"/>
      <c r="FR507"/>
      <c r="FS507"/>
      <c r="FU507"/>
      <c r="FV507"/>
    </row>
    <row r="508" spans="1:178" x14ac:dyDescent="0.2">
      <c r="A508" s="1">
        <f t="shared" si="358"/>
        <v>1986</v>
      </c>
      <c r="B508" s="1">
        <v>4</v>
      </c>
      <c r="C508" s="1">
        <f t="shared" si="361"/>
        <v>40</v>
      </c>
      <c r="D508" s="40" t="s">
        <v>135</v>
      </c>
      <c r="E508" s="40" t="s">
        <v>135</v>
      </c>
      <c r="F508" s="40" t="s">
        <v>135</v>
      </c>
      <c r="G508" s="40" t="s">
        <v>135</v>
      </c>
      <c r="H508" s="40" t="s">
        <v>135</v>
      </c>
      <c r="I508" s="40" t="s">
        <v>135</v>
      </c>
      <c r="J508" s="40" t="s">
        <v>135</v>
      </c>
      <c r="K508" s="40" t="s">
        <v>135</v>
      </c>
      <c r="L508" s="40" t="s">
        <v>135</v>
      </c>
      <c r="M508" s="40" t="s">
        <v>135</v>
      </c>
      <c r="N508" s="40" t="s">
        <v>135</v>
      </c>
      <c r="O508" s="40" t="s">
        <v>135</v>
      </c>
      <c r="P508" s="40" t="s">
        <v>135</v>
      </c>
      <c r="Q508" s="40" t="s">
        <v>135</v>
      </c>
      <c r="R508" s="40" t="s">
        <v>135</v>
      </c>
      <c r="S508" s="40" t="s">
        <v>135</v>
      </c>
      <c r="T508" s="40" t="s">
        <v>135</v>
      </c>
      <c r="U508" s="40" t="s">
        <v>135</v>
      </c>
      <c r="V508" s="40" t="s">
        <v>135</v>
      </c>
      <c r="W508" s="40" t="s">
        <v>135</v>
      </c>
      <c r="X508" s="40" t="s">
        <v>135</v>
      </c>
      <c r="Y508" s="40" t="s">
        <v>135</v>
      </c>
      <c r="Z508" s="40">
        <f>AVERAGE(CE123:CE125)</f>
        <v>30.395273023634882</v>
      </c>
      <c r="AA508" s="40">
        <f>AVERAGE(CF123:CF125)</f>
        <v>32.316907051282051</v>
      </c>
      <c r="AB508" s="40">
        <f>AVERAGE(CG123:CG125)</f>
        <v>30.666666666666668</v>
      </c>
      <c r="AC508" s="40" t="s">
        <v>135</v>
      </c>
      <c r="AD508" s="40">
        <f>AVERAGE(CS123:CS125)</f>
        <v>42.166666666666664</v>
      </c>
      <c r="AE508" s="40">
        <f>AVERAGE(CT123:CT125)</f>
        <v>35.621212121212118</v>
      </c>
      <c r="AF508" s="40">
        <f>AVERAGE(CZ123:CZ125)</f>
        <v>30.666666666666668</v>
      </c>
      <c r="AG508" s="40">
        <f>AVERAGE(DA123:DA125)</f>
        <v>30.77230359520637</v>
      </c>
      <c r="AH508" s="40">
        <f>AVERAGE(DG123:DG125)</f>
        <v>32.333333333333336</v>
      </c>
      <c r="AI508" s="40">
        <f>AVERAGE(DH123:DH125)</f>
        <v>33.333333333333336</v>
      </c>
      <c r="AJ508" s="40">
        <f>AVERAGE(DN123:DN125)</f>
        <v>27.060606060606073</v>
      </c>
      <c r="AK508" s="40">
        <f>AVERAGE(DO123:DO125)</f>
        <v>28</v>
      </c>
      <c r="AL508" s="40">
        <f>AVERAGE(DU123:DU125)</f>
        <v>37.867041198501887</v>
      </c>
      <c r="AM508" s="40">
        <f>AVERAGE(DV123:DV125)</f>
        <v>35.554865424430652</v>
      </c>
      <c r="AN508" s="40">
        <f>AVERAGE(EB123:EB125)</f>
        <v>30.627906976744185</v>
      </c>
      <c r="AO508" s="40">
        <f>AVERAGE(EC123:EC125)</f>
        <v>30.394247038917086</v>
      </c>
      <c r="AP508" s="40">
        <f>AVERAGE(EI123:EI125)</f>
        <v>35.08100558659217</v>
      </c>
      <c r="AQ508" s="40">
        <f>AVERAGE(EJ123:EJ125)</f>
        <v>32.278894472361827</v>
      </c>
      <c r="AR508" s="40">
        <f>AVERAGE(EK123:EK125)</f>
        <v>33</v>
      </c>
      <c r="AS508" s="40">
        <f>AVERAGE(EL123:EL125)</f>
        <v>36.166666666666664</v>
      </c>
      <c r="AT508" s="40">
        <f>AVERAGE(ET123:ET125)</f>
        <v>30.978813559322031</v>
      </c>
      <c r="AU508" s="40">
        <f>AVERAGE(EU123:EU125)</f>
        <v>29.887096774193548</v>
      </c>
      <c r="AV508" s="5">
        <f t="shared" si="362"/>
        <v>99.924999999999997</v>
      </c>
      <c r="AW508" s="40">
        <v>512.69333333333338</v>
      </c>
      <c r="AX508" s="5">
        <f t="shared" si="363"/>
        <v>110.6</v>
      </c>
      <c r="BC508"/>
      <c r="BD508"/>
      <c r="BE508" s="3"/>
      <c r="BF508"/>
      <c r="BG508"/>
      <c r="BH508"/>
      <c r="CD508" s="40"/>
      <c r="CE508" s="40"/>
      <c r="CF508" s="40"/>
      <c r="CG508" s="40"/>
      <c r="CH508" s="40"/>
      <c r="CI508" s="40"/>
      <c r="FA508" s="28"/>
      <c r="FB508" s="27"/>
      <c r="FC508" s="27"/>
      <c r="FD508" s="27"/>
      <c r="FE508" s="27"/>
      <c r="FR508"/>
      <c r="FS508"/>
      <c r="FU508"/>
      <c r="FV508"/>
    </row>
    <row r="509" spans="1:178" x14ac:dyDescent="0.2">
      <c r="A509" s="1">
        <f t="shared" si="358"/>
        <v>1987</v>
      </c>
      <c r="B509" s="1">
        <v>1</v>
      </c>
      <c r="C509" s="1">
        <f t="shared" si="361"/>
        <v>41</v>
      </c>
      <c r="D509" s="40" t="s">
        <v>135</v>
      </c>
      <c r="E509" s="40" t="s">
        <v>135</v>
      </c>
      <c r="F509" s="40" t="s">
        <v>135</v>
      </c>
      <c r="G509" s="40" t="s">
        <v>135</v>
      </c>
      <c r="H509" s="40" t="s">
        <v>135</v>
      </c>
      <c r="I509" s="40" t="s">
        <v>135</v>
      </c>
      <c r="J509" s="40" t="s">
        <v>135</v>
      </c>
      <c r="K509" s="40" t="s">
        <v>135</v>
      </c>
      <c r="L509" s="40" t="s">
        <v>135</v>
      </c>
      <c r="M509" s="40" t="s">
        <v>135</v>
      </c>
      <c r="N509" s="40" t="s">
        <v>135</v>
      </c>
      <c r="O509" s="40" t="s">
        <v>135</v>
      </c>
      <c r="P509" s="40" t="s">
        <v>135</v>
      </c>
      <c r="Q509" s="40" t="s">
        <v>135</v>
      </c>
      <c r="R509" s="40" t="s">
        <v>135</v>
      </c>
      <c r="S509" s="40" t="s">
        <v>135</v>
      </c>
      <c r="T509" s="40" t="s">
        <v>135</v>
      </c>
      <c r="U509" s="40" t="s">
        <v>135</v>
      </c>
      <c r="V509" s="40" t="s">
        <v>135</v>
      </c>
      <c r="W509" s="40" t="s">
        <v>135</v>
      </c>
      <c r="X509" s="40" t="s">
        <v>135</v>
      </c>
      <c r="Y509" s="40" t="s">
        <v>135</v>
      </c>
      <c r="Z509" s="40">
        <f>AVERAGE(CE126:CE128)</f>
        <v>35.574164629176856</v>
      </c>
      <c r="AA509" s="40">
        <f>AVERAGE(CF126:CF128)</f>
        <v>37.419070512820511</v>
      </c>
      <c r="AB509" s="40">
        <f>AVERAGE(CG126:CG128)</f>
        <v>31.333333333333332</v>
      </c>
      <c r="AC509" s="40" t="s">
        <v>135</v>
      </c>
      <c r="AD509" s="40">
        <f>AVERAGE(CS126:CS128)</f>
        <v>44.733333333333327</v>
      </c>
      <c r="AE509" s="40">
        <f>AVERAGE(CT126:CT128)</f>
        <v>38.340606060606056</v>
      </c>
      <c r="AF509" s="40">
        <f>AVERAGE(CZ126:CZ128)</f>
        <v>37.156862745098039</v>
      </c>
      <c r="AG509" s="40">
        <f>AVERAGE(DA126:DA128)</f>
        <v>32.767598757212589</v>
      </c>
      <c r="AH509" s="40">
        <f>AVERAGE(DG126:DG128)</f>
        <v>34.333333333333336</v>
      </c>
      <c r="AI509" s="40">
        <f>AVERAGE(DH126:DH128)</f>
        <v>33.666666666666664</v>
      </c>
      <c r="AJ509" s="40">
        <f>AVERAGE(DN126:DN128)</f>
        <v>31.195454545454556</v>
      </c>
      <c r="AK509" s="40">
        <f>AVERAGE(DO126:DO128)</f>
        <v>30.666666666666668</v>
      </c>
      <c r="AL509" s="40">
        <f>AVERAGE(DU126:DU128)</f>
        <v>40.549812734082415</v>
      </c>
      <c r="AM509" s="40">
        <f>AVERAGE(DV126:DV128)</f>
        <v>33.366252587991724</v>
      </c>
      <c r="AN509" s="40">
        <f>AVERAGE(EB126:EB128)</f>
        <v>35.670542635658911</v>
      </c>
      <c r="AO509" s="40">
        <f>AVERAGE(EC126:EC128)</f>
        <v>33.091878172588828</v>
      </c>
      <c r="AP509" s="40">
        <f>AVERAGE(EI126:EI128)</f>
        <v>35.449720670391059</v>
      </c>
      <c r="AQ509" s="40">
        <f>AVERAGE(EJ126:EJ128)</f>
        <v>32.278894472361827</v>
      </c>
      <c r="AR509" s="40">
        <f>AVERAGE(EK126:EK128)</f>
        <v>34.333333333333336</v>
      </c>
      <c r="AS509" s="40">
        <f>AVERAGE(EL126:EL128)</f>
        <v>37.216666666666669</v>
      </c>
      <c r="AT509" s="40">
        <f>AVERAGE(ET126:ET128)</f>
        <v>30.872881355932197</v>
      </c>
      <c r="AU509" s="40">
        <f>AVERAGE(EU126:EU128)</f>
        <v>27.897849462365585</v>
      </c>
      <c r="AV509" s="5">
        <f t="shared" si="362"/>
        <v>101.15</v>
      </c>
      <c r="AW509" s="40">
        <v>597.28666666666663</v>
      </c>
      <c r="AX509" s="5">
        <f t="shared" si="363"/>
        <v>111.89999999999999</v>
      </c>
      <c r="BC509"/>
      <c r="BD509"/>
      <c r="BE509" s="3"/>
      <c r="CD509" s="40"/>
      <c r="CE509" s="40"/>
      <c r="CF509" s="40"/>
      <c r="CG509" s="40"/>
      <c r="CH509" s="40"/>
      <c r="CI509" s="40"/>
      <c r="FA509" s="28"/>
      <c r="FB509" s="27"/>
      <c r="FC509" s="27"/>
      <c r="FD509" s="27"/>
      <c r="FE509" s="27"/>
      <c r="FR509"/>
      <c r="FS509"/>
      <c r="FU509"/>
      <c r="FV509"/>
    </row>
    <row r="510" spans="1:178" x14ac:dyDescent="0.2">
      <c r="A510" s="1">
        <f t="shared" si="358"/>
        <v>1987</v>
      </c>
      <c r="B510" s="1">
        <v>2</v>
      </c>
      <c r="C510" s="1">
        <f t="shared" si="361"/>
        <v>42</v>
      </c>
      <c r="D510" s="40" t="s">
        <v>135</v>
      </c>
      <c r="E510" s="40" t="s">
        <v>135</v>
      </c>
      <c r="F510" s="40" t="s">
        <v>135</v>
      </c>
      <c r="G510" s="40" t="s">
        <v>135</v>
      </c>
      <c r="H510" s="40" t="s">
        <v>135</v>
      </c>
      <c r="I510" s="40" t="s">
        <v>135</v>
      </c>
      <c r="J510" s="40" t="s">
        <v>135</v>
      </c>
      <c r="K510" s="40" t="s">
        <v>135</v>
      </c>
      <c r="L510" s="40" t="s">
        <v>135</v>
      </c>
      <c r="M510" s="40" t="s">
        <v>135</v>
      </c>
      <c r="N510" s="40" t="s">
        <v>135</v>
      </c>
      <c r="O510" s="40" t="s">
        <v>135</v>
      </c>
      <c r="P510" s="40" t="s">
        <v>135</v>
      </c>
      <c r="Q510" s="40" t="s">
        <v>135</v>
      </c>
      <c r="R510" s="40" t="s">
        <v>135</v>
      </c>
      <c r="S510" s="40" t="s">
        <v>135</v>
      </c>
      <c r="T510" s="40" t="s">
        <v>135</v>
      </c>
      <c r="U510" s="40" t="s">
        <v>135</v>
      </c>
      <c r="V510" s="40" t="s">
        <v>135</v>
      </c>
      <c r="W510" s="40" t="s">
        <v>135</v>
      </c>
      <c r="X510" s="40" t="s">
        <v>135</v>
      </c>
      <c r="Y510" s="40" t="s">
        <v>135</v>
      </c>
      <c r="Z510" s="40">
        <f>AVERAGE(CE129:CE131)</f>
        <v>36.109290953545234</v>
      </c>
      <c r="AA510" s="40">
        <f>AVERAGE(CF129:CF131)</f>
        <v>38.875240384615381</v>
      </c>
      <c r="AB510" s="40">
        <f>AVERAGE(CG129:CG131)</f>
        <v>31.666666666666668</v>
      </c>
      <c r="AC510" s="40" t="s">
        <v>135</v>
      </c>
      <c r="AD510" s="40">
        <f>AVERAGE(CS129:CS131)</f>
        <v>47.066666666666663</v>
      </c>
      <c r="AE510" s="40">
        <f>AVERAGE(CT129:CT131)</f>
        <v>38.492121212121212</v>
      </c>
      <c r="AF510" s="40">
        <f>AVERAGE(CZ129:CZ131)</f>
        <v>34.536274509803924</v>
      </c>
      <c r="AG510" s="40">
        <f>AVERAGE(DA129:DA131)</f>
        <v>32.889103417665318</v>
      </c>
      <c r="AH510" s="40">
        <f>AVERAGE(DG129:DG131)</f>
        <v>38.666666666666664</v>
      </c>
      <c r="AI510" s="40">
        <f>AVERAGE(DH129:DH131)</f>
        <v>34.666666666666664</v>
      </c>
      <c r="AJ510" s="40">
        <f>AVERAGE(DN129:DN131)</f>
        <v>34.231060606060616</v>
      </c>
      <c r="AK510" s="40">
        <f>AVERAGE(DO129:DO131)</f>
        <v>35</v>
      </c>
      <c r="AL510" s="40">
        <f>AVERAGE(DU129:DU131)</f>
        <v>35.164606741573039</v>
      </c>
      <c r="AM510" s="40">
        <f>AVERAGE(DV129:DV131)</f>
        <v>34.622049689440999</v>
      </c>
      <c r="AN510" s="40">
        <f>AVERAGE(EB129:EB131)</f>
        <v>34.232558139534888</v>
      </c>
      <c r="AO510" s="40">
        <f>AVERAGE(EC129:EC131)</f>
        <v>34.132825719120127</v>
      </c>
      <c r="AP510" s="40">
        <f>AVERAGE(EI129:EI131)</f>
        <v>33.360335195530716</v>
      </c>
      <c r="AQ510" s="40">
        <f>AVERAGE(EJ129:EJ131)</f>
        <v>31.998827470686781</v>
      </c>
      <c r="AR510" s="40">
        <f>AVERAGE(EK129:EK131)</f>
        <v>36.116666666666667</v>
      </c>
      <c r="AS510" s="40">
        <f>AVERAGE(EL129:EL131)</f>
        <v>34.166666666666664</v>
      </c>
      <c r="AT510" s="40">
        <f>AVERAGE(ET129:ET131)</f>
        <v>30.906779661016945</v>
      </c>
      <c r="AU510" s="40">
        <f>AVERAGE(EU129:EU131)</f>
        <v>30.311827956989248</v>
      </c>
      <c r="AV510" s="5">
        <f t="shared" si="362"/>
        <v>102.75</v>
      </c>
      <c r="AW510" s="40">
        <v>624.83666666666659</v>
      </c>
      <c r="AX510" s="5">
        <f t="shared" si="363"/>
        <v>113.27500000000001</v>
      </c>
      <c r="BC510"/>
      <c r="BD510"/>
      <c r="BE510" s="3"/>
      <c r="CD510" s="40"/>
      <c r="CE510" s="40"/>
      <c r="CF510" s="40"/>
      <c r="CG510" s="40"/>
      <c r="CH510" s="40"/>
      <c r="CI510" s="40"/>
      <c r="FA510" s="28"/>
      <c r="FB510" s="27"/>
      <c r="FC510" s="27"/>
      <c r="FD510" s="27"/>
      <c r="FE510" s="27"/>
      <c r="FR510"/>
      <c r="FS510"/>
      <c r="FU510"/>
      <c r="FV510"/>
    </row>
    <row r="511" spans="1:178" x14ac:dyDescent="0.2">
      <c r="A511" s="1">
        <f t="shared" si="358"/>
        <v>1987</v>
      </c>
      <c r="B511" s="1">
        <v>3</v>
      </c>
      <c r="C511" s="1">
        <f t="shared" si="361"/>
        <v>43</v>
      </c>
      <c r="D511" s="40" t="s">
        <v>135</v>
      </c>
      <c r="E511" s="40" t="s">
        <v>135</v>
      </c>
      <c r="F511" s="40" t="s">
        <v>135</v>
      </c>
      <c r="G511" s="40" t="s">
        <v>135</v>
      </c>
      <c r="H511" s="40" t="s">
        <v>135</v>
      </c>
      <c r="I511" s="40" t="s">
        <v>135</v>
      </c>
      <c r="J511" s="40" t="s">
        <v>135</v>
      </c>
      <c r="K511" s="40" t="s">
        <v>135</v>
      </c>
      <c r="L511" s="40" t="s">
        <v>135</v>
      </c>
      <c r="M511" s="40" t="s">
        <v>135</v>
      </c>
      <c r="N511" s="40" t="s">
        <v>135</v>
      </c>
      <c r="O511" s="40" t="s">
        <v>135</v>
      </c>
      <c r="P511" s="40" t="s">
        <v>135</v>
      </c>
      <c r="Q511" s="40" t="s">
        <v>135</v>
      </c>
      <c r="R511" s="40" t="s">
        <v>135</v>
      </c>
      <c r="S511" s="40" t="s">
        <v>135</v>
      </c>
      <c r="T511" s="40" t="s">
        <v>135</v>
      </c>
      <c r="U511" s="40" t="s">
        <v>135</v>
      </c>
      <c r="V511" s="40" t="s">
        <v>135</v>
      </c>
      <c r="W511" s="40" t="s">
        <v>135</v>
      </c>
      <c r="X511" s="40" t="s">
        <v>135</v>
      </c>
      <c r="Y511" s="40" t="s">
        <v>135</v>
      </c>
      <c r="Z511" s="40">
        <f>AVERAGE(CE132:CE134)</f>
        <v>35.205623471882639</v>
      </c>
      <c r="AA511" s="40">
        <f>AVERAGE(CF132:CF134)</f>
        <v>38.701923076923073</v>
      </c>
      <c r="AB511" s="40">
        <f>AVERAGE(CG132:CG134)</f>
        <v>32.5</v>
      </c>
      <c r="AC511" s="40" t="s">
        <v>135</v>
      </c>
      <c r="AD511" s="40">
        <f>AVERAGE(CS132:CS134)</f>
        <v>43.333333333333336</v>
      </c>
      <c r="AE511" s="40">
        <f>AVERAGE(CT132:CT134)</f>
        <v>37.006060606060601</v>
      </c>
      <c r="AF511" s="40">
        <f>AVERAGE(CZ132:CZ134)</f>
        <v>29.871241830065362</v>
      </c>
      <c r="AG511" s="40">
        <f>AVERAGE(DA132:DA134)</f>
        <v>34.747669773635138</v>
      </c>
      <c r="AH511" s="40">
        <f>AVERAGE(DG132:DG134)</f>
        <v>36.333333333333336</v>
      </c>
      <c r="AI511" s="40">
        <f>AVERAGE(DH132:DH134)</f>
        <v>31.333333333333332</v>
      </c>
      <c r="AJ511" s="40">
        <f>AVERAGE(DN132:DN134)</f>
        <v>27.947727272727281</v>
      </c>
      <c r="AK511" s="40">
        <f>AVERAGE(DO132:DO134)</f>
        <v>27.5</v>
      </c>
      <c r="AL511" s="40">
        <f>AVERAGE(DU132:DU134)</f>
        <v>40.342696629213499</v>
      </c>
      <c r="AM511" s="40">
        <f>AVERAGE(DV132:DV134)</f>
        <v>38.972049689441008</v>
      </c>
      <c r="AN511" s="40">
        <f>AVERAGE(EB132:EB134)</f>
        <v>33</v>
      </c>
      <c r="AO511" s="40">
        <f>AVERAGE(EC132:EC134)</f>
        <v>34.099830795262257</v>
      </c>
      <c r="AP511" s="40">
        <f>AVERAGE(EI132:EI134)</f>
        <v>31.639664804469266</v>
      </c>
      <c r="AQ511" s="40">
        <f>AVERAGE(EJ132:EJ134)</f>
        <v>31.567671691792313</v>
      </c>
      <c r="AR511" s="40">
        <f>AVERAGE(EK132:EK134)</f>
        <v>34</v>
      </c>
      <c r="AS511" s="40">
        <f>AVERAGE(EL132:EL134)</f>
        <v>36.5</v>
      </c>
      <c r="AT511" s="40">
        <f>AVERAGE(ET132:ET134)</f>
        <v>32.894067796610166</v>
      </c>
      <c r="AU511" s="40">
        <f>AVERAGE(EU132:EU134)</f>
        <v>31.249103942652326</v>
      </c>
      <c r="AV511" s="5">
        <f t="shared" si="362"/>
        <v>103.77500000000001</v>
      </c>
      <c r="AW511" s="40">
        <v>691.90333333333331</v>
      </c>
      <c r="AX511" s="5">
        <f t="shared" si="363"/>
        <v>114.625</v>
      </c>
      <c r="BC511"/>
      <c r="BD511"/>
      <c r="BE511" s="3"/>
      <c r="CD511" s="40"/>
      <c r="CE511" s="40"/>
      <c r="CF511" s="40"/>
      <c r="CG511" s="40"/>
      <c r="CH511" s="40"/>
      <c r="CI511" s="40"/>
      <c r="FA511" s="28"/>
      <c r="FB511" s="27"/>
      <c r="FC511" s="27"/>
      <c r="FD511" s="27"/>
      <c r="FE511" s="27"/>
      <c r="FR511"/>
      <c r="FS511"/>
      <c r="FU511"/>
      <c r="FV511"/>
    </row>
    <row r="512" spans="1:178" x14ac:dyDescent="0.2">
      <c r="A512" s="1">
        <f t="shared" si="358"/>
        <v>1987</v>
      </c>
      <c r="B512" s="1">
        <v>4</v>
      </c>
      <c r="C512" s="1">
        <f t="shared" si="361"/>
        <v>44</v>
      </c>
      <c r="D512" s="40" t="s">
        <v>135</v>
      </c>
      <c r="E512" s="40" t="s">
        <v>135</v>
      </c>
      <c r="F512" s="40" t="s">
        <v>135</v>
      </c>
      <c r="G512" s="40" t="s">
        <v>135</v>
      </c>
      <c r="H512" s="40" t="s">
        <v>135</v>
      </c>
      <c r="I512" s="40" t="s">
        <v>135</v>
      </c>
      <c r="J512" s="40" t="s">
        <v>135</v>
      </c>
      <c r="K512" s="40" t="s">
        <v>135</v>
      </c>
      <c r="L512" s="40" t="s">
        <v>135</v>
      </c>
      <c r="M512" s="40" t="s">
        <v>135</v>
      </c>
      <c r="N512" s="40" t="s">
        <v>135</v>
      </c>
      <c r="O512" s="40" t="s">
        <v>135</v>
      </c>
      <c r="P512" s="40" t="s">
        <v>135</v>
      </c>
      <c r="Q512" s="40" t="s">
        <v>135</v>
      </c>
      <c r="R512" s="40" t="s">
        <v>135</v>
      </c>
      <c r="S512" s="40" t="s">
        <v>135</v>
      </c>
      <c r="T512" s="40" t="s">
        <v>135</v>
      </c>
      <c r="U512" s="40" t="s">
        <v>135</v>
      </c>
      <c r="V512" s="40" t="s">
        <v>135</v>
      </c>
      <c r="W512" s="40" t="s">
        <v>135</v>
      </c>
      <c r="X512" s="40" t="s">
        <v>135</v>
      </c>
      <c r="Y512" s="40" t="s">
        <v>135</v>
      </c>
      <c r="Z512" s="40">
        <f>AVERAGE(CE135:CE137)</f>
        <v>35.728606356968214</v>
      </c>
      <c r="AA512" s="40">
        <f>AVERAGE(CF135:CF137)</f>
        <v>40.204326923076913</v>
      </c>
      <c r="AB512" s="40">
        <f>AVERAGE(CG135:CG137)</f>
        <v>34.5</v>
      </c>
      <c r="AC512" s="40" t="s">
        <v>135</v>
      </c>
      <c r="AD512" s="40">
        <f>AVERAGE(CS135:CS137)</f>
        <v>40</v>
      </c>
      <c r="AE512" s="40">
        <f>AVERAGE(CT135:CT137)</f>
        <v>35.418181818181814</v>
      </c>
      <c r="AF512" s="40">
        <f>AVERAGE(CZ135:CZ137)</f>
        <v>30.843137254901961</v>
      </c>
      <c r="AG512" s="40">
        <f>AVERAGE(DA135:DA137)</f>
        <v>35.316910785619157</v>
      </c>
      <c r="AH512" s="40" t="s">
        <v>135</v>
      </c>
      <c r="AI512" s="40">
        <f>AVERAGE(DH135:DH137)</f>
        <v>38</v>
      </c>
      <c r="AJ512" s="40">
        <f>AVERAGE(DN135:DN137)</f>
        <v>28.097727272727283</v>
      </c>
      <c r="AK512" s="40">
        <f>AVERAGE(DO135:DO137)</f>
        <v>27.5</v>
      </c>
      <c r="AL512" s="40">
        <f>AVERAGE(DU135:DU137)</f>
        <v>40.599250936329604</v>
      </c>
      <c r="AM512" s="40">
        <f>AVERAGE(DV135:DV137)</f>
        <v>38.779503105590074</v>
      </c>
      <c r="AN512" s="40">
        <f>AVERAGE(EB135:EB137)</f>
        <v>32.883720930232556</v>
      </c>
      <c r="AO512" s="40">
        <f>AVERAGE(EC135:EC137)</f>
        <v>34.086294416243646</v>
      </c>
      <c r="AP512" s="40">
        <f>AVERAGE(EI135:EI137)</f>
        <v>33.343575418994405</v>
      </c>
      <c r="AQ512" s="40">
        <f>AVERAGE(EJ135:EJ137)</f>
        <v>31.168341708542727</v>
      </c>
      <c r="AR512" s="40">
        <f>AVERAGE(EK135:EK137)</f>
        <v>32.5</v>
      </c>
      <c r="AS512" s="40">
        <f>AVERAGE(EL135:EL137)</f>
        <v>36</v>
      </c>
      <c r="AT512" s="40">
        <f>AVERAGE(ET135:ET137)</f>
        <v>29.521186440677962</v>
      </c>
      <c r="AU512" s="40">
        <f>AVERAGE(EU135:EU137)</f>
        <v>30.885304659498203</v>
      </c>
      <c r="AV512" s="5">
        <f t="shared" si="362"/>
        <v>104.27500000000001</v>
      </c>
      <c r="AW512" s="40">
        <v>524.29333333333329</v>
      </c>
      <c r="AX512" s="5">
        <f t="shared" si="363"/>
        <v>115.45</v>
      </c>
      <c r="BC512"/>
      <c r="BD512"/>
      <c r="BE512" s="3"/>
      <c r="CD512" s="40"/>
      <c r="CE512" s="40"/>
      <c r="CF512" s="40"/>
      <c r="CG512" s="40"/>
      <c r="CH512" s="40"/>
      <c r="CI512" s="40"/>
      <c r="FA512" s="28"/>
      <c r="FB512" s="27"/>
      <c r="FC512" s="27"/>
      <c r="FD512" s="27"/>
      <c r="FE512" s="27"/>
      <c r="FR512"/>
      <c r="FS512"/>
      <c r="FU512"/>
      <c r="FV512"/>
    </row>
    <row r="513" spans="1:178" x14ac:dyDescent="0.2">
      <c r="A513" s="1">
        <v>1988</v>
      </c>
      <c r="B513" s="1">
        <v>1</v>
      </c>
      <c r="C513" s="1">
        <f t="shared" si="361"/>
        <v>45</v>
      </c>
      <c r="D513" s="5">
        <f t="shared" ref="D513:AB513" si="364">D327</f>
        <v>0</v>
      </c>
      <c r="E513" s="5">
        <f t="shared" si="364"/>
        <v>0</v>
      </c>
      <c r="F513" s="5">
        <f t="shared" si="364"/>
        <v>0</v>
      </c>
      <c r="G513" s="5">
        <f t="shared" si="364"/>
        <v>0</v>
      </c>
      <c r="H513" s="5">
        <f t="shared" si="364"/>
        <v>0</v>
      </c>
      <c r="I513" s="5">
        <f t="shared" si="364"/>
        <v>0</v>
      </c>
      <c r="J513" s="5">
        <f t="shared" si="364"/>
        <v>0</v>
      </c>
      <c r="K513" s="5">
        <f t="shared" si="364"/>
        <v>0</v>
      </c>
      <c r="L513" s="5">
        <f t="shared" si="364"/>
        <v>0</v>
      </c>
      <c r="M513" s="5">
        <f t="shared" si="364"/>
        <v>0</v>
      </c>
      <c r="N513" s="5">
        <f t="shared" si="364"/>
        <v>0</v>
      </c>
      <c r="O513" s="5">
        <f t="shared" si="364"/>
        <v>0</v>
      </c>
      <c r="P513" s="5">
        <f t="shared" si="364"/>
        <v>0</v>
      </c>
      <c r="Q513" s="5">
        <f t="shared" si="364"/>
        <v>0</v>
      </c>
      <c r="R513" s="5">
        <f t="shared" si="364"/>
        <v>0</v>
      </c>
      <c r="S513" s="5">
        <f t="shared" si="364"/>
        <v>0</v>
      </c>
      <c r="T513" s="5">
        <f t="shared" si="364"/>
        <v>0</v>
      </c>
      <c r="U513" s="5">
        <f t="shared" si="364"/>
        <v>0</v>
      </c>
      <c r="V513" s="5">
        <f t="shared" si="364"/>
        <v>0</v>
      </c>
      <c r="W513" s="5">
        <f t="shared" si="364"/>
        <v>0</v>
      </c>
      <c r="X513" s="5">
        <f t="shared" si="364"/>
        <v>0</v>
      </c>
      <c r="Y513" s="5">
        <f t="shared" si="364"/>
        <v>0</v>
      </c>
      <c r="Z513" s="5">
        <f t="shared" si="364"/>
        <v>36.234718826405867</v>
      </c>
      <c r="AA513" s="5">
        <f t="shared" si="364"/>
        <v>38.701923076923073</v>
      </c>
      <c r="AB513" s="5">
        <f t="shared" si="364"/>
        <v>37.5</v>
      </c>
      <c r="AC513" s="40" t="s">
        <v>135</v>
      </c>
      <c r="AD513" s="5">
        <f t="shared" ref="AD513:AU513" si="365">AD327</f>
        <v>40</v>
      </c>
      <c r="AE513" s="5">
        <f t="shared" si="365"/>
        <v>35.418181818181814</v>
      </c>
      <c r="AF513" s="5">
        <f t="shared" si="365"/>
        <v>33.195921568627455</v>
      </c>
      <c r="AG513" s="5">
        <f t="shared" si="365"/>
        <v>35.316910785619157</v>
      </c>
      <c r="AH513" s="5">
        <f t="shared" si="365"/>
        <v>41.33</v>
      </c>
      <c r="AI513" s="5">
        <f t="shared" si="365"/>
        <v>39.67</v>
      </c>
      <c r="AJ513" s="5">
        <f t="shared" si="365"/>
        <v>33.813636363636377</v>
      </c>
      <c r="AK513" s="5">
        <f t="shared" si="365"/>
        <v>33.5</v>
      </c>
      <c r="AL513" s="5">
        <f t="shared" si="365"/>
        <v>40.598651685393271</v>
      </c>
      <c r="AM513" s="5">
        <f t="shared" si="365"/>
        <v>39.46354037267082</v>
      </c>
      <c r="AN513" s="5">
        <f t="shared" si="365"/>
        <v>34.053720930232558</v>
      </c>
      <c r="AO513" s="5">
        <f t="shared" si="365"/>
        <v>34.513908629441616</v>
      </c>
      <c r="AP513" s="5">
        <f t="shared" si="365"/>
        <v>35.324357541899431</v>
      </c>
      <c r="AQ513" s="5">
        <f t="shared" si="365"/>
        <v>32.168341708542734</v>
      </c>
      <c r="AR513" s="5">
        <f t="shared" si="365"/>
        <v>40.67</v>
      </c>
      <c r="AS513" s="5">
        <f t="shared" si="365"/>
        <v>41.67</v>
      </c>
      <c r="AT513" s="5">
        <f t="shared" si="365"/>
        <v>29.542372881355927</v>
      </c>
      <c r="AU513" s="5">
        <f t="shared" si="365"/>
        <v>31.112903225806448</v>
      </c>
      <c r="AV513" s="5">
        <f t="shared" si="362"/>
        <v>105.02499999999999</v>
      </c>
      <c r="AW513" s="5">
        <v>568.41</v>
      </c>
      <c r="AX513" s="5">
        <f t="shared" si="363"/>
        <v>116.06666666666666</v>
      </c>
      <c r="AY513" s="5"/>
      <c r="BC513"/>
      <c r="BD513"/>
      <c r="BE513" s="3"/>
      <c r="FA513" s="28"/>
      <c r="FB513" s="27"/>
      <c r="FC513" s="27"/>
      <c r="FD513" s="27"/>
      <c r="FE513" s="27"/>
      <c r="FR513"/>
      <c r="FS513"/>
      <c r="FU513"/>
      <c r="FV513"/>
    </row>
    <row r="514" spans="1:178" x14ac:dyDescent="0.2">
      <c r="A514" s="1">
        <v>1988</v>
      </c>
      <c r="B514" s="1">
        <v>2</v>
      </c>
      <c r="C514" s="1">
        <f t="shared" si="361"/>
        <v>46</v>
      </c>
      <c r="D514" s="5">
        <f t="shared" ref="D514:AB514" si="366">D328</f>
        <v>0</v>
      </c>
      <c r="E514" s="5">
        <f t="shared" si="366"/>
        <v>0</v>
      </c>
      <c r="F514" s="5">
        <f t="shared" si="366"/>
        <v>0</v>
      </c>
      <c r="G514" s="5">
        <f t="shared" si="366"/>
        <v>0</v>
      </c>
      <c r="H514" s="5">
        <f t="shared" si="366"/>
        <v>0</v>
      </c>
      <c r="I514" s="5">
        <f t="shared" si="366"/>
        <v>0</v>
      </c>
      <c r="J514" s="5">
        <f t="shared" si="366"/>
        <v>0</v>
      </c>
      <c r="K514" s="5">
        <f t="shared" si="366"/>
        <v>0</v>
      </c>
      <c r="L514" s="5">
        <f t="shared" si="366"/>
        <v>0</v>
      </c>
      <c r="M514" s="5">
        <f t="shared" si="366"/>
        <v>0</v>
      </c>
      <c r="N514" s="5">
        <f t="shared" si="366"/>
        <v>0</v>
      </c>
      <c r="O514" s="5">
        <f t="shared" si="366"/>
        <v>0</v>
      </c>
      <c r="P514" s="5">
        <f t="shared" si="366"/>
        <v>0</v>
      </c>
      <c r="Q514" s="5">
        <f t="shared" si="366"/>
        <v>0</v>
      </c>
      <c r="R514" s="5">
        <f t="shared" si="366"/>
        <v>0</v>
      </c>
      <c r="S514" s="5">
        <f t="shared" si="366"/>
        <v>0</v>
      </c>
      <c r="T514" s="5">
        <f t="shared" si="366"/>
        <v>0</v>
      </c>
      <c r="U514" s="5">
        <f t="shared" si="366"/>
        <v>0</v>
      </c>
      <c r="V514" s="5">
        <f t="shared" si="366"/>
        <v>0</v>
      </c>
      <c r="W514" s="5">
        <f t="shared" si="366"/>
        <v>0</v>
      </c>
      <c r="X514" s="5">
        <f t="shared" si="366"/>
        <v>0</v>
      </c>
      <c r="Y514" s="5">
        <f t="shared" si="366"/>
        <v>0</v>
      </c>
      <c r="Z514" s="5">
        <f t="shared" si="366"/>
        <v>35.088997555012227</v>
      </c>
      <c r="AA514" s="5">
        <f t="shared" si="366"/>
        <v>37.20192307692308</v>
      </c>
      <c r="AB514" s="5">
        <f t="shared" si="366"/>
        <v>37</v>
      </c>
      <c r="AC514" s="40" t="s">
        <v>135</v>
      </c>
      <c r="AD514" s="5">
        <f t="shared" ref="AD514:AU514" si="367">AD328</f>
        <v>41.33</v>
      </c>
      <c r="AE514" s="5">
        <f t="shared" si="367"/>
        <v>33.043454545454544</v>
      </c>
      <c r="AF514" s="5">
        <f t="shared" si="367"/>
        <v>26.686274509803923</v>
      </c>
      <c r="AG514" s="5">
        <f t="shared" si="367"/>
        <v>35.158455392809564</v>
      </c>
      <c r="AH514" s="5">
        <f t="shared" si="367"/>
        <v>48</v>
      </c>
      <c r="AI514" s="5">
        <f t="shared" si="367"/>
        <v>42.5</v>
      </c>
      <c r="AJ514" s="5">
        <f t="shared" si="367"/>
        <v>31.275000000000013</v>
      </c>
      <c r="AK514" s="5">
        <f t="shared" si="367"/>
        <v>31.5</v>
      </c>
      <c r="AL514" s="5">
        <f t="shared" si="367"/>
        <v>31.877528089887647</v>
      </c>
      <c r="AM514" s="5">
        <f t="shared" si="367"/>
        <v>32.77515527950311</v>
      </c>
      <c r="AN514" s="5">
        <f t="shared" si="367"/>
        <v>31.767441860465116</v>
      </c>
      <c r="AO514" s="5">
        <f t="shared" si="367"/>
        <v>34.1725888324873</v>
      </c>
      <c r="AP514" s="5">
        <f t="shared" si="367"/>
        <v>33.262569832402228</v>
      </c>
      <c r="AQ514" s="5">
        <f t="shared" si="367"/>
        <v>33.484824120603037</v>
      </c>
      <c r="AR514" s="5">
        <f t="shared" si="367"/>
        <v>44.5</v>
      </c>
      <c r="AS514" s="5">
        <f t="shared" si="367"/>
        <v>30</v>
      </c>
      <c r="AT514" s="5">
        <f t="shared" si="367"/>
        <v>28.648305084745761</v>
      </c>
      <c r="AU514" s="5">
        <f t="shared" si="367"/>
        <v>32.204301075268816</v>
      </c>
      <c r="AV514" s="5">
        <f t="shared" si="362"/>
        <v>106.85</v>
      </c>
      <c r="AW514" s="5">
        <v>583.41999999999996</v>
      </c>
      <c r="AX514" s="5">
        <f t="shared" si="363"/>
        <v>117.53333333333333</v>
      </c>
      <c r="AY514" s="5"/>
      <c r="BC514"/>
      <c r="BD514"/>
      <c r="BE514" s="3"/>
      <c r="FA514" s="28"/>
      <c r="FB514" s="27"/>
      <c r="FC514" s="27"/>
      <c r="FD514" s="27"/>
      <c r="FE514" s="27"/>
      <c r="FR514"/>
      <c r="FS514"/>
      <c r="FU514"/>
      <c r="FV514"/>
    </row>
    <row r="515" spans="1:178" x14ac:dyDescent="0.2">
      <c r="A515" s="1">
        <v>1988</v>
      </c>
      <c r="B515" s="1">
        <v>3</v>
      </c>
      <c r="C515" s="1">
        <f t="shared" si="361"/>
        <v>47</v>
      </c>
      <c r="D515" s="5">
        <f t="shared" ref="D515:AB515" si="368">D329</f>
        <v>0</v>
      </c>
      <c r="E515" s="5">
        <f t="shared" si="368"/>
        <v>0</v>
      </c>
      <c r="F515" s="5">
        <f t="shared" si="368"/>
        <v>0</v>
      </c>
      <c r="G515" s="5">
        <f t="shared" si="368"/>
        <v>0</v>
      </c>
      <c r="H515" s="5">
        <f t="shared" si="368"/>
        <v>0</v>
      </c>
      <c r="I515" s="5">
        <f t="shared" si="368"/>
        <v>0</v>
      </c>
      <c r="J515" s="5">
        <f t="shared" si="368"/>
        <v>0</v>
      </c>
      <c r="K515" s="5">
        <f t="shared" si="368"/>
        <v>0</v>
      </c>
      <c r="L515" s="5">
        <f t="shared" si="368"/>
        <v>0</v>
      </c>
      <c r="M515" s="5">
        <f t="shared" si="368"/>
        <v>0</v>
      </c>
      <c r="N515" s="5">
        <f t="shared" si="368"/>
        <v>0</v>
      </c>
      <c r="O515" s="5">
        <f t="shared" si="368"/>
        <v>0</v>
      </c>
      <c r="P515" s="5">
        <f t="shared" si="368"/>
        <v>0</v>
      </c>
      <c r="Q515" s="5">
        <f t="shared" si="368"/>
        <v>0</v>
      </c>
      <c r="R515" s="5">
        <f t="shared" si="368"/>
        <v>0</v>
      </c>
      <c r="S515" s="5">
        <f t="shared" si="368"/>
        <v>0</v>
      </c>
      <c r="T515" s="5">
        <f t="shared" si="368"/>
        <v>0</v>
      </c>
      <c r="U515" s="5">
        <f t="shared" si="368"/>
        <v>0</v>
      </c>
      <c r="V515" s="5">
        <f t="shared" si="368"/>
        <v>0</v>
      </c>
      <c r="W515" s="5">
        <f t="shared" si="368"/>
        <v>0</v>
      </c>
      <c r="X515" s="5">
        <f t="shared" si="368"/>
        <v>0</v>
      </c>
      <c r="Y515" s="5">
        <f t="shared" si="368"/>
        <v>0</v>
      </c>
      <c r="Z515" s="5">
        <f t="shared" si="368"/>
        <v>33.469437652811735</v>
      </c>
      <c r="AA515" s="5">
        <f t="shared" si="368"/>
        <v>37.20192307692308</v>
      </c>
      <c r="AB515" s="5">
        <f t="shared" si="368"/>
        <v>36.5</v>
      </c>
      <c r="AC515" s="40" t="s">
        <v>135</v>
      </c>
      <c r="AD515" s="5">
        <f t="shared" ref="AD515:AU515" si="369">AD329</f>
        <v>40</v>
      </c>
      <c r="AE515" s="5">
        <f t="shared" si="369"/>
        <v>31.818181818181813</v>
      </c>
      <c r="AF515" s="5">
        <f t="shared" si="369"/>
        <v>30.011764705882353</v>
      </c>
      <c r="AG515" s="5">
        <f t="shared" si="369"/>
        <v>35.316910785619157</v>
      </c>
      <c r="AH515" s="5">
        <f t="shared" si="369"/>
        <v>48.5</v>
      </c>
      <c r="AI515" s="5">
        <f t="shared" si="369"/>
        <v>45.5</v>
      </c>
      <c r="AJ515" s="5">
        <f t="shared" si="369"/>
        <v>45.236363636363649</v>
      </c>
      <c r="AK515" s="5">
        <f t="shared" si="369"/>
        <v>48</v>
      </c>
      <c r="AL515" s="5">
        <f t="shared" si="369"/>
        <v>34.070786516853943</v>
      </c>
      <c r="AM515" s="5">
        <f t="shared" si="369"/>
        <v>36.180124223602498</v>
      </c>
      <c r="AN515" s="5">
        <f t="shared" si="369"/>
        <v>35.081395348837212</v>
      </c>
      <c r="AO515" s="5">
        <f t="shared" si="369"/>
        <v>35.730964467005066</v>
      </c>
      <c r="AP515" s="5">
        <f t="shared" si="369"/>
        <v>36.525139664804463</v>
      </c>
      <c r="AQ515" s="5">
        <f t="shared" si="369"/>
        <v>37.226130653266353</v>
      </c>
      <c r="AR515" s="5">
        <f t="shared" si="369"/>
        <v>42.5</v>
      </c>
      <c r="AS515" s="5">
        <f t="shared" si="369"/>
        <v>33.5</v>
      </c>
      <c r="AT515" s="5" t="str">
        <f t="shared" si="369"/>
        <v>na</v>
      </c>
      <c r="AU515" s="5">
        <f t="shared" si="369"/>
        <v>33.043010752688168</v>
      </c>
      <c r="AV515" s="5">
        <f t="shared" si="362"/>
        <v>108.05</v>
      </c>
      <c r="AW515" s="5">
        <v>595.05999999999995</v>
      </c>
      <c r="AX515" s="5">
        <f t="shared" si="363"/>
        <v>119.1</v>
      </c>
      <c r="AY515" s="5"/>
      <c r="BC515"/>
      <c r="BD515"/>
      <c r="BE515" s="3"/>
      <c r="FA515" s="28"/>
      <c r="FB515" s="27"/>
      <c r="FC515" s="27"/>
      <c r="FD515" s="27"/>
      <c r="FE515" s="27"/>
      <c r="FR515"/>
      <c r="FS515"/>
      <c r="FU515"/>
      <c r="FV515"/>
    </row>
    <row r="516" spans="1:178" s="7" customFormat="1" ht="13.5" x14ac:dyDescent="0.25">
      <c r="A516" s="1">
        <v>1988</v>
      </c>
      <c r="B516" s="1">
        <v>4</v>
      </c>
      <c r="C516" s="1">
        <f t="shared" si="361"/>
        <v>48</v>
      </c>
      <c r="D516" s="5">
        <f t="shared" ref="D516:AB516" si="370">D330</f>
        <v>0</v>
      </c>
      <c r="E516" s="5">
        <f t="shared" si="370"/>
        <v>0</v>
      </c>
      <c r="F516" s="5">
        <f t="shared" si="370"/>
        <v>0</v>
      </c>
      <c r="G516" s="5">
        <f t="shared" si="370"/>
        <v>0</v>
      </c>
      <c r="H516" s="5">
        <f t="shared" si="370"/>
        <v>0</v>
      </c>
      <c r="I516" s="5">
        <f t="shared" si="370"/>
        <v>0</v>
      </c>
      <c r="J516" s="5">
        <f t="shared" si="370"/>
        <v>0</v>
      </c>
      <c r="K516" s="5">
        <f t="shared" si="370"/>
        <v>0</v>
      </c>
      <c r="L516" s="5">
        <f t="shared" si="370"/>
        <v>0</v>
      </c>
      <c r="M516" s="5">
        <f t="shared" si="370"/>
        <v>0</v>
      </c>
      <c r="N516" s="5">
        <f t="shared" si="370"/>
        <v>0</v>
      </c>
      <c r="O516" s="5">
        <f t="shared" si="370"/>
        <v>0</v>
      </c>
      <c r="P516" s="5">
        <f t="shared" si="370"/>
        <v>0</v>
      </c>
      <c r="Q516" s="5">
        <f t="shared" si="370"/>
        <v>0</v>
      </c>
      <c r="R516" s="5">
        <f t="shared" si="370"/>
        <v>0</v>
      </c>
      <c r="S516" s="5">
        <f t="shared" si="370"/>
        <v>0</v>
      </c>
      <c r="T516" s="5">
        <f t="shared" si="370"/>
        <v>0</v>
      </c>
      <c r="U516" s="5">
        <f t="shared" si="370"/>
        <v>0</v>
      </c>
      <c r="V516" s="5">
        <f t="shared" si="370"/>
        <v>0</v>
      </c>
      <c r="W516" s="5">
        <f t="shared" si="370"/>
        <v>0</v>
      </c>
      <c r="X516" s="5">
        <f t="shared" si="370"/>
        <v>0</v>
      </c>
      <c r="Y516" s="5">
        <f t="shared" si="370"/>
        <v>0</v>
      </c>
      <c r="Z516" s="5">
        <f t="shared" si="370"/>
        <v>34.222493887530561</v>
      </c>
      <c r="AA516" s="5">
        <f t="shared" si="370"/>
        <v>37.70192307692308</v>
      </c>
      <c r="AB516" s="5">
        <f t="shared" si="370"/>
        <v>35</v>
      </c>
      <c r="AC516" s="40" t="s">
        <v>135</v>
      </c>
      <c r="AD516" s="5">
        <f t="shared" ref="AD516:AU516" si="371">AD330</f>
        <v>38</v>
      </c>
      <c r="AE516" s="5">
        <f t="shared" si="371"/>
        <v>33.418181818181814</v>
      </c>
      <c r="AF516" s="5">
        <f t="shared" si="371"/>
        <v>29.590196078431372</v>
      </c>
      <c r="AG516" s="5">
        <f t="shared" si="371"/>
        <v>32.975366178428743</v>
      </c>
      <c r="AH516" s="5">
        <f t="shared" si="371"/>
        <v>40</v>
      </c>
      <c r="AI516" s="5">
        <f t="shared" si="371"/>
        <v>40.5</v>
      </c>
      <c r="AJ516" s="5">
        <f t="shared" si="371"/>
        <v>36.69545454545456</v>
      </c>
      <c r="AK516" s="5">
        <f t="shared" si="371"/>
        <v>34.5</v>
      </c>
      <c r="AL516" s="5">
        <f t="shared" si="371"/>
        <v>43.730337078651694</v>
      </c>
      <c r="AM516" s="5">
        <f t="shared" si="371"/>
        <v>39.664596273291934</v>
      </c>
      <c r="AN516" s="5">
        <f t="shared" si="371"/>
        <v>33.444418604651162</v>
      </c>
      <c r="AO516" s="5">
        <f t="shared" si="371"/>
        <v>35.365482233502533</v>
      </c>
      <c r="AP516" s="5">
        <f t="shared" si="371"/>
        <v>33</v>
      </c>
      <c r="AQ516" s="5">
        <f t="shared" si="371"/>
        <v>32.778894472361827</v>
      </c>
      <c r="AR516" s="5">
        <f t="shared" si="371"/>
        <v>43.5</v>
      </c>
      <c r="AS516" s="5">
        <f t="shared" si="371"/>
        <v>34</v>
      </c>
      <c r="AT516" s="5" t="str">
        <f t="shared" si="371"/>
        <v>na</v>
      </c>
      <c r="AU516" s="5">
        <f t="shared" si="371"/>
        <v>33.064516129032256</v>
      </c>
      <c r="AV516" s="5">
        <f t="shared" si="362"/>
        <v>109</v>
      </c>
      <c r="AW516" s="5">
        <v>619.23666666666668</v>
      </c>
      <c r="AX516" s="5">
        <f t="shared" si="363"/>
        <v>120.33333333333333</v>
      </c>
      <c r="AY516" s="5"/>
      <c r="BC516"/>
      <c r="BD516"/>
      <c r="BE516" s="2"/>
      <c r="BF516" s="1"/>
      <c r="BG516" s="1"/>
      <c r="BH516" s="1"/>
      <c r="FA516" s="26"/>
      <c r="FB516" s="23"/>
      <c r="FC516" s="23"/>
      <c r="FD516" s="23"/>
      <c r="FE516" s="23"/>
      <c r="FR516"/>
      <c r="FS516"/>
      <c r="FT516"/>
      <c r="FU516"/>
      <c r="FV516"/>
    </row>
    <row r="517" spans="1:178" x14ac:dyDescent="0.2">
      <c r="A517" s="1">
        <v>1989</v>
      </c>
      <c r="B517" s="1">
        <v>1</v>
      </c>
      <c r="C517" s="1">
        <f t="shared" si="361"/>
        <v>49</v>
      </c>
      <c r="D517" s="5">
        <f t="shared" ref="D517:AB517" si="372">D331</f>
        <v>0</v>
      </c>
      <c r="E517" s="5">
        <f t="shared" si="372"/>
        <v>0</v>
      </c>
      <c r="F517" s="5">
        <f t="shared" si="372"/>
        <v>0</v>
      </c>
      <c r="G517" s="5">
        <f t="shared" si="372"/>
        <v>0</v>
      </c>
      <c r="H517" s="5">
        <f t="shared" si="372"/>
        <v>0</v>
      </c>
      <c r="I517" s="5">
        <f t="shared" si="372"/>
        <v>0</v>
      </c>
      <c r="J517" s="5">
        <f t="shared" si="372"/>
        <v>0</v>
      </c>
      <c r="K517" s="5">
        <f t="shared" si="372"/>
        <v>0</v>
      </c>
      <c r="L517" s="5">
        <f t="shared" si="372"/>
        <v>0</v>
      </c>
      <c r="M517" s="5">
        <f t="shared" si="372"/>
        <v>0</v>
      </c>
      <c r="N517" s="5">
        <f t="shared" si="372"/>
        <v>0</v>
      </c>
      <c r="O517" s="5">
        <f t="shared" si="372"/>
        <v>0</v>
      </c>
      <c r="P517" s="5">
        <f t="shared" si="372"/>
        <v>0</v>
      </c>
      <c r="Q517" s="5">
        <f t="shared" si="372"/>
        <v>0</v>
      </c>
      <c r="R517" s="5">
        <f t="shared" si="372"/>
        <v>0</v>
      </c>
      <c r="S517" s="5">
        <f t="shared" si="372"/>
        <v>0</v>
      </c>
      <c r="T517" s="5">
        <f t="shared" si="372"/>
        <v>0</v>
      </c>
      <c r="U517" s="5">
        <f t="shared" si="372"/>
        <v>0</v>
      </c>
      <c r="V517" s="5">
        <f t="shared" si="372"/>
        <v>0</v>
      </c>
      <c r="W517" s="5">
        <f t="shared" si="372"/>
        <v>0</v>
      </c>
      <c r="X517" s="5">
        <f t="shared" si="372"/>
        <v>0</v>
      </c>
      <c r="Y517" s="5">
        <f t="shared" si="372"/>
        <v>0</v>
      </c>
      <c r="Z517" s="5">
        <f t="shared" si="372"/>
        <v>37.734718826405867</v>
      </c>
      <c r="AA517" s="5">
        <f t="shared" si="372"/>
        <v>40.20192307692308</v>
      </c>
      <c r="AB517" s="5">
        <f t="shared" si="372"/>
        <v>32.5</v>
      </c>
      <c r="AC517" s="40" t="s">
        <v>135</v>
      </c>
      <c r="AD517" s="5">
        <f t="shared" ref="AD517:AU517" si="373">AD331</f>
        <v>40</v>
      </c>
      <c r="AE517" s="5">
        <f t="shared" si="373"/>
        <v>35.418181818181814</v>
      </c>
      <c r="AF517" s="5">
        <f t="shared" si="373"/>
        <v>32.590196078431376</v>
      </c>
      <c r="AG517" s="5">
        <f t="shared" si="373"/>
        <v>36.133821571238329</v>
      </c>
      <c r="AH517" s="5">
        <f t="shared" si="373"/>
        <v>43</v>
      </c>
      <c r="AI517" s="5">
        <f t="shared" si="373"/>
        <v>43.5</v>
      </c>
      <c r="AJ517" s="5">
        <f t="shared" si="373"/>
        <v>41.952272727272742</v>
      </c>
      <c r="AK517" s="5">
        <f t="shared" si="373"/>
        <v>44</v>
      </c>
      <c r="AL517" s="5">
        <f t="shared" si="373"/>
        <v>43.410112359550574</v>
      </c>
      <c r="AM517" s="5">
        <f t="shared" si="373"/>
        <v>40.68012422360249</v>
      </c>
      <c r="AN517" s="5">
        <f t="shared" si="373"/>
        <v>34.04651162790698</v>
      </c>
      <c r="AO517" s="5">
        <f t="shared" si="373"/>
        <v>39.403553299492373</v>
      </c>
      <c r="AP517" s="5">
        <f t="shared" si="373"/>
        <v>36.581005586592177</v>
      </c>
      <c r="AQ517" s="5">
        <f t="shared" si="373"/>
        <v>34.221105527638208</v>
      </c>
      <c r="AR517" s="5">
        <f t="shared" si="373"/>
        <v>44</v>
      </c>
      <c r="AS517" s="5">
        <f t="shared" si="373"/>
        <v>41</v>
      </c>
      <c r="AT517" s="5">
        <f t="shared" si="373"/>
        <v>32.936440677966097</v>
      </c>
      <c r="AU517" s="5">
        <f t="shared" si="373"/>
        <v>32.930107526881713</v>
      </c>
      <c r="AV517" s="5">
        <f t="shared" si="362"/>
        <v>111.27500000000001</v>
      </c>
      <c r="AW517" s="5">
        <v>663.01666666666654</v>
      </c>
      <c r="AX517" s="5">
        <f t="shared" si="363"/>
        <v>121.66666666666666</v>
      </c>
      <c r="AY517" s="5"/>
      <c r="BC517"/>
      <c r="BD517"/>
      <c r="BE517" s="3"/>
      <c r="FA517" s="28"/>
      <c r="FB517" s="27"/>
      <c r="FC517" s="27"/>
      <c r="FD517" s="27"/>
      <c r="FE517" s="27"/>
      <c r="FR517"/>
      <c r="FS517"/>
      <c r="FU517"/>
      <c r="FV517"/>
    </row>
    <row r="518" spans="1:178" x14ac:dyDescent="0.2">
      <c r="A518" s="1">
        <v>1989</v>
      </c>
      <c r="B518" s="1">
        <v>2</v>
      </c>
      <c r="C518" s="1">
        <f t="shared" si="361"/>
        <v>50</v>
      </c>
      <c r="D518" s="5">
        <f t="shared" ref="D518:AB518" si="374">D332</f>
        <v>0</v>
      </c>
      <c r="E518" s="5">
        <f t="shared" si="374"/>
        <v>0</v>
      </c>
      <c r="F518" s="5">
        <f t="shared" si="374"/>
        <v>0</v>
      </c>
      <c r="G518" s="5">
        <f t="shared" si="374"/>
        <v>0</v>
      </c>
      <c r="H518" s="5">
        <f t="shared" si="374"/>
        <v>0</v>
      </c>
      <c r="I518" s="5">
        <f t="shared" si="374"/>
        <v>0</v>
      </c>
      <c r="J518" s="5">
        <f t="shared" si="374"/>
        <v>0</v>
      </c>
      <c r="K518" s="5">
        <f t="shared" si="374"/>
        <v>0</v>
      </c>
      <c r="L518" s="5">
        <f t="shared" si="374"/>
        <v>0</v>
      </c>
      <c r="M518" s="5">
        <f t="shared" si="374"/>
        <v>0</v>
      </c>
      <c r="N518" s="5">
        <f t="shared" si="374"/>
        <v>0</v>
      </c>
      <c r="O518" s="5">
        <f t="shared" si="374"/>
        <v>0</v>
      </c>
      <c r="P518" s="5">
        <f t="shared" si="374"/>
        <v>0</v>
      </c>
      <c r="Q518" s="5">
        <f t="shared" si="374"/>
        <v>0</v>
      </c>
      <c r="R518" s="5">
        <f t="shared" si="374"/>
        <v>0</v>
      </c>
      <c r="S518" s="5">
        <f t="shared" si="374"/>
        <v>0</v>
      </c>
      <c r="T518" s="5">
        <f t="shared" si="374"/>
        <v>0</v>
      </c>
      <c r="U518" s="5">
        <f t="shared" si="374"/>
        <v>0</v>
      </c>
      <c r="V518" s="5">
        <f t="shared" si="374"/>
        <v>0</v>
      </c>
      <c r="W518" s="5">
        <f t="shared" si="374"/>
        <v>0</v>
      </c>
      <c r="X518" s="5">
        <f t="shared" si="374"/>
        <v>0</v>
      </c>
      <c r="Y518" s="5">
        <f t="shared" si="374"/>
        <v>0</v>
      </c>
      <c r="Z518" s="5">
        <f t="shared" si="374"/>
        <v>36.722493887530561</v>
      </c>
      <c r="AA518" s="5">
        <f t="shared" si="374"/>
        <v>40.802884615384613</v>
      </c>
      <c r="AB518" s="5">
        <f t="shared" si="374"/>
        <v>36.5</v>
      </c>
      <c r="AC518" s="40" t="s">
        <v>135</v>
      </c>
      <c r="AD518" s="5">
        <f t="shared" ref="AD518:AU518" si="375">AD332</f>
        <v>42</v>
      </c>
      <c r="AE518" s="5">
        <f t="shared" si="375"/>
        <v>36.43636363636363</v>
      </c>
      <c r="AF518" s="5">
        <f t="shared" si="375"/>
        <v>35.421568627450981</v>
      </c>
      <c r="AG518" s="5">
        <f t="shared" si="375"/>
        <v>37.658455392809564</v>
      </c>
      <c r="AH518" s="5">
        <f t="shared" si="375"/>
        <v>37.5</v>
      </c>
      <c r="AI518" s="5">
        <f t="shared" si="375"/>
        <v>42</v>
      </c>
      <c r="AJ518" s="5">
        <f t="shared" si="375"/>
        <v>40.937500000000014</v>
      </c>
      <c r="AK518" s="5">
        <f t="shared" si="375"/>
        <v>42</v>
      </c>
      <c r="AL518" s="5">
        <f t="shared" si="375"/>
        <v>47.432584269662932</v>
      </c>
      <c r="AM518" s="5">
        <f t="shared" si="375"/>
        <v>36.195652173913054</v>
      </c>
      <c r="AN518" s="5">
        <f t="shared" si="375"/>
        <v>34.616279069767444</v>
      </c>
      <c r="AO518" s="5">
        <f t="shared" si="375"/>
        <v>39.441624365482227</v>
      </c>
      <c r="AP518" s="5">
        <f t="shared" si="375"/>
        <v>36.949720670391059</v>
      </c>
      <c r="AQ518" s="5">
        <f t="shared" si="375"/>
        <v>34.221105527638208</v>
      </c>
      <c r="AR518" s="5">
        <f t="shared" si="375"/>
        <v>44</v>
      </c>
      <c r="AS518" s="5">
        <f t="shared" si="375"/>
        <v>41.5</v>
      </c>
      <c r="AT518" s="5">
        <f t="shared" si="375"/>
        <v>34.211864406779661</v>
      </c>
      <c r="AU518" s="5">
        <f t="shared" si="375"/>
        <v>38.591397849462361</v>
      </c>
      <c r="AV518" s="5">
        <f t="shared" si="362"/>
        <v>112.8</v>
      </c>
      <c r="AW518" s="5">
        <v>719.82666666666648</v>
      </c>
      <c r="AX518" s="5">
        <f t="shared" si="363"/>
        <v>123.66666666666666</v>
      </c>
      <c r="AY518" s="5"/>
      <c r="BC518"/>
      <c r="BD518"/>
      <c r="BE518" s="3"/>
      <c r="FA518" s="28"/>
      <c r="FB518" s="27"/>
      <c r="FC518" s="27"/>
      <c r="FD518" s="27"/>
      <c r="FE518" s="27"/>
      <c r="FR518"/>
      <c r="FS518"/>
      <c r="FU518"/>
      <c r="FV518"/>
    </row>
    <row r="519" spans="1:178" x14ac:dyDescent="0.2">
      <c r="A519" s="1">
        <v>1989</v>
      </c>
      <c r="B519" s="1">
        <v>3</v>
      </c>
      <c r="C519" s="1">
        <f t="shared" si="361"/>
        <v>51</v>
      </c>
      <c r="D519" s="5">
        <f t="shared" ref="D519:AB519" si="376">D333</f>
        <v>0</v>
      </c>
      <c r="E519" s="5">
        <f t="shared" si="376"/>
        <v>0</v>
      </c>
      <c r="F519" s="5">
        <f t="shared" si="376"/>
        <v>0</v>
      </c>
      <c r="G519" s="5">
        <f t="shared" si="376"/>
        <v>0</v>
      </c>
      <c r="H519" s="5">
        <f t="shared" si="376"/>
        <v>0</v>
      </c>
      <c r="I519" s="5">
        <f t="shared" si="376"/>
        <v>0</v>
      </c>
      <c r="J519" s="5">
        <f t="shared" si="376"/>
        <v>0</v>
      </c>
      <c r="K519" s="5">
        <f t="shared" si="376"/>
        <v>0</v>
      </c>
      <c r="L519" s="5">
        <f t="shared" si="376"/>
        <v>0</v>
      </c>
      <c r="M519" s="5">
        <f t="shared" si="376"/>
        <v>0</v>
      </c>
      <c r="N519" s="5">
        <f t="shared" si="376"/>
        <v>0</v>
      </c>
      <c r="O519" s="5">
        <f t="shared" si="376"/>
        <v>0</v>
      </c>
      <c r="P519" s="5">
        <f t="shared" si="376"/>
        <v>0</v>
      </c>
      <c r="Q519" s="5">
        <f t="shared" si="376"/>
        <v>0</v>
      </c>
      <c r="R519" s="5">
        <f t="shared" si="376"/>
        <v>0</v>
      </c>
      <c r="S519" s="5">
        <f t="shared" si="376"/>
        <v>0</v>
      </c>
      <c r="T519" s="5">
        <f t="shared" si="376"/>
        <v>0</v>
      </c>
      <c r="U519" s="5">
        <f t="shared" si="376"/>
        <v>0</v>
      </c>
      <c r="V519" s="5">
        <f t="shared" si="376"/>
        <v>0</v>
      </c>
      <c r="W519" s="5">
        <f t="shared" si="376"/>
        <v>0</v>
      </c>
      <c r="X519" s="5">
        <f t="shared" si="376"/>
        <v>0</v>
      </c>
      <c r="Y519" s="5">
        <f t="shared" si="376"/>
        <v>0</v>
      </c>
      <c r="Z519" s="5">
        <f t="shared" si="376"/>
        <v>40.493887530562347</v>
      </c>
      <c r="AA519" s="5">
        <f t="shared" si="376"/>
        <v>44.90625</v>
      </c>
      <c r="AB519" s="5">
        <f t="shared" si="376"/>
        <v>35.5</v>
      </c>
      <c r="AC519" s="40" t="s">
        <v>135</v>
      </c>
      <c r="AD519" s="5">
        <f t="shared" ref="AD519:AU519" si="377">AD333</f>
        <v>44</v>
      </c>
      <c r="AE519" s="5">
        <f t="shared" si="377"/>
        <v>40.072727272727263</v>
      </c>
      <c r="AF519" s="5">
        <f t="shared" si="377"/>
        <v>37.337254901960783</v>
      </c>
      <c r="AG519" s="5">
        <f t="shared" si="377"/>
        <v>40.109187749667086</v>
      </c>
      <c r="AH519" s="5">
        <f t="shared" si="377"/>
        <v>39</v>
      </c>
      <c r="AI519" s="5">
        <f t="shared" si="377"/>
        <v>42.5</v>
      </c>
      <c r="AJ519" s="5">
        <f t="shared" si="377"/>
        <v>44.89318181818183</v>
      </c>
      <c r="AK519" s="5">
        <f t="shared" si="377"/>
        <v>47</v>
      </c>
      <c r="AL519" s="5">
        <f t="shared" si="377"/>
        <v>45.730337078651694</v>
      </c>
      <c r="AM519" s="5">
        <f t="shared" si="377"/>
        <v>42.180124223602498</v>
      </c>
      <c r="AN519" s="5">
        <f t="shared" si="377"/>
        <v>35.848837209302324</v>
      </c>
      <c r="AO519" s="5">
        <f t="shared" si="377"/>
        <v>40.80710659898476</v>
      </c>
      <c r="AP519" s="5">
        <f t="shared" si="377"/>
        <v>38.662011173184354</v>
      </c>
      <c r="AQ519" s="5">
        <f t="shared" si="377"/>
        <v>34.273869346733683</v>
      </c>
      <c r="AR519" s="5">
        <f t="shared" si="377"/>
        <v>45.5</v>
      </c>
      <c r="AS519" s="5">
        <f t="shared" si="377"/>
        <v>42</v>
      </c>
      <c r="AT519" s="5">
        <f t="shared" si="377"/>
        <v>34.233050847457626</v>
      </c>
      <c r="AU519" s="5">
        <f t="shared" si="377"/>
        <v>37.865591397849457</v>
      </c>
      <c r="AV519" s="5">
        <f t="shared" si="362"/>
        <v>112.50000000000001</v>
      </c>
      <c r="AW519" s="5">
        <v>801.36333333333334</v>
      </c>
      <c r="AX519" s="5">
        <f t="shared" si="363"/>
        <v>124.66666666666666</v>
      </c>
      <c r="AY519" s="5"/>
      <c r="BC519"/>
      <c r="BD519"/>
      <c r="BE519" s="3"/>
      <c r="FA519" s="28"/>
      <c r="FB519" s="27"/>
      <c r="FC519" s="27"/>
      <c r="FD519" s="27"/>
      <c r="FE519" s="27"/>
      <c r="FR519"/>
      <c r="FS519"/>
      <c r="FU519"/>
      <c r="FV519"/>
    </row>
    <row r="520" spans="1:178" s="50" customFormat="1" x14ac:dyDescent="0.2">
      <c r="A520" s="1">
        <v>1989</v>
      </c>
      <c r="B520" s="1">
        <v>4</v>
      </c>
      <c r="C520" s="1">
        <f t="shared" si="361"/>
        <v>52</v>
      </c>
      <c r="D520" s="5">
        <f t="shared" ref="D520:AB520" si="378">D334</f>
        <v>0</v>
      </c>
      <c r="E520" s="5">
        <f t="shared" si="378"/>
        <v>0</v>
      </c>
      <c r="F520" s="5">
        <f t="shared" si="378"/>
        <v>0</v>
      </c>
      <c r="G520" s="5">
        <f t="shared" si="378"/>
        <v>0</v>
      </c>
      <c r="H520" s="5">
        <f t="shared" si="378"/>
        <v>0</v>
      </c>
      <c r="I520" s="5">
        <f t="shared" si="378"/>
        <v>0</v>
      </c>
      <c r="J520" s="5">
        <f t="shared" si="378"/>
        <v>0</v>
      </c>
      <c r="K520" s="5">
        <f t="shared" si="378"/>
        <v>0</v>
      </c>
      <c r="L520" s="5">
        <f t="shared" si="378"/>
        <v>0</v>
      </c>
      <c r="M520" s="5">
        <f t="shared" si="378"/>
        <v>0</v>
      </c>
      <c r="N520" s="5">
        <f t="shared" si="378"/>
        <v>0</v>
      </c>
      <c r="O520" s="5">
        <f t="shared" si="378"/>
        <v>0</v>
      </c>
      <c r="P520" s="5">
        <f t="shared" si="378"/>
        <v>0</v>
      </c>
      <c r="Q520" s="5">
        <f t="shared" si="378"/>
        <v>0</v>
      </c>
      <c r="R520" s="5">
        <f t="shared" si="378"/>
        <v>0</v>
      </c>
      <c r="S520" s="5">
        <f t="shared" si="378"/>
        <v>0</v>
      </c>
      <c r="T520" s="5">
        <f t="shared" si="378"/>
        <v>0</v>
      </c>
      <c r="U520" s="5">
        <f t="shared" si="378"/>
        <v>0</v>
      </c>
      <c r="V520" s="5">
        <f t="shared" si="378"/>
        <v>0</v>
      </c>
      <c r="W520" s="5">
        <f t="shared" si="378"/>
        <v>0</v>
      </c>
      <c r="X520" s="5">
        <f t="shared" si="378"/>
        <v>0</v>
      </c>
      <c r="Y520" s="5">
        <f t="shared" si="378"/>
        <v>0</v>
      </c>
      <c r="Z520" s="5">
        <f t="shared" si="378"/>
        <v>40.228606356968214</v>
      </c>
      <c r="AA520" s="5">
        <f t="shared" si="378"/>
        <v>46.807692307692307</v>
      </c>
      <c r="AB520" s="5">
        <f t="shared" si="378"/>
        <v>50.5</v>
      </c>
      <c r="AC520" s="40" t="s">
        <v>135</v>
      </c>
      <c r="AD520" s="5">
        <f t="shared" ref="AD520:AU520" si="379">AD334</f>
        <v>47.5</v>
      </c>
      <c r="AE520" s="5">
        <f t="shared" si="379"/>
        <v>42.918181818181814</v>
      </c>
      <c r="AF520" s="5">
        <f t="shared" si="379"/>
        <v>40.662745098039217</v>
      </c>
      <c r="AG520" s="5">
        <f t="shared" si="379"/>
        <v>40.267643142476672</v>
      </c>
      <c r="AH520" s="5">
        <f t="shared" si="379"/>
        <v>52.5</v>
      </c>
      <c r="AI520" s="5">
        <f t="shared" si="379"/>
        <v>50</v>
      </c>
      <c r="AJ520" s="5">
        <f t="shared" si="379"/>
        <v>45.334090909090932</v>
      </c>
      <c r="AK520" s="5">
        <f t="shared" si="379"/>
        <v>45.5</v>
      </c>
      <c r="AL520" s="5">
        <f t="shared" si="379"/>
        <v>46.640449438202261</v>
      </c>
      <c r="AM520" s="5">
        <f t="shared" si="379"/>
        <v>42.680124223602498</v>
      </c>
      <c r="AN520" s="5">
        <f t="shared" si="379"/>
        <v>34.616279069767444</v>
      </c>
      <c r="AO520" s="5">
        <f t="shared" si="379"/>
        <v>38.1725888324873</v>
      </c>
      <c r="AP520" s="5">
        <f t="shared" si="379"/>
        <v>37.424581005586589</v>
      </c>
      <c r="AQ520" s="5">
        <f t="shared" si="379"/>
        <v>33.265326633165849</v>
      </c>
      <c r="AR520" s="5">
        <f t="shared" si="379"/>
        <v>48.5</v>
      </c>
      <c r="AS520" s="5">
        <f t="shared" si="379"/>
        <v>43.5</v>
      </c>
      <c r="AT520" s="5">
        <f t="shared" si="379"/>
        <v>36.169491525423723</v>
      </c>
      <c r="AU520" s="5">
        <f t="shared" si="379"/>
        <v>37.548387096774192</v>
      </c>
      <c r="AV520" s="5">
        <f t="shared" si="362"/>
        <v>113.35</v>
      </c>
      <c r="AW520" s="5">
        <v>802.76666666666665</v>
      </c>
      <c r="AX520" s="5">
        <f t="shared" si="363"/>
        <v>125.86666666666667</v>
      </c>
      <c r="AY520" s="5"/>
      <c r="BC520"/>
      <c r="BD520"/>
      <c r="BE520" s="49"/>
      <c r="FA520" s="52"/>
      <c r="FB520" s="51"/>
      <c r="FC520" s="51"/>
      <c r="FD520" s="51"/>
      <c r="FE520" s="51"/>
      <c r="FR520"/>
      <c r="FS520"/>
      <c r="FT520"/>
      <c r="FU520"/>
      <c r="FV520"/>
    </row>
    <row r="521" spans="1:178" x14ac:dyDescent="0.2">
      <c r="A521" s="1">
        <v>1990</v>
      </c>
      <c r="B521" s="1">
        <v>1</v>
      </c>
      <c r="C521" s="1">
        <f t="shared" si="361"/>
        <v>53</v>
      </c>
      <c r="D521" s="5">
        <f t="shared" ref="D521:AB521" si="380">D335</f>
        <v>0</v>
      </c>
      <c r="E521" s="5">
        <f t="shared" si="380"/>
        <v>0</v>
      </c>
      <c r="F521" s="5">
        <f t="shared" si="380"/>
        <v>0</v>
      </c>
      <c r="G521" s="5">
        <f t="shared" si="380"/>
        <v>0</v>
      </c>
      <c r="H521" s="5">
        <f t="shared" si="380"/>
        <v>0</v>
      </c>
      <c r="I521" s="5">
        <f t="shared" si="380"/>
        <v>0</v>
      </c>
      <c r="J521" s="5">
        <f t="shared" si="380"/>
        <v>0</v>
      </c>
      <c r="K521" s="5">
        <f t="shared" si="380"/>
        <v>0</v>
      </c>
      <c r="L521" s="5">
        <f t="shared" si="380"/>
        <v>0</v>
      </c>
      <c r="M521" s="5">
        <f t="shared" si="380"/>
        <v>0</v>
      </c>
      <c r="N521" s="5">
        <f t="shared" si="380"/>
        <v>0</v>
      </c>
      <c r="O521" s="5">
        <f t="shared" si="380"/>
        <v>0</v>
      </c>
      <c r="P521" s="5">
        <f t="shared" si="380"/>
        <v>0</v>
      </c>
      <c r="Q521" s="5">
        <f t="shared" si="380"/>
        <v>0</v>
      </c>
      <c r="R521" s="5">
        <f t="shared" si="380"/>
        <v>0</v>
      </c>
      <c r="S521" s="5">
        <f t="shared" si="380"/>
        <v>0</v>
      </c>
      <c r="T521" s="5">
        <f t="shared" si="380"/>
        <v>0</v>
      </c>
      <c r="U521" s="5">
        <f t="shared" si="380"/>
        <v>0</v>
      </c>
      <c r="V521" s="5">
        <f t="shared" si="380"/>
        <v>0</v>
      </c>
      <c r="W521" s="5">
        <f t="shared" si="380"/>
        <v>0</v>
      </c>
      <c r="X521" s="5">
        <f t="shared" si="380"/>
        <v>0</v>
      </c>
      <c r="Y521" s="5">
        <f t="shared" si="380"/>
        <v>0</v>
      </c>
      <c r="Z521" s="5">
        <f t="shared" si="380"/>
        <v>46.512224938875306</v>
      </c>
      <c r="AA521" s="5">
        <f t="shared" si="380"/>
        <v>44.89903846153846</v>
      </c>
      <c r="AB521" s="5">
        <f t="shared" si="380"/>
        <v>36.5</v>
      </c>
      <c r="AC521" s="40" t="s">
        <v>135</v>
      </c>
      <c r="AD521" s="5">
        <f t="shared" ref="AD521:AU521" si="381">AD335</f>
        <v>46</v>
      </c>
      <c r="AE521" s="5">
        <f t="shared" si="381"/>
        <v>38.799999999999997</v>
      </c>
      <c r="AF521" s="5">
        <f t="shared" si="381"/>
        <v>43.168627450980395</v>
      </c>
      <c r="AG521" s="5">
        <f t="shared" si="381"/>
        <v>45.267643142476672</v>
      </c>
      <c r="AH521" s="5">
        <f t="shared" si="381"/>
        <v>37</v>
      </c>
      <c r="AI521" s="5">
        <f t="shared" si="381"/>
        <v>43.5</v>
      </c>
      <c r="AJ521" s="5">
        <f t="shared" si="381"/>
        <v>41.59772727272729</v>
      </c>
      <c r="AK521" s="5">
        <f t="shared" si="381"/>
        <v>40</v>
      </c>
      <c r="AL521" s="5">
        <f t="shared" si="381"/>
        <v>47.55056179775282</v>
      </c>
      <c r="AM521" s="5">
        <f t="shared" si="381"/>
        <v>43.437888198757776</v>
      </c>
      <c r="AN521" s="5">
        <f t="shared" si="381"/>
        <v>38.465116279069768</v>
      </c>
      <c r="AO521" s="5">
        <f t="shared" si="381"/>
        <v>46.345177664974607</v>
      </c>
      <c r="AP521" s="5">
        <f t="shared" si="381"/>
        <v>37.106145251396647</v>
      </c>
      <c r="AQ521" s="5">
        <f t="shared" si="381"/>
        <v>35.778894472361827</v>
      </c>
      <c r="AR521" s="5">
        <f t="shared" si="381"/>
        <v>48</v>
      </c>
      <c r="AS521" s="5">
        <f t="shared" si="381"/>
        <v>44</v>
      </c>
      <c r="AT521" s="5" t="str">
        <f t="shared" si="381"/>
        <v>na</v>
      </c>
      <c r="AU521" s="5">
        <f t="shared" si="381"/>
        <v>36.591397849462361</v>
      </c>
      <c r="AV521" s="5">
        <f t="shared" si="362"/>
        <v>114.4</v>
      </c>
      <c r="AW521" s="5">
        <v>779.25666666666666</v>
      </c>
      <c r="AX521" s="5">
        <f t="shared" si="363"/>
        <v>128.03333333333333</v>
      </c>
      <c r="AY521" s="5"/>
      <c r="BC521"/>
      <c r="BD521"/>
      <c r="BE521" s="3"/>
      <c r="FA521" s="28"/>
      <c r="FB521" s="27"/>
      <c r="FC521" s="27"/>
      <c r="FD521" s="27"/>
      <c r="FE521" s="27"/>
      <c r="FR521"/>
      <c r="FS521"/>
      <c r="FU521"/>
      <c r="FV521"/>
    </row>
    <row r="522" spans="1:178" x14ac:dyDescent="0.2">
      <c r="A522" s="1">
        <v>1990</v>
      </c>
      <c r="B522" s="1">
        <v>2</v>
      </c>
      <c r="C522" s="1">
        <f t="shared" si="361"/>
        <v>54</v>
      </c>
      <c r="D522" s="5">
        <f t="shared" ref="D522:AB522" si="382">D336</f>
        <v>0</v>
      </c>
      <c r="E522" s="5">
        <f t="shared" si="382"/>
        <v>0</v>
      </c>
      <c r="F522" s="5">
        <f t="shared" si="382"/>
        <v>0</v>
      </c>
      <c r="G522" s="5">
        <f t="shared" si="382"/>
        <v>0</v>
      </c>
      <c r="H522" s="5">
        <f t="shared" si="382"/>
        <v>0</v>
      </c>
      <c r="I522" s="5">
        <f t="shared" si="382"/>
        <v>0</v>
      </c>
      <c r="J522" s="5">
        <f t="shared" si="382"/>
        <v>0</v>
      </c>
      <c r="K522" s="5">
        <f t="shared" si="382"/>
        <v>0</v>
      </c>
      <c r="L522" s="5">
        <f t="shared" si="382"/>
        <v>0</v>
      </c>
      <c r="M522" s="5">
        <f t="shared" si="382"/>
        <v>0</v>
      </c>
      <c r="N522" s="5">
        <f t="shared" si="382"/>
        <v>0</v>
      </c>
      <c r="O522" s="5">
        <f t="shared" si="382"/>
        <v>0</v>
      </c>
      <c r="P522" s="5">
        <f t="shared" si="382"/>
        <v>0</v>
      </c>
      <c r="Q522" s="5">
        <f t="shared" si="382"/>
        <v>0</v>
      </c>
      <c r="R522" s="5">
        <f t="shared" si="382"/>
        <v>0</v>
      </c>
      <c r="S522" s="5">
        <f t="shared" si="382"/>
        <v>0</v>
      </c>
      <c r="T522" s="5">
        <f t="shared" si="382"/>
        <v>0</v>
      </c>
      <c r="U522" s="5">
        <f t="shared" si="382"/>
        <v>0</v>
      </c>
      <c r="V522" s="5">
        <f t="shared" si="382"/>
        <v>0</v>
      </c>
      <c r="W522" s="5">
        <f t="shared" si="382"/>
        <v>0</v>
      </c>
      <c r="X522" s="5">
        <f t="shared" si="382"/>
        <v>0</v>
      </c>
      <c r="Y522" s="5">
        <f t="shared" si="382"/>
        <v>0</v>
      </c>
      <c r="Z522" s="5">
        <f t="shared" si="382"/>
        <v>47.463325183374081</v>
      </c>
      <c r="AA522" s="5">
        <f t="shared" si="382"/>
        <v>54.706730769230774</v>
      </c>
      <c r="AB522" s="5">
        <f t="shared" si="382"/>
        <v>43</v>
      </c>
      <c r="AC522" s="40" t="s">
        <v>135</v>
      </c>
      <c r="AD522" s="5">
        <f t="shared" ref="AD522:AU522" si="383">AD336</f>
        <v>45.5</v>
      </c>
      <c r="AE522" s="5">
        <f t="shared" si="383"/>
        <v>37.972727272727269</v>
      </c>
      <c r="AF522" s="5">
        <f t="shared" si="383"/>
        <v>44.174509803921566</v>
      </c>
      <c r="AG522" s="5">
        <f t="shared" si="383"/>
        <v>47.341544607190386</v>
      </c>
      <c r="AH522" s="5">
        <f t="shared" si="383"/>
        <v>45.5</v>
      </c>
      <c r="AI522" s="5">
        <f t="shared" si="383"/>
        <v>49</v>
      </c>
      <c r="AJ522" s="5">
        <f t="shared" si="383"/>
        <v>46.402272727272745</v>
      </c>
      <c r="AK522" s="5">
        <f t="shared" si="383"/>
        <v>48</v>
      </c>
      <c r="AL522" s="5">
        <f t="shared" si="383"/>
        <v>47.484269662921363</v>
      </c>
      <c r="AM522" s="5">
        <f t="shared" si="383"/>
        <v>44.695652173913054</v>
      </c>
      <c r="AN522" s="5">
        <f t="shared" si="383"/>
        <v>40.732558139534888</v>
      </c>
      <c r="AO522" s="5">
        <f t="shared" si="383"/>
        <v>41.182741116751259</v>
      </c>
      <c r="AP522" s="5">
        <f t="shared" si="383"/>
        <v>37.868715083798875</v>
      </c>
      <c r="AQ522" s="5">
        <f t="shared" si="383"/>
        <v>36.836683417085446</v>
      </c>
      <c r="AR522" s="5">
        <f t="shared" si="383"/>
        <v>47</v>
      </c>
      <c r="AS522" s="5">
        <f t="shared" si="383"/>
        <v>47</v>
      </c>
      <c r="AT522" s="5">
        <f t="shared" si="383"/>
        <v>35.127118644067792</v>
      </c>
      <c r="AU522" s="5">
        <f t="shared" si="383"/>
        <v>35.956989247311824</v>
      </c>
      <c r="AV522" s="5">
        <f t="shared" si="362"/>
        <v>114.375</v>
      </c>
      <c r="AW522" s="5">
        <v>824.93</v>
      </c>
      <c r="AX522" s="5">
        <f t="shared" si="363"/>
        <v>129.33333333333331</v>
      </c>
      <c r="AY522" s="5"/>
      <c r="BC522"/>
      <c r="BD522"/>
      <c r="BE522" s="3"/>
      <c r="FA522" s="28"/>
      <c r="FB522" s="27"/>
      <c r="FC522" s="27"/>
      <c r="FD522" s="27"/>
      <c r="FE522" s="27"/>
      <c r="FR522"/>
      <c r="FS522"/>
      <c r="FU522"/>
      <c r="FV522"/>
    </row>
    <row r="523" spans="1:178" x14ac:dyDescent="0.2">
      <c r="A523" s="1">
        <v>1990</v>
      </c>
      <c r="B523" s="1">
        <v>3</v>
      </c>
      <c r="C523" s="1">
        <f t="shared" si="361"/>
        <v>55</v>
      </c>
      <c r="D523" s="5">
        <f t="shared" ref="D523:H532" si="384">D337</f>
        <v>0</v>
      </c>
      <c r="E523" s="5">
        <f t="shared" si="384"/>
        <v>0</v>
      </c>
      <c r="F523" s="5">
        <f t="shared" si="384"/>
        <v>0</v>
      </c>
      <c r="G523" s="5">
        <f t="shared" si="384"/>
        <v>0</v>
      </c>
      <c r="H523" s="5">
        <f t="shared" si="384"/>
        <v>0</v>
      </c>
      <c r="I523" s="5">
        <f t="shared" ref="I523:AB523" si="385">I337</f>
        <v>0</v>
      </c>
      <c r="J523" s="5">
        <f t="shared" si="385"/>
        <v>0</v>
      </c>
      <c r="K523" s="5">
        <f t="shared" si="385"/>
        <v>0</v>
      </c>
      <c r="L523" s="5">
        <f t="shared" si="385"/>
        <v>0</v>
      </c>
      <c r="M523" s="5">
        <f t="shared" si="385"/>
        <v>0</v>
      </c>
      <c r="N523" s="5">
        <f t="shared" si="385"/>
        <v>0</v>
      </c>
      <c r="O523" s="5">
        <f t="shared" si="385"/>
        <v>0</v>
      </c>
      <c r="P523" s="5">
        <f t="shared" si="385"/>
        <v>0</v>
      </c>
      <c r="Q523" s="5">
        <f t="shared" si="385"/>
        <v>0</v>
      </c>
      <c r="R523" s="5">
        <f t="shared" si="385"/>
        <v>0</v>
      </c>
      <c r="S523" s="5">
        <f t="shared" si="385"/>
        <v>0</v>
      </c>
      <c r="T523" s="5">
        <f t="shared" si="385"/>
        <v>0</v>
      </c>
      <c r="U523" s="5">
        <f t="shared" si="385"/>
        <v>0</v>
      </c>
      <c r="V523" s="5">
        <f t="shared" si="385"/>
        <v>0</v>
      </c>
      <c r="W523" s="5">
        <f t="shared" si="385"/>
        <v>0</v>
      </c>
      <c r="X523" s="5">
        <f t="shared" si="385"/>
        <v>0</v>
      </c>
      <c r="Y523" s="5">
        <f t="shared" si="385"/>
        <v>0</v>
      </c>
      <c r="Z523" s="5">
        <f t="shared" si="385"/>
        <v>41.550220048899753</v>
      </c>
      <c r="AA523" s="5">
        <f t="shared" si="385"/>
        <v>47.401442307692307</v>
      </c>
      <c r="AB523" s="5">
        <f t="shared" si="385"/>
        <v>45</v>
      </c>
      <c r="AC523" s="40" t="s">
        <v>135</v>
      </c>
      <c r="AD523" s="5">
        <f t="shared" ref="AD523:AU523" si="386">AD337</f>
        <v>47.5</v>
      </c>
      <c r="AE523" s="5">
        <f t="shared" si="386"/>
        <v>40.627272727272725</v>
      </c>
      <c r="AF523" s="5">
        <f t="shared" si="386"/>
        <v>43.343137254901961</v>
      </c>
      <c r="AG523" s="5">
        <f t="shared" si="386"/>
        <v>47.816910785619143</v>
      </c>
      <c r="AH523" s="5">
        <f t="shared" si="386"/>
        <v>41</v>
      </c>
      <c r="AI523" s="5">
        <f t="shared" si="386"/>
        <v>44</v>
      </c>
      <c r="AJ523" s="5">
        <f t="shared" si="386"/>
        <v>44.715909090909108</v>
      </c>
      <c r="AK523" s="5">
        <f t="shared" si="386"/>
        <v>45</v>
      </c>
      <c r="AL523" s="5">
        <f t="shared" si="386"/>
        <v>46.410112359550581</v>
      </c>
      <c r="AM523" s="5">
        <f t="shared" si="386"/>
        <v>44.195652173913061</v>
      </c>
      <c r="AN523" s="5">
        <f t="shared" si="386"/>
        <v>35.372093023255815</v>
      </c>
      <c r="AO523" s="5">
        <f t="shared" si="386"/>
        <v>35.076142131979687</v>
      </c>
      <c r="AP523" s="5">
        <f t="shared" si="386"/>
        <v>37.868715083798875</v>
      </c>
      <c r="AQ523" s="5">
        <f t="shared" si="386"/>
        <v>37.168341708542734</v>
      </c>
      <c r="AR523" s="5">
        <f t="shared" si="386"/>
        <v>46</v>
      </c>
      <c r="AS523" s="5">
        <f t="shared" si="386"/>
        <v>47</v>
      </c>
      <c r="AT523" s="5">
        <f t="shared" si="386"/>
        <v>35.70338983050847</v>
      </c>
      <c r="AU523" s="5">
        <f t="shared" si="386"/>
        <v>29.817204301075265</v>
      </c>
      <c r="AV523" s="5">
        <f t="shared" si="362"/>
        <v>117.55</v>
      </c>
      <c r="AW523" s="5">
        <v>780.33333333333326</v>
      </c>
      <c r="AX523" s="5">
        <f t="shared" si="363"/>
        <v>131.56666666666666</v>
      </c>
      <c r="AY523" s="5"/>
      <c r="BC523"/>
      <c r="BD523"/>
      <c r="BE523" s="3"/>
      <c r="FA523" s="28"/>
      <c r="FB523" s="27"/>
      <c r="FC523" s="27"/>
      <c r="FD523" s="27"/>
      <c r="FE523" s="27"/>
      <c r="FR523"/>
      <c r="FS523"/>
      <c r="FU523"/>
      <c r="FV523"/>
    </row>
    <row r="524" spans="1:178" x14ac:dyDescent="0.2">
      <c r="A524" s="1">
        <v>1990</v>
      </c>
      <c r="B524" s="1">
        <v>4</v>
      </c>
      <c r="C524" s="1">
        <f t="shared" si="361"/>
        <v>56</v>
      </c>
      <c r="D524" s="5">
        <f t="shared" si="384"/>
        <v>0</v>
      </c>
      <c r="E524" s="5">
        <f t="shared" si="384"/>
        <v>0</v>
      </c>
      <c r="F524" s="5">
        <f t="shared" si="384"/>
        <v>0</v>
      </c>
      <c r="G524" s="5">
        <f t="shared" si="384"/>
        <v>0</v>
      </c>
      <c r="H524" s="5">
        <f t="shared" si="384"/>
        <v>0</v>
      </c>
      <c r="I524" s="5">
        <f t="shared" ref="I524:AB524" si="387">I338</f>
        <v>0</v>
      </c>
      <c r="J524" s="5">
        <f t="shared" si="387"/>
        <v>0</v>
      </c>
      <c r="K524" s="5">
        <f t="shared" si="387"/>
        <v>0</v>
      </c>
      <c r="L524" s="5">
        <f t="shared" si="387"/>
        <v>0</v>
      </c>
      <c r="M524" s="5">
        <f t="shared" si="387"/>
        <v>0</v>
      </c>
      <c r="N524" s="5">
        <f t="shared" si="387"/>
        <v>0</v>
      </c>
      <c r="O524" s="5">
        <f t="shared" si="387"/>
        <v>0</v>
      </c>
      <c r="P524" s="5">
        <f t="shared" si="387"/>
        <v>0</v>
      </c>
      <c r="Q524" s="5">
        <f t="shared" si="387"/>
        <v>0</v>
      </c>
      <c r="R524" s="5">
        <f t="shared" si="387"/>
        <v>0</v>
      </c>
      <c r="S524" s="5">
        <f t="shared" si="387"/>
        <v>0</v>
      </c>
      <c r="T524" s="5">
        <f t="shared" si="387"/>
        <v>0</v>
      </c>
      <c r="U524" s="5">
        <f t="shared" si="387"/>
        <v>0</v>
      </c>
      <c r="V524" s="5">
        <f t="shared" si="387"/>
        <v>0</v>
      </c>
      <c r="W524" s="5">
        <f t="shared" si="387"/>
        <v>0</v>
      </c>
      <c r="X524" s="5">
        <f t="shared" si="387"/>
        <v>0</v>
      </c>
      <c r="Y524" s="5">
        <f t="shared" si="387"/>
        <v>0</v>
      </c>
      <c r="Z524" s="5">
        <f t="shared" si="387"/>
        <v>40.809388753056233</v>
      </c>
      <c r="AA524" s="5">
        <f t="shared" si="387"/>
        <v>46.802884615384613</v>
      </c>
      <c r="AB524" s="5">
        <f t="shared" si="387"/>
        <v>50</v>
      </c>
      <c r="AC524" s="40" t="s">
        <v>135</v>
      </c>
      <c r="AD524" s="5">
        <f t="shared" ref="AD524:AU524" si="388">AD338</f>
        <v>45.5</v>
      </c>
      <c r="AE524" s="5">
        <f t="shared" si="388"/>
        <v>42.554545454545448</v>
      </c>
      <c r="AF524" s="5">
        <f t="shared" si="388"/>
        <v>42.590196078431376</v>
      </c>
      <c r="AG524" s="5">
        <f t="shared" si="388"/>
        <v>46.133821571238322</v>
      </c>
      <c r="AH524" s="5">
        <f t="shared" si="388"/>
        <v>42.5</v>
      </c>
      <c r="AI524" s="5">
        <f t="shared" si="388"/>
        <v>45.5</v>
      </c>
      <c r="AJ524" s="5">
        <f t="shared" si="388"/>
        <v>43.922727272727286</v>
      </c>
      <c r="AK524" s="5">
        <f t="shared" si="388"/>
        <v>45</v>
      </c>
      <c r="AL524" s="5">
        <f t="shared" si="388"/>
        <v>45.730337078651694</v>
      </c>
      <c r="AM524" s="5">
        <f t="shared" si="388"/>
        <v>43.726708074534173</v>
      </c>
      <c r="AN524" s="5">
        <f t="shared" si="388"/>
        <v>32.383720930232563</v>
      </c>
      <c r="AO524" s="5">
        <f t="shared" si="388"/>
        <v>34.855329949238566</v>
      </c>
      <c r="AP524" s="5">
        <f t="shared" si="388"/>
        <v>38.237430167597765</v>
      </c>
      <c r="AQ524" s="5">
        <f t="shared" si="388"/>
        <v>37.168341708542734</v>
      </c>
      <c r="AR524" s="5">
        <f t="shared" si="388"/>
        <v>46</v>
      </c>
      <c r="AS524" s="5">
        <f t="shared" si="388"/>
        <v>47</v>
      </c>
      <c r="AT524" s="5">
        <f t="shared" si="388"/>
        <v>33.266949152542374</v>
      </c>
      <c r="AU524" s="5">
        <f t="shared" si="388"/>
        <v>29.430107526881713</v>
      </c>
      <c r="AV524" s="5">
        <f t="shared" si="362"/>
        <v>119.64999999999999</v>
      </c>
      <c r="AW524" s="5">
        <v>765.42333333333329</v>
      </c>
      <c r="AX524" s="5">
        <f t="shared" si="363"/>
        <v>133.69999999999999</v>
      </c>
      <c r="AY524" s="5"/>
      <c r="BC524"/>
      <c r="BD524"/>
      <c r="BE524" s="3"/>
      <c r="FA524" s="28"/>
      <c r="FB524" s="27"/>
      <c r="FC524" s="27"/>
      <c r="FD524" s="27"/>
      <c r="FE524" s="27"/>
      <c r="FR524"/>
      <c r="FS524"/>
      <c r="FU524"/>
      <c r="FV524"/>
    </row>
    <row r="525" spans="1:178" x14ac:dyDescent="0.2">
      <c r="A525" s="1">
        <v>1991</v>
      </c>
      <c r="B525" s="1">
        <v>1</v>
      </c>
      <c r="C525" s="1">
        <f t="shared" si="361"/>
        <v>57</v>
      </c>
      <c r="D525" s="5">
        <f t="shared" si="384"/>
        <v>0</v>
      </c>
      <c r="E525" s="5">
        <f t="shared" si="384"/>
        <v>0</v>
      </c>
      <c r="F525" s="5">
        <f t="shared" si="384"/>
        <v>0</v>
      </c>
      <c r="G525" s="5">
        <f t="shared" si="384"/>
        <v>0</v>
      </c>
      <c r="H525" s="5">
        <f t="shared" si="384"/>
        <v>0</v>
      </c>
      <c r="I525" s="5">
        <f t="shared" ref="I525:AB525" si="389">I339</f>
        <v>0</v>
      </c>
      <c r="J525" s="5">
        <f t="shared" si="389"/>
        <v>0</v>
      </c>
      <c r="K525" s="5">
        <f t="shared" si="389"/>
        <v>0</v>
      </c>
      <c r="L525" s="5">
        <f t="shared" si="389"/>
        <v>0</v>
      </c>
      <c r="M525" s="5">
        <f t="shared" si="389"/>
        <v>0</v>
      </c>
      <c r="N525" s="5">
        <f t="shared" si="389"/>
        <v>0</v>
      </c>
      <c r="O525" s="5">
        <f t="shared" si="389"/>
        <v>0</v>
      </c>
      <c r="P525" s="5">
        <f t="shared" si="389"/>
        <v>0</v>
      </c>
      <c r="Q525" s="5">
        <f t="shared" si="389"/>
        <v>0</v>
      </c>
      <c r="R525" s="5">
        <f t="shared" si="389"/>
        <v>0</v>
      </c>
      <c r="S525" s="5">
        <f t="shared" si="389"/>
        <v>0</v>
      </c>
      <c r="T525" s="5">
        <f t="shared" si="389"/>
        <v>0</v>
      </c>
      <c r="U525" s="5">
        <f t="shared" si="389"/>
        <v>0</v>
      </c>
      <c r="V525" s="5">
        <f t="shared" si="389"/>
        <v>0</v>
      </c>
      <c r="W525" s="5">
        <f t="shared" si="389"/>
        <v>0</v>
      </c>
      <c r="X525" s="5">
        <f t="shared" si="389"/>
        <v>0</v>
      </c>
      <c r="Y525" s="5">
        <f t="shared" si="389"/>
        <v>0</v>
      </c>
      <c r="Z525" s="5">
        <f t="shared" si="389"/>
        <v>38.210268948655255</v>
      </c>
      <c r="AA525" s="5">
        <f t="shared" si="389"/>
        <v>46.007211538461533</v>
      </c>
      <c r="AB525" s="5">
        <f t="shared" si="389"/>
        <v>42</v>
      </c>
      <c r="AC525" s="40" t="s">
        <v>135</v>
      </c>
      <c r="AD525" s="5">
        <f t="shared" ref="AD525:AU525" si="390">AD339</f>
        <v>37</v>
      </c>
      <c r="AE525" s="5">
        <f t="shared" si="390"/>
        <v>37</v>
      </c>
      <c r="AF525" s="5">
        <f t="shared" si="390"/>
        <v>36.674509803921566</v>
      </c>
      <c r="AG525" s="5">
        <f t="shared" si="390"/>
        <v>40.475366178428743</v>
      </c>
      <c r="AH525" s="5">
        <f t="shared" si="390"/>
        <v>41</v>
      </c>
      <c r="AI525" s="5">
        <f t="shared" si="390"/>
        <v>43.5</v>
      </c>
      <c r="AJ525" s="5">
        <f t="shared" si="390"/>
        <v>44.177272727272744</v>
      </c>
      <c r="AK525" s="5">
        <f t="shared" si="390"/>
        <v>46</v>
      </c>
      <c r="AL525" s="5">
        <f t="shared" si="390"/>
        <v>45.489101123595511</v>
      </c>
      <c r="AM525" s="5">
        <f t="shared" si="390"/>
        <v>42.126832298136662</v>
      </c>
      <c r="AN525" s="5">
        <f t="shared" si="390"/>
        <v>38.779069767441861</v>
      </c>
      <c r="AO525" s="5">
        <f t="shared" si="390"/>
        <v>41.096446700507606</v>
      </c>
      <c r="AP525" s="5">
        <f t="shared" si="390"/>
        <v>37.868715083798875</v>
      </c>
      <c r="AQ525" s="5">
        <f t="shared" si="390"/>
        <v>37.942211055276402</v>
      </c>
      <c r="AR525" s="5">
        <f t="shared" si="390"/>
        <v>37</v>
      </c>
      <c r="AS525" s="5">
        <f t="shared" si="390"/>
        <v>38.200000000000003</v>
      </c>
      <c r="AT525" s="5">
        <f t="shared" si="390"/>
        <v>27.394067796610166</v>
      </c>
      <c r="AU525" s="5">
        <f t="shared" si="390"/>
        <v>27.860215053763437</v>
      </c>
      <c r="AV525" s="5">
        <f t="shared" si="362"/>
        <v>117.1</v>
      </c>
      <c r="AW525" s="5">
        <v>876.85333333333324</v>
      </c>
      <c r="AX525" s="5">
        <f t="shared" si="363"/>
        <v>134.80000000000001</v>
      </c>
      <c r="AY525" s="5"/>
      <c r="BC525"/>
      <c r="BD525"/>
      <c r="BE525" s="3"/>
      <c r="FA525" s="28"/>
      <c r="FB525" s="27"/>
      <c r="FC525" s="27"/>
      <c r="FD525" s="27"/>
      <c r="FE525" s="27"/>
      <c r="FR525"/>
      <c r="FS525"/>
      <c r="FU525"/>
      <c r="FV525"/>
    </row>
    <row r="526" spans="1:178" x14ac:dyDescent="0.2">
      <c r="A526" s="1">
        <v>1991</v>
      </c>
      <c r="B526" s="1">
        <v>2</v>
      </c>
      <c r="C526" s="1">
        <f t="shared" si="361"/>
        <v>58</v>
      </c>
      <c r="D526" s="5">
        <f t="shared" si="384"/>
        <v>0</v>
      </c>
      <c r="E526" s="5">
        <f t="shared" si="384"/>
        <v>0</v>
      </c>
      <c r="F526" s="5">
        <f t="shared" si="384"/>
        <v>0</v>
      </c>
      <c r="G526" s="5">
        <f t="shared" si="384"/>
        <v>0</v>
      </c>
      <c r="H526" s="5">
        <f t="shared" si="384"/>
        <v>0</v>
      </c>
      <c r="I526" s="5">
        <f t="shared" ref="I526:AB526" si="391">I340</f>
        <v>0</v>
      </c>
      <c r="J526" s="5">
        <f t="shared" si="391"/>
        <v>0</v>
      </c>
      <c r="K526" s="5">
        <f t="shared" si="391"/>
        <v>0</v>
      </c>
      <c r="L526" s="5">
        <f t="shared" si="391"/>
        <v>0</v>
      </c>
      <c r="M526" s="5">
        <f t="shared" si="391"/>
        <v>0</v>
      </c>
      <c r="N526" s="5">
        <f t="shared" si="391"/>
        <v>0</v>
      </c>
      <c r="O526" s="5">
        <f t="shared" si="391"/>
        <v>0</v>
      </c>
      <c r="P526" s="5">
        <f t="shared" si="391"/>
        <v>0</v>
      </c>
      <c r="Q526" s="5">
        <f t="shared" si="391"/>
        <v>0</v>
      </c>
      <c r="R526" s="5">
        <f t="shared" si="391"/>
        <v>0</v>
      </c>
      <c r="S526" s="5">
        <f t="shared" si="391"/>
        <v>0</v>
      </c>
      <c r="T526" s="5">
        <f t="shared" si="391"/>
        <v>0</v>
      </c>
      <c r="U526" s="5">
        <f t="shared" si="391"/>
        <v>0</v>
      </c>
      <c r="V526" s="5">
        <f t="shared" si="391"/>
        <v>0</v>
      </c>
      <c r="W526" s="5">
        <f t="shared" si="391"/>
        <v>0</v>
      </c>
      <c r="X526" s="5">
        <f t="shared" si="391"/>
        <v>0</v>
      </c>
      <c r="Y526" s="5">
        <f t="shared" si="391"/>
        <v>0</v>
      </c>
      <c r="Z526" s="5">
        <f t="shared" si="391"/>
        <v>37.204156479217602</v>
      </c>
      <c r="AA526" s="5">
        <f t="shared" si="391"/>
        <v>44.605769230769226</v>
      </c>
      <c r="AB526" s="5">
        <f t="shared" si="391"/>
        <v>44.5</v>
      </c>
      <c r="AC526" s="40" t="s">
        <v>135</v>
      </c>
      <c r="AD526" s="5">
        <f t="shared" ref="AD526:AU526" si="392">AD340</f>
        <v>38.5</v>
      </c>
      <c r="AE526" s="5">
        <f t="shared" si="392"/>
        <v>38.5</v>
      </c>
      <c r="AF526" s="5">
        <f t="shared" si="392"/>
        <v>35.505882352941178</v>
      </c>
      <c r="AG526" s="5">
        <f t="shared" si="392"/>
        <v>38.475366178428743</v>
      </c>
      <c r="AH526" s="5">
        <f t="shared" si="392"/>
        <v>46.5</v>
      </c>
      <c r="AI526" s="5">
        <f t="shared" si="392"/>
        <v>49</v>
      </c>
      <c r="AJ526" s="5">
        <f t="shared" si="392"/>
        <v>38.902272727272745</v>
      </c>
      <c r="AK526" s="5">
        <f t="shared" si="392"/>
        <v>35.5</v>
      </c>
      <c r="AL526" s="5">
        <f t="shared" si="392"/>
        <v>45.500000000000014</v>
      </c>
      <c r="AM526" s="5">
        <f t="shared" si="392"/>
        <v>43.437888198757776</v>
      </c>
      <c r="AN526" s="5">
        <f t="shared" si="392"/>
        <v>42.883720930232556</v>
      </c>
      <c r="AO526" s="5">
        <f t="shared" si="392"/>
        <v>43.451776649746179</v>
      </c>
      <c r="AP526" s="5">
        <f t="shared" si="392"/>
        <v>37.343575418994412</v>
      </c>
      <c r="AQ526" s="5">
        <f t="shared" si="392"/>
        <v>35.389447236180921</v>
      </c>
      <c r="AR526" s="5">
        <f t="shared" si="392"/>
        <v>38</v>
      </c>
      <c r="AS526" s="5">
        <f t="shared" si="392"/>
        <v>35</v>
      </c>
      <c r="AT526" s="5">
        <f t="shared" si="392"/>
        <v>33.084745762711862</v>
      </c>
      <c r="AU526" s="5">
        <f t="shared" si="392"/>
        <v>36.225806451612897</v>
      </c>
      <c r="AV526" s="5">
        <f t="shared" si="362"/>
        <v>116.25</v>
      </c>
      <c r="AW526" s="5">
        <v>924.87333333333322</v>
      </c>
      <c r="AX526" s="5">
        <f t="shared" si="363"/>
        <v>135.6</v>
      </c>
      <c r="AY526" s="5"/>
      <c r="BC526"/>
      <c r="BD526"/>
      <c r="BE526" s="3"/>
      <c r="FA526" s="28"/>
      <c r="FB526" s="27"/>
      <c r="FC526" s="27"/>
      <c r="FD526" s="27"/>
      <c r="FE526" s="27"/>
      <c r="FR526"/>
      <c r="FS526"/>
      <c r="FU526"/>
      <c r="FV526"/>
    </row>
    <row r="527" spans="1:178" x14ac:dyDescent="0.2">
      <c r="A527" s="1">
        <v>1991</v>
      </c>
      <c r="B527" s="1">
        <v>3</v>
      </c>
      <c r="C527" s="1">
        <f t="shared" si="361"/>
        <v>59</v>
      </c>
      <c r="D527" s="5">
        <f t="shared" si="384"/>
        <v>0</v>
      </c>
      <c r="E527" s="5">
        <f t="shared" si="384"/>
        <v>0</v>
      </c>
      <c r="F527" s="5">
        <f t="shared" si="384"/>
        <v>0</v>
      </c>
      <c r="G527" s="5">
        <f t="shared" si="384"/>
        <v>0</v>
      </c>
      <c r="H527" s="5">
        <f t="shared" si="384"/>
        <v>0</v>
      </c>
      <c r="I527" s="5">
        <f t="shared" ref="I527:AB527" si="393">I341</f>
        <v>0</v>
      </c>
      <c r="J527" s="5">
        <f t="shared" si="393"/>
        <v>0</v>
      </c>
      <c r="K527" s="5">
        <f t="shared" si="393"/>
        <v>0</v>
      </c>
      <c r="L527" s="5">
        <f t="shared" si="393"/>
        <v>0</v>
      </c>
      <c r="M527" s="5">
        <f t="shared" si="393"/>
        <v>0</v>
      </c>
      <c r="N527" s="5">
        <f t="shared" si="393"/>
        <v>0</v>
      </c>
      <c r="O527" s="5">
        <f t="shared" si="393"/>
        <v>0</v>
      </c>
      <c r="P527" s="5">
        <f t="shared" si="393"/>
        <v>0</v>
      </c>
      <c r="Q527" s="5">
        <f t="shared" si="393"/>
        <v>0</v>
      </c>
      <c r="R527" s="5">
        <f t="shared" si="393"/>
        <v>0</v>
      </c>
      <c r="S527" s="5">
        <f t="shared" si="393"/>
        <v>0</v>
      </c>
      <c r="T527" s="5">
        <f t="shared" si="393"/>
        <v>0</v>
      </c>
      <c r="U527" s="5">
        <f t="shared" si="393"/>
        <v>0</v>
      </c>
      <c r="V527" s="5">
        <f t="shared" si="393"/>
        <v>0</v>
      </c>
      <c r="W527" s="5">
        <f t="shared" si="393"/>
        <v>0</v>
      </c>
      <c r="X527" s="5">
        <f t="shared" si="393"/>
        <v>0</v>
      </c>
      <c r="Y527" s="5">
        <f t="shared" si="393"/>
        <v>0</v>
      </c>
      <c r="Z527" s="5">
        <f t="shared" si="393"/>
        <v>39.432762836185816</v>
      </c>
      <c r="AA527" s="5">
        <f t="shared" si="393"/>
        <v>46.502403846153847</v>
      </c>
      <c r="AB527" s="5">
        <f t="shared" si="393"/>
        <v>45.5</v>
      </c>
      <c r="AC527" s="40" t="s">
        <v>135</v>
      </c>
      <c r="AD527" s="5">
        <f t="shared" ref="AD527:AF546" si="394">AD341</f>
        <v>41</v>
      </c>
      <c r="AE527" s="5">
        <f t="shared" si="394"/>
        <v>41</v>
      </c>
      <c r="AF527" s="5">
        <f t="shared" si="394"/>
        <v>37.83725490196079</v>
      </c>
      <c r="AG527" s="5">
        <f t="shared" ref="AG527:AU527" si="395">AG341</f>
        <v>41.401464713715022</v>
      </c>
      <c r="AH527" s="5">
        <f t="shared" si="395"/>
        <v>49.5</v>
      </c>
      <c r="AI527" s="5">
        <f t="shared" si="395"/>
        <v>49.5</v>
      </c>
      <c r="AJ527" s="5">
        <f t="shared" si="395"/>
        <v>44.706818181818193</v>
      </c>
      <c r="AK527" s="5">
        <f t="shared" si="395"/>
        <v>47.5</v>
      </c>
      <c r="AL527" s="5">
        <f t="shared" si="395"/>
        <v>45.500000000000014</v>
      </c>
      <c r="AM527" s="5">
        <f t="shared" si="395"/>
        <v>42.664596273291934</v>
      </c>
      <c r="AN527" s="5">
        <f t="shared" si="395"/>
        <v>40.232558139534888</v>
      </c>
      <c r="AO527" s="5">
        <f t="shared" si="395"/>
        <v>43.53807106598984</v>
      </c>
      <c r="AP527" s="5">
        <f t="shared" si="395"/>
        <v>41.10614525139664</v>
      </c>
      <c r="AQ527" s="5">
        <f t="shared" si="395"/>
        <v>39.336683417085446</v>
      </c>
      <c r="AR527" s="5">
        <f t="shared" si="395"/>
        <v>38</v>
      </c>
      <c r="AS527" s="5">
        <f t="shared" si="395"/>
        <v>36.5</v>
      </c>
      <c r="AT527" s="5">
        <f t="shared" si="395"/>
        <v>35.127118644067792</v>
      </c>
      <c r="AU527" s="5">
        <f t="shared" si="395"/>
        <v>37.999999999999993</v>
      </c>
      <c r="AV527" s="5">
        <f t="shared" si="362"/>
        <v>116.19999999999999</v>
      </c>
      <c r="AW527" s="5">
        <v>960.87333333333322</v>
      </c>
      <c r="AX527" s="5">
        <f t="shared" si="363"/>
        <v>136.66666666666663</v>
      </c>
      <c r="AY527" s="5"/>
      <c r="BC527"/>
      <c r="BD527"/>
      <c r="BE527" s="3"/>
      <c r="FA527" s="28"/>
      <c r="FB527" s="27"/>
      <c r="FC527" s="27"/>
      <c r="FD527" s="27"/>
      <c r="FE527" s="27"/>
      <c r="FR527"/>
      <c r="FS527"/>
      <c r="FU527"/>
      <c r="FV527"/>
    </row>
    <row r="528" spans="1:178" ht="13.5" customHeight="1" x14ac:dyDescent="0.2">
      <c r="A528" s="1">
        <v>1991</v>
      </c>
      <c r="B528" s="1">
        <v>4</v>
      </c>
      <c r="C528" s="1">
        <f t="shared" si="361"/>
        <v>60</v>
      </c>
      <c r="D528" s="5">
        <f t="shared" si="384"/>
        <v>0</v>
      </c>
      <c r="E528" s="5">
        <f t="shared" si="384"/>
        <v>0</v>
      </c>
      <c r="F528" s="5">
        <f t="shared" si="384"/>
        <v>0</v>
      </c>
      <c r="G528" s="5">
        <f t="shared" si="384"/>
        <v>0</v>
      </c>
      <c r="H528" s="5">
        <f t="shared" si="384"/>
        <v>0</v>
      </c>
      <c r="I528" s="5">
        <f t="shared" ref="I528:AB528" si="396">I342</f>
        <v>0</v>
      </c>
      <c r="J528" s="5">
        <f t="shared" si="396"/>
        <v>0</v>
      </c>
      <c r="K528" s="5">
        <f t="shared" si="396"/>
        <v>0</v>
      </c>
      <c r="L528" s="5">
        <f t="shared" si="396"/>
        <v>0</v>
      </c>
      <c r="M528" s="5">
        <f t="shared" si="396"/>
        <v>0</v>
      </c>
      <c r="N528" s="5">
        <f t="shared" si="396"/>
        <v>0</v>
      </c>
      <c r="O528" s="5">
        <f t="shared" si="396"/>
        <v>0</v>
      </c>
      <c r="P528" s="5">
        <f t="shared" si="396"/>
        <v>0</v>
      </c>
      <c r="Q528" s="5">
        <f t="shared" si="396"/>
        <v>0</v>
      </c>
      <c r="R528" s="5">
        <f t="shared" si="396"/>
        <v>0</v>
      </c>
      <c r="S528" s="5">
        <f t="shared" si="396"/>
        <v>0</v>
      </c>
      <c r="T528" s="5">
        <f t="shared" si="396"/>
        <v>0</v>
      </c>
      <c r="U528" s="5">
        <f t="shared" si="396"/>
        <v>0</v>
      </c>
      <c r="V528" s="5">
        <f t="shared" si="396"/>
        <v>0</v>
      </c>
      <c r="W528" s="5">
        <f t="shared" si="396"/>
        <v>0</v>
      </c>
      <c r="X528" s="5">
        <f t="shared" si="396"/>
        <v>0</v>
      </c>
      <c r="Y528" s="5">
        <f t="shared" si="396"/>
        <v>0</v>
      </c>
      <c r="Z528" s="5">
        <f t="shared" si="396"/>
        <v>39.16136919315403</v>
      </c>
      <c r="AA528" s="5">
        <f t="shared" si="396"/>
        <v>46.800480769230774</v>
      </c>
      <c r="AB528" s="5">
        <f t="shared" si="396"/>
        <v>43.5</v>
      </c>
      <c r="AC528" s="40" t="s">
        <v>135</v>
      </c>
      <c r="AD528" s="5">
        <f t="shared" si="394"/>
        <v>44</v>
      </c>
      <c r="AE528" s="5">
        <f t="shared" si="394"/>
        <v>43.999999999999993</v>
      </c>
      <c r="AF528" s="5">
        <f t="shared" si="394"/>
        <v>39.005882352941178</v>
      </c>
      <c r="AG528" s="5">
        <f t="shared" ref="AG528:AU528" si="397">AG342</f>
        <v>41.975366178428736</v>
      </c>
      <c r="AH528" s="5">
        <f t="shared" si="397"/>
        <v>47</v>
      </c>
      <c r="AI528" s="5">
        <f t="shared" si="397"/>
        <v>49</v>
      </c>
      <c r="AJ528" s="5">
        <f t="shared" si="397"/>
        <v>46.668181818181836</v>
      </c>
      <c r="AK528" s="5">
        <f t="shared" si="397"/>
        <v>50</v>
      </c>
      <c r="AL528" s="5">
        <f t="shared" si="397"/>
        <v>48.55056179775282</v>
      </c>
      <c r="AM528" s="5">
        <f t="shared" si="397"/>
        <v>44.18012422360249</v>
      </c>
      <c r="AN528" s="5">
        <f t="shared" si="397"/>
        <v>43.395348837209305</v>
      </c>
      <c r="AO528" s="5">
        <f t="shared" si="397"/>
        <v>48.634517766497453</v>
      </c>
      <c r="AP528" s="5">
        <f t="shared" si="397"/>
        <v>42.212290502793294</v>
      </c>
      <c r="AQ528" s="5">
        <f t="shared" si="397"/>
        <v>39.55778894472364</v>
      </c>
      <c r="AR528" s="5">
        <f t="shared" si="397"/>
        <v>47</v>
      </c>
      <c r="AS528" s="5">
        <f t="shared" si="397"/>
        <v>44</v>
      </c>
      <c r="AT528" s="5">
        <f t="shared" si="397"/>
        <v>39.10593220338982</v>
      </c>
      <c r="AU528" s="5">
        <f t="shared" si="397"/>
        <v>41.091397849462361</v>
      </c>
      <c r="AV528" s="5">
        <f t="shared" si="362"/>
        <v>116.07500000000002</v>
      </c>
      <c r="AW528" s="5">
        <v>979.82666666666648</v>
      </c>
      <c r="AX528" s="5">
        <f t="shared" si="363"/>
        <v>137.69999999999999</v>
      </c>
      <c r="AY528" s="5"/>
      <c r="BC528"/>
      <c r="BD528"/>
      <c r="BE528" s="3"/>
      <c r="FA528" s="28"/>
      <c r="FB528" s="27"/>
      <c r="FC528" s="27"/>
      <c r="FD528" s="27"/>
      <c r="FE528" s="27"/>
      <c r="FR528"/>
      <c r="FS528"/>
      <c r="FU528"/>
      <c r="FV528"/>
    </row>
    <row r="529" spans="1:178" ht="15.75" customHeight="1" x14ac:dyDescent="0.2">
      <c r="A529" s="1">
        <v>1992</v>
      </c>
      <c r="B529" s="1">
        <v>1</v>
      </c>
      <c r="C529" s="1">
        <f t="shared" si="361"/>
        <v>61</v>
      </c>
      <c r="D529" s="5">
        <f t="shared" si="384"/>
        <v>164</v>
      </c>
      <c r="E529" s="5">
        <f t="shared" si="384"/>
        <v>161</v>
      </c>
      <c r="F529" s="5">
        <f t="shared" si="384"/>
        <v>180</v>
      </c>
      <c r="G529" s="5">
        <f t="shared" si="384"/>
        <v>195</v>
      </c>
      <c r="H529" s="5">
        <f t="shared" si="384"/>
        <v>110</v>
      </c>
      <c r="I529" s="5">
        <f t="shared" ref="I529:AB529" si="398">I343</f>
        <v>173</v>
      </c>
      <c r="J529" s="5">
        <f t="shared" si="398"/>
        <v>185</v>
      </c>
      <c r="K529" s="5">
        <f t="shared" si="398"/>
        <v>175</v>
      </c>
      <c r="L529" s="5">
        <f t="shared" si="398"/>
        <v>168</v>
      </c>
      <c r="M529" s="5">
        <f t="shared" si="398"/>
        <v>210</v>
      </c>
      <c r="N529" s="5">
        <f t="shared" si="398"/>
        <v>184</v>
      </c>
      <c r="O529" s="5">
        <f t="shared" si="398"/>
        <v>230</v>
      </c>
      <c r="P529" s="5">
        <f t="shared" si="398"/>
        <v>0</v>
      </c>
      <c r="Q529" s="5">
        <f t="shared" si="398"/>
        <v>0</v>
      </c>
      <c r="R529" s="5">
        <f t="shared" si="398"/>
        <v>205</v>
      </c>
      <c r="S529" s="5">
        <f t="shared" si="398"/>
        <v>220</v>
      </c>
      <c r="T529" s="5">
        <f t="shared" si="398"/>
        <v>225</v>
      </c>
      <c r="U529" s="5">
        <f t="shared" si="398"/>
        <v>270</v>
      </c>
      <c r="V529" s="5">
        <f t="shared" si="398"/>
        <v>159</v>
      </c>
      <c r="W529" s="5">
        <f t="shared" si="398"/>
        <v>164</v>
      </c>
      <c r="X529" s="5">
        <f t="shared" si="398"/>
        <v>227</v>
      </c>
      <c r="Y529" s="5">
        <f t="shared" si="398"/>
        <v>225</v>
      </c>
      <c r="Z529" s="5">
        <f t="shared" si="398"/>
        <v>38.75</v>
      </c>
      <c r="AA529" s="5">
        <f t="shared" si="398"/>
        <v>47.5</v>
      </c>
      <c r="AB529" s="5">
        <f t="shared" si="398"/>
        <v>47</v>
      </c>
      <c r="AC529" s="5">
        <f t="shared" ref="AC529:AC560" si="399">AC343</f>
        <v>45</v>
      </c>
      <c r="AD529" s="5">
        <f t="shared" si="394"/>
        <v>51.5</v>
      </c>
      <c r="AE529" s="5">
        <f t="shared" si="394"/>
        <v>48.5</v>
      </c>
      <c r="AF529" s="5">
        <f t="shared" si="394"/>
        <v>42.5</v>
      </c>
      <c r="AG529" s="5">
        <f t="shared" ref="AG529:AU529" si="400">AG343</f>
        <v>43.5</v>
      </c>
      <c r="AH529" s="5">
        <f t="shared" si="400"/>
        <v>51.5</v>
      </c>
      <c r="AI529" s="5">
        <f t="shared" si="400"/>
        <v>55</v>
      </c>
      <c r="AJ529" s="5">
        <f t="shared" si="400"/>
        <v>47</v>
      </c>
      <c r="AK529" s="5">
        <f t="shared" si="400"/>
        <v>48.5</v>
      </c>
      <c r="AL529" s="5">
        <f t="shared" si="400"/>
        <v>42</v>
      </c>
      <c r="AM529" s="5">
        <f t="shared" si="400"/>
        <v>48</v>
      </c>
      <c r="AN529" s="5">
        <f t="shared" si="400"/>
        <v>44.5</v>
      </c>
      <c r="AO529" s="5">
        <f t="shared" si="400"/>
        <v>47.5</v>
      </c>
      <c r="AP529" s="5">
        <f t="shared" si="400"/>
        <v>40.5</v>
      </c>
      <c r="AQ529" s="5">
        <f t="shared" si="400"/>
        <v>39</v>
      </c>
      <c r="AR529" s="5">
        <f t="shared" si="400"/>
        <v>46.5</v>
      </c>
      <c r="AS529" s="5">
        <f t="shared" si="400"/>
        <v>48</v>
      </c>
      <c r="AT529" s="5">
        <f t="shared" si="400"/>
        <v>42</v>
      </c>
      <c r="AU529" s="5">
        <f t="shared" si="400"/>
        <v>41</v>
      </c>
      <c r="AV529" s="5">
        <f t="shared" si="362"/>
        <v>116</v>
      </c>
      <c r="AW529" s="5">
        <v>1020.5666666666667</v>
      </c>
      <c r="AX529" s="5">
        <f t="shared" si="363"/>
        <v>138.66666666666666</v>
      </c>
      <c r="AY529" s="5"/>
      <c r="BC529"/>
      <c r="BD529"/>
      <c r="BE529" s="3"/>
      <c r="BF529"/>
      <c r="BG529"/>
      <c r="BH529"/>
      <c r="FA529" s="28"/>
      <c r="FB529" s="27"/>
      <c r="FC529" s="27"/>
      <c r="FD529" s="27"/>
      <c r="FE529" s="27"/>
      <c r="FR529"/>
      <c r="FS529"/>
      <c r="FU529"/>
      <c r="FV529"/>
    </row>
    <row r="530" spans="1:178" ht="14.25" customHeight="1" x14ac:dyDescent="0.2">
      <c r="A530" s="1">
        <v>1992</v>
      </c>
      <c r="B530" s="1">
        <v>2</v>
      </c>
      <c r="C530" s="1">
        <f t="shared" si="361"/>
        <v>62</v>
      </c>
      <c r="D530" s="5">
        <f t="shared" si="384"/>
        <v>281</v>
      </c>
      <c r="E530" s="5">
        <f t="shared" si="384"/>
        <v>250</v>
      </c>
      <c r="F530" s="5">
        <f t="shared" si="384"/>
        <v>240</v>
      </c>
      <c r="G530" s="5">
        <f t="shared" si="384"/>
        <v>223</v>
      </c>
      <c r="H530" s="5">
        <f t="shared" si="384"/>
        <v>170</v>
      </c>
      <c r="I530" s="5">
        <f t="shared" ref="I530:AB530" si="401">I344</f>
        <v>202</v>
      </c>
      <c r="J530" s="5">
        <f t="shared" si="401"/>
        <v>168</v>
      </c>
      <c r="K530" s="5">
        <f t="shared" si="401"/>
        <v>168</v>
      </c>
      <c r="L530" s="5">
        <f t="shared" si="401"/>
        <v>190</v>
      </c>
      <c r="M530" s="5">
        <f t="shared" si="401"/>
        <v>198</v>
      </c>
      <c r="N530" s="5">
        <f t="shared" si="401"/>
        <v>215</v>
      </c>
      <c r="O530" s="5">
        <f t="shared" si="401"/>
        <v>253</v>
      </c>
      <c r="P530" s="5">
        <f t="shared" si="401"/>
        <v>0</v>
      </c>
      <c r="Q530" s="5">
        <f t="shared" si="401"/>
        <v>0</v>
      </c>
      <c r="R530" s="5">
        <f t="shared" si="401"/>
        <v>220</v>
      </c>
      <c r="S530" s="5">
        <f t="shared" si="401"/>
        <v>184</v>
      </c>
      <c r="T530" s="5">
        <f t="shared" si="401"/>
        <v>210</v>
      </c>
      <c r="U530" s="5">
        <f t="shared" si="401"/>
        <v>224</v>
      </c>
      <c r="V530" s="5">
        <f t="shared" si="401"/>
        <v>168</v>
      </c>
      <c r="W530" s="5">
        <f t="shared" si="401"/>
        <v>179</v>
      </c>
      <c r="X530" s="5">
        <f t="shared" si="401"/>
        <v>240</v>
      </c>
      <c r="Y530" s="5">
        <f t="shared" si="401"/>
        <v>257</v>
      </c>
      <c r="Z530" s="5">
        <f t="shared" si="401"/>
        <v>47.79</v>
      </c>
      <c r="AA530" s="5">
        <f t="shared" si="401"/>
        <v>51.75</v>
      </c>
      <c r="AB530" s="5">
        <f t="shared" si="401"/>
        <v>44.5</v>
      </c>
      <c r="AC530" s="5">
        <f t="shared" si="399"/>
        <v>43.65</v>
      </c>
      <c r="AD530" s="5">
        <f t="shared" si="394"/>
        <v>47.5</v>
      </c>
      <c r="AE530" s="5">
        <f t="shared" si="394"/>
        <v>42.5</v>
      </c>
      <c r="AF530" s="5">
        <f t="shared" si="394"/>
        <v>41.25</v>
      </c>
      <c r="AG530" s="5">
        <f t="shared" ref="AG530:AU530" si="402">AG344</f>
        <v>40.630000000000003</v>
      </c>
      <c r="AH530" s="5">
        <f t="shared" si="402"/>
        <v>51</v>
      </c>
      <c r="AI530" s="5">
        <f t="shared" si="402"/>
        <v>53.3</v>
      </c>
      <c r="AJ530" s="5">
        <f t="shared" si="402"/>
        <v>45</v>
      </c>
      <c r="AK530" s="5">
        <f t="shared" si="402"/>
        <v>46.75</v>
      </c>
      <c r="AL530" s="5">
        <f t="shared" si="402"/>
        <v>44</v>
      </c>
      <c r="AM530" s="5">
        <f t="shared" si="402"/>
        <v>47</v>
      </c>
      <c r="AN530" s="5">
        <f t="shared" si="402"/>
        <v>41.5</v>
      </c>
      <c r="AO530" s="5">
        <f t="shared" si="402"/>
        <v>46.75</v>
      </c>
      <c r="AP530" s="5">
        <f t="shared" si="402"/>
        <v>41</v>
      </c>
      <c r="AQ530" s="5">
        <f t="shared" si="402"/>
        <v>37.5</v>
      </c>
      <c r="AR530" s="5">
        <f t="shared" si="402"/>
        <v>47.5</v>
      </c>
      <c r="AS530" s="5">
        <f t="shared" si="402"/>
        <v>49</v>
      </c>
      <c r="AT530" s="5">
        <f t="shared" si="402"/>
        <v>42.63</v>
      </c>
      <c r="AU530" s="5">
        <f t="shared" si="402"/>
        <v>40</v>
      </c>
      <c r="AV530" s="5">
        <f t="shared" si="362"/>
        <v>117.35</v>
      </c>
      <c r="AW530" s="5">
        <v>1039.5533333333333</v>
      </c>
      <c r="AX530" s="5">
        <f t="shared" si="363"/>
        <v>139.80000000000001</v>
      </c>
      <c r="AY530" s="5"/>
      <c r="BC530"/>
      <c r="BD530"/>
      <c r="BE530" s="3"/>
      <c r="BF530"/>
      <c r="BG530"/>
      <c r="BH530"/>
      <c r="FA530" s="28"/>
      <c r="FB530" s="27"/>
      <c r="FC530" s="27"/>
      <c r="FD530" s="27"/>
      <c r="FE530" s="27"/>
      <c r="FR530"/>
      <c r="FS530"/>
      <c r="FU530"/>
      <c r="FV530"/>
    </row>
    <row r="531" spans="1:178" x14ac:dyDescent="0.2">
      <c r="A531" s="1">
        <v>1992</v>
      </c>
      <c r="B531" s="1">
        <v>3</v>
      </c>
      <c r="C531" s="1">
        <f t="shared" si="361"/>
        <v>63</v>
      </c>
      <c r="D531" s="5">
        <f t="shared" si="384"/>
        <v>280</v>
      </c>
      <c r="E531" s="5">
        <f t="shared" si="384"/>
        <v>275</v>
      </c>
      <c r="F531" s="5">
        <f t="shared" si="384"/>
        <v>180</v>
      </c>
      <c r="G531" s="5">
        <f t="shared" si="384"/>
        <v>228</v>
      </c>
      <c r="H531" s="5">
        <f t="shared" si="384"/>
        <v>163</v>
      </c>
      <c r="I531" s="5">
        <f t="shared" ref="I531:AB531" si="403">I345</f>
        <v>172</v>
      </c>
      <c r="J531" s="5">
        <f t="shared" si="403"/>
        <v>204</v>
      </c>
      <c r="K531" s="5">
        <f t="shared" si="403"/>
        <v>178</v>
      </c>
      <c r="L531" s="5">
        <f t="shared" si="403"/>
        <v>180</v>
      </c>
      <c r="M531" s="5">
        <f t="shared" si="403"/>
        <v>261</v>
      </c>
      <c r="N531" s="5">
        <f t="shared" si="403"/>
        <v>280</v>
      </c>
      <c r="O531" s="5">
        <f t="shared" si="403"/>
        <v>278</v>
      </c>
      <c r="P531" s="5">
        <f t="shared" si="403"/>
        <v>0</v>
      </c>
      <c r="Q531" s="5">
        <f t="shared" si="403"/>
        <v>0</v>
      </c>
      <c r="R531" s="5">
        <f t="shared" si="403"/>
        <v>200</v>
      </c>
      <c r="S531" s="5">
        <f t="shared" si="403"/>
        <v>180</v>
      </c>
      <c r="T531" s="5">
        <f t="shared" si="403"/>
        <v>221</v>
      </c>
      <c r="U531" s="5">
        <f t="shared" si="403"/>
        <v>223</v>
      </c>
      <c r="V531" s="5">
        <f t="shared" si="403"/>
        <v>148</v>
      </c>
      <c r="W531" s="5">
        <f t="shared" si="403"/>
        <v>138</v>
      </c>
      <c r="X531" s="5">
        <f t="shared" si="403"/>
        <v>170</v>
      </c>
      <c r="Y531" s="5">
        <f t="shared" si="403"/>
        <v>164</v>
      </c>
      <c r="Z531" s="5">
        <f t="shared" si="403"/>
        <v>44.5</v>
      </c>
      <c r="AA531" s="5">
        <f t="shared" si="403"/>
        <v>54.5</v>
      </c>
      <c r="AB531" s="5">
        <f t="shared" si="403"/>
        <v>42</v>
      </c>
      <c r="AC531" s="5">
        <f t="shared" si="399"/>
        <v>43.5</v>
      </c>
      <c r="AD531" s="5">
        <f t="shared" si="394"/>
        <v>47.5</v>
      </c>
      <c r="AE531" s="5">
        <f t="shared" si="394"/>
        <v>41.5</v>
      </c>
      <c r="AF531" s="5">
        <f t="shared" si="394"/>
        <v>26.06</v>
      </c>
      <c r="AG531" s="5">
        <f t="shared" ref="AG531:AU531" si="404">AG345</f>
        <v>25.53</v>
      </c>
      <c r="AH531" s="5">
        <f t="shared" si="404"/>
        <v>49.56</v>
      </c>
      <c r="AI531" s="5">
        <f t="shared" si="404"/>
        <v>52.4</v>
      </c>
      <c r="AJ531" s="5">
        <f t="shared" si="404"/>
        <v>38</v>
      </c>
      <c r="AK531" s="5">
        <f t="shared" si="404"/>
        <v>44.35</v>
      </c>
      <c r="AL531" s="5">
        <f t="shared" si="404"/>
        <v>43.27</v>
      </c>
      <c r="AM531" s="5">
        <f t="shared" si="404"/>
        <v>46.25</v>
      </c>
      <c r="AN531" s="5">
        <f t="shared" si="404"/>
        <v>42.6</v>
      </c>
      <c r="AO531" s="5">
        <f t="shared" si="404"/>
        <v>47.6</v>
      </c>
      <c r="AP531" s="5">
        <f t="shared" si="404"/>
        <v>41</v>
      </c>
      <c r="AQ531" s="5">
        <f t="shared" si="404"/>
        <v>42</v>
      </c>
      <c r="AR531" s="5">
        <f t="shared" si="404"/>
        <v>49.14</v>
      </c>
      <c r="AS531" s="5">
        <f t="shared" si="404"/>
        <v>49.4</v>
      </c>
      <c r="AT531" s="5">
        <f t="shared" si="404"/>
        <v>41.81</v>
      </c>
      <c r="AU531" s="5">
        <f t="shared" si="404"/>
        <v>42</v>
      </c>
      <c r="AV531" s="5">
        <f t="shared" si="362"/>
        <v>117.92500000000001</v>
      </c>
      <c r="AW531" s="5">
        <v>1062.4666666666667</v>
      </c>
      <c r="AX531" s="5">
        <f t="shared" si="363"/>
        <v>140.9</v>
      </c>
      <c r="AY531" s="5"/>
      <c r="BC531"/>
      <c r="BD531"/>
      <c r="BE531" s="3"/>
      <c r="BF531"/>
      <c r="BG531"/>
      <c r="BH531"/>
      <c r="FA531" s="28"/>
      <c r="FB531" s="27"/>
      <c r="FC531" s="27"/>
      <c r="FD531" s="27"/>
      <c r="FE531" s="27"/>
      <c r="FR531"/>
      <c r="FS531"/>
      <c r="FU531"/>
      <c r="FV531"/>
    </row>
    <row r="532" spans="1:178" x14ac:dyDescent="0.2">
      <c r="A532" s="1">
        <v>1992</v>
      </c>
      <c r="B532" s="1">
        <v>4</v>
      </c>
      <c r="C532" s="1">
        <f t="shared" si="361"/>
        <v>64</v>
      </c>
      <c r="D532" s="5">
        <f t="shared" si="384"/>
        <v>302</v>
      </c>
      <c r="E532" s="5">
        <f t="shared" si="384"/>
        <v>284</v>
      </c>
      <c r="F532" s="5">
        <f t="shared" si="384"/>
        <v>220</v>
      </c>
      <c r="G532" s="5">
        <f t="shared" si="384"/>
        <v>225</v>
      </c>
      <c r="H532" s="5">
        <f t="shared" si="384"/>
        <v>214</v>
      </c>
      <c r="I532" s="5">
        <f t="shared" ref="I532:AB532" si="405">I346</f>
        <v>180</v>
      </c>
      <c r="J532" s="5">
        <f t="shared" si="405"/>
        <v>278</v>
      </c>
      <c r="K532" s="5">
        <f t="shared" si="405"/>
        <v>179</v>
      </c>
      <c r="L532" s="5">
        <f t="shared" si="405"/>
        <v>240</v>
      </c>
      <c r="M532" s="5">
        <f t="shared" si="405"/>
        <v>258</v>
      </c>
      <c r="N532" s="5">
        <f t="shared" si="405"/>
        <v>228</v>
      </c>
      <c r="O532" s="5">
        <f t="shared" si="405"/>
        <v>190</v>
      </c>
      <c r="P532" s="5">
        <f t="shared" si="405"/>
        <v>0</v>
      </c>
      <c r="Q532" s="5">
        <f t="shared" si="405"/>
        <v>0</v>
      </c>
      <c r="R532" s="5">
        <f t="shared" si="405"/>
        <v>195</v>
      </c>
      <c r="S532" s="5">
        <f t="shared" si="405"/>
        <v>213</v>
      </c>
      <c r="T532" s="5">
        <f t="shared" si="405"/>
        <v>250</v>
      </c>
      <c r="U532" s="5">
        <f t="shared" si="405"/>
        <v>255</v>
      </c>
      <c r="V532" s="5">
        <f t="shared" si="405"/>
        <v>193</v>
      </c>
      <c r="W532" s="5">
        <f t="shared" si="405"/>
        <v>219</v>
      </c>
      <c r="X532" s="5">
        <f t="shared" si="405"/>
        <v>250</v>
      </c>
      <c r="Y532" s="5">
        <f t="shared" si="405"/>
        <v>238</v>
      </c>
      <c r="Z532" s="5">
        <f t="shared" si="405"/>
        <v>45</v>
      </c>
      <c r="AA532" s="5">
        <f t="shared" si="405"/>
        <v>52.5</v>
      </c>
      <c r="AB532" s="5">
        <f t="shared" si="405"/>
        <v>43</v>
      </c>
      <c r="AC532" s="5">
        <f t="shared" si="399"/>
        <v>50.5</v>
      </c>
      <c r="AD532" s="5">
        <f t="shared" si="394"/>
        <v>49</v>
      </c>
      <c r="AE532" s="5">
        <f t="shared" si="394"/>
        <v>44.35</v>
      </c>
      <c r="AF532" s="5">
        <f t="shared" si="394"/>
        <v>34.67</v>
      </c>
      <c r="AG532" s="5">
        <f t="shared" ref="AG532:AU532" si="406">AG346</f>
        <v>46</v>
      </c>
      <c r="AH532" s="5">
        <f t="shared" si="406"/>
        <v>52.5</v>
      </c>
      <c r="AI532" s="5">
        <f t="shared" si="406"/>
        <v>48.63</v>
      </c>
      <c r="AJ532" s="5">
        <f t="shared" si="406"/>
        <v>44.5</v>
      </c>
      <c r="AK532" s="5">
        <f t="shared" si="406"/>
        <v>44.25</v>
      </c>
      <c r="AL532" s="5">
        <f t="shared" si="406"/>
        <v>47.02</v>
      </c>
      <c r="AM532" s="5">
        <f t="shared" si="406"/>
        <v>44.75</v>
      </c>
      <c r="AN532" s="5">
        <f t="shared" si="406"/>
        <v>44.85</v>
      </c>
      <c r="AO532" s="5">
        <f t="shared" si="406"/>
        <v>48.75</v>
      </c>
      <c r="AP532" s="5">
        <f t="shared" si="406"/>
        <v>42</v>
      </c>
      <c r="AQ532" s="5">
        <f t="shared" si="406"/>
        <v>42.7</v>
      </c>
      <c r="AR532" s="5">
        <f t="shared" si="406"/>
        <v>50.75</v>
      </c>
      <c r="AS532" s="5">
        <f t="shared" si="406"/>
        <v>50.25</v>
      </c>
      <c r="AT532" s="5">
        <f t="shared" si="406"/>
        <v>20.75</v>
      </c>
      <c r="AU532" s="5">
        <f t="shared" si="406"/>
        <v>23.5</v>
      </c>
      <c r="AV532" s="5">
        <f t="shared" si="362"/>
        <v>117.875</v>
      </c>
      <c r="AW532" s="5">
        <v>1095.79</v>
      </c>
      <c r="AX532" s="5">
        <f t="shared" si="363"/>
        <v>141.9</v>
      </c>
      <c r="AY532" s="5"/>
      <c r="BC532"/>
      <c r="BD532"/>
      <c r="BE532" s="3"/>
      <c r="BF532"/>
      <c r="BG532"/>
      <c r="BH532"/>
      <c r="FA532" s="28"/>
      <c r="FB532" s="27"/>
      <c r="FC532" s="27"/>
      <c r="FD532" s="27"/>
      <c r="FE532" s="27"/>
      <c r="FR532"/>
      <c r="FS532"/>
      <c r="FU532"/>
      <c r="FV532"/>
    </row>
    <row r="533" spans="1:178" x14ac:dyDescent="0.2">
      <c r="A533" s="1">
        <v>1993</v>
      </c>
      <c r="B533" s="1">
        <v>1</v>
      </c>
      <c r="C533" s="1">
        <f t="shared" si="361"/>
        <v>65</v>
      </c>
      <c r="D533" s="5">
        <f t="shared" ref="D533:H542" si="407">D347</f>
        <v>369</v>
      </c>
      <c r="E533" s="5">
        <f t="shared" si="407"/>
        <v>342</v>
      </c>
      <c r="F533" s="5">
        <f t="shared" si="407"/>
        <v>250</v>
      </c>
      <c r="G533" s="5">
        <f t="shared" si="407"/>
        <v>242</v>
      </c>
      <c r="H533" s="5">
        <f t="shared" si="407"/>
        <v>223</v>
      </c>
      <c r="I533" s="5">
        <f t="shared" ref="I533:AB533" si="408">I347</f>
        <v>215</v>
      </c>
      <c r="J533" s="5">
        <f t="shared" si="408"/>
        <v>235</v>
      </c>
      <c r="K533" s="5">
        <f t="shared" si="408"/>
        <v>210</v>
      </c>
      <c r="L533" s="5">
        <f t="shared" si="408"/>
        <v>231</v>
      </c>
      <c r="M533" s="5">
        <f t="shared" si="408"/>
        <v>241</v>
      </c>
      <c r="N533" s="5">
        <f t="shared" si="408"/>
        <v>230</v>
      </c>
      <c r="O533" s="5">
        <f t="shared" si="408"/>
        <v>257</v>
      </c>
      <c r="P533" s="5">
        <f t="shared" si="408"/>
        <v>0</v>
      </c>
      <c r="Q533" s="5">
        <f t="shared" si="408"/>
        <v>0</v>
      </c>
      <c r="R533" s="5">
        <f t="shared" si="408"/>
        <v>214</v>
      </c>
      <c r="S533" s="5">
        <f t="shared" si="408"/>
        <v>245</v>
      </c>
      <c r="T533" s="5">
        <f t="shared" si="408"/>
        <v>285</v>
      </c>
      <c r="U533" s="5">
        <f t="shared" si="408"/>
        <v>475</v>
      </c>
      <c r="V533" s="5">
        <f t="shared" si="408"/>
        <v>216</v>
      </c>
      <c r="W533" s="5">
        <f t="shared" si="408"/>
        <v>246</v>
      </c>
      <c r="X533" s="5">
        <f t="shared" si="408"/>
        <v>258</v>
      </c>
      <c r="Y533" s="5">
        <f t="shared" si="408"/>
        <v>232</v>
      </c>
      <c r="Z533" s="5">
        <f t="shared" si="408"/>
        <v>57.75</v>
      </c>
      <c r="AA533" s="5">
        <f t="shared" si="408"/>
        <v>49</v>
      </c>
      <c r="AB533" s="5">
        <f t="shared" si="408"/>
        <v>39</v>
      </c>
      <c r="AC533" s="5">
        <f t="shared" si="399"/>
        <v>40.5</v>
      </c>
      <c r="AD533" s="5">
        <f t="shared" si="394"/>
        <v>52.6</v>
      </c>
      <c r="AE533" s="5">
        <f t="shared" si="394"/>
        <v>50.5</v>
      </c>
      <c r="AF533" s="5">
        <f t="shared" si="394"/>
        <v>38.340000000000003</v>
      </c>
      <c r="AG533" s="5">
        <f t="shared" ref="AG533:AU533" si="409">AG347</f>
        <v>51</v>
      </c>
      <c r="AH533" s="5">
        <f t="shared" si="409"/>
        <v>52.85</v>
      </c>
      <c r="AI533" s="5">
        <f t="shared" si="409"/>
        <v>50.55</v>
      </c>
      <c r="AJ533" s="5">
        <f t="shared" si="409"/>
        <v>49.5</v>
      </c>
      <c r="AK533" s="5">
        <f t="shared" si="409"/>
        <v>48.5</v>
      </c>
      <c r="AL533" s="5">
        <f t="shared" si="409"/>
        <v>45.75</v>
      </c>
      <c r="AM533" s="5">
        <f t="shared" si="409"/>
        <v>47.5</v>
      </c>
      <c r="AN533" s="5">
        <f t="shared" si="409"/>
        <v>50.38</v>
      </c>
      <c r="AO533" s="5">
        <f t="shared" si="409"/>
        <v>55.95</v>
      </c>
      <c r="AP533" s="5">
        <f t="shared" si="409"/>
        <v>44.05</v>
      </c>
      <c r="AQ533" s="5">
        <f t="shared" si="409"/>
        <v>43</v>
      </c>
      <c r="AR533" s="5">
        <f t="shared" si="409"/>
        <v>53.9</v>
      </c>
      <c r="AS533" s="5">
        <f t="shared" si="409"/>
        <v>52.26</v>
      </c>
      <c r="AT533" s="5">
        <f t="shared" si="409"/>
        <v>44.65</v>
      </c>
      <c r="AU533" s="5">
        <f t="shared" si="409"/>
        <v>57</v>
      </c>
      <c r="AV533" s="5">
        <f t="shared" ref="AV533:AV564" si="410">AX347</f>
        <v>118.60000000000001</v>
      </c>
      <c r="AW533" s="5">
        <v>1144.4733333333334</v>
      </c>
      <c r="AX533" s="5">
        <f t="shared" ref="AX533:AX564" si="411">AZ347</f>
        <v>143.1</v>
      </c>
      <c r="AY533" s="5"/>
      <c r="BC533"/>
      <c r="BD533"/>
      <c r="BE533" s="3"/>
      <c r="BF533"/>
      <c r="BG533"/>
      <c r="BH533"/>
      <c r="FA533" s="28"/>
      <c r="FB533" s="27"/>
      <c r="FC533" s="27"/>
      <c r="FD533" s="27"/>
      <c r="FE533" s="27"/>
      <c r="FR533"/>
      <c r="FS533"/>
      <c r="FU533"/>
      <c r="FV533"/>
    </row>
    <row r="534" spans="1:178" x14ac:dyDescent="0.2">
      <c r="A534" s="1">
        <v>1993</v>
      </c>
      <c r="B534" s="1">
        <v>2</v>
      </c>
      <c r="C534" s="1">
        <f t="shared" si="361"/>
        <v>66</v>
      </c>
      <c r="D534" s="5">
        <f t="shared" si="407"/>
        <v>260</v>
      </c>
      <c r="E534" s="5">
        <f t="shared" si="407"/>
        <v>280</v>
      </c>
      <c r="F534" s="5">
        <f t="shared" si="407"/>
        <v>313</v>
      </c>
      <c r="G534" s="5">
        <f t="shared" si="407"/>
        <v>319</v>
      </c>
      <c r="H534" s="5">
        <f t="shared" si="407"/>
        <v>291</v>
      </c>
      <c r="I534" s="5">
        <f t="shared" ref="I534:AB534" si="412">I348</f>
        <v>301</v>
      </c>
      <c r="J534" s="5">
        <f t="shared" si="412"/>
        <v>352</v>
      </c>
      <c r="K534" s="5">
        <f t="shared" si="412"/>
        <v>293</v>
      </c>
      <c r="L534" s="5">
        <f t="shared" si="412"/>
        <v>283</v>
      </c>
      <c r="M534" s="5">
        <f t="shared" si="412"/>
        <v>295</v>
      </c>
      <c r="N534" s="5">
        <f t="shared" si="412"/>
        <v>279</v>
      </c>
      <c r="O534" s="5">
        <f t="shared" si="412"/>
        <v>283</v>
      </c>
      <c r="P534" s="5">
        <f t="shared" si="412"/>
        <v>0</v>
      </c>
      <c r="Q534" s="5">
        <f t="shared" si="412"/>
        <v>0</v>
      </c>
      <c r="R534" s="5">
        <f t="shared" si="412"/>
        <v>306</v>
      </c>
      <c r="S534" s="5">
        <f t="shared" si="412"/>
        <v>313</v>
      </c>
      <c r="T534" s="5">
        <f t="shared" si="412"/>
        <v>396</v>
      </c>
      <c r="U534" s="5">
        <f t="shared" si="412"/>
        <v>416</v>
      </c>
      <c r="V534" s="5">
        <f t="shared" si="412"/>
        <v>295</v>
      </c>
      <c r="W534" s="5">
        <f t="shared" si="412"/>
        <v>323</v>
      </c>
      <c r="X534" s="5">
        <f t="shared" si="412"/>
        <v>366</v>
      </c>
      <c r="Y534" s="5">
        <f t="shared" si="412"/>
        <v>310</v>
      </c>
      <c r="Z534" s="5">
        <f t="shared" si="412"/>
        <v>65</v>
      </c>
      <c r="AA534" s="5">
        <f t="shared" si="412"/>
        <v>63</v>
      </c>
      <c r="AB534" s="5">
        <f t="shared" si="412"/>
        <v>39.25</v>
      </c>
      <c r="AC534" s="5">
        <f t="shared" si="399"/>
        <v>42.14</v>
      </c>
      <c r="AD534" s="5">
        <f t="shared" si="394"/>
        <v>51.5</v>
      </c>
      <c r="AE534" s="5">
        <f t="shared" si="394"/>
        <v>51</v>
      </c>
      <c r="AF534" s="5">
        <f t="shared" si="394"/>
        <v>47</v>
      </c>
      <c r="AG534" s="5">
        <f t="shared" ref="AG534:AU534" si="413">AG348</f>
        <v>54.25</v>
      </c>
      <c r="AH534" s="5">
        <f t="shared" si="413"/>
        <v>52.5</v>
      </c>
      <c r="AI534" s="5">
        <f t="shared" si="413"/>
        <v>50.3</v>
      </c>
      <c r="AJ534" s="5">
        <f t="shared" si="413"/>
        <v>52.5</v>
      </c>
      <c r="AK534" s="5">
        <f t="shared" si="413"/>
        <v>56.25</v>
      </c>
      <c r="AL534" s="5">
        <f t="shared" si="413"/>
        <v>47.25</v>
      </c>
      <c r="AM534" s="5">
        <f t="shared" si="413"/>
        <v>47.63</v>
      </c>
      <c r="AN534" s="5">
        <f t="shared" si="413"/>
        <v>57.07</v>
      </c>
      <c r="AO534" s="5">
        <f t="shared" si="413"/>
        <v>61.59</v>
      </c>
      <c r="AP534" s="5">
        <f t="shared" si="413"/>
        <v>42.26</v>
      </c>
      <c r="AQ534" s="5">
        <f t="shared" si="413"/>
        <v>43.85</v>
      </c>
      <c r="AR534" s="5">
        <f t="shared" si="413"/>
        <v>53.89</v>
      </c>
      <c r="AS534" s="5">
        <f t="shared" si="413"/>
        <v>51.56</v>
      </c>
      <c r="AT534" s="5">
        <f t="shared" si="413"/>
        <v>48.45</v>
      </c>
      <c r="AU534" s="5">
        <f t="shared" si="413"/>
        <v>57.1</v>
      </c>
      <c r="AV534" s="5">
        <f t="shared" si="410"/>
        <v>119.425</v>
      </c>
      <c r="AW534" s="5">
        <v>1158.8966666666665</v>
      </c>
      <c r="AX534" s="5">
        <f t="shared" si="411"/>
        <v>144.19999999999999</v>
      </c>
      <c r="AY534" s="5"/>
      <c r="BC534"/>
      <c r="BD534"/>
      <c r="BE534" s="3"/>
      <c r="BF534"/>
      <c r="BG534"/>
      <c r="BH534"/>
      <c r="FA534" s="28"/>
      <c r="FB534" s="27"/>
      <c r="FC534" s="27"/>
      <c r="FD534" s="27"/>
      <c r="FE534" s="27"/>
      <c r="FR534"/>
      <c r="FS534"/>
      <c r="FU534"/>
      <c r="FV534"/>
    </row>
    <row r="535" spans="1:178" x14ac:dyDescent="0.2">
      <c r="A535" s="1">
        <v>1993</v>
      </c>
      <c r="B535" s="1">
        <v>3</v>
      </c>
      <c r="C535" s="1">
        <f t="shared" ref="C535:C557" si="414">C534+1</f>
        <v>67</v>
      </c>
      <c r="D535" s="5">
        <f t="shared" si="407"/>
        <v>276</v>
      </c>
      <c r="E535" s="5">
        <f t="shared" si="407"/>
        <v>344</v>
      </c>
      <c r="F535" s="5">
        <f t="shared" si="407"/>
        <v>303</v>
      </c>
      <c r="G535" s="5">
        <f t="shared" si="407"/>
        <v>329</v>
      </c>
      <c r="H535" s="5">
        <f t="shared" si="407"/>
        <v>249</v>
      </c>
      <c r="I535" s="5">
        <f t="shared" ref="I535:AB535" si="415">I349</f>
        <v>279</v>
      </c>
      <c r="J535" s="5">
        <f t="shared" si="415"/>
        <v>430</v>
      </c>
      <c r="K535" s="5">
        <f t="shared" si="415"/>
        <v>325</v>
      </c>
      <c r="L535" s="5">
        <f t="shared" si="415"/>
        <v>255</v>
      </c>
      <c r="M535" s="5">
        <f t="shared" si="415"/>
        <v>283</v>
      </c>
      <c r="N535" s="5">
        <f t="shared" si="415"/>
        <v>253</v>
      </c>
      <c r="O535" s="5">
        <f t="shared" si="415"/>
        <v>268</v>
      </c>
      <c r="P535" s="5">
        <f t="shared" si="415"/>
        <v>0</v>
      </c>
      <c r="Q535" s="5">
        <f t="shared" si="415"/>
        <v>0</v>
      </c>
      <c r="R535" s="5">
        <f t="shared" si="415"/>
        <v>267</v>
      </c>
      <c r="S535" s="5">
        <f t="shared" si="415"/>
        <v>297</v>
      </c>
      <c r="T535" s="5">
        <f t="shared" si="415"/>
        <v>399</v>
      </c>
      <c r="U535" s="5">
        <f t="shared" si="415"/>
        <v>422</v>
      </c>
      <c r="V535" s="5">
        <f t="shared" si="415"/>
        <v>268</v>
      </c>
      <c r="W535" s="5">
        <f t="shared" si="415"/>
        <v>286</v>
      </c>
      <c r="X535" s="5">
        <f t="shared" si="415"/>
        <v>188</v>
      </c>
      <c r="Y535" s="5">
        <f t="shared" si="415"/>
        <v>162</v>
      </c>
      <c r="Z535" s="5">
        <f t="shared" si="415"/>
        <v>57.5</v>
      </c>
      <c r="AA535" s="5">
        <f t="shared" si="415"/>
        <v>61.92</v>
      </c>
      <c r="AB535" s="5">
        <f t="shared" si="415"/>
        <v>52.15</v>
      </c>
      <c r="AC535" s="5">
        <f t="shared" si="399"/>
        <v>48.81</v>
      </c>
      <c r="AD535" s="5">
        <f t="shared" si="394"/>
        <v>51.96</v>
      </c>
      <c r="AE535" s="5">
        <f t="shared" si="394"/>
        <v>54.02</v>
      </c>
      <c r="AF535" s="5">
        <f t="shared" si="394"/>
        <v>42</v>
      </c>
      <c r="AG535" s="5">
        <f t="shared" ref="AG535:AU535" si="416">AG349</f>
        <v>60</v>
      </c>
      <c r="AH535" s="5">
        <f t="shared" si="416"/>
        <v>53</v>
      </c>
      <c r="AI535" s="5">
        <f t="shared" si="416"/>
        <v>52.7</v>
      </c>
      <c r="AJ535" s="5">
        <f t="shared" si="416"/>
        <v>54.75</v>
      </c>
      <c r="AK535" s="5">
        <f t="shared" si="416"/>
        <v>55</v>
      </c>
      <c r="AL535" s="5">
        <f t="shared" si="416"/>
        <v>47.93</v>
      </c>
      <c r="AM535" s="5">
        <f t="shared" si="416"/>
        <v>52.83</v>
      </c>
      <c r="AN535" s="5">
        <f t="shared" si="416"/>
        <v>56.65</v>
      </c>
      <c r="AO535" s="5">
        <f t="shared" si="416"/>
        <v>60</v>
      </c>
      <c r="AP535" s="5">
        <f t="shared" si="416"/>
        <v>45.51</v>
      </c>
      <c r="AQ535" s="5">
        <f t="shared" si="416"/>
        <v>46.5</v>
      </c>
      <c r="AR535" s="5">
        <f t="shared" si="416"/>
        <v>53.95</v>
      </c>
      <c r="AS535" s="5">
        <f t="shared" si="416"/>
        <v>54</v>
      </c>
      <c r="AT535" s="5">
        <f t="shared" si="416"/>
        <v>49.92</v>
      </c>
      <c r="AU535" s="5">
        <f t="shared" si="416"/>
        <v>54.95</v>
      </c>
      <c r="AV535" s="5">
        <f t="shared" si="410"/>
        <v>118.92500000000001</v>
      </c>
      <c r="AW535" s="5">
        <v>1193.0233333333331</v>
      </c>
      <c r="AX535" s="5">
        <f t="shared" si="411"/>
        <v>144.76666666666668</v>
      </c>
      <c r="AY535" s="5"/>
      <c r="BC535"/>
      <c r="BD535"/>
      <c r="BE535" s="3"/>
      <c r="BF535"/>
      <c r="BG535"/>
      <c r="BH535"/>
      <c r="FA535" s="28"/>
      <c r="FB535" s="27"/>
      <c r="FC535" s="27"/>
      <c r="FD535" s="27"/>
      <c r="FE535" s="27"/>
      <c r="FR535"/>
      <c r="FS535"/>
      <c r="FU535"/>
      <c r="FV535"/>
    </row>
    <row r="536" spans="1:178" x14ac:dyDescent="0.2">
      <c r="A536" s="1">
        <v>1993</v>
      </c>
      <c r="B536" s="1">
        <v>4</v>
      </c>
      <c r="C536" s="1">
        <f t="shared" si="414"/>
        <v>68</v>
      </c>
      <c r="D536" s="5">
        <f t="shared" si="407"/>
        <v>369</v>
      </c>
      <c r="E536" s="5">
        <f t="shared" si="407"/>
        <v>387</v>
      </c>
      <c r="F536" s="5">
        <f t="shared" si="407"/>
        <v>220</v>
      </c>
      <c r="G536" s="5">
        <f t="shared" si="407"/>
        <v>270</v>
      </c>
      <c r="H536" s="5">
        <f t="shared" si="407"/>
        <v>230</v>
      </c>
      <c r="I536" s="5">
        <f t="shared" ref="I536:AB536" si="417">I350</f>
        <v>258</v>
      </c>
      <c r="J536" s="5">
        <f t="shared" si="417"/>
        <v>313</v>
      </c>
      <c r="K536" s="5">
        <f t="shared" si="417"/>
        <v>270</v>
      </c>
      <c r="L536" s="5">
        <f t="shared" si="417"/>
        <v>238</v>
      </c>
      <c r="M536" s="5">
        <f t="shared" si="417"/>
        <v>220</v>
      </c>
      <c r="N536" s="5">
        <f t="shared" si="417"/>
        <v>248</v>
      </c>
      <c r="O536" s="5">
        <f t="shared" si="417"/>
        <v>246</v>
      </c>
      <c r="P536" s="5">
        <f t="shared" si="417"/>
        <v>0</v>
      </c>
      <c r="Q536" s="5">
        <f t="shared" si="417"/>
        <v>0</v>
      </c>
      <c r="R536" s="5">
        <f t="shared" si="417"/>
        <v>256</v>
      </c>
      <c r="S536" s="5">
        <f t="shared" si="417"/>
        <v>279</v>
      </c>
      <c r="T536" s="5">
        <f t="shared" si="417"/>
        <v>295</v>
      </c>
      <c r="U536" s="5">
        <f t="shared" si="417"/>
        <v>338</v>
      </c>
      <c r="V536" s="5">
        <f t="shared" si="417"/>
        <v>203</v>
      </c>
      <c r="W536" s="5">
        <f t="shared" si="417"/>
        <v>221</v>
      </c>
      <c r="X536" s="5">
        <f t="shared" si="417"/>
        <v>356</v>
      </c>
      <c r="Y536" s="5">
        <f t="shared" si="417"/>
        <v>300</v>
      </c>
      <c r="Z536" s="5">
        <f t="shared" si="417"/>
        <v>59.5</v>
      </c>
      <c r="AA536" s="5">
        <f t="shared" si="417"/>
        <v>68.5</v>
      </c>
      <c r="AB536" s="5">
        <f t="shared" si="417"/>
        <v>41.4</v>
      </c>
      <c r="AC536" s="5">
        <f t="shared" si="399"/>
        <v>50</v>
      </c>
      <c r="AD536" s="5">
        <f t="shared" si="394"/>
        <v>50.86</v>
      </c>
      <c r="AE536" s="5">
        <f t="shared" si="394"/>
        <v>54.24</v>
      </c>
      <c r="AF536" s="5">
        <f t="shared" si="394"/>
        <v>47.57</v>
      </c>
      <c r="AG536" s="5">
        <f t="shared" ref="AG536:AU536" si="418">AG350</f>
        <v>53.5</v>
      </c>
      <c r="AH536" s="5">
        <f t="shared" si="418"/>
        <v>51.45</v>
      </c>
      <c r="AI536" s="5">
        <f t="shared" si="418"/>
        <v>60.3</v>
      </c>
      <c r="AJ536" s="5">
        <f t="shared" si="418"/>
        <v>47.8</v>
      </c>
      <c r="AK536" s="5">
        <f t="shared" si="418"/>
        <v>46</v>
      </c>
      <c r="AL536" s="5">
        <f t="shared" si="418"/>
        <v>44.32</v>
      </c>
      <c r="AM536" s="5">
        <f t="shared" si="418"/>
        <v>50</v>
      </c>
      <c r="AN536" s="5">
        <f t="shared" si="418"/>
        <v>54.86</v>
      </c>
      <c r="AO536" s="5">
        <f t="shared" si="418"/>
        <v>54.86</v>
      </c>
      <c r="AP536" s="5">
        <f t="shared" si="418"/>
        <v>46.92</v>
      </c>
      <c r="AQ536" s="5">
        <f t="shared" si="418"/>
        <v>47.36</v>
      </c>
      <c r="AR536" s="5">
        <f t="shared" si="418"/>
        <v>49.35</v>
      </c>
      <c r="AS536" s="5">
        <f t="shared" si="418"/>
        <v>50.85</v>
      </c>
      <c r="AT536" s="5">
        <f t="shared" si="418"/>
        <v>49.45</v>
      </c>
      <c r="AU536" s="5">
        <f t="shared" si="418"/>
        <v>51.15</v>
      </c>
      <c r="AV536" s="5">
        <f t="shared" si="410"/>
        <v>118.94999999999999</v>
      </c>
      <c r="AW536" s="5">
        <v>1223.5366666666669</v>
      </c>
      <c r="AX536" s="5">
        <f t="shared" si="411"/>
        <v>145.76666666666665</v>
      </c>
      <c r="AY536" s="5"/>
      <c r="BC536"/>
      <c r="BD536"/>
      <c r="BE536" s="3"/>
      <c r="BF536"/>
      <c r="BG536"/>
      <c r="BH536"/>
      <c r="FA536" s="28"/>
      <c r="FB536" s="27"/>
      <c r="FC536" s="27"/>
      <c r="FD536" s="27"/>
      <c r="FE536" s="27"/>
      <c r="FR536"/>
      <c r="FS536"/>
      <c r="FU536"/>
      <c r="FV536"/>
    </row>
    <row r="537" spans="1:178" x14ac:dyDescent="0.2">
      <c r="A537" s="1">
        <v>1994</v>
      </c>
      <c r="B537" s="1">
        <v>1</v>
      </c>
      <c r="C537" s="1">
        <f t="shared" si="414"/>
        <v>69</v>
      </c>
      <c r="D537" s="5">
        <f t="shared" si="407"/>
        <v>360</v>
      </c>
      <c r="E537" s="5">
        <f t="shared" si="407"/>
        <v>410</v>
      </c>
      <c r="F537" s="5">
        <f t="shared" si="407"/>
        <v>257</v>
      </c>
      <c r="G537" s="5">
        <f t="shared" si="407"/>
        <v>298</v>
      </c>
      <c r="H537" s="5">
        <f t="shared" si="407"/>
        <v>206</v>
      </c>
      <c r="I537" s="5">
        <f t="shared" ref="I537:AB537" si="419">I351</f>
        <v>208</v>
      </c>
      <c r="J537" s="5">
        <f t="shared" si="419"/>
        <v>244</v>
      </c>
      <c r="K537" s="5">
        <f t="shared" si="419"/>
        <v>230</v>
      </c>
      <c r="L537" s="5">
        <f t="shared" si="419"/>
        <v>338</v>
      </c>
      <c r="M537" s="5">
        <f t="shared" si="419"/>
        <v>271</v>
      </c>
      <c r="N537" s="5">
        <f t="shared" si="419"/>
        <v>251</v>
      </c>
      <c r="O537" s="5">
        <f t="shared" si="419"/>
        <v>246</v>
      </c>
      <c r="P537" s="5">
        <f t="shared" si="419"/>
        <v>0</v>
      </c>
      <c r="Q537" s="5">
        <f t="shared" si="419"/>
        <v>0</v>
      </c>
      <c r="R537" s="5">
        <f t="shared" si="419"/>
        <v>301</v>
      </c>
      <c r="S537" s="5">
        <f t="shared" si="419"/>
        <v>305</v>
      </c>
      <c r="T537" s="5">
        <f t="shared" si="419"/>
        <v>294</v>
      </c>
      <c r="U537" s="5">
        <f t="shared" si="419"/>
        <v>343</v>
      </c>
      <c r="V537" s="5">
        <f t="shared" si="419"/>
        <v>297</v>
      </c>
      <c r="W537" s="5">
        <f t="shared" si="419"/>
        <v>284</v>
      </c>
      <c r="X537" s="5">
        <f t="shared" si="419"/>
        <v>340</v>
      </c>
      <c r="Y537" s="5">
        <f t="shared" si="419"/>
        <v>280</v>
      </c>
      <c r="Z537" s="5">
        <f t="shared" si="419"/>
        <v>60.8</v>
      </c>
      <c r="AA537" s="5">
        <f t="shared" si="419"/>
        <v>69.95</v>
      </c>
      <c r="AB537" s="5">
        <f t="shared" si="419"/>
        <v>45.55</v>
      </c>
      <c r="AC537" s="5">
        <f t="shared" si="399"/>
        <v>51.95</v>
      </c>
      <c r="AD537" s="5">
        <f t="shared" si="394"/>
        <v>54.47</v>
      </c>
      <c r="AE537" s="5">
        <f t="shared" si="394"/>
        <v>56.17</v>
      </c>
      <c r="AF537" s="5">
        <f t="shared" si="394"/>
        <v>37.130000000000003</v>
      </c>
      <c r="AG537" s="5">
        <f t="shared" ref="AG537:AU537" si="420">AG351</f>
        <v>43.78</v>
      </c>
      <c r="AH537" s="5">
        <f t="shared" si="420"/>
        <v>52.31</v>
      </c>
      <c r="AI537" s="5">
        <f t="shared" si="420"/>
        <v>51.3</v>
      </c>
      <c r="AJ537" s="5">
        <f t="shared" si="420"/>
        <v>51.69</v>
      </c>
      <c r="AK537" s="5">
        <f t="shared" si="420"/>
        <v>54</v>
      </c>
      <c r="AL537" s="5">
        <f t="shared" si="420"/>
        <v>54.13</v>
      </c>
      <c r="AM537" s="5">
        <f t="shared" si="420"/>
        <v>51.38</v>
      </c>
      <c r="AN537" s="5">
        <f t="shared" si="420"/>
        <v>54.04</v>
      </c>
      <c r="AO537" s="5">
        <f t="shared" si="420"/>
        <v>55.5</v>
      </c>
      <c r="AP537" s="5">
        <f t="shared" si="420"/>
        <v>44.56</v>
      </c>
      <c r="AQ537" s="5">
        <f t="shared" si="420"/>
        <v>45.09</v>
      </c>
      <c r="AR537" s="5">
        <f t="shared" si="420"/>
        <v>48.93</v>
      </c>
      <c r="AS537" s="5">
        <f t="shared" si="420"/>
        <v>51.63</v>
      </c>
      <c r="AT537" s="5">
        <f t="shared" si="420"/>
        <v>46.5</v>
      </c>
      <c r="AU537" s="5">
        <f t="shared" si="420"/>
        <v>44.5</v>
      </c>
      <c r="AV537" s="5">
        <f t="shared" si="410"/>
        <v>119.44999999999999</v>
      </c>
      <c r="AW537" s="5">
        <v>1230.2466666666664</v>
      </c>
      <c r="AX537" s="5">
        <f t="shared" si="411"/>
        <v>146.69999999999999</v>
      </c>
      <c r="AY537" s="5"/>
      <c r="BC537"/>
      <c r="BD537"/>
      <c r="BE537" s="3"/>
      <c r="BF537"/>
      <c r="BG537"/>
      <c r="BH537"/>
      <c r="FA537" s="28"/>
      <c r="FB537" s="27"/>
      <c r="FC537" s="27"/>
      <c r="FD537" s="27"/>
      <c r="FE537" s="27"/>
      <c r="FR537"/>
      <c r="FS537"/>
      <c r="FU537"/>
      <c r="FV537"/>
    </row>
    <row r="538" spans="1:178" x14ac:dyDescent="0.2">
      <c r="A538" s="1">
        <v>1994</v>
      </c>
      <c r="B538" s="1">
        <v>2</v>
      </c>
      <c r="C538" s="1">
        <f t="shared" si="414"/>
        <v>70</v>
      </c>
      <c r="D538" s="5">
        <f t="shared" si="407"/>
        <v>282</v>
      </c>
      <c r="E538" s="5">
        <f t="shared" si="407"/>
        <v>493</v>
      </c>
      <c r="F538" s="5">
        <f t="shared" si="407"/>
        <v>320</v>
      </c>
      <c r="G538" s="5">
        <f t="shared" si="407"/>
        <v>343</v>
      </c>
      <c r="H538" s="5">
        <f t="shared" si="407"/>
        <v>163</v>
      </c>
      <c r="I538" s="5">
        <f t="shared" ref="I538:AB538" si="421">I352</f>
        <v>186</v>
      </c>
      <c r="J538" s="5">
        <f t="shared" si="421"/>
        <v>258</v>
      </c>
      <c r="K538" s="5">
        <f t="shared" si="421"/>
        <v>223</v>
      </c>
      <c r="L538" s="5">
        <f t="shared" si="421"/>
        <v>363</v>
      </c>
      <c r="M538" s="5">
        <f t="shared" si="421"/>
        <v>415</v>
      </c>
      <c r="N538" s="5">
        <f t="shared" si="421"/>
        <v>263</v>
      </c>
      <c r="O538" s="5">
        <f t="shared" si="421"/>
        <v>270</v>
      </c>
      <c r="P538" s="5">
        <f t="shared" si="421"/>
        <v>0</v>
      </c>
      <c r="Q538" s="5">
        <f t="shared" si="421"/>
        <v>0</v>
      </c>
      <c r="R538" s="5">
        <f t="shared" si="421"/>
        <v>273</v>
      </c>
      <c r="S538" s="5">
        <f t="shared" si="421"/>
        <v>290</v>
      </c>
      <c r="T538" s="5">
        <f t="shared" si="421"/>
        <v>297</v>
      </c>
      <c r="U538" s="5">
        <f t="shared" si="421"/>
        <v>332</v>
      </c>
      <c r="V538" s="5">
        <f t="shared" si="421"/>
        <v>180</v>
      </c>
      <c r="W538" s="5">
        <f t="shared" si="421"/>
        <v>200</v>
      </c>
      <c r="X538" s="5">
        <f t="shared" si="421"/>
        <v>339</v>
      </c>
      <c r="Y538" s="5">
        <f t="shared" si="421"/>
        <v>224</v>
      </c>
      <c r="Z538" s="5">
        <f t="shared" si="421"/>
        <v>44.25</v>
      </c>
      <c r="AA538" s="5">
        <f t="shared" si="421"/>
        <v>61.17</v>
      </c>
      <c r="AB538" s="5">
        <f t="shared" si="421"/>
        <v>47.31</v>
      </c>
      <c r="AC538" s="5">
        <f t="shared" si="399"/>
        <v>55</v>
      </c>
      <c r="AD538" s="5">
        <f t="shared" si="394"/>
        <v>53.55</v>
      </c>
      <c r="AE538" s="5">
        <f t="shared" si="394"/>
        <v>53.83</v>
      </c>
      <c r="AF538" s="5">
        <f t="shared" si="394"/>
        <v>39.5</v>
      </c>
      <c r="AG538" s="5">
        <f t="shared" ref="AG538:AU538" si="422">AG352</f>
        <v>47</v>
      </c>
      <c r="AH538" s="5">
        <f t="shared" si="422"/>
        <v>59.5</v>
      </c>
      <c r="AI538" s="5">
        <f t="shared" si="422"/>
        <v>56.5</v>
      </c>
      <c r="AJ538" s="5">
        <f t="shared" si="422"/>
        <v>50.8</v>
      </c>
      <c r="AK538" s="5">
        <f t="shared" si="422"/>
        <v>53.32</v>
      </c>
      <c r="AL538" s="5">
        <f t="shared" si="422"/>
        <v>53.25</v>
      </c>
      <c r="AM538" s="5">
        <f t="shared" si="422"/>
        <v>52</v>
      </c>
      <c r="AN538" s="5">
        <f t="shared" si="422"/>
        <v>52.09</v>
      </c>
      <c r="AO538" s="5">
        <f t="shared" si="422"/>
        <v>53.06</v>
      </c>
      <c r="AP538" s="5">
        <f t="shared" si="422"/>
        <v>45.25</v>
      </c>
      <c r="AQ538" s="5">
        <f t="shared" si="422"/>
        <v>45.73</v>
      </c>
      <c r="AR538" s="5">
        <f t="shared" si="422"/>
        <v>48</v>
      </c>
      <c r="AS538" s="5">
        <f t="shared" si="422"/>
        <v>49.85</v>
      </c>
      <c r="AT538" s="5">
        <f t="shared" si="422"/>
        <v>45.56</v>
      </c>
      <c r="AU538" s="5">
        <f t="shared" si="422"/>
        <v>45.75</v>
      </c>
      <c r="AV538" s="5">
        <f t="shared" si="410"/>
        <v>120.2</v>
      </c>
      <c r="AW538" s="5">
        <v>1201.1266666666666</v>
      </c>
      <c r="AX538" s="5">
        <f t="shared" si="411"/>
        <v>147.63333333333333</v>
      </c>
      <c r="AY538" s="5"/>
      <c r="BC538"/>
      <c r="BD538"/>
      <c r="BE538" s="3"/>
      <c r="BF538"/>
      <c r="BG538"/>
      <c r="BH538"/>
      <c r="FA538" s="28"/>
      <c r="FB538" s="27"/>
      <c r="FC538" s="27"/>
      <c r="FD538" s="27"/>
      <c r="FE538" s="27"/>
      <c r="FR538"/>
      <c r="FS538"/>
      <c r="FU538"/>
      <c r="FV538"/>
    </row>
    <row r="539" spans="1:178" x14ac:dyDescent="0.2">
      <c r="A539" s="1">
        <v>1994</v>
      </c>
      <c r="B539" s="1">
        <v>3</v>
      </c>
      <c r="C539" s="1">
        <f t="shared" si="414"/>
        <v>71</v>
      </c>
      <c r="D539" s="5">
        <f t="shared" si="407"/>
        <v>285</v>
      </c>
      <c r="E539" s="5">
        <f t="shared" si="407"/>
        <v>390</v>
      </c>
      <c r="F539" s="5">
        <f t="shared" si="407"/>
        <v>278</v>
      </c>
      <c r="G539" s="5">
        <f t="shared" si="407"/>
        <v>344</v>
      </c>
      <c r="H539" s="5">
        <f t="shared" si="407"/>
        <v>204</v>
      </c>
      <c r="I539" s="5">
        <f t="shared" ref="I539:AB539" si="423">I353</f>
        <v>181</v>
      </c>
      <c r="J539" s="5">
        <f t="shared" si="423"/>
        <v>232</v>
      </c>
      <c r="K539" s="5">
        <f t="shared" si="423"/>
        <v>231</v>
      </c>
      <c r="L539" s="5">
        <f t="shared" si="423"/>
        <v>333</v>
      </c>
      <c r="M539" s="5">
        <f t="shared" si="423"/>
        <v>387</v>
      </c>
      <c r="N539" s="5">
        <f t="shared" si="423"/>
        <v>258</v>
      </c>
      <c r="O539" s="5">
        <f t="shared" si="423"/>
        <v>307</v>
      </c>
      <c r="P539" s="5">
        <f t="shared" si="423"/>
        <v>0</v>
      </c>
      <c r="Q539" s="5">
        <f t="shared" si="423"/>
        <v>0</v>
      </c>
      <c r="R539" s="5">
        <f t="shared" si="423"/>
        <v>250</v>
      </c>
      <c r="S539" s="5">
        <f t="shared" si="423"/>
        <v>273</v>
      </c>
      <c r="T539" s="5">
        <f t="shared" si="423"/>
        <v>265</v>
      </c>
      <c r="U539" s="5">
        <f t="shared" si="423"/>
        <v>281</v>
      </c>
      <c r="V539" s="5">
        <f t="shared" si="423"/>
        <v>181</v>
      </c>
      <c r="W539" s="5">
        <f t="shared" si="423"/>
        <v>159</v>
      </c>
      <c r="X539" s="5">
        <f t="shared" si="423"/>
        <v>258</v>
      </c>
      <c r="Y539" s="5">
        <f t="shared" si="423"/>
        <v>278</v>
      </c>
      <c r="Z539" s="5">
        <f t="shared" si="423"/>
        <v>43.5</v>
      </c>
      <c r="AA539" s="5">
        <f t="shared" si="423"/>
        <v>60.18</v>
      </c>
      <c r="AB539" s="5">
        <f t="shared" si="423"/>
        <v>46.06</v>
      </c>
      <c r="AC539" s="5">
        <f t="shared" si="399"/>
        <v>45.5</v>
      </c>
      <c r="AD539" s="5">
        <f t="shared" si="394"/>
        <v>52.75</v>
      </c>
      <c r="AE539" s="5">
        <f t="shared" si="394"/>
        <v>55.56</v>
      </c>
      <c r="AF539" s="5">
        <f t="shared" si="394"/>
        <v>41.25</v>
      </c>
      <c r="AG539" s="5">
        <f t="shared" ref="AG539:AU539" si="424">AG353</f>
        <v>48.5</v>
      </c>
      <c r="AH539" s="5">
        <f t="shared" si="424"/>
        <v>58</v>
      </c>
      <c r="AI539" s="5">
        <f t="shared" si="424"/>
        <v>56.25</v>
      </c>
      <c r="AJ539" s="5">
        <f t="shared" si="424"/>
        <v>51.46</v>
      </c>
      <c r="AK539" s="5">
        <f t="shared" si="424"/>
        <v>53.65</v>
      </c>
      <c r="AL539" s="5">
        <f t="shared" si="424"/>
        <v>50.25</v>
      </c>
      <c r="AM539" s="5">
        <f t="shared" si="424"/>
        <v>51.75</v>
      </c>
      <c r="AN539" s="5">
        <f t="shared" si="424"/>
        <v>53.1</v>
      </c>
      <c r="AO539" s="5">
        <f t="shared" si="424"/>
        <v>51.98</v>
      </c>
      <c r="AP539" s="5">
        <f t="shared" si="424"/>
        <v>48.67</v>
      </c>
      <c r="AQ539" s="5">
        <f t="shared" si="424"/>
        <v>51.03</v>
      </c>
      <c r="AR539" s="5">
        <f t="shared" si="424"/>
        <v>48.95</v>
      </c>
      <c r="AS539" s="5">
        <f t="shared" si="424"/>
        <v>49.89</v>
      </c>
      <c r="AT539" s="5">
        <f t="shared" si="424"/>
        <v>40.97</v>
      </c>
      <c r="AU539" s="5">
        <f t="shared" si="424"/>
        <v>44.14</v>
      </c>
      <c r="AV539" s="5">
        <f t="shared" si="410"/>
        <v>120.94999999999999</v>
      </c>
      <c r="AW539" s="5">
        <v>1249.9066666666665</v>
      </c>
      <c r="AX539" s="5">
        <f t="shared" si="411"/>
        <v>148.93333333333331</v>
      </c>
      <c r="AY539" s="5"/>
      <c r="BC539"/>
      <c r="BD539"/>
      <c r="BE539" s="3"/>
      <c r="BF539"/>
      <c r="BG539"/>
      <c r="BH539"/>
      <c r="FA539" s="28"/>
      <c r="FB539" s="27"/>
      <c r="FC539" s="27"/>
      <c r="FD539" s="27"/>
      <c r="FE539" s="27"/>
      <c r="FR539"/>
      <c r="FS539"/>
      <c r="FU539"/>
      <c r="FV539"/>
    </row>
    <row r="540" spans="1:178" x14ac:dyDescent="0.2">
      <c r="A540" s="1">
        <v>1994</v>
      </c>
      <c r="B540" s="1">
        <v>4</v>
      </c>
      <c r="C540" s="1">
        <f t="shared" si="414"/>
        <v>72</v>
      </c>
      <c r="D540" s="5">
        <f t="shared" si="407"/>
        <v>350</v>
      </c>
      <c r="E540" s="5">
        <f t="shared" si="407"/>
        <v>456</v>
      </c>
      <c r="F540" s="5">
        <f t="shared" si="407"/>
        <v>262</v>
      </c>
      <c r="G540" s="5">
        <f t="shared" si="407"/>
        <v>308</v>
      </c>
      <c r="H540" s="5">
        <f t="shared" si="407"/>
        <v>201</v>
      </c>
      <c r="I540" s="5">
        <f t="shared" ref="I540:AB540" si="425">I354</f>
        <v>198</v>
      </c>
      <c r="J540" s="5">
        <f t="shared" si="425"/>
        <v>248</v>
      </c>
      <c r="K540" s="5">
        <f t="shared" si="425"/>
        <v>213</v>
      </c>
      <c r="L540" s="5">
        <f t="shared" si="425"/>
        <v>266</v>
      </c>
      <c r="M540" s="5">
        <f t="shared" si="425"/>
        <v>296</v>
      </c>
      <c r="N540" s="5">
        <f t="shared" si="425"/>
        <v>244</v>
      </c>
      <c r="O540" s="5">
        <f t="shared" si="425"/>
        <v>295</v>
      </c>
      <c r="P540" s="5">
        <f t="shared" si="425"/>
        <v>0</v>
      </c>
      <c r="Q540" s="5">
        <f t="shared" si="425"/>
        <v>0</v>
      </c>
      <c r="R540" s="5">
        <f t="shared" si="425"/>
        <v>267</v>
      </c>
      <c r="S540" s="5">
        <f t="shared" si="425"/>
        <v>269</v>
      </c>
      <c r="T540" s="5">
        <f t="shared" si="425"/>
        <v>280</v>
      </c>
      <c r="U540" s="5">
        <f t="shared" si="425"/>
        <v>322</v>
      </c>
      <c r="V540" s="5">
        <f t="shared" si="425"/>
        <v>233</v>
      </c>
      <c r="W540" s="5">
        <f t="shared" si="425"/>
        <v>198</v>
      </c>
      <c r="X540" s="5">
        <f t="shared" si="425"/>
        <v>241</v>
      </c>
      <c r="Y540" s="5">
        <f t="shared" si="425"/>
        <v>226</v>
      </c>
      <c r="Z540" s="5">
        <f t="shared" si="425"/>
        <v>47.31</v>
      </c>
      <c r="AA540" s="5">
        <f t="shared" si="425"/>
        <v>61.1</v>
      </c>
      <c r="AB540" s="5">
        <f t="shared" si="425"/>
        <v>45</v>
      </c>
      <c r="AC540" s="5">
        <f t="shared" si="399"/>
        <v>50.75</v>
      </c>
      <c r="AD540" s="5">
        <f t="shared" si="394"/>
        <v>55.57</v>
      </c>
      <c r="AE540" s="5">
        <f t="shared" si="394"/>
        <v>55.85</v>
      </c>
      <c r="AF540" s="5">
        <f t="shared" si="394"/>
        <v>39.5</v>
      </c>
      <c r="AG540" s="5">
        <f t="shared" ref="AG540:AU540" si="426">AG354</f>
        <v>49.94</v>
      </c>
      <c r="AH540" s="5">
        <f t="shared" si="426"/>
        <v>49.81</v>
      </c>
      <c r="AI540" s="5">
        <f t="shared" si="426"/>
        <v>48.25</v>
      </c>
      <c r="AJ540" s="5">
        <f t="shared" si="426"/>
        <v>49</v>
      </c>
      <c r="AK540" s="5">
        <f t="shared" si="426"/>
        <v>53.77</v>
      </c>
      <c r="AL540" s="5">
        <f t="shared" si="426"/>
        <v>48.75</v>
      </c>
      <c r="AM540" s="5">
        <f t="shared" si="426"/>
        <v>51.97</v>
      </c>
      <c r="AN540" s="5">
        <f t="shared" si="426"/>
        <v>53</v>
      </c>
      <c r="AO540" s="5">
        <f t="shared" si="426"/>
        <v>52.27</v>
      </c>
      <c r="AP540" s="5">
        <f t="shared" si="426"/>
        <v>42.1</v>
      </c>
      <c r="AQ540" s="5">
        <f t="shared" si="426"/>
        <v>44.21</v>
      </c>
      <c r="AR540" s="5">
        <f t="shared" si="426"/>
        <v>49.85</v>
      </c>
      <c r="AS540" s="5">
        <f t="shared" si="426"/>
        <v>52.2</v>
      </c>
      <c r="AT540" s="5">
        <f t="shared" si="426"/>
        <v>43.32</v>
      </c>
      <c r="AU540" s="5">
        <f t="shared" si="426"/>
        <v>45.99</v>
      </c>
      <c r="AV540" s="5">
        <f t="shared" si="410"/>
        <v>121.80000000000001</v>
      </c>
      <c r="AW540" s="5">
        <v>1248.9833333333331</v>
      </c>
      <c r="AX540" s="5">
        <f t="shared" si="411"/>
        <v>149.63333333333333</v>
      </c>
      <c r="AY540" s="5"/>
      <c r="BC540"/>
      <c r="BD540"/>
      <c r="BE540" s="3"/>
      <c r="BF540"/>
      <c r="BG540"/>
      <c r="BH540"/>
      <c r="FA540" s="28"/>
      <c r="FB540" s="27"/>
      <c r="FC540" s="27"/>
      <c r="FD540" s="27"/>
      <c r="FE540" s="27"/>
      <c r="FR540"/>
      <c r="FS540"/>
      <c r="FU540"/>
      <c r="FV540"/>
    </row>
    <row r="541" spans="1:178" x14ac:dyDescent="0.2">
      <c r="A541" s="1">
        <v>1995</v>
      </c>
      <c r="B541" s="1">
        <v>1</v>
      </c>
      <c r="C541" s="1">
        <f t="shared" si="414"/>
        <v>73</v>
      </c>
      <c r="D541" s="5">
        <f t="shared" si="407"/>
        <v>359</v>
      </c>
      <c r="E541" s="5">
        <f t="shared" si="407"/>
        <v>561</v>
      </c>
      <c r="F541" s="5">
        <f t="shared" si="407"/>
        <v>402</v>
      </c>
      <c r="G541" s="5">
        <f t="shared" si="407"/>
        <v>458</v>
      </c>
      <c r="H541" s="5">
        <f t="shared" si="407"/>
        <v>255</v>
      </c>
      <c r="I541" s="5">
        <f t="shared" ref="I541:AB541" si="427">I355</f>
        <v>231</v>
      </c>
      <c r="J541" s="5">
        <f t="shared" si="427"/>
        <v>352</v>
      </c>
      <c r="K541" s="5">
        <f t="shared" si="427"/>
        <v>360</v>
      </c>
      <c r="L541" s="5">
        <f t="shared" si="427"/>
        <v>335</v>
      </c>
      <c r="M541" s="5">
        <f t="shared" si="427"/>
        <v>382</v>
      </c>
      <c r="N541" s="5">
        <f t="shared" si="427"/>
        <v>271</v>
      </c>
      <c r="O541" s="5">
        <f t="shared" si="427"/>
        <v>300</v>
      </c>
      <c r="P541" s="5">
        <f t="shared" si="427"/>
        <v>0</v>
      </c>
      <c r="Q541" s="5">
        <f t="shared" si="427"/>
        <v>0</v>
      </c>
      <c r="R541" s="5">
        <f t="shared" si="427"/>
        <v>360</v>
      </c>
      <c r="S541" s="5">
        <f t="shared" si="427"/>
        <v>415</v>
      </c>
      <c r="T541" s="5">
        <f t="shared" si="427"/>
        <v>347</v>
      </c>
      <c r="U541" s="5">
        <f t="shared" si="427"/>
        <v>402</v>
      </c>
      <c r="V541" s="5">
        <f t="shared" si="427"/>
        <v>191</v>
      </c>
      <c r="W541" s="5">
        <f t="shared" si="427"/>
        <v>252</v>
      </c>
      <c r="X541" s="5">
        <f t="shared" si="427"/>
        <v>372</v>
      </c>
      <c r="Y541" s="5">
        <f t="shared" si="427"/>
        <v>428</v>
      </c>
      <c r="Z541" s="5">
        <f t="shared" si="427"/>
        <v>58.25</v>
      </c>
      <c r="AA541" s="5">
        <f t="shared" si="427"/>
        <v>67.98</v>
      </c>
      <c r="AB541" s="5">
        <f t="shared" si="427"/>
        <v>58.35</v>
      </c>
      <c r="AC541" s="5">
        <f t="shared" si="399"/>
        <v>59.4</v>
      </c>
      <c r="AD541" s="5">
        <f t="shared" si="394"/>
        <v>59.5</v>
      </c>
      <c r="AE541" s="5">
        <f t="shared" si="394"/>
        <v>59.86</v>
      </c>
      <c r="AF541" s="5">
        <f t="shared" si="394"/>
        <v>58.3</v>
      </c>
      <c r="AG541" s="5">
        <f t="shared" ref="AG541:AU541" si="428">AG355</f>
        <v>66.5</v>
      </c>
      <c r="AH541" s="5">
        <f t="shared" si="428"/>
        <v>83.5</v>
      </c>
      <c r="AI541" s="5">
        <f t="shared" si="428"/>
        <v>79.400000000000006</v>
      </c>
      <c r="AJ541" s="5">
        <f t="shared" si="428"/>
        <v>57.08</v>
      </c>
      <c r="AK541" s="5">
        <f t="shared" si="428"/>
        <v>59</v>
      </c>
      <c r="AL541" s="5">
        <f t="shared" si="428"/>
        <v>49.5</v>
      </c>
      <c r="AM541" s="5">
        <f t="shared" si="428"/>
        <v>61</v>
      </c>
      <c r="AN541" s="5">
        <f t="shared" si="428"/>
        <v>55.8</v>
      </c>
      <c r="AO541" s="5">
        <f t="shared" si="428"/>
        <v>66.81</v>
      </c>
      <c r="AP541" s="5">
        <f t="shared" si="428"/>
        <v>41.5</v>
      </c>
      <c r="AQ541" s="5">
        <f t="shared" si="428"/>
        <v>43.73</v>
      </c>
      <c r="AR541" s="5">
        <f t="shared" si="428"/>
        <v>48.25</v>
      </c>
      <c r="AS541" s="5">
        <f t="shared" si="428"/>
        <v>48.5</v>
      </c>
      <c r="AT541" s="5">
        <f t="shared" si="428"/>
        <v>50.13</v>
      </c>
      <c r="AU541" s="5">
        <f t="shared" si="428"/>
        <v>53.83</v>
      </c>
      <c r="AV541" s="5">
        <f t="shared" si="410"/>
        <v>123.72499999999999</v>
      </c>
      <c r="AW541" s="5">
        <v>1324.2266666666667</v>
      </c>
      <c r="AX541" s="5">
        <f t="shared" si="411"/>
        <v>150.86666666666667</v>
      </c>
      <c r="AY541" s="5"/>
      <c r="BC541"/>
      <c r="BD541"/>
      <c r="BE541" s="3"/>
      <c r="BF541"/>
      <c r="BG541"/>
      <c r="BH541"/>
      <c r="FA541" s="28"/>
      <c r="FB541" s="27"/>
      <c r="FC541" s="27"/>
      <c r="FD541" s="27"/>
      <c r="FE541" s="27"/>
      <c r="FR541"/>
      <c r="FS541"/>
      <c r="FU541"/>
      <c r="FV541"/>
    </row>
    <row r="542" spans="1:178" x14ac:dyDescent="0.2">
      <c r="A542" s="1">
        <v>1995</v>
      </c>
      <c r="B542" s="1">
        <v>2</v>
      </c>
      <c r="C542" s="1">
        <f t="shared" si="414"/>
        <v>74</v>
      </c>
      <c r="D542" s="5">
        <f t="shared" si="407"/>
        <v>358</v>
      </c>
      <c r="E542" s="5">
        <f t="shared" si="407"/>
        <v>463</v>
      </c>
      <c r="F542" s="5">
        <f t="shared" si="407"/>
        <v>374</v>
      </c>
      <c r="G542" s="5">
        <f t="shared" si="407"/>
        <v>497</v>
      </c>
      <c r="H542" s="5">
        <f t="shared" si="407"/>
        <v>244</v>
      </c>
      <c r="I542" s="5">
        <f t="shared" ref="I542:AB542" si="429">I356</f>
        <v>206</v>
      </c>
      <c r="J542" s="5">
        <f t="shared" si="429"/>
        <v>365</v>
      </c>
      <c r="K542" s="5">
        <f t="shared" si="429"/>
        <v>335</v>
      </c>
      <c r="L542" s="5">
        <f t="shared" si="429"/>
        <v>337</v>
      </c>
      <c r="M542" s="5">
        <f t="shared" si="429"/>
        <v>408</v>
      </c>
      <c r="N542" s="5">
        <f t="shared" si="429"/>
        <v>263</v>
      </c>
      <c r="O542" s="5">
        <f t="shared" si="429"/>
        <v>265</v>
      </c>
      <c r="P542" s="5">
        <f t="shared" si="429"/>
        <v>0</v>
      </c>
      <c r="Q542" s="5">
        <f t="shared" si="429"/>
        <v>0</v>
      </c>
      <c r="R542" s="5">
        <f t="shared" si="429"/>
        <v>282</v>
      </c>
      <c r="S542" s="5">
        <f t="shared" si="429"/>
        <v>370</v>
      </c>
      <c r="T542" s="5">
        <f t="shared" si="429"/>
        <v>344</v>
      </c>
      <c r="U542" s="5">
        <f t="shared" si="429"/>
        <v>348</v>
      </c>
      <c r="V542" s="5">
        <f t="shared" si="429"/>
        <v>255</v>
      </c>
      <c r="W542" s="5">
        <f t="shared" si="429"/>
        <v>235</v>
      </c>
      <c r="X542" s="5">
        <f t="shared" si="429"/>
        <v>363</v>
      </c>
      <c r="Y542" s="5">
        <f t="shared" si="429"/>
        <v>362</v>
      </c>
      <c r="Z542" s="5">
        <f t="shared" si="429"/>
        <v>66.16</v>
      </c>
      <c r="AA542" s="5">
        <f t="shared" si="429"/>
        <v>70</v>
      </c>
      <c r="AB542" s="5">
        <f t="shared" si="429"/>
        <v>60.1</v>
      </c>
      <c r="AC542" s="5">
        <f t="shared" si="399"/>
        <v>60.08</v>
      </c>
      <c r="AD542" s="5">
        <f t="shared" si="394"/>
        <v>62.46</v>
      </c>
      <c r="AE542" s="5">
        <f t="shared" si="394"/>
        <v>60.1</v>
      </c>
      <c r="AF542" s="5">
        <f t="shared" si="394"/>
        <v>58.1</v>
      </c>
      <c r="AG542" s="5">
        <f t="shared" ref="AG542:AU542" si="430">AG356</f>
        <v>64.63</v>
      </c>
      <c r="AH542" s="5">
        <f t="shared" si="430"/>
        <v>67.36</v>
      </c>
      <c r="AI542" s="5">
        <f t="shared" si="430"/>
        <v>69.8</v>
      </c>
      <c r="AJ542" s="5">
        <f t="shared" si="430"/>
        <v>57.02</v>
      </c>
      <c r="AK542" s="5">
        <f t="shared" si="430"/>
        <v>59.34</v>
      </c>
      <c r="AL542" s="5">
        <f t="shared" si="430"/>
        <v>52</v>
      </c>
      <c r="AM542" s="5">
        <f t="shared" si="430"/>
        <v>52.79</v>
      </c>
      <c r="AN542" s="5">
        <f t="shared" si="430"/>
        <v>56.06</v>
      </c>
      <c r="AO542" s="5">
        <f t="shared" si="430"/>
        <v>62.5</v>
      </c>
      <c r="AP542" s="5">
        <f t="shared" si="430"/>
        <v>44.86</v>
      </c>
      <c r="AQ542" s="5">
        <f t="shared" si="430"/>
        <v>45.15</v>
      </c>
      <c r="AR542" s="5">
        <f t="shared" si="430"/>
        <v>51</v>
      </c>
      <c r="AS542" s="5">
        <f t="shared" si="430"/>
        <v>60.51</v>
      </c>
      <c r="AT542" s="5">
        <f t="shared" si="430"/>
        <v>50.6</v>
      </c>
      <c r="AU542" s="5">
        <f t="shared" si="430"/>
        <v>56.19</v>
      </c>
      <c r="AV542" s="5">
        <f t="shared" si="410"/>
        <v>125.02500000000001</v>
      </c>
      <c r="AW542" s="5">
        <v>1456.0233333333335</v>
      </c>
      <c r="AX542" s="5">
        <f t="shared" si="411"/>
        <v>152.19999999999999</v>
      </c>
      <c r="AY542" s="5"/>
      <c r="BC542"/>
      <c r="BD542"/>
      <c r="BE542" s="3"/>
      <c r="BF542"/>
      <c r="BG542"/>
      <c r="BH542"/>
      <c r="FA542" s="28"/>
      <c r="FB542" s="27"/>
      <c r="FC542" s="27"/>
      <c r="FD542" s="27"/>
      <c r="FE542" s="27"/>
      <c r="FR542"/>
      <c r="FS542"/>
      <c r="FU542"/>
      <c r="FV542"/>
    </row>
    <row r="543" spans="1:178" x14ac:dyDescent="0.2">
      <c r="A543" s="1">
        <v>1995</v>
      </c>
      <c r="B543" s="1">
        <v>3</v>
      </c>
      <c r="C543" s="1">
        <f t="shared" si="414"/>
        <v>75</v>
      </c>
      <c r="D543" s="5">
        <f t="shared" ref="D543:H552" si="431">D357</f>
        <v>448</v>
      </c>
      <c r="E543" s="5">
        <f t="shared" si="431"/>
        <v>373</v>
      </c>
      <c r="F543" s="5">
        <f t="shared" si="431"/>
        <v>277</v>
      </c>
      <c r="G543" s="5">
        <f t="shared" si="431"/>
        <v>313</v>
      </c>
      <c r="H543" s="5">
        <f t="shared" si="431"/>
        <v>327</v>
      </c>
      <c r="I543" s="5">
        <f t="shared" ref="I543:AB543" si="432">I357</f>
        <v>378</v>
      </c>
      <c r="J543" s="5">
        <f t="shared" si="432"/>
        <v>282</v>
      </c>
      <c r="K543" s="5">
        <f t="shared" si="432"/>
        <v>346</v>
      </c>
      <c r="L543" s="5">
        <f t="shared" si="432"/>
        <v>221</v>
      </c>
      <c r="M543" s="5">
        <f t="shared" si="432"/>
        <v>327</v>
      </c>
      <c r="N543" s="5">
        <f t="shared" si="432"/>
        <v>293</v>
      </c>
      <c r="O543" s="5">
        <f t="shared" si="432"/>
        <v>284</v>
      </c>
      <c r="P543" s="5">
        <f t="shared" si="432"/>
        <v>0</v>
      </c>
      <c r="Q543" s="5">
        <f t="shared" si="432"/>
        <v>0</v>
      </c>
      <c r="R543" s="5">
        <f t="shared" si="432"/>
        <v>196</v>
      </c>
      <c r="S543" s="5">
        <f t="shared" si="432"/>
        <v>227</v>
      </c>
      <c r="T543" s="5">
        <f t="shared" si="432"/>
        <v>231</v>
      </c>
      <c r="U543" s="5">
        <f t="shared" si="432"/>
        <v>252</v>
      </c>
      <c r="V543" s="5">
        <f t="shared" si="432"/>
        <v>261</v>
      </c>
      <c r="W543" s="5">
        <f t="shared" si="432"/>
        <v>224</v>
      </c>
      <c r="X543" s="5">
        <f t="shared" si="432"/>
        <v>346</v>
      </c>
      <c r="Y543" s="5">
        <f t="shared" si="432"/>
        <v>235</v>
      </c>
      <c r="Z543" s="5">
        <f t="shared" si="432"/>
        <v>62</v>
      </c>
      <c r="AA543" s="5">
        <f t="shared" si="432"/>
        <v>68.5</v>
      </c>
      <c r="AB543" s="5">
        <f t="shared" si="432"/>
        <v>63.8</v>
      </c>
      <c r="AC543" s="5">
        <f t="shared" si="399"/>
        <v>59.58</v>
      </c>
      <c r="AD543" s="5">
        <f t="shared" si="394"/>
        <v>62.95</v>
      </c>
      <c r="AE543" s="5">
        <f t="shared" si="394"/>
        <v>65.09</v>
      </c>
      <c r="AF543" s="5">
        <f t="shared" si="394"/>
        <v>53.2</v>
      </c>
      <c r="AG543" s="5">
        <f t="shared" ref="AG543:AU543" si="433">AG357</f>
        <v>65</v>
      </c>
      <c r="AH543" s="5">
        <f t="shared" si="433"/>
        <v>67</v>
      </c>
      <c r="AI543" s="5">
        <f t="shared" si="433"/>
        <v>72.45</v>
      </c>
      <c r="AJ543" s="5">
        <f t="shared" si="433"/>
        <v>58</v>
      </c>
      <c r="AK543" s="5">
        <f t="shared" si="433"/>
        <v>63</v>
      </c>
      <c r="AL543" s="5">
        <f t="shared" si="433"/>
        <v>48</v>
      </c>
      <c r="AM543" s="5">
        <f t="shared" si="433"/>
        <v>52.5</v>
      </c>
      <c r="AN543" s="5">
        <f t="shared" si="433"/>
        <v>48.25</v>
      </c>
      <c r="AO543" s="5">
        <f t="shared" si="433"/>
        <v>49.17</v>
      </c>
      <c r="AP543" s="5">
        <f t="shared" si="433"/>
        <v>46.1</v>
      </c>
      <c r="AQ543" s="5">
        <f t="shared" si="433"/>
        <v>49.56</v>
      </c>
      <c r="AR543" s="5">
        <f t="shared" si="433"/>
        <v>49.5</v>
      </c>
      <c r="AS543" s="5">
        <f t="shared" si="433"/>
        <v>53.8</v>
      </c>
      <c r="AT543" s="5">
        <f t="shared" si="433"/>
        <v>52.5</v>
      </c>
      <c r="AU543" s="5">
        <f t="shared" si="433"/>
        <v>56.5</v>
      </c>
      <c r="AV543" s="5">
        <f t="shared" si="410"/>
        <v>125.22499999999999</v>
      </c>
      <c r="AW543" s="5">
        <v>1571.5033333333333</v>
      </c>
      <c r="AX543" s="5">
        <f t="shared" si="411"/>
        <v>152.86666666666665</v>
      </c>
      <c r="AY543" s="5"/>
      <c r="BC543"/>
      <c r="BD543"/>
      <c r="BE543" s="3"/>
      <c r="BF543"/>
      <c r="BG543"/>
      <c r="BH543"/>
      <c r="FA543" s="28"/>
      <c r="FB543" s="27"/>
      <c r="FC543" s="27"/>
      <c r="FD543" s="27"/>
      <c r="FE543" s="27"/>
      <c r="FR543"/>
      <c r="FS543"/>
      <c r="FU543"/>
      <c r="FV543"/>
    </row>
    <row r="544" spans="1:178" x14ac:dyDescent="0.2">
      <c r="A544" s="1">
        <v>1995</v>
      </c>
      <c r="B544" s="1">
        <v>4</v>
      </c>
      <c r="C544" s="1">
        <f t="shared" si="414"/>
        <v>76</v>
      </c>
      <c r="D544" s="5">
        <f t="shared" si="431"/>
        <v>448</v>
      </c>
      <c r="E544" s="5">
        <f t="shared" si="431"/>
        <v>371</v>
      </c>
      <c r="F544" s="5">
        <f t="shared" si="431"/>
        <v>282</v>
      </c>
      <c r="G544" s="5">
        <f t="shared" si="431"/>
        <v>317</v>
      </c>
      <c r="H544" s="5">
        <f t="shared" si="431"/>
        <v>302</v>
      </c>
      <c r="I544" s="5">
        <f t="shared" ref="I544:AB544" si="434">I358</f>
        <v>355</v>
      </c>
      <c r="J544" s="5">
        <f t="shared" si="434"/>
        <v>284</v>
      </c>
      <c r="K544" s="5">
        <f t="shared" si="434"/>
        <v>347</v>
      </c>
      <c r="L544" s="5">
        <f t="shared" si="434"/>
        <v>227</v>
      </c>
      <c r="M544" s="5">
        <f t="shared" si="434"/>
        <v>328</v>
      </c>
      <c r="N544" s="5">
        <f t="shared" si="434"/>
        <v>294</v>
      </c>
      <c r="O544" s="5">
        <f t="shared" si="434"/>
        <v>287</v>
      </c>
      <c r="P544" s="5">
        <f t="shared" si="434"/>
        <v>0</v>
      </c>
      <c r="Q544" s="5">
        <f t="shared" si="434"/>
        <v>0</v>
      </c>
      <c r="R544" s="5">
        <f t="shared" si="434"/>
        <v>252</v>
      </c>
      <c r="S544" s="5">
        <f t="shared" si="434"/>
        <v>294</v>
      </c>
      <c r="T544" s="5">
        <f t="shared" si="434"/>
        <v>231</v>
      </c>
      <c r="U544" s="5">
        <f t="shared" si="434"/>
        <v>253</v>
      </c>
      <c r="V544" s="5">
        <f t="shared" si="434"/>
        <v>257</v>
      </c>
      <c r="W544" s="5">
        <f t="shared" si="434"/>
        <v>227</v>
      </c>
      <c r="X544" s="5">
        <f t="shared" si="434"/>
        <v>347</v>
      </c>
      <c r="Y544" s="5">
        <f t="shared" si="434"/>
        <v>344</v>
      </c>
      <c r="Z544" s="5">
        <f t="shared" si="434"/>
        <v>57.5</v>
      </c>
      <c r="AA544" s="5">
        <f t="shared" si="434"/>
        <v>67.5</v>
      </c>
      <c r="AB544" s="5">
        <f t="shared" si="434"/>
        <v>61.5</v>
      </c>
      <c r="AC544" s="5">
        <f t="shared" si="399"/>
        <v>57</v>
      </c>
      <c r="AD544" s="5">
        <f t="shared" si="394"/>
        <v>62.95</v>
      </c>
      <c r="AE544" s="5">
        <f t="shared" si="394"/>
        <v>65.5</v>
      </c>
      <c r="AF544" s="5">
        <f t="shared" si="394"/>
        <v>55</v>
      </c>
      <c r="AG544" s="5">
        <f t="shared" ref="AG544:AU544" si="435">AG358</f>
        <v>60.5</v>
      </c>
      <c r="AH544" s="5">
        <f t="shared" si="435"/>
        <v>68</v>
      </c>
      <c r="AI544" s="5">
        <f t="shared" si="435"/>
        <v>73</v>
      </c>
      <c r="AJ544" s="5">
        <f t="shared" si="435"/>
        <v>61</v>
      </c>
      <c r="AK544" s="5">
        <f t="shared" si="435"/>
        <v>63</v>
      </c>
      <c r="AL544" s="5">
        <f t="shared" si="435"/>
        <v>51.8</v>
      </c>
      <c r="AM544" s="5">
        <f t="shared" si="435"/>
        <v>52</v>
      </c>
      <c r="AN544" s="5">
        <f t="shared" si="435"/>
        <v>48.5</v>
      </c>
      <c r="AO544" s="5">
        <f t="shared" si="435"/>
        <v>57.5</v>
      </c>
      <c r="AP544" s="5">
        <f t="shared" si="435"/>
        <v>46.13</v>
      </c>
      <c r="AQ544" s="5">
        <f t="shared" si="435"/>
        <v>48.75</v>
      </c>
      <c r="AR544" s="5">
        <f t="shared" si="435"/>
        <v>52.5</v>
      </c>
      <c r="AS544" s="5">
        <f t="shared" si="435"/>
        <v>55</v>
      </c>
      <c r="AT544" s="5">
        <f t="shared" si="435"/>
        <v>53.25</v>
      </c>
      <c r="AU544" s="5">
        <f t="shared" si="435"/>
        <v>55.15</v>
      </c>
      <c r="AV544" s="5">
        <f t="shared" si="410"/>
        <v>125.675</v>
      </c>
      <c r="AW544" s="5">
        <v>1668.59</v>
      </c>
      <c r="AX544" s="5">
        <f t="shared" si="411"/>
        <v>153.6</v>
      </c>
      <c r="AY544" s="5"/>
      <c r="BC544"/>
      <c r="BD544"/>
      <c r="BE544" s="3"/>
      <c r="BF544"/>
      <c r="BG544"/>
      <c r="BH544"/>
      <c r="FA544" s="28"/>
      <c r="FB544" s="27"/>
      <c r="FC544" s="27"/>
      <c r="FD544" s="27"/>
      <c r="FE544" s="27"/>
      <c r="FR544"/>
      <c r="FS544"/>
      <c r="FU544"/>
      <c r="FV544"/>
    </row>
    <row r="545" spans="1:178" x14ac:dyDescent="0.2">
      <c r="A545" s="1">
        <v>1996</v>
      </c>
      <c r="B545" s="1">
        <v>1</v>
      </c>
      <c r="C545" s="1">
        <f t="shared" si="414"/>
        <v>77</v>
      </c>
      <c r="D545" s="5">
        <f t="shared" si="431"/>
        <v>279</v>
      </c>
      <c r="E545" s="5">
        <f t="shared" si="431"/>
        <v>413</v>
      </c>
      <c r="F545" s="5">
        <f t="shared" si="431"/>
        <v>298</v>
      </c>
      <c r="G545" s="5">
        <f t="shared" si="431"/>
        <v>328</v>
      </c>
      <c r="H545" s="5">
        <f t="shared" si="431"/>
        <v>226</v>
      </c>
      <c r="I545" s="5">
        <f t="shared" ref="I545:AB545" si="436">I359</f>
        <v>368</v>
      </c>
      <c r="J545" s="5">
        <f t="shared" si="436"/>
        <v>286</v>
      </c>
      <c r="K545" s="5">
        <f t="shared" si="436"/>
        <v>328</v>
      </c>
      <c r="L545" s="5">
        <f t="shared" si="436"/>
        <v>375</v>
      </c>
      <c r="M545" s="5">
        <f t="shared" si="436"/>
        <v>325</v>
      </c>
      <c r="N545" s="5">
        <f t="shared" si="436"/>
        <v>307</v>
      </c>
      <c r="O545" s="5">
        <f t="shared" si="436"/>
        <v>298</v>
      </c>
      <c r="P545" s="5">
        <f t="shared" si="436"/>
        <v>0</v>
      </c>
      <c r="Q545" s="5">
        <f t="shared" si="436"/>
        <v>0</v>
      </c>
      <c r="R545" s="5">
        <f t="shared" si="436"/>
        <v>253</v>
      </c>
      <c r="S545" s="5">
        <f t="shared" si="436"/>
        <v>300</v>
      </c>
      <c r="T545" s="5">
        <f t="shared" si="436"/>
        <v>300</v>
      </c>
      <c r="U545" s="5">
        <f t="shared" si="436"/>
        <v>376</v>
      </c>
      <c r="V545" s="5">
        <f t="shared" si="436"/>
        <v>266</v>
      </c>
      <c r="W545" s="5">
        <f t="shared" si="436"/>
        <v>236</v>
      </c>
      <c r="X545" s="5">
        <f t="shared" si="436"/>
        <v>459</v>
      </c>
      <c r="Y545" s="5">
        <f t="shared" si="436"/>
        <v>467</v>
      </c>
      <c r="Z545" s="5">
        <f t="shared" si="436"/>
        <v>62.26</v>
      </c>
      <c r="AA545" s="5">
        <f t="shared" si="436"/>
        <v>73.95</v>
      </c>
      <c r="AB545" s="5">
        <f t="shared" si="436"/>
        <v>62.35</v>
      </c>
      <c r="AC545" s="5">
        <f t="shared" si="399"/>
        <v>66.7</v>
      </c>
      <c r="AD545" s="5">
        <f t="shared" si="394"/>
        <v>50.75</v>
      </c>
      <c r="AE545" s="5">
        <f t="shared" si="394"/>
        <v>68.150000000000006</v>
      </c>
      <c r="AF545" s="5">
        <f t="shared" si="394"/>
        <v>57.5</v>
      </c>
      <c r="AG545" s="5">
        <f t="shared" ref="AG545:AU545" si="437">AG359</f>
        <v>61.73</v>
      </c>
      <c r="AH545" s="5">
        <f t="shared" si="437"/>
        <v>71.05</v>
      </c>
      <c r="AI545" s="5">
        <f t="shared" si="437"/>
        <v>75.400000000000006</v>
      </c>
      <c r="AJ545" s="5">
        <f t="shared" si="437"/>
        <v>61</v>
      </c>
      <c r="AK545" s="5">
        <f t="shared" si="437"/>
        <v>63</v>
      </c>
      <c r="AL545" s="5">
        <f t="shared" si="437"/>
        <v>55.87</v>
      </c>
      <c r="AM545" s="5">
        <f t="shared" si="437"/>
        <v>50.5</v>
      </c>
      <c r="AN545" s="5">
        <f t="shared" si="437"/>
        <v>48.5</v>
      </c>
      <c r="AO545" s="5">
        <f t="shared" si="437"/>
        <v>60</v>
      </c>
      <c r="AP545" s="5">
        <f t="shared" si="437"/>
        <v>46.13</v>
      </c>
      <c r="AQ545" s="5">
        <f t="shared" si="437"/>
        <v>48.75</v>
      </c>
      <c r="AR545" s="5">
        <f t="shared" si="437"/>
        <v>56.55</v>
      </c>
      <c r="AS545" s="5">
        <f t="shared" si="437"/>
        <v>56.55</v>
      </c>
      <c r="AT545" s="5">
        <f t="shared" si="437"/>
        <v>53.25</v>
      </c>
      <c r="AU545" s="5">
        <f t="shared" si="437"/>
        <v>51.35</v>
      </c>
      <c r="AV545" s="5">
        <f t="shared" si="410"/>
        <v>126.57499999999999</v>
      </c>
      <c r="AW545" s="5">
        <v>1788.77</v>
      </c>
      <c r="AX545" s="5">
        <f t="shared" si="411"/>
        <v>155</v>
      </c>
      <c r="AY545" s="5"/>
      <c r="BC545"/>
      <c r="BD545"/>
      <c r="BE545" s="3"/>
      <c r="BF545"/>
      <c r="BG545"/>
      <c r="BH545"/>
      <c r="FA545" s="28"/>
      <c r="FB545" s="27"/>
      <c r="FC545" s="27"/>
      <c r="FD545" s="27"/>
      <c r="FE545" s="27"/>
      <c r="FR545"/>
      <c r="FS545"/>
      <c r="FU545"/>
      <c r="FV545"/>
    </row>
    <row r="546" spans="1:178" x14ac:dyDescent="0.2">
      <c r="A546" s="1">
        <v>1996</v>
      </c>
      <c r="B546" s="1">
        <v>2</v>
      </c>
      <c r="C546" s="1">
        <f t="shared" si="414"/>
        <v>78</v>
      </c>
      <c r="D546" s="5">
        <f t="shared" si="431"/>
        <v>363</v>
      </c>
      <c r="E546" s="5">
        <f t="shared" si="431"/>
        <v>366</v>
      </c>
      <c r="F546" s="5">
        <f t="shared" si="431"/>
        <v>413</v>
      </c>
      <c r="G546" s="5">
        <f t="shared" si="431"/>
        <v>305</v>
      </c>
      <c r="H546" s="5">
        <f t="shared" si="431"/>
        <v>289</v>
      </c>
      <c r="I546" s="5">
        <f t="shared" ref="I546:AB546" si="438">I360</f>
        <v>324</v>
      </c>
      <c r="J546" s="5">
        <f t="shared" si="438"/>
        <v>336</v>
      </c>
      <c r="K546" s="5">
        <f t="shared" si="438"/>
        <v>383</v>
      </c>
      <c r="L546" s="5">
        <f t="shared" si="438"/>
        <v>306</v>
      </c>
      <c r="M546" s="5">
        <f t="shared" si="438"/>
        <v>263</v>
      </c>
      <c r="N546" s="5">
        <f t="shared" si="438"/>
        <v>311</v>
      </c>
      <c r="O546" s="5">
        <f t="shared" si="438"/>
        <v>325</v>
      </c>
      <c r="P546" s="5">
        <f t="shared" si="438"/>
        <v>0</v>
      </c>
      <c r="Q546" s="5">
        <f t="shared" si="438"/>
        <v>0</v>
      </c>
      <c r="R546" s="5">
        <f t="shared" si="438"/>
        <v>295</v>
      </c>
      <c r="S546" s="5">
        <f t="shared" si="438"/>
        <v>298</v>
      </c>
      <c r="T546" s="5">
        <f t="shared" si="438"/>
        <v>475</v>
      </c>
      <c r="U546" s="5">
        <f t="shared" si="438"/>
        <v>455</v>
      </c>
      <c r="V546" s="5">
        <f t="shared" si="438"/>
        <v>263</v>
      </c>
      <c r="W546" s="5">
        <f t="shared" si="438"/>
        <v>416</v>
      </c>
      <c r="X546" s="5">
        <f t="shared" si="438"/>
        <v>599</v>
      </c>
      <c r="Y546" s="5">
        <f t="shared" si="438"/>
        <v>364</v>
      </c>
      <c r="Z546" s="5">
        <f t="shared" si="438"/>
        <v>53.77</v>
      </c>
      <c r="AA546" s="5">
        <f t="shared" si="438"/>
        <v>65.5</v>
      </c>
      <c r="AB546" s="5">
        <f t="shared" si="438"/>
        <v>60.9</v>
      </c>
      <c r="AC546" s="5">
        <f t="shared" si="399"/>
        <v>65.25</v>
      </c>
      <c r="AD546" s="5">
        <f t="shared" si="394"/>
        <v>54.81</v>
      </c>
      <c r="AE546" s="5">
        <f t="shared" si="394"/>
        <v>56.28</v>
      </c>
      <c r="AF546" s="5">
        <f t="shared" si="394"/>
        <v>49.76</v>
      </c>
      <c r="AG546" s="5">
        <f t="shared" ref="AG546:AU546" si="439">AG360</f>
        <v>52.2</v>
      </c>
      <c r="AH546" s="5">
        <f t="shared" si="439"/>
        <v>49.11</v>
      </c>
      <c r="AI546" s="5">
        <f t="shared" si="439"/>
        <v>53.65</v>
      </c>
      <c r="AJ546" s="5">
        <f t="shared" si="439"/>
        <v>46.4</v>
      </c>
      <c r="AK546" s="5">
        <f t="shared" si="439"/>
        <v>52.93</v>
      </c>
      <c r="AL546" s="5">
        <f t="shared" si="439"/>
        <v>54.08</v>
      </c>
      <c r="AM546" s="5">
        <f t="shared" si="439"/>
        <v>47.13</v>
      </c>
      <c r="AN546" s="5">
        <f t="shared" si="439"/>
        <v>50.97</v>
      </c>
      <c r="AO546" s="5">
        <f t="shared" si="439"/>
        <v>58.68</v>
      </c>
      <c r="AP546" s="5">
        <f t="shared" si="439"/>
        <v>44.95</v>
      </c>
      <c r="AQ546" s="5">
        <f t="shared" si="439"/>
        <v>47.85</v>
      </c>
      <c r="AR546" s="5">
        <f t="shared" si="439"/>
        <v>52.2</v>
      </c>
      <c r="AS546" s="5">
        <f t="shared" si="439"/>
        <v>52.2</v>
      </c>
      <c r="AT546" s="5">
        <f t="shared" si="439"/>
        <v>52.74</v>
      </c>
      <c r="AU546" s="5">
        <f t="shared" si="439"/>
        <v>52.2</v>
      </c>
      <c r="AV546" s="5">
        <f t="shared" si="410"/>
        <v>127.875</v>
      </c>
      <c r="AW546" s="5">
        <v>1866.24</v>
      </c>
      <c r="AX546" s="5">
        <f t="shared" si="411"/>
        <v>156.5333333333333</v>
      </c>
      <c r="AY546" s="5"/>
      <c r="BC546"/>
      <c r="BD546"/>
      <c r="BE546" s="3"/>
      <c r="BF546"/>
      <c r="BG546"/>
      <c r="BH546"/>
      <c r="FA546" s="28"/>
      <c r="FB546" s="27"/>
      <c r="FC546" s="27"/>
      <c r="FD546" s="27"/>
      <c r="FE546" s="27"/>
      <c r="FR546"/>
      <c r="FS546"/>
      <c r="FU546"/>
      <c r="FV546"/>
    </row>
    <row r="547" spans="1:178" x14ac:dyDescent="0.2">
      <c r="A547" s="1">
        <v>1996</v>
      </c>
      <c r="B547" s="1">
        <v>3</v>
      </c>
      <c r="C547" s="1">
        <f t="shared" si="414"/>
        <v>79</v>
      </c>
      <c r="D547" s="5">
        <f t="shared" si="431"/>
        <v>348</v>
      </c>
      <c r="E547" s="5">
        <f t="shared" si="431"/>
        <v>423</v>
      </c>
      <c r="F547" s="5">
        <f t="shared" si="431"/>
        <v>330</v>
      </c>
      <c r="G547" s="5">
        <f t="shared" si="431"/>
        <v>348</v>
      </c>
      <c r="H547" s="5">
        <f t="shared" si="431"/>
        <v>289</v>
      </c>
      <c r="I547" s="5">
        <f t="shared" ref="I547:AB547" si="440">I361</f>
        <v>302</v>
      </c>
      <c r="J547" s="5">
        <f t="shared" si="440"/>
        <v>483</v>
      </c>
      <c r="K547" s="5">
        <f t="shared" si="440"/>
        <v>372</v>
      </c>
      <c r="L547" s="5">
        <f t="shared" si="440"/>
        <v>301</v>
      </c>
      <c r="M547" s="5">
        <f t="shared" si="440"/>
        <v>270</v>
      </c>
      <c r="N547" s="5">
        <f t="shared" si="440"/>
        <v>344</v>
      </c>
      <c r="O547" s="5">
        <f t="shared" si="440"/>
        <v>360</v>
      </c>
      <c r="P547" s="5">
        <f t="shared" si="440"/>
        <v>0</v>
      </c>
      <c r="Q547" s="5">
        <f t="shared" si="440"/>
        <v>0</v>
      </c>
      <c r="R547" s="5">
        <f t="shared" si="440"/>
        <v>375</v>
      </c>
      <c r="S547" s="5">
        <f t="shared" si="440"/>
        <v>350</v>
      </c>
      <c r="T547" s="5">
        <f t="shared" si="440"/>
        <v>431</v>
      </c>
      <c r="U547" s="5">
        <f t="shared" si="440"/>
        <v>350</v>
      </c>
      <c r="V547" s="5">
        <f t="shared" si="440"/>
        <v>263</v>
      </c>
      <c r="W547" s="5">
        <f t="shared" si="440"/>
        <v>416</v>
      </c>
      <c r="X547" s="5">
        <f t="shared" si="440"/>
        <v>599</v>
      </c>
      <c r="Y547" s="5">
        <f t="shared" si="440"/>
        <v>436</v>
      </c>
      <c r="Z547" s="5">
        <f t="shared" si="440"/>
        <v>53.07</v>
      </c>
      <c r="AA547" s="5">
        <f t="shared" si="440"/>
        <v>60.54</v>
      </c>
      <c r="AB547" s="5">
        <f t="shared" si="440"/>
        <v>51.48</v>
      </c>
      <c r="AC547" s="5">
        <f t="shared" si="399"/>
        <v>56.55</v>
      </c>
      <c r="AD547" s="5">
        <f t="shared" ref="AD547:AF566" si="441">AD361</f>
        <v>49.3</v>
      </c>
      <c r="AE547" s="5">
        <f t="shared" si="441"/>
        <v>60.9</v>
      </c>
      <c r="AF547" s="5">
        <f t="shared" si="441"/>
        <v>49.89</v>
      </c>
      <c r="AG547" s="5">
        <f t="shared" ref="AG547:AU547" si="442">AG361</f>
        <v>57.28</v>
      </c>
      <c r="AH547" s="5">
        <f t="shared" si="442"/>
        <v>46.5</v>
      </c>
      <c r="AI547" s="5">
        <f t="shared" si="442"/>
        <v>54.38</v>
      </c>
      <c r="AJ547" s="5">
        <f t="shared" si="442"/>
        <v>46.4</v>
      </c>
      <c r="AK547" s="5">
        <f t="shared" si="442"/>
        <v>52.2</v>
      </c>
      <c r="AL547" s="5">
        <f t="shared" si="442"/>
        <v>50.7</v>
      </c>
      <c r="AM547" s="5">
        <f t="shared" si="442"/>
        <v>43</v>
      </c>
      <c r="AN547" s="5">
        <f t="shared" si="442"/>
        <v>49.86</v>
      </c>
      <c r="AO547" s="5">
        <f t="shared" si="442"/>
        <v>56.25</v>
      </c>
      <c r="AP547" s="5">
        <f t="shared" si="442"/>
        <v>46.4</v>
      </c>
      <c r="AQ547" s="5">
        <f t="shared" si="442"/>
        <v>47.85</v>
      </c>
      <c r="AR547" s="5">
        <f t="shared" si="442"/>
        <v>49.3</v>
      </c>
      <c r="AS547" s="5">
        <f t="shared" si="442"/>
        <v>49.3</v>
      </c>
      <c r="AT547" s="5">
        <f t="shared" si="442"/>
        <v>52.5</v>
      </c>
      <c r="AU547" s="5">
        <f t="shared" si="442"/>
        <v>60.82</v>
      </c>
      <c r="AV547" s="5">
        <f t="shared" si="410"/>
        <v>128.125</v>
      </c>
      <c r="AW547" s="5">
        <v>1863.3266666666664</v>
      </c>
      <c r="AX547" s="5">
        <f t="shared" si="411"/>
        <v>157.36666666666667</v>
      </c>
      <c r="AY547" s="5"/>
      <c r="BC547"/>
      <c r="BD547"/>
      <c r="BE547" s="3"/>
      <c r="BF547"/>
      <c r="BG547"/>
      <c r="BH547"/>
      <c r="FA547" s="28"/>
      <c r="FB547" s="27"/>
      <c r="FC547" s="27"/>
      <c r="FD547" s="27"/>
      <c r="FE547" s="27"/>
      <c r="FR547"/>
      <c r="FS547"/>
      <c r="FU547"/>
    </row>
    <row r="548" spans="1:178" x14ac:dyDescent="0.2">
      <c r="A548" s="1">
        <v>1996</v>
      </c>
      <c r="B548" s="1">
        <v>4</v>
      </c>
      <c r="C548" s="1">
        <f t="shared" si="414"/>
        <v>80</v>
      </c>
      <c r="D548" s="5">
        <f t="shared" si="431"/>
        <v>413</v>
      </c>
      <c r="E548" s="5">
        <f t="shared" si="431"/>
        <v>338</v>
      </c>
      <c r="F548" s="5">
        <f t="shared" si="431"/>
        <v>333</v>
      </c>
      <c r="G548" s="5">
        <f t="shared" si="431"/>
        <v>232</v>
      </c>
      <c r="H548" s="5">
        <f t="shared" si="431"/>
        <v>289</v>
      </c>
      <c r="I548" s="5">
        <f t="shared" ref="I548:AB548" si="443">I362</f>
        <v>302</v>
      </c>
      <c r="J548" s="5">
        <f t="shared" si="443"/>
        <v>365</v>
      </c>
      <c r="K548" s="5">
        <f t="shared" si="443"/>
        <v>427</v>
      </c>
      <c r="L548" s="5">
        <f t="shared" si="443"/>
        <v>325</v>
      </c>
      <c r="M548" s="5">
        <f t="shared" si="443"/>
        <v>243</v>
      </c>
      <c r="N548" s="5">
        <f t="shared" si="443"/>
        <v>215</v>
      </c>
      <c r="O548" s="5">
        <f t="shared" si="443"/>
        <v>390</v>
      </c>
      <c r="P548" s="5">
        <f t="shared" si="443"/>
        <v>0</v>
      </c>
      <c r="Q548" s="5">
        <f t="shared" si="443"/>
        <v>0</v>
      </c>
      <c r="R548" s="5">
        <f t="shared" si="443"/>
        <v>315</v>
      </c>
      <c r="S548" s="5">
        <f t="shared" si="443"/>
        <v>393</v>
      </c>
      <c r="T548" s="5">
        <f t="shared" si="443"/>
        <v>390</v>
      </c>
      <c r="U548" s="5">
        <f t="shared" si="443"/>
        <v>500</v>
      </c>
      <c r="V548" s="5">
        <f t="shared" si="443"/>
        <v>263</v>
      </c>
      <c r="W548" s="5">
        <f t="shared" si="443"/>
        <v>399</v>
      </c>
      <c r="X548" s="5">
        <f t="shared" si="443"/>
        <v>599</v>
      </c>
      <c r="Y548" s="5">
        <f t="shared" si="443"/>
        <v>385</v>
      </c>
      <c r="Z548" s="5">
        <f t="shared" si="443"/>
        <v>61.9</v>
      </c>
      <c r="AA548" s="5">
        <f t="shared" si="443"/>
        <v>63.81</v>
      </c>
      <c r="AB548" s="5">
        <f t="shared" si="443"/>
        <v>62.35</v>
      </c>
      <c r="AC548" s="5">
        <f t="shared" si="399"/>
        <v>57.28</v>
      </c>
      <c r="AD548" s="5">
        <f t="shared" si="441"/>
        <v>49.3</v>
      </c>
      <c r="AE548" s="5">
        <f t="shared" si="441"/>
        <v>60.9</v>
      </c>
      <c r="AF548" s="5">
        <f t="shared" si="441"/>
        <v>53.82</v>
      </c>
      <c r="AG548" s="5">
        <f t="shared" ref="AG548:AU548" si="444">AG362</f>
        <v>61.1</v>
      </c>
      <c r="AH548" s="5">
        <f t="shared" si="444"/>
        <v>58.73</v>
      </c>
      <c r="AI548" s="5">
        <f t="shared" si="444"/>
        <v>50.75</v>
      </c>
      <c r="AJ548" s="5">
        <f t="shared" si="444"/>
        <v>46.4</v>
      </c>
      <c r="AK548" s="5">
        <f t="shared" si="444"/>
        <v>52.2</v>
      </c>
      <c r="AL548" s="5">
        <f t="shared" si="444"/>
        <v>51.17</v>
      </c>
      <c r="AM548" s="5">
        <f t="shared" si="444"/>
        <v>55.59</v>
      </c>
      <c r="AN548" s="5">
        <f t="shared" si="444"/>
        <v>52.89</v>
      </c>
      <c r="AO548" s="5">
        <f t="shared" si="444"/>
        <v>61.33</v>
      </c>
      <c r="AP548" s="5">
        <f t="shared" si="444"/>
        <v>38.5</v>
      </c>
      <c r="AQ548" s="5">
        <f t="shared" si="444"/>
        <v>72.5</v>
      </c>
      <c r="AR548" s="5">
        <f t="shared" si="444"/>
        <v>49.3</v>
      </c>
      <c r="AS548" s="5">
        <f t="shared" si="444"/>
        <v>49.3</v>
      </c>
      <c r="AT548" s="5">
        <f t="shared" si="444"/>
        <v>60.65</v>
      </c>
      <c r="AU548" s="5">
        <f t="shared" si="444"/>
        <v>54.31</v>
      </c>
      <c r="AV548" s="5">
        <f t="shared" si="410"/>
        <v>128.75</v>
      </c>
      <c r="AW548" s="5">
        <v>2085.27</v>
      </c>
      <c r="AX548" s="5">
        <f t="shared" si="411"/>
        <v>158.5</v>
      </c>
      <c r="AY548" s="5"/>
      <c r="BC548"/>
      <c r="BD548"/>
      <c r="BE548" s="3"/>
      <c r="BF548"/>
      <c r="BG548"/>
      <c r="BH548"/>
      <c r="FA548" s="28"/>
      <c r="FB548" s="27"/>
      <c r="FC548" s="27"/>
      <c r="FD548" s="27"/>
      <c r="FE548" s="27"/>
      <c r="FR548"/>
    </row>
    <row r="549" spans="1:178" x14ac:dyDescent="0.2">
      <c r="A549" s="1">
        <v>1997</v>
      </c>
      <c r="B549" s="1">
        <v>1</v>
      </c>
      <c r="C549" s="1">
        <f t="shared" si="414"/>
        <v>81</v>
      </c>
      <c r="D549" s="5">
        <f t="shared" si="431"/>
        <v>433</v>
      </c>
      <c r="E549" s="5">
        <f t="shared" si="431"/>
        <v>336</v>
      </c>
      <c r="F549" s="5">
        <f t="shared" si="431"/>
        <v>392</v>
      </c>
      <c r="G549" s="5">
        <f t="shared" si="431"/>
        <v>312</v>
      </c>
      <c r="H549" s="5">
        <f t="shared" si="431"/>
        <v>315</v>
      </c>
      <c r="I549" s="5">
        <f t="shared" ref="I549:AB549" si="445">I363</f>
        <v>329</v>
      </c>
      <c r="J549" s="5">
        <f t="shared" si="445"/>
        <v>301</v>
      </c>
      <c r="K549" s="5">
        <f t="shared" si="445"/>
        <v>330</v>
      </c>
      <c r="L549" s="5">
        <f t="shared" si="445"/>
        <v>339</v>
      </c>
      <c r="M549" s="5">
        <f t="shared" si="445"/>
        <v>243</v>
      </c>
      <c r="N549" s="5">
        <f t="shared" si="445"/>
        <v>364</v>
      </c>
      <c r="O549" s="5">
        <f t="shared" si="445"/>
        <v>330</v>
      </c>
      <c r="P549" s="5">
        <f t="shared" si="445"/>
        <v>0</v>
      </c>
      <c r="Q549" s="5">
        <f t="shared" si="445"/>
        <v>0</v>
      </c>
      <c r="R549" s="5">
        <f t="shared" si="445"/>
        <v>304</v>
      </c>
      <c r="S549" s="5">
        <f t="shared" si="445"/>
        <v>356</v>
      </c>
      <c r="T549" s="5">
        <f t="shared" si="445"/>
        <v>490</v>
      </c>
      <c r="U549" s="5">
        <f t="shared" si="445"/>
        <v>400</v>
      </c>
      <c r="V549" s="5">
        <f t="shared" si="445"/>
        <v>324</v>
      </c>
      <c r="W549" s="5">
        <f t="shared" si="445"/>
        <v>399</v>
      </c>
      <c r="X549" s="5">
        <f t="shared" si="445"/>
        <v>731</v>
      </c>
      <c r="Y549" s="5">
        <f t="shared" si="445"/>
        <v>385</v>
      </c>
      <c r="Z549" s="5">
        <f t="shared" si="445"/>
        <v>61.86</v>
      </c>
      <c r="AA549" s="5">
        <f t="shared" si="445"/>
        <v>74.34</v>
      </c>
      <c r="AB549" s="5">
        <f t="shared" si="445"/>
        <v>68.64</v>
      </c>
      <c r="AC549" s="5">
        <f t="shared" si="399"/>
        <v>58</v>
      </c>
      <c r="AD549" s="5">
        <f t="shared" si="441"/>
        <v>49.3</v>
      </c>
      <c r="AE549" s="5">
        <f t="shared" si="441"/>
        <v>60.77</v>
      </c>
      <c r="AF549" s="5">
        <f t="shared" si="441"/>
        <v>54.22</v>
      </c>
      <c r="AG549" s="5">
        <f t="shared" ref="AG549:AU549" si="446">AG363</f>
        <v>58.77</v>
      </c>
      <c r="AH549" s="5">
        <f t="shared" si="446"/>
        <v>67.56</v>
      </c>
      <c r="AI549" s="5">
        <f t="shared" si="446"/>
        <v>58.73</v>
      </c>
      <c r="AJ549" s="5">
        <f t="shared" si="446"/>
        <v>60.9</v>
      </c>
      <c r="AK549" s="5">
        <f t="shared" si="446"/>
        <v>68.88</v>
      </c>
      <c r="AL549" s="5">
        <f t="shared" si="446"/>
        <v>53.04</v>
      </c>
      <c r="AM549" s="5">
        <f t="shared" si="446"/>
        <v>56.68</v>
      </c>
      <c r="AN549" s="5">
        <f t="shared" si="446"/>
        <v>56.48</v>
      </c>
      <c r="AO549" s="5">
        <f t="shared" si="446"/>
        <v>61.13</v>
      </c>
      <c r="AP549" s="5">
        <f t="shared" si="446"/>
        <v>47.66</v>
      </c>
      <c r="AQ549" s="5">
        <f t="shared" si="446"/>
        <v>61</v>
      </c>
      <c r="AR549" s="5">
        <f t="shared" si="446"/>
        <v>60.9</v>
      </c>
      <c r="AS549" s="5">
        <f t="shared" si="446"/>
        <v>62.35</v>
      </c>
      <c r="AT549" s="5">
        <f t="shared" si="446"/>
        <v>67.5</v>
      </c>
      <c r="AU549" s="5">
        <f t="shared" si="446"/>
        <v>51.77</v>
      </c>
      <c r="AV549" s="5">
        <f t="shared" si="410"/>
        <v>128.125</v>
      </c>
      <c r="AW549" s="5">
        <v>2219.6766666666663</v>
      </c>
      <c r="AX549" s="5">
        <f t="shared" si="411"/>
        <v>159.56666666666666</v>
      </c>
      <c r="AY549" s="5"/>
      <c r="BC549"/>
      <c r="BD549"/>
      <c r="BE549" s="3"/>
      <c r="BF549"/>
      <c r="BG549"/>
      <c r="BH549"/>
      <c r="FA549" s="28"/>
      <c r="FB549" s="27"/>
      <c r="FC549" s="27"/>
      <c r="FD549" s="27"/>
      <c r="FE549" s="27"/>
      <c r="FR549"/>
    </row>
    <row r="550" spans="1:178" x14ac:dyDescent="0.2">
      <c r="A550" s="1">
        <v>1997</v>
      </c>
      <c r="B550" s="1">
        <v>2</v>
      </c>
      <c r="C550" s="1">
        <f t="shared" si="414"/>
        <v>82</v>
      </c>
      <c r="D550" s="5">
        <f t="shared" si="431"/>
        <v>464</v>
      </c>
      <c r="E550" s="5">
        <f t="shared" si="431"/>
        <v>360</v>
      </c>
      <c r="F550" s="5">
        <f t="shared" si="431"/>
        <v>390</v>
      </c>
      <c r="G550" s="5">
        <f t="shared" si="431"/>
        <v>250</v>
      </c>
      <c r="H550" s="5">
        <f t="shared" si="431"/>
        <v>315</v>
      </c>
      <c r="I550" s="5">
        <f t="shared" ref="I550:AB550" si="447">I364</f>
        <v>298</v>
      </c>
      <c r="J550" s="5">
        <f t="shared" si="447"/>
        <v>345</v>
      </c>
      <c r="K550" s="5">
        <f t="shared" si="447"/>
        <v>328</v>
      </c>
      <c r="L550" s="5">
        <f t="shared" si="447"/>
        <v>375</v>
      </c>
      <c r="M550" s="5">
        <f t="shared" si="447"/>
        <v>254</v>
      </c>
      <c r="N550" s="5">
        <f t="shared" si="447"/>
        <v>473</v>
      </c>
      <c r="O550" s="5">
        <f t="shared" si="447"/>
        <v>288</v>
      </c>
      <c r="P550" s="5">
        <f t="shared" si="447"/>
        <v>0</v>
      </c>
      <c r="Q550" s="5">
        <f t="shared" si="447"/>
        <v>0</v>
      </c>
      <c r="R550" s="5">
        <f t="shared" si="447"/>
        <v>361</v>
      </c>
      <c r="S550" s="5">
        <f t="shared" si="447"/>
        <v>338</v>
      </c>
      <c r="T550" s="5">
        <f t="shared" si="447"/>
        <v>525</v>
      </c>
      <c r="U550" s="5">
        <f t="shared" si="447"/>
        <v>329</v>
      </c>
      <c r="V550" s="5">
        <f t="shared" si="447"/>
        <v>324</v>
      </c>
      <c r="W550" s="5">
        <f t="shared" si="447"/>
        <v>377</v>
      </c>
      <c r="X550" s="5">
        <f t="shared" si="447"/>
        <v>350</v>
      </c>
      <c r="Y550" s="5">
        <f t="shared" si="447"/>
        <v>284</v>
      </c>
      <c r="Z550" s="5">
        <f t="shared" si="447"/>
        <v>65.11</v>
      </c>
      <c r="AA550" s="5">
        <f t="shared" si="447"/>
        <v>65.930000000000007</v>
      </c>
      <c r="AB550" s="5">
        <f t="shared" si="447"/>
        <v>75.400000000000006</v>
      </c>
      <c r="AC550" s="5">
        <f t="shared" si="399"/>
        <v>62.35</v>
      </c>
      <c r="AD550" s="5">
        <f t="shared" si="441"/>
        <v>56.55</v>
      </c>
      <c r="AE550" s="5">
        <f t="shared" si="441"/>
        <v>60.9</v>
      </c>
      <c r="AF550" s="5">
        <f t="shared" si="441"/>
        <v>53.1</v>
      </c>
      <c r="AG550" s="5">
        <f t="shared" ref="AG550:AU550" si="448">AG364</f>
        <v>57.64</v>
      </c>
      <c r="AH550" s="5">
        <f t="shared" si="448"/>
        <v>71.78</v>
      </c>
      <c r="AI550" s="5">
        <f t="shared" si="448"/>
        <v>72.5</v>
      </c>
      <c r="AJ550" s="5">
        <f t="shared" si="448"/>
        <v>60.9</v>
      </c>
      <c r="AK550" s="5">
        <f t="shared" si="448"/>
        <v>63.8</v>
      </c>
      <c r="AL550" s="5">
        <f t="shared" si="448"/>
        <v>55.51</v>
      </c>
      <c r="AM550" s="5">
        <f t="shared" si="448"/>
        <v>53.65</v>
      </c>
      <c r="AN550" s="5">
        <f t="shared" si="448"/>
        <v>52.55</v>
      </c>
      <c r="AO550" s="5">
        <f t="shared" si="448"/>
        <v>59.87</v>
      </c>
      <c r="AP550" s="5">
        <f t="shared" si="448"/>
        <v>49.3</v>
      </c>
      <c r="AQ550" s="5">
        <f t="shared" si="448"/>
        <v>59.45</v>
      </c>
      <c r="AR550" s="5">
        <f t="shared" si="448"/>
        <v>72.5</v>
      </c>
      <c r="AS550" s="5">
        <f t="shared" si="448"/>
        <v>68.150000000000006</v>
      </c>
      <c r="AT550" s="5">
        <f t="shared" si="448"/>
        <v>62.35</v>
      </c>
      <c r="AU550" s="5">
        <f t="shared" si="448"/>
        <v>57.59</v>
      </c>
      <c r="AV550" s="5">
        <f t="shared" si="410"/>
        <v>127.125</v>
      </c>
      <c r="AW550" s="5">
        <v>2422.2833333333328</v>
      </c>
      <c r="AX550" s="5">
        <f t="shared" si="411"/>
        <v>160.19999999999999</v>
      </c>
      <c r="AY550" s="5"/>
      <c r="BC550"/>
      <c r="BD550"/>
      <c r="BE550" s="3"/>
      <c r="BF550"/>
      <c r="BG550"/>
      <c r="BH550"/>
      <c r="FA550" s="28"/>
      <c r="FB550" s="27"/>
      <c r="FC550" s="27"/>
      <c r="FD550" s="27"/>
      <c r="FE550" s="27"/>
      <c r="FR550"/>
    </row>
    <row r="551" spans="1:178" x14ac:dyDescent="0.2">
      <c r="A551" s="1">
        <v>1997</v>
      </c>
      <c r="B551" s="1">
        <v>3</v>
      </c>
      <c r="C551" s="1">
        <f t="shared" si="414"/>
        <v>83</v>
      </c>
      <c r="D551" s="5">
        <f t="shared" si="431"/>
        <v>481</v>
      </c>
      <c r="E551" s="5">
        <f t="shared" si="431"/>
        <v>388</v>
      </c>
      <c r="F551" s="5">
        <f t="shared" si="431"/>
        <v>444</v>
      </c>
      <c r="G551" s="5">
        <f t="shared" si="431"/>
        <v>350</v>
      </c>
      <c r="H551" s="5">
        <f t="shared" si="431"/>
        <v>0</v>
      </c>
      <c r="I551" s="5">
        <f t="shared" ref="I551:AB551" si="449">I365</f>
        <v>0</v>
      </c>
      <c r="J551" s="5">
        <f t="shared" si="449"/>
        <v>368</v>
      </c>
      <c r="K551" s="5">
        <f t="shared" si="449"/>
        <v>392</v>
      </c>
      <c r="L551" s="5">
        <f t="shared" si="449"/>
        <v>384</v>
      </c>
      <c r="M551" s="5">
        <f t="shared" si="449"/>
        <v>0</v>
      </c>
      <c r="N551" s="5">
        <f t="shared" si="449"/>
        <v>473</v>
      </c>
      <c r="O551" s="5">
        <f t="shared" si="449"/>
        <v>310</v>
      </c>
      <c r="P551" s="5">
        <f t="shared" si="449"/>
        <v>0</v>
      </c>
      <c r="Q551" s="5">
        <f t="shared" si="449"/>
        <v>0</v>
      </c>
      <c r="R551" s="5">
        <f t="shared" si="449"/>
        <v>354</v>
      </c>
      <c r="S551" s="5">
        <f t="shared" si="449"/>
        <v>381</v>
      </c>
      <c r="T551" s="5">
        <f t="shared" si="449"/>
        <v>500</v>
      </c>
      <c r="U551" s="5">
        <f t="shared" si="449"/>
        <v>438</v>
      </c>
      <c r="V551" s="5">
        <f t="shared" si="449"/>
        <v>0</v>
      </c>
      <c r="W551" s="5">
        <f t="shared" si="449"/>
        <v>0</v>
      </c>
      <c r="X551" s="5">
        <f t="shared" si="449"/>
        <v>350</v>
      </c>
      <c r="Y551" s="5">
        <f t="shared" si="449"/>
        <v>390</v>
      </c>
      <c r="Z551" s="5">
        <f t="shared" si="449"/>
        <v>63.08</v>
      </c>
      <c r="AA551" s="5">
        <f t="shared" si="449"/>
        <v>71.05</v>
      </c>
      <c r="AB551" s="5">
        <f t="shared" si="449"/>
        <v>65.25</v>
      </c>
      <c r="AC551" s="5">
        <f t="shared" si="399"/>
        <v>62.35</v>
      </c>
      <c r="AD551" s="5">
        <f t="shared" si="441"/>
        <v>56.55</v>
      </c>
      <c r="AE551" s="5">
        <f t="shared" si="441"/>
        <v>63.8</v>
      </c>
      <c r="AF551" s="5">
        <f t="shared" si="441"/>
        <v>58.62</v>
      </c>
      <c r="AG551" s="5">
        <f t="shared" ref="AG551:AU551" si="450">AG365</f>
        <v>62.25</v>
      </c>
      <c r="AH551" s="5">
        <f t="shared" si="450"/>
        <v>75.650000000000006</v>
      </c>
      <c r="AI551" s="5">
        <f t="shared" si="450"/>
        <v>72.5</v>
      </c>
      <c r="AJ551" s="5">
        <f t="shared" si="450"/>
        <v>60.9</v>
      </c>
      <c r="AK551" s="5">
        <f t="shared" si="450"/>
        <v>56.55</v>
      </c>
      <c r="AL551" s="5">
        <f t="shared" si="450"/>
        <v>52</v>
      </c>
      <c r="AM551" s="5">
        <f t="shared" si="450"/>
        <v>53.42</v>
      </c>
      <c r="AN551" s="5">
        <f t="shared" si="450"/>
        <v>54.91</v>
      </c>
      <c r="AO551" s="5">
        <f t="shared" si="450"/>
        <v>62.36</v>
      </c>
      <c r="AP551" s="5">
        <f t="shared" si="450"/>
        <v>49.3</v>
      </c>
      <c r="AQ551" s="5">
        <f t="shared" si="450"/>
        <v>59.45</v>
      </c>
      <c r="AR551" s="5">
        <f t="shared" si="450"/>
        <v>75.400000000000006</v>
      </c>
      <c r="AS551" s="5">
        <f t="shared" si="450"/>
        <v>78.3</v>
      </c>
      <c r="AT551" s="5">
        <f t="shared" si="450"/>
        <v>62.35</v>
      </c>
      <c r="AU551" s="5">
        <f t="shared" si="450"/>
        <v>47.85</v>
      </c>
      <c r="AV551" s="5">
        <f t="shared" si="410"/>
        <v>127.35000000000001</v>
      </c>
      <c r="AW551" s="5">
        <v>2688.4933333333329</v>
      </c>
      <c r="AX551" s="5">
        <f t="shared" si="411"/>
        <v>160.83333333333331</v>
      </c>
      <c r="AY551" s="5"/>
      <c r="BC551"/>
      <c r="BD551"/>
      <c r="BE551" s="3"/>
      <c r="BF551"/>
      <c r="BG551"/>
      <c r="BH551"/>
      <c r="FA551" s="28"/>
      <c r="FB551" s="27"/>
      <c r="FC551" s="27"/>
      <c r="FD551" s="27"/>
      <c r="FE551" s="27"/>
      <c r="FR551"/>
    </row>
    <row r="552" spans="1:178" x14ac:dyDescent="0.2">
      <c r="A552" s="1">
        <v>1997</v>
      </c>
      <c r="B552" s="1">
        <v>4</v>
      </c>
      <c r="C552" s="1">
        <f t="shared" si="414"/>
        <v>84</v>
      </c>
      <c r="D552" s="5">
        <f t="shared" si="431"/>
        <v>501</v>
      </c>
      <c r="E552" s="5">
        <f t="shared" si="431"/>
        <v>360</v>
      </c>
      <c r="F552" s="5">
        <f t="shared" si="431"/>
        <v>525</v>
      </c>
      <c r="G552" s="5">
        <f t="shared" si="431"/>
        <v>356</v>
      </c>
      <c r="H552" s="5">
        <f t="shared" si="431"/>
        <v>0</v>
      </c>
      <c r="I552" s="5">
        <f t="shared" ref="I552:AB552" si="451">I366</f>
        <v>0</v>
      </c>
      <c r="J552" s="5">
        <f t="shared" si="451"/>
        <v>401</v>
      </c>
      <c r="K552" s="5">
        <f t="shared" si="451"/>
        <v>426</v>
      </c>
      <c r="L552" s="5">
        <f t="shared" si="451"/>
        <v>450</v>
      </c>
      <c r="M552" s="5">
        <f t="shared" si="451"/>
        <v>0</v>
      </c>
      <c r="N552" s="5">
        <f t="shared" si="451"/>
        <v>475</v>
      </c>
      <c r="O552" s="5">
        <f t="shared" si="451"/>
        <v>313</v>
      </c>
      <c r="P552" s="5">
        <f t="shared" si="451"/>
        <v>0</v>
      </c>
      <c r="Q552" s="5">
        <f t="shared" si="451"/>
        <v>0</v>
      </c>
      <c r="R552" s="5">
        <f t="shared" si="451"/>
        <v>359</v>
      </c>
      <c r="S552" s="5">
        <f t="shared" si="451"/>
        <v>405</v>
      </c>
      <c r="T552" s="5">
        <f t="shared" si="451"/>
        <v>0</v>
      </c>
      <c r="U552" s="5">
        <f t="shared" si="451"/>
        <v>525</v>
      </c>
      <c r="V552" s="5">
        <f t="shared" si="451"/>
        <v>0</v>
      </c>
      <c r="W552" s="5">
        <f t="shared" si="451"/>
        <v>0</v>
      </c>
      <c r="X552" s="5">
        <f t="shared" si="451"/>
        <v>426</v>
      </c>
      <c r="Y552" s="5">
        <f t="shared" si="451"/>
        <v>340</v>
      </c>
      <c r="Z552" s="5">
        <f t="shared" si="451"/>
        <v>73.95</v>
      </c>
      <c r="AA552" s="5">
        <f t="shared" si="451"/>
        <v>79.53</v>
      </c>
      <c r="AB552" s="5">
        <f t="shared" si="451"/>
        <v>76.849999999999994</v>
      </c>
      <c r="AC552" s="5">
        <f t="shared" si="399"/>
        <v>62.35</v>
      </c>
      <c r="AD552" s="5">
        <f t="shared" si="441"/>
        <v>57.28</v>
      </c>
      <c r="AE552" s="5">
        <f t="shared" si="441"/>
        <v>65.25</v>
      </c>
      <c r="AF552" s="5">
        <f t="shared" si="441"/>
        <v>65.58</v>
      </c>
      <c r="AG552" s="5">
        <f t="shared" ref="AG552:AU552" si="452">AG366</f>
        <v>64.16</v>
      </c>
      <c r="AH552" s="5">
        <f t="shared" si="452"/>
        <v>70.33</v>
      </c>
      <c r="AI552" s="5">
        <f t="shared" si="452"/>
        <v>72.5</v>
      </c>
      <c r="AJ552" s="5">
        <f t="shared" si="452"/>
        <v>61.76</v>
      </c>
      <c r="AK552" s="5">
        <f t="shared" si="452"/>
        <v>60.9</v>
      </c>
      <c r="AL552" s="5">
        <f t="shared" si="452"/>
        <v>53.42</v>
      </c>
      <c r="AM552" s="5">
        <f t="shared" si="452"/>
        <v>55.83</v>
      </c>
      <c r="AN552" s="5">
        <f t="shared" si="452"/>
        <v>57.72</v>
      </c>
      <c r="AO552" s="5">
        <f t="shared" si="452"/>
        <v>64.92</v>
      </c>
      <c r="AP552" s="5">
        <f t="shared" si="452"/>
        <v>49.3</v>
      </c>
      <c r="AQ552" s="5">
        <f t="shared" si="452"/>
        <v>62.5</v>
      </c>
      <c r="AR552" s="5">
        <f t="shared" si="452"/>
        <v>75.400000000000006</v>
      </c>
      <c r="AS552" s="5">
        <f t="shared" si="452"/>
        <v>78.3</v>
      </c>
      <c r="AT552" s="5">
        <f t="shared" si="452"/>
        <v>53.9</v>
      </c>
      <c r="AU552" s="5">
        <f t="shared" si="452"/>
        <v>53.65</v>
      </c>
      <c r="AV552" s="5">
        <f t="shared" si="410"/>
        <v>126.97499999999999</v>
      </c>
      <c r="AW552" s="5">
        <v>2737.8966666666665</v>
      </c>
      <c r="AX552" s="5">
        <f t="shared" si="411"/>
        <v>161.46666666666667</v>
      </c>
      <c r="AY552" s="5"/>
      <c r="BC552"/>
      <c r="BD552"/>
      <c r="BE552" s="3"/>
      <c r="BF552"/>
      <c r="BG552"/>
      <c r="BH552"/>
      <c r="FA552" s="28"/>
      <c r="FB552" s="27"/>
      <c r="FC552" s="27"/>
      <c r="FD552" s="27"/>
      <c r="FE552" s="27"/>
      <c r="FR552"/>
    </row>
    <row r="553" spans="1:178" x14ac:dyDescent="0.2">
      <c r="A553" s="1">
        <v>1998</v>
      </c>
      <c r="B553" s="9">
        <v>1</v>
      </c>
      <c r="C553" s="1">
        <f t="shared" si="414"/>
        <v>85</v>
      </c>
      <c r="D553" s="5">
        <f t="shared" ref="D553:H562" si="453">D367</f>
        <v>641</v>
      </c>
      <c r="E553" s="5">
        <f t="shared" si="453"/>
        <v>448</v>
      </c>
      <c r="F553" s="5">
        <f t="shared" si="453"/>
        <v>580</v>
      </c>
      <c r="G553" s="5">
        <f t="shared" si="453"/>
        <v>482</v>
      </c>
      <c r="H553" s="5">
        <f t="shared" si="453"/>
        <v>0</v>
      </c>
      <c r="I553" s="5">
        <f t="shared" ref="I553:AB553" si="454">I367</f>
        <v>219</v>
      </c>
      <c r="J553" s="5">
        <f t="shared" si="454"/>
        <v>370</v>
      </c>
      <c r="K553" s="5">
        <f t="shared" si="454"/>
        <v>447</v>
      </c>
      <c r="L553" s="5">
        <f t="shared" si="454"/>
        <v>421</v>
      </c>
      <c r="M553" s="5">
        <f t="shared" si="454"/>
        <v>0</v>
      </c>
      <c r="N553" s="5">
        <f t="shared" si="454"/>
        <v>329</v>
      </c>
      <c r="O553" s="5">
        <f t="shared" si="454"/>
        <v>325</v>
      </c>
      <c r="P553" s="5">
        <f t="shared" si="454"/>
        <v>380</v>
      </c>
      <c r="Q553" s="5">
        <f t="shared" si="454"/>
        <v>415</v>
      </c>
      <c r="R553" s="5">
        <f t="shared" si="454"/>
        <v>399</v>
      </c>
      <c r="S553" s="5">
        <f t="shared" si="454"/>
        <v>415</v>
      </c>
      <c r="T553" s="5">
        <f t="shared" si="454"/>
        <v>413</v>
      </c>
      <c r="U553" s="5">
        <f t="shared" si="454"/>
        <v>420</v>
      </c>
      <c r="V553" s="5">
        <f t="shared" si="454"/>
        <v>0</v>
      </c>
      <c r="W553" s="5">
        <f t="shared" si="454"/>
        <v>350</v>
      </c>
      <c r="X553" s="5">
        <f t="shared" si="454"/>
        <v>215</v>
      </c>
      <c r="Y553" s="5">
        <f t="shared" si="454"/>
        <v>321</v>
      </c>
      <c r="Z553" s="5">
        <f t="shared" si="454"/>
        <v>77.33</v>
      </c>
      <c r="AA553" s="5">
        <f t="shared" si="454"/>
        <v>82.42</v>
      </c>
      <c r="AB553" s="5">
        <f t="shared" si="454"/>
        <v>72.040000000000006</v>
      </c>
      <c r="AC553" s="5">
        <f t="shared" si="399"/>
        <v>64.53</v>
      </c>
      <c r="AD553" s="5">
        <f t="shared" si="441"/>
        <v>55.1</v>
      </c>
      <c r="AE553" s="5">
        <f t="shared" si="441"/>
        <v>61.63</v>
      </c>
      <c r="AF553" s="5">
        <f t="shared" si="441"/>
        <v>57.06</v>
      </c>
      <c r="AG553" s="5">
        <f t="shared" ref="AG553:AU553" si="455">AG367</f>
        <v>77.97</v>
      </c>
      <c r="AH553" s="5">
        <f t="shared" si="455"/>
        <v>72.88</v>
      </c>
      <c r="AI553" s="5">
        <f t="shared" si="455"/>
        <v>72.5</v>
      </c>
      <c r="AJ553" s="5">
        <f t="shared" si="455"/>
        <v>81.2</v>
      </c>
      <c r="AK553" s="5">
        <f t="shared" si="455"/>
        <v>78.3</v>
      </c>
      <c r="AL553" s="5">
        <f t="shared" si="455"/>
        <v>49</v>
      </c>
      <c r="AM553" s="5">
        <f t="shared" si="455"/>
        <v>55.83</v>
      </c>
      <c r="AN553" s="5">
        <f t="shared" si="455"/>
        <v>61.9</v>
      </c>
      <c r="AO553" s="5">
        <f t="shared" si="455"/>
        <v>76.180000000000007</v>
      </c>
      <c r="AP553" s="5">
        <f t="shared" si="455"/>
        <v>52.2</v>
      </c>
      <c r="AQ553" s="5">
        <f t="shared" si="455"/>
        <v>82.65</v>
      </c>
      <c r="AR553" s="5">
        <f t="shared" si="455"/>
        <v>78.3</v>
      </c>
      <c r="AS553" s="5">
        <f t="shared" si="455"/>
        <v>78.3</v>
      </c>
      <c r="AT553" s="5">
        <f t="shared" si="455"/>
        <v>66.7</v>
      </c>
      <c r="AU553" s="5">
        <f t="shared" si="455"/>
        <v>55.46</v>
      </c>
      <c r="AV553" s="5">
        <f t="shared" si="410"/>
        <v>125</v>
      </c>
      <c r="AW553" s="5">
        <v>3029.9776666666667</v>
      </c>
      <c r="AX553" s="5">
        <f t="shared" si="411"/>
        <v>161.9</v>
      </c>
      <c r="AY553" s="5"/>
      <c r="BC553"/>
      <c r="BD553"/>
      <c r="BE553"/>
      <c r="BF553"/>
      <c r="FA553" s="28"/>
      <c r="FB553" s="27"/>
      <c r="FC553" s="27"/>
      <c r="FD553" s="27"/>
      <c r="FE553" s="27"/>
      <c r="FR553"/>
    </row>
    <row r="554" spans="1:178" x14ac:dyDescent="0.2">
      <c r="A554" s="1">
        <v>1998</v>
      </c>
      <c r="B554" s="9">
        <v>2</v>
      </c>
      <c r="C554" s="1">
        <f t="shared" si="414"/>
        <v>86</v>
      </c>
      <c r="D554" s="5" t="str">
        <f t="shared" si="453"/>
        <v>na</v>
      </c>
      <c r="E554" s="5">
        <f t="shared" si="453"/>
        <v>455</v>
      </c>
      <c r="F554" s="5">
        <f t="shared" si="453"/>
        <v>564</v>
      </c>
      <c r="G554" s="5">
        <f t="shared" si="453"/>
        <v>0</v>
      </c>
      <c r="H554" s="5">
        <f t="shared" si="453"/>
        <v>0</v>
      </c>
      <c r="I554" s="5">
        <f t="shared" ref="I554:AB554" si="456">I368</f>
        <v>219</v>
      </c>
      <c r="J554" s="5">
        <f t="shared" si="456"/>
        <v>388</v>
      </c>
      <c r="K554" s="5">
        <f t="shared" si="456"/>
        <v>0</v>
      </c>
      <c r="L554" s="5">
        <f t="shared" si="456"/>
        <v>458</v>
      </c>
      <c r="M554" s="5">
        <f t="shared" si="456"/>
        <v>0</v>
      </c>
      <c r="N554" s="5">
        <f t="shared" si="456"/>
        <v>300</v>
      </c>
      <c r="O554" s="5">
        <f t="shared" si="456"/>
        <v>340</v>
      </c>
      <c r="P554" s="5">
        <f t="shared" si="456"/>
        <v>370</v>
      </c>
      <c r="Q554" s="5">
        <f t="shared" si="456"/>
        <v>390</v>
      </c>
      <c r="R554" s="5">
        <f t="shared" si="456"/>
        <v>368</v>
      </c>
      <c r="S554" s="5">
        <f t="shared" si="456"/>
        <v>484</v>
      </c>
      <c r="T554" s="5">
        <f t="shared" si="456"/>
        <v>0</v>
      </c>
      <c r="U554" s="5">
        <f t="shared" si="456"/>
        <v>0</v>
      </c>
      <c r="V554" s="5">
        <f t="shared" si="456"/>
        <v>280</v>
      </c>
      <c r="W554" s="5">
        <f t="shared" si="456"/>
        <v>280</v>
      </c>
      <c r="X554" s="5">
        <f t="shared" si="456"/>
        <v>477</v>
      </c>
      <c r="Y554" s="5">
        <f t="shared" si="456"/>
        <v>338</v>
      </c>
      <c r="Z554" s="5">
        <f t="shared" si="456"/>
        <v>66.7</v>
      </c>
      <c r="AA554" s="5">
        <f t="shared" si="456"/>
        <v>65.5</v>
      </c>
      <c r="AB554" s="5">
        <f t="shared" si="456"/>
        <v>63.32</v>
      </c>
      <c r="AC554" s="5">
        <f t="shared" si="399"/>
        <v>62.35</v>
      </c>
      <c r="AD554" s="5">
        <f t="shared" si="441"/>
        <v>58.73</v>
      </c>
      <c r="AE554" s="5">
        <f t="shared" si="441"/>
        <v>59.09</v>
      </c>
      <c r="AF554" s="5">
        <f t="shared" si="441"/>
        <v>69.599999999999994</v>
      </c>
      <c r="AG554" s="5">
        <f t="shared" ref="AG554:AU554" si="457">AG368</f>
        <v>67.67</v>
      </c>
      <c r="AH554" s="5">
        <f t="shared" si="457"/>
        <v>61.99</v>
      </c>
      <c r="AI554" s="5">
        <f t="shared" si="457"/>
        <v>51.84</v>
      </c>
      <c r="AJ554" s="5">
        <f t="shared" si="457"/>
        <v>66.7</v>
      </c>
      <c r="AK554" s="5">
        <f t="shared" si="457"/>
        <v>59.45</v>
      </c>
      <c r="AL554" s="5">
        <f t="shared" si="457"/>
        <v>54.61</v>
      </c>
      <c r="AM554" s="5">
        <f t="shared" si="457"/>
        <v>55.29</v>
      </c>
      <c r="AN554" s="5">
        <f t="shared" si="457"/>
        <v>63.8</v>
      </c>
      <c r="AO554" s="5">
        <f t="shared" si="457"/>
        <v>70.33</v>
      </c>
      <c r="AP554" s="5">
        <f t="shared" si="457"/>
        <v>56.55</v>
      </c>
      <c r="AQ554" s="5">
        <f t="shared" si="457"/>
        <v>60.9</v>
      </c>
      <c r="AR554" s="5">
        <f t="shared" si="457"/>
        <v>57.28</v>
      </c>
      <c r="AS554" s="5">
        <f t="shared" si="457"/>
        <v>61.77</v>
      </c>
      <c r="AT554" s="5">
        <f t="shared" si="457"/>
        <v>56.55</v>
      </c>
      <c r="AU554" s="5">
        <f t="shared" si="457"/>
        <v>57.1</v>
      </c>
      <c r="AV554" s="5">
        <f t="shared" si="410"/>
        <v>124.92500000000001</v>
      </c>
      <c r="AW554" s="5">
        <v>3240.4816666666666</v>
      </c>
      <c r="AX554" s="5">
        <f t="shared" si="411"/>
        <v>162.76666666666665</v>
      </c>
      <c r="AY554" s="5"/>
      <c r="FA554" s="28"/>
      <c r="FB554" s="27"/>
      <c r="FC554" s="27"/>
      <c r="FD554" s="27"/>
      <c r="FE554" s="27"/>
      <c r="FR554"/>
    </row>
    <row r="555" spans="1:178" x14ac:dyDescent="0.2">
      <c r="A555" s="1">
        <v>1998</v>
      </c>
      <c r="B555" s="9">
        <v>3</v>
      </c>
      <c r="C555" s="1">
        <f t="shared" si="414"/>
        <v>87</v>
      </c>
      <c r="D555" s="5">
        <f t="shared" si="453"/>
        <v>446</v>
      </c>
      <c r="E555" s="5">
        <f t="shared" si="453"/>
        <v>433</v>
      </c>
      <c r="F555" s="5">
        <f t="shared" si="453"/>
        <v>450</v>
      </c>
      <c r="G555" s="5">
        <f t="shared" si="453"/>
        <v>0</v>
      </c>
      <c r="H555" s="5">
        <f t="shared" si="453"/>
        <v>0</v>
      </c>
      <c r="I555" s="5">
        <f t="shared" ref="I555:AB555" si="458">I369</f>
        <v>219</v>
      </c>
      <c r="J555" s="5">
        <f t="shared" si="458"/>
        <v>374</v>
      </c>
      <c r="K555" s="5">
        <f t="shared" si="458"/>
        <v>368</v>
      </c>
      <c r="L555" s="5">
        <f t="shared" si="458"/>
        <v>407</v>
      </c>
      <c r="M555" s="5">
        <f t="shared" si="458"/>
        <v>0</v>
      </c>
      <c r="N555" s="5">
        <f t="shared" si="458"/>
        <v>300</v>
      </c>
      <c r="O555" s="5">
        <f t="shared" si="458"/>
        <v>300</v>
      </c>
      <c r="P555" s="5">
        <f t="shared" si="458"/>
        <v>350</v>
      </c>
      <c r="Q555" s="5">
        <f t="shared" si="458"/>
        <v>392</v>
      </c>
      <c r="R555" s="5">
        <f t="shared" si="458"/>
        <v>410</v>
      </c>
      <c r="S555" s="5">
        <f t="shared" si="458"/>
        <v>426</v>
      </c>
      <c r="T555" s="5">
        <f t="shared" si="458"/>
        <v>575</v>
      </c>
      <c r="U555" s="5">
        <f t="shared" si="458"/>
        <v>455</v>
      </c>
      <c r="V555" s="5">
        <f t="shared" si="458"/>
        <v>0</v>
      </c>
      <c r="W555" s="5">
        <f t="shared" si="458"/>
        <v>271</v>
      </c>
      <c r="X555" s="5">
        <f t="shared" si="458"/>
        <v>576</v>
      </c>
      <c r="Y555" s="5">
        <f t="shared" si="458"/>
        <v>422</v>
      </c>
      <c r="Z555" s="5">
        <f t="shared" si="458"/>
        <v>60.54</v>
      </c>
      <c r="AA555" s="5">
        <f t="shared" si="458"/>
        <v>69.790000000000006</v>
      </c>
      <c r="AB555" s="5">
        <f t="shared" si="458"/>
        <v>55.83</v>
      </c>
      <c r="AC555" s="5">
        <f t="shared" si="399"/>
        <v>60.54</v>
      </c>
      <c r="AD555" s="5">
        <f t="shared" si="441"/>
        <v>58</v>
      </c>
      <c r="AE555" s="5">
        <f t="shared" si="441"/>
        <v>68.180000000000007</v>
      </c>
      <c r="AF555" s="5">
        <f t="shared" si="441"/>
        <v>59.73</v>
      </c>
      <c r="AG555" s="5">
        <f t="shared" ref="AG555:AU555" si="459">AG369</f>
        <v>60.84</v>
      </c>
      <c r="AH555" s="5">
        <f t="shared" si="459"/>
        <v>51.74</v>
      </c>
      <c r="AI555" s="5">
        <f t="shared" si="459"/>
        <v>51.74</v>
      </c>
      <c r="AJ555" s="5">
        <f t="shared" si="459"/>
        <v>49.3</v>
      </c>
      <c r="AK555" s="5">
        <f t="shared" si="459"/>
        <v>49.3</v>
      </c>
      <c r="AL555" s="5">
        <f t="shared" si="459"/>
        <v>51.49</v>
      </c>
      <c r="AM555" s="5">
        <f t="shared" si="459"/>
        <v>56.78</v>
      </c>
      <c r="AN555" s="5">
        <f t="shared" si="459"/>
        <v>57.09</v>
      </c>
      <c r="AO555" s="5">
        <f t="shared" si="459"/>
        <v>62.48</v>
      </c>
      <c r="AP555" s="5">
        <f t="shared" si="459"/>
        <v>53.65</v>
      </c>
      <c r="AQ555" s="5">
        <f t="shared" si="459"/>
        <v>53.65</v>
      </c>
      <c r="AR555" s="5">
        <f t="shared" si="459"/>
        <v>49.3</v>
      </c>
      <c r="AS555" s="5">
        <f t="shared" si="459"/>
        <v>51.72</v>
      </c>
      <c r="AT555" s="5">
        <f t="shared" si="459"/>
        <v>66.7</v>
      </c>
      <c r="AU555" s="5">
        <f t="shared" si="459"/>
        <v>57.03</v>
      </c>
      <c r="AV555" s="5">
        <f t="shared" si="410"/>
        <v>124.22500000000001</v>
      </c>
      <c r="AW555" s="5">
        <v>3017.14</v>
      </c>
      <c r="AX555" s="5">
        <f t="shared" si="411"/>
        <v>163.4</v>
      </c>
      <c r="AY555" s="5"/>
      <c r="FA555" s="28"/>
      <c r="FB555" s="27"/>
      <c r="FC555" s="27"/>
      <c r="FD555" s="27"/>
      <c r="FE555" s="27"/>
      <c r="FR555"/>
    </row>
    <row r="556" spans="1:178" x14ac:dyDescent="0.2">
      <c r="A556" s="1">
        <v>1998</v>
      </c>
      <c r="B556" s="9">
        <v>4</v>
      </c>
      <c r="C556" s="1">
        <f t="shared" si="414"/>
        <v>88</v>
      </c>
      <c r="D556" s="5">
        <f t="shared" si="453"/>
        <v>583</v>
      </c>
      <c r="E556" s="5">
        <f t="shared" si="453"/>
        <v>399</v>
      </c>
      <c r="F556" s="5">
        <f t="shared" si="453"/>
        <v>447</v>
      </c>
      <c r="G556" s="5">
        <f t="shared" si="453"/>
        <v>375</v>
      </c>
      <c r="H556" s="5">
        <f t="shared" si="453"/>
        <v>245</v>
      </c>
      <c r="I556" s="5">
        <f t="shared" ref="I556:AB556" si="460">I370</f>
        <v>241</v>
      </c>
      <c r="J556" s="5">
        <f t="shared" si="460"/>
        <v>370</v>
      </c>
      <c r="K556" s="5">
        <f t="shared" si="460"/>
        <v>370</v>
      </c>
      <c r="L556" s="5">
        <f t="shared" si="460"/>
        <v>450</v>
      </c>
      <c r="M556" s="5">
        <f t="shared" si="460"/>
        <v>0</v>
      </c>
      <c r="N556" s="5">
        <f t="shared" si="460"/>
        <v>288</v>
      </c>
      <c r="O556" s="5">
        <f t="shared" si="460"/>
        <v>313</v>
      </c>
      <c r="P556" s="5">
        <f t="shared" si="460"/>
        <v>601</v>
      </c>
      <c r="Q556" s="5">
        <f t="shared" si="460"/>
        <v>394</v>
      </c>
      <c r="R556" s="5">
        <f t="shared" si="460"/>
        <v>368</v>
      </c>
      <c r="S556" s="5">
        <f t="shared" si="460"/>
        <v>388</v>
      </c>
      <c r="T556" s="5">
        <f t="shared" si="460"/>
        <v>525</v>
      </c>
      <c r="U556" s="5">
        <f t="shared" si="460"/>
        <v>430</v>
      </c>
      <c r="V556" s="5">
        <f t="shared" si="460"/>
        <v>0</v>
      </c>
      <c r="W556" s="5">
        <f t="shared" si="460"/>
        <v>271</v>
      </c>
      <c r="X556" s="5">
        <f t="shared" si="460"/>
        <v>394</v>
      </c>
      <c r="Y556" s="5">
        <f t="shared" si="460"/>
        <v>414</v>
      </c>
      <c r="Z556" s="5">
        <f t="shared" si="460"/>
        <v>60.9</v>
      </c>
      <c r="AA556" s="5">
        <f t="shared" si="460"/>
        <v>61.99</v>
      </c>
      <c r="AB556" s="5">
        <f t="shared" si="460"/>
        <v>58.73</v>
      </c>
      <c r="AC556" s="5">
        <f t="shared" si="399"/>
        <v>60.18</v>
      </c>
      <c r="AD556" s="5">
        <f t="shared" si="441"/>
        <v>50.75</v>
      </c>
      <c r="AE556" s="5">
        <f t="shared" si="441"/>
        <v>53.65</v>
      </c>
      <c r="AF556" s="5">
        <f t="shared" si="441"/>
        <v>50.07</v>
      </c>
      <c r="AG556" s="5">
        <f t="shared" ref="AG556:AU556" si="461">AG370</f>
        <v>54.13</v>
      </c>
      <c r="AH556" s="5">
        <f t="shared" si="461"/>
        <v>54.97</v>
      </c>
      <c r="AI556" s="5">
        <f t="shared" si="461"/>
        <v>50.75</v>
      </c>
      <c r="AJ556" s="5">
        <f t="shared" si="461"/>
        <v>49.3</v>
      </c>
      <c r="AK556" s="5">
        <f t="shared" si="461"/>
        <v>58</v>
      </c>
      <c r="AL556" s="5">
        <f t="shared" si="461"/>
        <v>55.83</v>
      </c>
      <c r="AM556" s="5">
        <f t="shared" si="461"/>
        <v>56.2</v>
      </c>
      <c r="AN556" s="5">
        <f t="shared" si="461"/>
        <v>55.83</v>
      </c>
      <c r="AO556" s="5">
        <f t="shared" si="461"/>
        <v>62.1</v>
      </c>
      <c r="AP556" s="5">
        <f t="shared" si="461"/>
        <v>50.75</v>
      </c>
      <c r="AQ556" s="5">
        <f t="shared" si="461"/>
        <v>53.65</v>
      </c>
      <c r="AR556" s="5">
        <f t="shared" si="461"/>
        <v>50.75</v>
      </c>
      <c r="AS556" s="5">
        <f t="shared" si="461"/>
        <v>52.2</v>
      </c>
      <c r="AT556" s="5">
        <f t="shared" si="461"/>
        <v>66.7</v>
      </c>
      <c r="AU556" s="5">
        <f t="shared" si="461"/>
        <v>56.29</v>
      </c>
      <c r="AV556" s="5">
        <f t="shared" si="410"/>
        <v>123.32499999999999</v>
      </c>
      <c r="AW556" s="5">
        <v>3417.0783333333334</v>
      </c>
      <c r="AX556" s="5">
        <f t="shared" si="411"/>
        <v>163.96666666666664</v>
      </c>
      <c r="AY556" s="5"/>
      <c r="FA556" s="28"/>
      <c r="FB556" s="27"/>
      <c r="FC556" s="27"/>
      <c r="FD556" s="27"/>
      <c r="FE556" s="27"/>
      <c r="FR556"/>
    </row>
    <row r="557" spans="1:178" x14ac:dyDescent="0.2">
      <c r="A557" s="1">
        <v>1999</v>
      </c>
      <c r="B557" s="9">
        <v>1</v>
      </c>
      <c r="C557" s="1">
        <f t="shared" si="414"/>
        <v>89</v>
      </c>
      <c r="D557" s="5">
        <f t="shared" si="453"/>
        <v>630</v>
      </c>
      <c r="E557" s="5">
        <f t="shared" si="453"/>
        <v>353</v>
      </c>
      <c r="F557" s="5">
        <f t="shared" si="453"/>
        <v>516</v>
      </c>
      <c r="G557" s="5">
        <f t="shared" si="453"/>
        <v>398</v>
      </c>
      <c r="H557" s="5">
        <f t="shared" si="453"/>
        <v>0</v>
      </c>
      <c r="I557" s="5">
        <f t="shared" ref="I557:AB557" si="462">I371</f>
        <v>228</v>
      </c>
      <c r="J557" s="5">
        <f t="shared" si="462"/>
        <v>389</v>
      </c>
      <c r="K557" s="5">
        <f t="shared" si="462"/>
        <v>328</v>
      </c>
      <c r="L557" s="5">
        <f t="shared" si="462"/>
        <v>422</v>
      </c>
      <c r="M557" s="5">
        <f t="shared" si="462"/>
        <v>0</v>
      </c>
      <c r="N557" s="5">
        <f t="shared" si="462"/>
        <v>346</v>
      </c>
      <c r="O557" s="5">
        <f t="shared" si="462"/>
        <v>278</v>
      </c>
      <c r="P557" s="5">
        <f t="shared" si="462"/>
        <v>346</v>
      </c>
      <c r="Q557" s="5">
        <f t="shared" si="462"/>
        <v>366</v>
      </c>
      <c r="R557" s="5">
        <f t="shared" si="462"/>
        <v>400</v>
      </c>
      <c r="S557" s="5">
        <f t="shared" si="462"/>
        <v>406</v>
      </c>
      <c r="T557" s="5">
        <f t="shared" si="462"/>
        <v>500</v>
      </c>
      <c r="U557" s="5">
        <f t="shared" si="462"/>
        <v>475</v>
      </c>
      <c r="V557" s="5">
        <f t="shared" si="462"/>
        <v>0</v>
      </c>
      <c r="W557" s="5">
        <f t="shared" si="462"/>
        <v>350</v>
      </c>
      <c r="X557" s="5">
        <f t="shared" si="462"/>
        <v>418</v>
      </c>
      <c r="Y557" s="5">
        <f t="shared" si="462"/>
        <v>416</v>
      </c>
      <c r="Z557" s="5">
        <f t="shared" si="462"/>
        <v>50.39</v>
      </c>
      <c r="AA557" s="5">
        <f t="shared" si="462"/>
        <v>62.36</v>
      </c>
      <c r="AB557" s="5">
        <f t="shared" si="462"/>
        <v>59.45</v>
      </c>
      <c r="AC557" s="5">
        <f t="shared" si="399"/>
        <v>59.45</v>
      </c>
      <c r="AD557" s="5">
        <f t="shared" si="441"/>
        <v>53.65</v>
      </c>
      <c r="AE557" s="5">
        <f t="shared" si="441"/>
        <v>52.2</v>
      </c>
      <c r="AF557" s="5">
        <f t="shared" si="441"/>
        <v>54.91</v>
      </c>
      <c r="AG557" s="5">
        <f t="shared" ref="AG557:AI581" si="463">AG371</f>
        <v>52.26</v>
      </c>
      <c r="AH557" s="5">
        <f t="shared" si="463"/>
        <v>56.74</v>
      </c>
      <c r="AI557" s="5">
        <f t="shared" si="463"/>
        <v>50.75</v>
      </c>
      <c r="AJ557" s="5">
        <f t="shared" ref="AJ557:AU557" si="464">AJ371</f>
        <v>50.75</v>
      </c>
      <c r="AK557" s="5">
        <f t="shared" si="464"/>
        <v>52.2</v>
      </c>
      <c r="AL557" s="5">
        <f t="shared" si="464"/>
        <v>53.43</v>
      </c>
      <c r="AM557" s="5">
        <f t="shared" si="464"/>
        <v>49.58</v>
      </c>
      <c r="AN557" s="5">
        <f t="shared" si="464"/>
        <v>51.36</v>
      </c>
      <c r="AO557" s="5">
        <f t="shared" si="464"/>
        <v>56.45</v>
      </c>
      <c r="AP557" s="5">
        <f t="shared" si="464"/>
        <v>52.2</v>
      </c>
      <c r="AQ557" s="5">
        <f t="shared" si="464"/>
        <v>53.65</v>
      </c>
      <c r="AR557" s="5">
        <f t="shared" si="464"/>
        <v>55.1</v>
      </c>
      <c r="AS557" s="5">
        <f t="shared" si="464"/>
        <v>59.45</v>
      </c>
      <c r="AT557" s="5">
        <f t="shared" si="464"/>
        <v>55.68</v>
      </c>
      <c r="AU557" s="5">
        <f t="shared" si="464"/>
        <v>49.17</v>
      </c>
      <c r="AV557" s="5">
        <f t="shared" si="410"/>
        <v>122.85</v>
      </c>
      <c r="AW557" s="5">
        <v>3735.1539999999995</v>
      </c>
      <c r="AX557" s="5">
        <f t="shared" si="411"/>
        <v>164.6</v>
      </c>
      <c r="AY557" s="5"/>
      <c r="FA557" s="28"/>
      <c r="FB557" s="27"/>
      <c r="FC557" s="27"/>
      <c r="FD557" s="27"/>
      <c r="FE557" s="27"/>
      <c r="FR557"/>
    </row>
    <row r="558" spans="1:178" x14ac:dyDescent="0.2">
      <c r="A558" s="1">
        <v>1999</v>
      </c>
      <c r="B558" s="1">
        <v>2</v>
      </c>
      <c r="C558" s="1">
        <v>90</v>
      </c>
      <c r="D558" s="5">
        <f t="shared" si="453"/>
        <v>519</v>
      </c>
      <c r="E558" s="5">
        <f t="shared" si="453"/>
        <v>395</v>
      </c>
      <c r="F558" s="5">
        <f t="shared" si="453"/>
        <v>450</v>
      </c>
      <c r="G558" s="5">
        <f t="shared" si="453"/>
        <v>375</v>
      </c>
      <c r="H558" s="5">
        <f t="shared" si="453"/>
        <v>0</v>
      </c>
      <c r="I558" s="5">
        <f t="shared" ref="I558:AB558" si="465">I372</f>
        <v>232</v>
      </c>
      <c r="J558" s="5">
        <f t="shared" si="465"/>
        <v>376</v>
      </c>
      <c r="K558" s="5">
        <f t="shared" si="465"/>
        <v>328</v>
      </c>
      <c r="L558" s="5">
        <f t="shared" si="465"/>
        <v>381</v>
      </c>
      <c r="M558" s="5">
        <f t="shared" si="465"/>
        <v>0</v>
      </c>
      <c r="N558" s="5">
        <f t="shared" si="465"/>
        <v>341</v>
      </c>
      <c r="O558" s="5">
        <f t="shared" si="465"/>
        <v>375</v>
      </c>
      <c r="P558" s="5">
        <f t="shared" si="465"/>
        <v>346</v>
      </c>
      <c r="Q558" s="5">
        <f t="shared" si="465"/>
        <v>250</v>
      </c>
      <c r="R558" s="5">
        <f t="shared" si="465"/>
        <v>346</v>
      </c>
      <c r="S558" s="5">
        <f t="shared" si="465"/>
        <v>250</v>
      </c>
      <c r="T558" s="5">
        <f t="shared" si="465"/>
        <v>427</v>
      </c>
      <c r="U558" s="5">
        <f t="shared" si="465"/>
        <v>477</v>
      </c>
      <c r="V558" s="5">
        <f t="shared" si="465"/>
        <v>0</v>
      </c>
      <c r="W558" s="5">
        <f t="shared" si="465"/>
        <v>0</v>
      </c>
      <c r="X558" s="5">
        <f t="shared" si="465"/>
        <v>508</v>
      </c>
      <c r="Y558" s="5">
        <f t="shared" si="465"/>
        <v>368</v>
      </c>
      <c r="Z558" s="5">
        <f t="shared" si="465"/>
        <v>47.13</v>
      </c>
      <c r="AA558" s="5">
        <f t="shared" si="465"/>
        <v>48.94</v>
      </c>
      <c r="AB558" s="5">
        <f t="shared" si="465"/>
        <v>50.03</v>
      </c>
      <c r="AC558" s="5">
        <f t="shared" si="399"/>
        <v>58.73</v>
      </c>
      <c r="AD558" s="5">
        <f t="shared" si="441"/>
        <v>53.65</v>
      </c>
      <c r="AE558" s="5">
        <f t="shared" si="441"/>
        <v>53.9</v>
      </c>
      <c r="AF558" s="5">
        <f t="shared" si="441"/>
        <v>51.04</v>
      </c>
      <c r="AG558" s="5">
        <f t="shared" si="463"/>
        <v>48.58</v>
      </c>
      <c r="AH558" s="5">
        <f t="shared" si="463"/>
        <v>52.49</v>
      </c>
      <c r="AI558" s="5">
        <f t="shared" si="463"/>
        <v>52.2</v>
      </c>
      <c r="AJ558" s="5">
        <f t="shared" ref="AJ558:AU558" si="466">AJ372</f>
        <v>52.2</v>
      </c>
      <c r="AK558" s="5">
        <f t="shared" si="466"/>
        <v>55.1</v>
      </c>
      <c r="AL558" s="5">
        <f t="shared" si="466"/>
        <v>50.03</v>
      </c>
      <c r="AM558" s="5">
        <f t="shared" si="466"/>
        <v>44.95</v>
      </c>
      <c r="AN558" s="5">
        <f t="shared" si="466"/>
        <v>48.58</v>
      </c>
      <c r="AO558" s="5">
        <f t="shared" si="466"/>
        <v>48.91</v>
      </c>
      <c r="AP558" s="5">
        <f t="shared" si="466"/>
        <v>50.75</v>
      </c>
      <c r="AQ558" s="5">
        <f t="shared" si="466"/>
        <v>53.65</v>
      </c>
      <c r="AR558" s="5">
        <f t="shared" si="466"/>
        <v>52.2</v>
      </c>
      <c r="AS558" s="5">
        <f t="shared" si="466"/>
        <v>53.65</v>
      </c>
      <c r="AT558" s="5">
        <f t="shared" si="466"/>
        <v>55.97</v>
      </c>
      <c r="AU558" s="5">
        <f t="shared" si="466"/>
        <v>56.33</v>
      </c>
      <c r="AV558" s="5">
        <f t="shared" si="410"/>
        <v>124.8</v>
      </c>
      <c r="AW558" s="5">
        <v>3949.4869999999996</v>
      </c>
      <c r="AX558" s="5">
        <f t="shared" si="411"/>
        <v>166.2</v>
      </c>
      <c r="AY558" s="5"/>
      <c r="FA558" s="28"/>
      <c r="FB558" s="27"/>
      <c r="FC558" s="27"/>
      <c r="FD558" s="27"/>
      <c r="FE558" s="27"/>
      <c r="FR558"/>
    </row>
    <row r="559" spans="1:178" x14ac:dyDescent="0.2">
      <c r="A559" s="1">
        <v>1999</v>
      </c>
      <c r="B559" s="1">
        <v>3</v>
      </c>
      <c r="C559" s="1">
        <v>91</v>
      </c>
      <c r="D559" s="5">
        <f t="shared" si="453"/>
        <v>461</v>
      </c>
      <c r="E559" s="5">
        <f t="shared" si="453"/>
        <v>450</v>
      </c>
      <c r="F559" s="5">
        <f t="shared" si="453"/>
        <v>451</v>
      </c>
      <c r="G559" s="5">
        <f t="shared" si="453"/>
        <v>283</v>
      </c>
      <c r="H559" s="5">
        <f t="shared" si="453"/>
        <v>0</v>
      </c>
      <c r="I559" s="5">
        <f t="shared" ref="I559:AB559" si="467">I373</f>
        <v>241</v>
      </c>
      <c r="J559" s="5">
        <f t="shared" si="467"/>
        <v>342</v>
      </c>
      <c r="K559" s="5">
        <f t="shared" si="467"/>
        <v>333</v>
      </c>
      <c r="L559" s="5">
        <f t="shared" si="467"/>
        <v>419</v>
      </c>
      <c r="M559" s="5">
        <f t="shared" si="467"/>
        <v>0</v>
      </c>
      <c r="N559" s="5">
        <f t="shared" si="467"/>
        <v>337</v>
      </c>
      <c r="O559" s="5">
        <f t="shared" si="467"/>
        <v>376</v>
      </c>
      <c r="P559" s="5">
        <f t="shared" si="467"/>
        <v>315</v>
      </c>
      <c r="Q559" s="5">
        <f t="shared" si="467"/>
        <v>263</v>
      </c>
      <c r="R559" s="5">
        <f t="shared" si="467"/>
        <v>346</v>
      </c>
      <c r="S559" s="5">
        <f t="shared" si="467"/>
        <v>446</v>
      </c>
      <c r="T559" s="5">
        <f t="shared" si="467"/>
        <v>560</v>
      </c>
      <c r="U559" s="5">
        <f t="shared" si="467"/>
        <v>438</v>
      </c>
      <c r="V559" s="5">
        <f t="shared" si="467"/>
        <v>0</v>
      </c>
      <c r="W559" s="5">
        <f t="shared" si="467"/>
        <v>0</v>
      </c>
      <c r="X559" s="5">
        <f t="shared" si="467"/>
        <v>482</v>
      </c>
      <c r="Y559" s="5">
        <f t="shared" si="467"/>
        <v>263</v>
      </c>
      <c r="Z559" s="5">
        <f t="shared" si="467"/>
        <v>49.27</v>
      </c>
      <c r="AA559" s="5">
        <f t="shared" si="467"/>
        <v>59.45</v>
      </c>
      <c r="AB559" s="5">
        <f t="shared" si="467"/>
        <v>50.75</v>
      </c>
      <c r="AC559" s="5">
        <f t="shared" si="399"/>
        <v>54.38</v>
      </c>
      <c r="AD559" s="5">
        <f t="shared" si="441"/>
        <v>52.2</v>
      </c>
      <c r="AE559" s="5">
        <f t="shared" si="441"/>
        <v>53.65</v>
      </c>
      <c r="AF559" s="5">
        <f t="shared" si="441"/>
        <v>45.23</v>
      </c>
      <c r="AG559" s="5">
        <f t="shared" si="463"/>
        <v>55.1</v>
      </c>
      <c r="AH559" s="5">
        <f t="shared" si="463"/>
        <v>51.84</v>
      </c>
      <c r="AI559" s="5">
        <f t="shared" si="463"/>
        <v>50.75</v>
      </c>
      <c r="AJ559" s="5">
        <f t="shared" ref="AJ559:AU559" si="468">AJ373</f>
        <v>53.65</v>
      </c>
      <c r="AK559" s="5">
        <f t="shared" si="468"/>
        <v>59.45</v>
      </c>
      <c r="AL559" s="5">
        <f t="shared" si="468"/>
        <v>52.93</v>
      </c>
      <c r="AM559" s="5">
        <f t="shared" si="468"/>
        <v>49.3</v>
      </c>
      <c r="AN559" s="5">
        <f t="shared" si="468"/>
        <v>49.3</v>
      </c>
      <c r="AO559" s="5">
        <f t="shared" si="468"/>
        <v>56.22</v>
      </c>
      <c r="AP559" s="5">
        <f t="shared" si="468"/>
        <v>58</v>
      </c>
      <c r="AQ559" s="5">
        <f t="shared" si="468"/>
        <v>53.65</v>
      </c>
      <c r="AR559" s="5">
        <f t="shared" si="468"/>
        <v>53.65</v>
      </c>
      <c r="AS559" s="5">
        <f t="shared" si="468"/>
        <v>53.65</v>
      </c>
      <c r="AT559" s="5">
        <f t="shared" si="468"/>
        <v>64.53</v>
      </c>
      <c r="AU559" s="5">
        <f t="shared" si="468"/>
        <v>51.79</v>
      </c>
      <c r="AV559" s="5">
        <f t="shared" si="410"/>
        <v>127.075</v>
      </c>
      <c r="AW559" s="5">
        <v>3885.2716666666665</v>
      </c>
      <c r="AX559" s="5">
        <f t="shared" si="411"/>
        <v>167.23333333333329</v>
      </c>
      <c r="AY559" s="5"/>
      <c r="FA559" s="28"/>
      <c r="FB559" s="27"/>
      <c r="FC559" s="27"/>
      <c r="FD559" s="27"/>
      <c r="FE559" s="27"/>
      <c r="FR559"/>
    </row>
    <row r="560" spans="1:178" x14ac:dyDescent="0.2">
      <c r="A560" s="1">
        <v>1999</v>
      </c>
      <c r="B560" s="1">
        <v>4</v>
      </c>
      <c r="C560" s="1">
        <f>C559+1</f>
        <v>92</v>
      </c>
      <c r="D560" s="5">
        <f t="shared" si="453"/>
        <v>428</v>
      </c>
      <c r="E560" s="5">
        <f t="shared" si="453"/>
        <v>469</v>
      </c>
      <c r="F560" s="5">
        <f t="shared" si="453"/>
        <v>413</v>
      </c>
      <c r="G560" s="5">
        <f t="shared" si="453"/>
        <v>440</v>
      </c>
      <c r="H560" s="5">
        <f t="shared" si="453"/>
        <v>0</v>
      </c>
      <c r="I560" s="5">
        <f t="shared" ref="I560:AB560" si="469">I374</f>
        <v>263</v>
      </c>
      <c r="J560" s="5">
        <f t="shared" si="469"/>
        <v>337</v>
      </c>
      <c r="K560" s="5">
        <f t="shared" si="469"/>
        <v>333</v>
      </c>
      <c r="L560" s="5">
        <f t="shared" si="469"/>
        <v>408</v>
      </c>
      <c r="M560" s="5">
        <f t="shared" si="469"/>
        <v>0</v>
      </c>
      <c r="N560" s="5">
        <f t="shared" si="469"/>
        <v>354</v>
      </c>
      <c r="O560" s="5">
        <f t="shared" si="469"/>
        <v>315</v>
      </c>
      <c r="P560" s="5">
        <f t="shared" si="469"/>
        <v>371</v>
      </c>
      <c r="Q560" s="5">
        <f t="shared" si="469"/>
        <v>375</v>
      </c>
      <c r="R560" s="5">
        <f t="shared" si="469"/>
        <v>328</v>
      </c>
      <c r="S560" s="5">
        <f t="shared" si="469"/>
        <v>410</v>
      </c>
      <c r="T560" s="5">
        <f t="shared" si="469"/>
        <v>420</v>
      </c>
      <c r="U560" s="5">
        <f t="shared" si="469"/>
        <v>477</v>
      </c>
      <c r="V560" s="5">
        <f t="shared" si="469"/>
        <v>350</v>
      </c>
      <c r="W560" s="5">
        <f t="shared" si="469"/>
        <v>350</v>
      </c>
      <c r="X560" s="5">
        <f t="shared" si="469"/>
        <v>520</v>
      </c>
      <c r="Y560" s="5">
        <f t="shared" si="469"/>
        <v>432</v>
      </c>
      <c r="Z560" s="5">
        <f t="shared" si="469"/>
        <v>68.88</v>
      </c>
      <c r="AA560" s="5">
        <f t="shared" si="469"/>
        <v>65.25</v>
      </c>
      <c r="AB560" s="5">
        <f t="shared" si="469"/>
        <v>56.55</v>
      </c>
      <c r="AC560" s="5">
        <f t="shared" si="399"/>
        <v>55.83</v>
      </c>
      <c r="AD560" s="5">
        <f t="shared" si="441"/>
        <v>53.65</v>
      </c>
      <c r="AE560" s="5">
        <f t="shared" si="441"/>
        <v>55.1</v>
      </c>
      <c r="AF560" s="5">
        <f t="shared" si="441"/>
        <v>57.64</v>
      </c>
      <c r="AG560" s="5">
        <f t="shared" si="463"/>
        <v>53.65</v>
      </c>
      <c r="AH560" s="5">
        <f t="shared" si="463"/>
        <v>54.64</v>
      </c>
      <c r="AI560" s="5">
        <f t="shared" si="463"/>
        <v>56.55</v>
      </c>
      <c r="AJ560" s="5">
        <f t="shared" ref="AJ560:AU560" si="470">AJ374</f>
        <v>55.1</v>
      </c>
      <c r="AK560" s="5">
        <f t="shared" si="470"/>
        <v>58</v>
      </c>
      <c r="AL560" s="5">
        <f t="shared" si="470"/>
        <v>60.36</v>
      </c>
      <c r="AM560" s="5">
        <f t="shared" si="470"/>
        <v>52.93</v>
      </c>
      <c r="AN560" s="5">
        <f t="shared" si="470"/>
        <v>62.64</v>
      </c>
      <c r="AO560" s="5">
        <f t="shared" si="470"/>
        <v>60.9</v>
      </c>
      <c r="AP560" s="5">
        <f t="shared" si="470"/>
        <v>58</v>
      </c>
      <c r="AQ560" s="5">
        <f t="shared" si="470"/>
        <v>53.65</v>
      </c>
      <c r="AR560" s="5">
        <f t="shared" si="470"/>
        <v>58</v>
      </c>
      <c r="AS560" s="5">
        <f t="shared" si="470"/>
        <v>57.28</v>
      </c>
      <c r="AT560" s="5">
        <f t="shared" si="470"/>
        <v>63.22</v>
      </c>
      <c r="AU560" s="5">
        <f t="shared" si="470"/>
        <v>63.22</v>
      </c>
      <c r="AV560" s="5">
        <f t="shared" si="410"/>
        <v>128.02500000000001</v>
      </c>
      <c r="AW560" s="5">
        <v>4184.1169999999993</v>
      </c>
      <c r="AX560" s="5">
        <f t="shared" si="411"/>
        <v>168.26666666666665</v>
      </c>
      <c r="AY560" s="5"/>
      <c r="FA560" s="28"/>
      <c r="FB560" s="27"/>
      <c r="FC560" s="27"/>
      <c r="FD560" s="27"/>
      <c r="FE560" s="27"/>
      <c r="FR560"/>
    </row>
    <row r="561" spans="1:174" x14ac:dyDescent="0.2">
      <c r="A561" s="9">
        <v>2000</v>
      </c>
      <c r="B561" s="9">
        <v>1</v>
      </c>
      <c r="C561" s="1">
        <f t="shared" ref="C561:C568" si="471">C560+1</f>
        <v>93</v>
      </c>
      <c r="D561" s="5">
        <f t="shared" si="453"/>
        <v>503</v>
      </c>
      <c r="E561" s="5">
        <f t="shared" si="453"/>
        <v>487</v>
      </c>
      <c r="F561" s="5">
        <f t="shared" si="453"/>
        <v>416</v>
      </c>
      <c r="G561" s="5">
        <f t="shared" si="453"/>
        <v>448</v>
      </c>
      <c r="H561" s="5">
        <f t="shared" si="453"/>
        <v>0</v>
      </c>
      <c r="I561" s="5">
        <f t="shared" ref="I561:AB561" si="472">I375</f>
        <v>0</v>
      </c>
      <c r="J561" s="5">
        <f t="shared" si="472"/>
        <v>379</v>
      </c>
      <c r="K561" s="5">
        <f t="shared" si="472"/>
        <v>389</v>
      </c>
      <c r="L561" s="5">
        <f t="shared" si="472"/>
        <v>357</v>
      </c>
      <c r="M561" s="5">
        <f t="shared" si="472"/>
        <v>0</v>
      </c>
      <c r="N561" s="5">
        <f t="shared" si="472"/>
        <v>328</v>
      </c>
      <c r="O561" s="5">
        <f t="shared" si="472"/>
        <v>326</v>
      </c>
      <c r="P561" s="5">
        <f t="shared" si="472"/>
        <v>481</v>
      </c>
      <c r="Q561" s="5">
        <f t="shared" si="472"/>
        <v>350</v>
      </c>
      <c r="R561" s="5">
        <f t="shared" si="472"/>
        <v>360</v>
      </c>
      <c r="S561" s="5">
        <f t="shared" si="472"/>
        <v>350</v>
      </c>
      <c r="T561" s="5">
        <f t="shared" si="472"/>
        <v>637</v>
      </c>
      <c r="U561" s="5">
        <f t="shared" si="472"/>
        <v>531</v>
      </c>
      <c r="V561" s="5">
        <f t="shared" si="472"/>
        <v>306</v>
      </c>
      <c r="W561" s="5">
        <f t="shared" si="472"/>
        <v>302</v>
      </c>
      <c r="X561" s="5">
        <f t="shared" si="472"/>
        <v>472</v>
      </c>
      <c r="Y561" s="5">
        <f t="shared" si="472"/>
        <v>480</v>
      </c>
      <c r="Z561" s="5">
        <f t="shared" si="472"/>
        <v>57.38</v>
      </c>
      <c r="AA561" s="5">
        <f t="shared" si="472"/>
        <v>63.8</v>
      </c>
      <c r="AB561" s="5">
        <f t="shared" si="472"/>
        <v>55.1</v>
      </c>
      <c r="AC561" s="5">
        <f t="shared" ref="AC561:AC581" si="473">AC375</f>
        <v>52.93</v>
      </c>
      <c r="AD561" s="5">
        <f t="shared" si="441"/>
        <v>53.65</v>
      </c>
      <c r="AE561" s="5">
        <f t="shared" si="441"/>
        <v>59.45</v>
      </c>
      <c r="AF561" s="5">
        <f t="shared" si="441"/>
        <v>57.32</v>
      </c>
      <c r="AG561" s="5">
        <f t="shared" si="463"/>
        <v>59.1</v>
      </c>
      <c r="AH561" s="5">
        <f t="shared" si="463"/>
        <v>52.77</v>
      </c>
      <c r="AI561" s="5">
        <f t="shared" si="463"/>
        <v>53.65</v>
      </c>
      <c r="AJ561" s="5">
        <f t="shared" ref="AJ561:AU561" si="474">AJ375</f>
        <v>58</v>
      </c>
      <c r="AK561" s="5">
        <f t="shared" si="474"/>
        <v>63.8</v>
      </c>
      <c r="AL561" s="5">
        <f t="shared" si="474"/>
        <v>54.32</v>
      </c>
      <c r="AM561" s="5">
        <f t="shared" si="474"/>
        <v>55.1</v>
      </c>
      <c r="AN561" s="5">
        <f t="shared" si="474"/>
        <v>59.45</v>
      </c>
      <c r="AO561" s="5">
        <f t="shared" si="474"/>
        <v>59.45</v>
      </c>
      <c r="AP561" s="5">
        <f t="shared" si="474"/>
        <v>53.65</v>
      </c>
      <c r="AQ561" s="5">
        <f t="shared" si="474"/>
        <v>52.2</v>
      </c>
      <c r="AR561" s="5">
        <f t="shared" si="474"/>
        <v>50.03</v>
      </c>
      <c r="AS561" s="5">
        <f t="shared" si="474"/>
        <v>51.84</v>
      </c>
      <c r="AT561" s="5">
        <f t="shared" si="474"/>
        <v>51.71</v>
      </c>
      <c r="AU561" s="5">
        <f t="shared" si="474"/>
        <v>62.35</v>
      </c>
      <c r="AV561" s="5">
        <f t="shared" si="410"/>
        <v>129.9</v>
      </c>
      <c r="AW561" s="5">
        <v>4234.4526666666661</v>
      </c>
      <c r="AX561" s="5">
        <f t="shared" si="411"/>
        <v>169.93333333333334</v>
      </c>
      <c r="AY561" s="5"/>
      <c r="FA561" s="28"/>
      <c r="FB561" s="27"/>
      <c r="FC561" s="27"/>
      <c r="FD561" s="27"/>
      <c r="FE561" s="27"/>
      <c r="FR561"/>
    </row>
    <row r="562" spans="1:174" x14ac:dyDescent="0.2">
      <c r="A562" s="9">
        <v>2000</v>
      </c>
      <c r="B562" s="9">
        <v>2</v>
      </c>
      <c r="C562" s="1">
        <f t="shared" si="471"/>
        <v>94</v>
      </c>
      <c r="D562" s="5">
        <f t="shared" si="453"/>
        <v>541</v>
      </c>
      <c r="E562" s="5">
        <f t="shared" si="453"/>
        <v>451</v>
      </c>
      <c r="F562" s="5">
        <f t="shared" si="453"/>
        <v>432</v>
      </c>
      <c r="G562" s="5">
        <f t="shared" si="453"/>
        <v>400</v>
      </c>
      <c r="H562" s="5">
        <f t="shared" si="453"/>
        <v>0</v>
      </c>
      <c r="I562" s="5">
        <f t="shared" ref="I562:AB562" si="475">I376</f>
        <v>0</v>
      </c>
      <c r="J562" s="5">
        <f t="shared" si="475"/>
        <v>404</v>
      </c>
      <c r="K562" s="5">
        <f t="shared" si="475"/>
        <v>399</v>
      </c>
      <c r="L562" s="5">
        <f t="shared" si="475"/>
        <v>378</v>
      </c>
      <c r="M562" s="5">
        <f t="shared" si="475"/>
        <v>0</v>
      </c>
      <c r="N562" s="5">
        <f t="shared" si="475"/>
        <v>324</v>
      </c>
      <c r="O562" s="5">
        <f t="shared" si="475"/>
        <v>328</v>
      </c>
      <c r="P562" s="5">
        <f t="shared" si="475"/>
        <v>385</v>
      </c>
      <c r="Q562" s="5" t="str">
        <f t="shared" si="475"/>
        <v>na</v>
      </c>
      <c r="R562" s="5">
        <f t="shared" si="475"/>
        <v>412</v>
      </c>
      <c r="S562" s="5">
        <f t="shared" si="475"/>
        <v>375</v>
      </c>
      <c r="T562" s="5">
        <f t="shared" si="475"/>
        <v>490</v>
      </c>
      <c r="U562" s="5">
        <f t="shared" si="475"/>
        <v>550</v>
      </c>
      <c r="V562" s="5">
        <f t="shared" si="475"/>
        <v>0</v>
      </c>
      <c r="W562" s="5">
        <f t="shared" si="475"/>
        <v>0</v>
      </c>
      <c r="X562" s="5">
        <f t="shared" si="475"/>
        <v>488</v>
      </c>
      <c r="Y562" s="5">
        <f t="shared" si="475"/>
        <v>467</v>
      </c>
      <c r="Z562" s="5">
        <f t="shared" si="475"/>
        <v>51.72</v>
      </c>
      <c r="AA562" s="5">
        <f t="shared" si="475"/>
        <v>58</v>
      </c>
      <c r="AB562" s="5">
        <f t="shared" si="475"/>
        <v>49.05</v>
      </c>
      <c r="AC562" s="5">
        <f t="shared" si="473"/>
        <v>54.38</v>
      </c>
      <c r="AD562" s="5">
        <f t="shared" si="441"/>
        <v>52.93</v>
      </c>
      <c r="AE562" s="5">
        <f t="shared" si="441"/>
        <v>59.45</v>
      </c>
      <c r="AF562" s="5">
        <f t="shared" si="441"/>
        <v>54.2</v>
      </c>
      <c r="AG562" s="5">
        <f t="shared" si="463"/>
        <v>60.9</v>
      </c>
      <c r="AH562" s="5">
        <f t="shared" si="463"/>
        <v>50.81</v>
      </c>
      <c r="AI562" s="5">
        <f t="shared" si="463"/>
        <v>51.48</v>
      </c>
      <c r="AJ562" s="5">
        <f t="shared" ref="AJ562:AU562" si="476">AJ376</f>
        <v>52.93</v>
      </c>
      <c r="AK562" s="5">
        <f t="shared" si="476"/>
        <v>44.23</v>
      </c>
      <c r="AL562" s="5">
        <f t="shared" si="476"/>
        <v>55.4</v>
      </c>
      <c r="AM562" s="5">
        <f t="shared" si="476"/>
        <v>55.1</v>
      </c>
      <c r="AN562" s="5">
        <f t="shared" si="476"/>
        <v>56.3</v>
      </c>
      <c r="AO562" s="5">
        <f t="shared" si="476"/>
        <v>58</v>
      </c>
      <c r="AP562" s="5">
        <f t="shared" si="476"/>
        <v>49.3</v>
      </c>
      <c r="AQ562" s="5">
        <f t="shared" si="476"/>
        <v>49.3</v>
      </c>
      <c r="AR562" s="5">
        <f t="shared" si="476"/>
        <v>47.85</v>
      </c>
      <c r="AS562" s="5">
        <f t="shared" si="476"/>
        <v>49.27</v>
      </c>
      <c r="AT562" s="5">
        <f t="shared" si="476"/>
        <v>50.02</v>
      </c>
      <c r="AU562" s="5">
        <f t="shared" si="476"/>
        <v>46.89</v>
      </c>
      <c r="AV562" s="5">
        <f t="shared" si="410"/>
        <v>132.44999999999999</v>
      </c>
      <c r="AW562" s="5">
        <v>4315.001666666667</v>
      </c>
      <c r="AX562" s="5">
        <f t="shared" si="411"/>
        <v>171.73333333333335</v>
      </c>
      <c r="AY562" s="5"/>
      <c r="FA562" s="28"/>
      <c r="FB562" s="27"/>
      <c r="FC562" s="27"/>
      <c r="FD562" s="27"/>
      <c r="FE562" s="27"/>
      <c r="FR562"/>
    </row>
    <row r="563" spans="1:174" x14ac:dyDescent="0.2">
      <c r="A563" s="9">
        <v>2000</v>
      </c>
      <c r="B563" s="9">
        <v>3</v>
      </c>
      <c r="C563" s="1">
        <f t="shared" si="471"/>
        <v>95</v>
      </c>
      <c r="D563" s="5">
        <f t="shared" ref="D563:H572" si="477">D377</f>
        <v>495</v>
      </c>
      <c r="E563" s="5">
        <f t="shared" si="477"/>
        <v>441</v>
      </c>
      <c r="F563" s="5">
        <f t="shared" si="477"/>
        <v>394</v>
      </c>
      <c r="G563" s="5">
        <f t="shared" si="477"/>
        <v>413</v>
      </c>
      <c r="H563" s="5">
        <f t="shared" si="477"/>
        <v>232</v>
      </c>
      <c r="I563" s="5">
        <f t="shared" ref="I563:AB563" si="478">I377</f>
        <v>233</v>
      </c>
      <c r="J563" s="5">
        <f t="shared" si="478"/>
        <v>402</v>
      </c>
      <c r="K563" s="5">
        <f t="shared" si="478"/>
        <v>375</v>
      </c>
      <c r="L563" s="5">
        <f t="shared" si="478"/>
        <v>258</v>
      </c>
      <c r="M563" s="5">
        <f t="shared" si="478"/>
        <v>0</v>
      </c>
      <c r="N563" s="5">
        <f t="shared" si="478"/>
        <v>328</v>
      </c>
      <c r="O563" s="5">
        <f t="shared" si="478"/>
        <v>310</v>
      </c>
      <c r="P563" s="5">
        <f t="shared" si="478"/>
        <v>469</v>
      </c>
      <c r="Q563" s="5">
        <f t="shared" si="478"/>
        <v>380</v>
      </c>
      <c r="R563" s="5">
        <f t="shared" si="478"/>
        <v>411</v>
      </c>
      <c r="S563" s="5">
        <f t="shared" si="478"/>
        <v>417</v>
      </c>
      <c r="T563" s="5">
        <f t="shared" si="478"/>
        <v>622</v>
      </c>
      <c r="U563" s="5">
        <f t="shared" si="478"/>
        <v>543</v>
      </c>
      <c r="V563" s="5">
        <f t="shared" si="478"/>
        <v>0</v>
      </c>
      <c r="W563" s="5">
        <f t="shared" si="478"/>
        <v>289</v>
      </c>
      <c r="X563" s="5">
        <f t="shared" si="478"/>
        <v>522</v>
      </c>
      <c r="Y563" s="5">
        <f t="shared" si="478"/>
        <v>554</v>
      </c>
      <c r="Z563" s="5">
        <f t="shared" si="478"/>
        <v>53.4</v>
      </c>
      <c r="AA563" s="5">
        <f t="shared" si="478"/>
        <v>58.13</v>
      </c>
      <c r="AB563" s="5">
        <f t="shared" si="478"/>
        <v>54.87</v>
      </c>
      <c r="AC563" s="5">
        <f t="shared" si="473"/>
        <v>52.03</v>
      </c>
      <c r="AD563" s="5">
        <f t="shared" si="441"/>
        <v>54.45</v>
      </c>
      <c r="AE563" s="5">
        <f t="shared" si="441"/>
        <v>57.28</v>
      </c>
      <c r="AF563" s="5">
        <f t="shared" si="441"/>
        <v>56.74</v>
      </c>
      <c r="AG563" s="5">
        <f t="shared" si="463"/>
        <v>62.64</v>
      </c>
      <c r="AH563" s="5">
        <f t="shared" si="463"/>
        <v>50.32</v>
      </c>
      <c r="AI563" s="5">
        <f t="shared" si="463"/>
        <v>48.33</v>
      </c>
      <c r="AJ563" s="5">
        <f t="shared" ref="AJ563:AU563" si="479">AJ377</f>
        <v>54.09</v>
      </c>
      <c r="AK563" s="5">
        <f t="shared" si="479"/>
        <v>50.75</v>
      </c>
      <c r="AL563" s="5">
        <f t="shared" si="479"/>
        <v>57.48</v>
      </c>
      <c r="AM563" s="5">
        <f t="shared" si="479"/>
        <v>58.32</v>
      </c>
      <c r="AN563" s="5">
        <f t="shared" si="479"/>
        <v>55.83</v>
      </c>
      <c r="AO563" s="5">
        <f t="shared" si="479"/>
        <v>61.78</v>
      </c>
      <c r="AP563" s="5">
        <f t="shared" si="479"/>
        <v>49.3</v>
      </c>
      <c r="AQ563" s="5">
        <f t="shared" si="479"/>
        <v>49.3</v>
      </c>
      <c r="AR563" s="5">
        <f t="shared" si="479"/>
        <v>50.75</v>
      </c>
      <c r="AS563" s="5">
        <f t="shared" si="479"/>
        <v>50.07</v>
      </c>
      <c r="AT563" s="5">
        <f t="shared" si="479"/>
        <v>58.42</v>
      </c>
      <c r="AU563" s="5">
        <f t="shared" si="479"/>
        <v>58.78</v>
      </c>
      <c r="AV563" s="5">
        <f t="shared" si="410"/>
        <v>134.17500000000001</v>
      </c>
      <c r="AW563" s="5">
        <v>4384.4893333333321</v>
      </c>
      <c r="AX563" s="5">
        <f t="shared" si="411"/>
        <v>173.1</v>
      </c>
      <c r="AY563" s="5"/>
      <c r="FA563" s="28"/>
      <c r="FB563" s="27"/>
      <c r="FC563" s="27"/>
      <c r="FD563" s="27"/>
      <c r="FE563" s="27"/>
      <c r="FR563"/>
    </row>
    <row r="564" spans="1:174" x14ac:dyDescent="0.2">
      <c r="A564" s="9">
        <v>2000</v>
      </c>
      <c r="B564" s="9">
        <v>4</v>
      </c>
      <c r="C564" s="1">
        <f t="shared" si="471"/>
        <v>96</v>
      </c>
      <c r="D564" s="5">
        <f t="shared" si="477"/>
        <v>412</v>
      </c>
      <c r="E564" s="5">
        <f t="shared" si="477"/>
        <v>441</v>
      </c>
      <c r="F564" s="5">
        <f t="shared" si="477"/>
        <v>438</v>
      </c>
      <c r="G564" s="5">
        <f t="shared" si="477"/>
        <v>372</v>
      </c>
      <c r="H564" s="5">
        <f t="shared" si="477"/>
        <v>241</v>
      </c>
      <c r="I564" s="5">
        <f t="shared" ref="I564:AB564" si="480">I378</f>
        <v>236</v>
      </c>
      <c r="J564" s="5">
        <f t="shared" si="480"/>
        <v>356</v>
      </c>
      <c r="K564" s="5">
        <f t="shared" si="480"/>
        <v>377</v>
      </c>
      <c r="L564" s="5">
        <f t="shared" si="480"/>
        <v>383</v>
      </c>
      <c r="M564" s="5">
        <f t="shared" si="480"/>
        <v>0</v>
      </c>
      <c r="N564" s="5">
        <f t="shared" si="480"/>
        <v>358</v>
      </c>
      <c r="O564" s="5">
        <f t="shared" si="480"/>
        <v>358</v>
      </c>
      <c r="P564" s="5">
        <f t="shared" si="480"/>
        <v>459</v>
      </c>
      <c r="Q564" s="5">
        <f t="shared" si="480"/>
        <v>373</v>
      </c>
      <c r="R564" s="5">
        <f t="shared" si="480"/>
        <v>407</v>
      </c>
      <c r="S564" s="5">
        <f t="shared" si="480"/>
        <v>378</v>
      </c>
      <c r="T564" s="5">
        <f t="shared" si="480"/>
        <v>513</v>
      </c>
      <c r="U564" s="5">
        <f t="shared" si="480"/>
        <v>516</v>
      </c>
      <c r="V564" s="5">
        <f t="shared" si="480"/>
        <v>0</v>
      </c>
      <c r="W564" s="5">
        <f t="shared" si="480"/>
        <v>339</v>
      </c>
      <c r="X564" s="5">
        <f t="shared" si="480"/>
        <v>536</v>
      </c>
      <c r="Y564" s="5">
        <f t="shared" si="480"/>
        <v>490</v>
      </c>
      <c r="Z564" s="5">
        <f t="shared" si="480"/>
        <v>50.94</v>
      </c>
      <c r="AA564" s="5">
        <f t="shared" si="480"/>
        <v>55.83</v>
      </c>
      <c r="AB564" s="5">
        <f t="shared" si="480"/>
        <v>56.68</v>
      </c>
      <c r="AC564" s="5">
        <f t="shared" si="473"/>
        <v>51.84</v>
      </c>
      <c r="AD564" s="5">
        <f t="shared" si="441"/>
        <v>53.29</v>
      </c>
      <c r="AE564" s="5">
        <f t="shared" si="441"/>
        <v>58</v>
      </c>
      <c r="AF564" s="5">
        <f t="shared" si="441"/>
        <v>57.71</v>
      </c>
      <c r="AG564" s="5">
        <f t="shared" si="463"/>
        <v>61.93</v>
      </c>
      <c r="AH564" s="5">
        <f t="shared" si="463"/>
        <v>50.3</v>
      </c>
      <c r="AI564" s="5">
        <f t="shared" si="463"/>
        <v>54.62</v>
      </c>
      <c r="AJ564" s="5">
        <f t="shared" ref="AJ564:AU564" si="481">AJ378</f>
        <v>55.1</v>
      </c>
      <c r="AK564" s="5">
        <f t="shared" si="481"/>
        <v>54.38</v>
      </c>
      <c r="AL564" s="5">
        <f t="shared" si="481"/>
        <v>56.54</v>
      </c>
      <c r="AM564" s="5">
        <f t="shared" si="481"/>
        <v>71.78</v>
      </c>
      <c r="AN564" s="5">
        <f t="shared" si="481"/>
        <v>55.1</v>
      </c>
      <c r="AO564" s="5">
        <f t="shared" si="481"/>
        <v>59.41</v>
      </c>
      <c r="AP564" s="5">
        <f t="shared" si="481"/>
        <v>47.13</v>
      </c>
      <c r="AQ564" s="5">
        <f t="shared" si="481"/>
        <v>47.85</v>
      </c>
      <c r="AR564" s="5">
        <f t="shared" si="481"/>
        <v>50.75</v>
      </c>
      <c r="AS564" s="5">
        <f t="shared" si="481"/>
        <v>54.33</v>
      </c>
      <c r="AT564" s="5">
        <f t="shared" si="481"/>
        <v>62.93</v>
      </c>
      <c r="AU564" s="5">
        <f t="shared" si="481"/>
        <v>65.69</v>
      </c>
      <c r="AV564" s="5">
        <f t="shared" si="410"/>
        <v>136.64999999999998</v>
      </c>
      <c r="AW564" s="5">
        <v>4075.4823333333334</v>
      </c>
      <c r="AX564" s="5">
        <f t="shared" si="411"/>
        <v>174.03333333333333</v>
      </c>
      <c r="AY564" s="5"/>
      <c r="FA564" s="28"/>
      <c r="FB564" s="27"/>
      <c r="FC564" s="27"/>
      <c r="FD564" s="27"/>
      <c r="FE564" s="27"/>
      <c r="FR564"/>
    </row>
    <row r="565" spans="1:174" x14ac:dyDescent="0.2">
      <c r="A565" s="9">
        <v>2001</v>
      </c>
      <c r="B565" s="9">
        <v>1</v>
      </c>
      <c r="C565" s="1">
        <f t="shared" si="471"/>
        <v>97</v>
      </c>
      <c r="D565" s="5">
        <f t="shared" si="477"/>
        <v>482</v>
      </c>
      <c r="E565" s="5">
        <f t="shared" si="477"/>
        <v>460</v>
      </c>
      <c r="F565" s="5">
        <f t="shared" si="477"/>
        <v>430</v>
      </c>
      <c r="G565" s="5">
        <f t="shared" si="477"/>
        <v>442</v>
      </c>
      <c r="H565" s="5">
        <f t="shared" si="477"/>
        <v>0</v>
      </c>
      <c r="I565" s="5">
        <f t="shared" ref="I565:AB565" si="482">I379</f>
        <v>0</v>
      </c>
      <c r="J565" s="5">
        <f t="shared" si="482"/>
        <v>376</v>
      </c>
      <c r="K565" s="5">
        <f t="shared" si="482"/>
        <v>386</v>
      </c>
      <c r="L565" s="5">
        <f t="shared" si="482"/>
        <v>449</v>
      </c>
      <c r="M565" s="5">
        <f t="shared" si="482"/>
        <v>0</v>
      </c>
      <c r="N565" s="5">
        <f t="shared" si="482"/>
        <v>506</v>
      </c>
      <c r="O565" s="5">
        <f t="shared" si="482"/>
        <v>421</v>
      </c>
      <c r="P565" s="5">
        <f t="shared" si="482"/>
        <v>438</v>
      </c>
      <c r="Q565" s="5">
        <f t="shared" si="482"/>
        <v>344</v>
      </c>
      <c r="R565" s="5">
        <f t="shared" si="482"/>
        <v>336</v>
      </c>
      <c r="S565" s="5">
        <f t="shared" si="482"/>
        <v>377</v>
      </c>
      <c r="T565" s="5">
        <f t="shared" si="482"/>
        <v>560</v>
      </c>
      <c r="U565" s="5">
        <f t="shared" si="482"/>
        <v>596</v>
      </c>
      <c r="V565" s="5">
        <f t="shared" si="482"/>
        <v>0</v>
      </c>
      <c r="W565" s="5">
        <f t="shared" si="482"/>
        <v>0</v>
      </c>
      <c r="X565" s="5">
        <f t="shared" si="482"/>
        <v>420</v>
      </c>
      <c r="Y565" s="5">
        <f t="shared" si="482"/>
        <v>403</v>
      </c>
      <c r="Z565" s="5">
        <f t="shared" si="482"/>
        <v>58.73</v>
      </c>
      <c r="AA565" s="5">
        <f t="shared" si="482"/>
        <v>58</v>
      </c>
      <c r="AB565" s="5">
        <f t="shared" si="482"/>
        <v>63.21</v>
      </c>
      <c r="AC565" s="5">
        <f t="shared" si="473"/>
        <v>55.39</v>
      </c>
      <c r="AD565" s="5">
        <f t="shared" si="441"/>
        <v>59.45</v>
      </c>
      <c r="AE565" s="5">
        <f t="shared" si="441"/>
        <v>58.73</v>
      </c>
      <c r="AF565" s="5">
        <f t="shared" si="441"/>
        <v>55.39</v>
      </c>
      <c r="AG565" s="5">
        <f t="shared" si="463"/>
        <v>65.77</v>
      </c>
      <c r="AH565" s="5">
        <f t="shared" si="463"/>
        <v>65.209999999999994</v>
      </c>
      <c r="AI565" s="5">
        <f t="shared" si="463"/>
        <v>59.93</v>
      </c>
      <c r="AJ565" s="5">
        <f t="shared" ref="AJ565:AU565" si="483">AJ379</f>
        <v>55.83</v>
      </c>
      <c r="AK565" s="5">
        <f t="shared" si="483"/>
        <v>53.29</v>
      </c>
      <c r="AL565" s="5">
        <f t="shared" si="483"/>
        <v>51.11</v>
      </c>
      <c r="AM565" s="5">
        <f t="shared" si="483"/>
        <v>56.06</v>
      </c>
      <c r="AN565" s="5">
        <f t="shared" si="483"/>
        <v>65.64</v>
      </c>
      <c r="AO565" s="5">
        <f t="shared" si="483"/>
        <v>70.98</v>
      </c>
      <c r="AP565" s="5">
        <f t="shared" si="483"/>
        <v>58</v>
      </c>
      <c r="AQ565" s="5">
        <f t="shared" si="483"/>
        <v>54.01</v>
      </c>
      <c r="AR565" s="5">
        <f t="shared" si="483"/>
        <v>62.71</v>
      </c>
      <c r="AS565" s="5">
        <f t="shared" si="483"/>
        <v>59.45</v>
      </c>
      <c r="AT565" s="5">
        <f t="shared" si="483"/>
        <v>57.52</v>
      </c>
      <c r="AU565" s="5">
        <f t="shared" si="483"/>
        <v>62.28</v>
      </c>
      <c r="AV565" s="5">
        <f t="shared" ref="AV565:AV596" si="484">AX379</f>
        <v>137.42499999999998</v>
      </c>
      <c r="AW565" s="5">
        <v>3787.333333333333</v>
      </c>
      <c r="AX565" s="5">
        <f t="shared" ref="AX565:AX580" si="485">AZ379</f>
        <v>175.7</v>
      </c>
      <c r="AY565" s="5"/>
      <c r="FA565" s="28"/>
      <c r="FB565" s="27"/>
      <c r="FC565" s="27"/>
      <c r="FD565" s="27"/>
      <c r="FE565" s="27"/>
      <c r="FR565"/>
    </row>
    <row r="566" spans="1:174" x14ac:dyDescent="0.2">
      <c r="A566" s="9">
        <v>2001</v>
      </c>
      <c r="B566" s="9">
        <v>2</v>
      </c>
      <c r="C566" s="1">
        <f t="shared" si="471"/>
        <v>98</v>
      </c>
      <c r="D566" s="5">
        <f t="shared" si="477"/>
        <v>412</v>
      </c>
      <c r="E566" s="5">
        <f t="shared" si="477"/>
        <v>450</v>
      </c>
      <c r="F566" s="5">
        <f t="shared" si="477"/>
        <v>470</v>
      </c>
      <c r="G566" s="5">
        <f t="shared" si="477"/>
        <v>372</v>
      </c>
      <c r="H566" s="5">
        <f t="shared" si="477"/>
        <v>241</v>
      </c>
      <c r="I566" s="5">
        <f t="shared" ref="I566:AB566" si="486">I380</f>
        <v>238</v>
      </c>
      <c r="J566" s="5">
        <f t="shared" si="486"/>
        <v>383</v>
      </c>
      <c r="K566" s="5">
        <f t="shared" si="486"/>
        <v>328</v>
      </c>
      <c r="L566" s="5">
        <f t="shared" si="486"/>
        <v>429</v>
      </c>
      <c r="M566" s="5">
        <f t="shared" si="486"/>
        <v>0</v>
      </c>
      <c r="N566" s="5">
        <f t="shared" si="486"/>
        <v>373</v>
      </c>
      <c r="O566" s="5">
        <f t="shared" si="486"/>
        <v>403</v>
      </c>
      <c r="P566" s="5">
        <f t="shared" si="486"/>
        <v>394</v>
      </c>
      <c r="Q566" s="5">
        <f t="shared" si="486"/>
        <v>314</v>
      </c>
      <c r="R566" s="5">
        <f t="shared" si="486"/>
        <v>425</v>
      </c>
      <c r="S566" s="5">
        <f t="shared" si="486"/>
        <v>369</v>
      </c>
      <c r="T566" s="5">
        <f t="shared" si="486"/>
        <v>383</v>
      </c>
      <c r="U566" s="5">
        <f t="shared" si="486"/>
        <v>436</v>
      </c>
      <c r="V566" s="5">
        <f t="shared" si="486"/>
        <v>0</v>
      </c>
      <c r="W566" s="5">
        <f t="shared" si="486"/>
        <v>353</v>
      </c>
      <c r="X566" s="5">
        <f t="shared" si="486"/>
        <v>513</v>
      </c>
      <c r="Y566" s="5">
        <f t="shared" si="486"/>
        <v>459</v>
      </c>
      <c r="Z566" s="5">
        <f t="shared" si="486"/>
        <v>58.36</v>
      </c>
      <c r="AA566" s="5">
        <f t="shared" si="486"/>
        <v>61.26</v>
      </c>
      <c r="AB566" s="5">
        <f t="shared" si="486"/>
        <v>69.599999999999994</v>
      </c>
      <c r="AC566" s="5">
        <f t="shared" si="473"/>
        <v>58.39</v>
      </c>
      <c r="AD566" s="5">
        <f t="shared" si="441"/>
        <v>57.13</v>
      </c>
      <c r="AE566" s="5">
        <f t="shared" si="441"/>
        <v>62.16</v>
      </c>
      <c r="AF566" s="5">
        <f t="shared" si="441"/>
        <v>61.45</v>
      </c>
      <c r="AG566" s="5">
        <f t="shared" si="463"/>
        <v>65.42</v>
      </c>
      <c r="AH566" s="5">
        <f t="shared" si="463"/>
        <v>69.89</v>
      </c>
      <c r="AI566" s="5">
        <f t="shared" si="463"/>
        <v>58.73</v>
      </c>
      <c r="AJ566" s="5">
        <f t="shared" ref="AJ566:AU566" si="487">AJ380</f>
        <v>60.9</v>
      </c>
      <c r="AK566" s="5">
        <f t="shared" si="487"/>
        <v>56.91</v>
      </c>
      <c r="AL566" s="5">
        <f t="shared" si="487"/>
        <v>51.84</v>
      </c>
      <c r="AM566" s="5">
        <f t="shared" si="487"/>
        <v>60.9</v>
      </c>
      <c r="AN566" s="5">
        <f t="shared" si="487"/>
        <v>58</v>
      </c>
      <c r="AO566" s="5">
        <f t="shared" si="487"/>
        <v>65.34</v>
      </c>
      <c r="AP566" s="5">
        <f t="shared" si="487"/>
        <v>57.25</v>
      </c>
      <c r="AQ566" s="5">
        <f t="shared" si="487"/>
        <v>49.84</v>
      </c>
      <c r="AR566" s="5">
        <f t="shared" si="487"/>
        <v>67.8</v>
      </c>
      <c r="AS566" s="5">
        <f t="shared" si="487"/>
        <v>68.150000000000006</v>
      </c>
      <c r="AT566" s="5">
        <f t="shared" si="487"/>
        <v>64.44</v>
      </c>
      <c r="AU566" s="5">
        <f t="shared" si="487"/>
        <v>64.02</v>
      </c>
      <c r="AV566" s="5">
        <f t="shared" si="484"/>
        <v>135.52500000000001</v>
      </c>
      <c r="AW566" s="5">
        <v>2762.5476666666664</v>
      </c>
      <c r="AX566" s="5">
        <f t="shared" si="485"/>
        <v>177.53333333333333</v>
      </c>
      <c r="AY566" s="5"/>
      <c r="FA566" s="28"/>
      <c r="FB566" s="27"/>
      <c r="FC566" s="27"/>
      <c r="FD566" s="27"/>
      <c r="FE566" s="27"/>
      <c r="FR566"/>
    </row>
    <row r="567" spans="1:174" x14ac:dyDescent="0.2">
      <c r="A567" s="9">
        <v>2001</v>
      </c>
      <c r="B567" s="9">
        <v>3</v>
      </c>
      <c r="C567" s="1">
        <f t="shared" si="471"/>
        <v>99</v>
      </c>
      <c r="D567" s="5">
        <f t="shared" si="477"/>
        <v>420</v>
      </c>
      <c r="E567" s="5">
        <f t="shared" si="477"/>
        <v>442</v>
      </c>
      <c r="F567" s="5">
        <f t="shared" si="477"/>
        <v>492</v>
      </c>
      <c r="G567" s="5">
        <f t="shared" si="477"/>
        <v>382</v>
      </c>
      <c r="H567" s="5">
        <f t="shared" si="477"/>
        <v>241</v>
      </c>
      <c r="I567" s="5">
        <f t="shared" ref="I567:AB567" si="488">I381</f>
        <v>242</v>
      </c>
      <c r="J567" s="5">
        <f t="shared" si="488"/>
        <v>398</v>
      </c>
      <c r="K567" s="5">
        <f t="shared" si="488"/>
        <v>388</v>
      </c>
      <c r="L567" s="5">
        <f t="shared" si="488"/>
        <v>450</v>
      </c>
      <c r="M567" s="5">
        <f t="shared" si="488"/>
        <v>449</v>
      </c>
      <c r="N567" s="5">
        <f t="shared" si="488"/>
        <v>375</v>
      </c>
      <c r="O567" s="5">
        <f t="shared" si="488"/>
        <v>429</v>
      </c>
      <c r="P567" s="5">
        <f t="shared" si="488"/>
        <v>411</v>
      </c>
      <c r="Q567" s="5">
        <f t="shared" si="488"/>
        <v>322</v>
      </c>
      <c r="R567" s="5">
        <f t="shared" si="488"/>
        <v>430</v>
      </c>
      <c r="S567" s="5">
        <f t="shared" si="488"/>
        <v>347</v>
      </c>
      <c r="T567" s="5">
        <f t="shared" si="488"/>
        <v>405</v>
      </c>
      <c r="U567" s="5">
        <f t="shared" si="488"/>
        <v>419</v>
      </c>
      <c r="V567" s="5">
        <f t="shared" si="488"/>
        <v>0</v>
      </c>
      <c r="W567" s="5">
        <f t="shared" si="488"/>
        <v>394</v>
      </c>
      <c r="X567" s="5">
        <f t="shared" si="488"/>
        <v>476</v>
      </c>
      <c r="Y567" s="5">
        <f t="shared" si="488"/>
        <v>449</v>
      </c>
      <c r="Z567" s="5">
        <f t="shared" si="488"/>
        <v>60.83</v>
      </c>
      <c r="AA567" s="5">
        <f t="shared" si="488"/>
        <v>64.77</v>
      </c>
      <c r="AB567" s="5">
        <f t="shared" si="488"/>
        <v>63.8</v>
      </c>
      <c r="AC567" s="5">
        <f t="shared" si="473"/>
        <v>57.36</v>
      </c>
      <c r="AD567" s="5">
        <f t="shared" ref="AD567:AF581" si="489">AD381</f>
        <v>68.88</v>
      </c>
      <c r="AE567" s="5">
        <f t="shared" si="489"/>
        <v>66.239999999999995</v>
      </c>
      <c r="AF567" s="5">
        <f t="shared" si="489"/>
        <v>59.91</v>
      </c>
      <c r="AG567" s="5">
        <f t="shared" si="463"/>
        <v>67.08</v>
      </c>
      <c r="AH567" s="5">
        <f t="shared" si="463"/>
        <v>65.25</v>
      </c>
      <c r="AI567" s="5">
        <f t="shared" si="463"/>
        <v>60.51</v>
      </c>
      <c r="AJ567" s="5">
        <f t="shared" ref="AJ567:AU567" si="490">AJ381</f>
        <v>62.35</v>
      </c>
      <c r="AK567" s="5">
        <f t="shared" si="490"/>
        <v>59.74</v>
      </c>
      <c r="AL567" s="5">
        <f t="shared" si="490"/>
        <v>52.64</v>
      </c>
      <c r="AM567" s="5">
        <f t="shared" si="490"/>
        <v>60.25</v>
      </c>
      <c r="AN567" s="5">
        <f t="shared" si="490"/>
        <v>58.22</v>
      </c>
      <c r="AO567" s="5">
        <f t="shared" si="490"/>
        <v>65</v>
      </c>
      <c r="AP567" s="5">
        <f t="shared" si="490"/>
        <v>57.29</v>
      </c>
      <c r="AQ567" s="5">
        <f t="shared" si="490"/>
        <v>54.74</v>
      </c>
      <c r="AR567" s="5">
        <f t="shared" si="490"/>
        <v>66.34</v>
      </c>
      <c r="AS567" s="5">
        <f t="shared" si="490"/>
        <v>68.150000000000006</v>
      </c>
      <c r="AT567" s="5">
        <f t="shared" si="490"/>
        <v>55.1</v>
      </c>
      <c r="AU567" s="5">
        <f t="shared" si="490"/>
        <v>58.01</v>
      </c>
      <c r="AV567" s="5">
        <f t="shared" si="484"/>
        <v>132.60000000000002</v>
      </c>
      <c r="AW567" s="5">
        <v>3426.8246666666664</v>
      </c>
      <c r="AX567" s="5">
        <f t="shared" si="485"/>
        <v>177.76666666666665</v>
      </c>
      <c r="AY567" s="5"/>
      <c r="FA567" s="28"/>
      <c r="FB567" s="27"/>
      <c r="FC567" s="27"/>
      <c r="FD567" s="27"/>
      <c r="FE567" s="27"/>
      <c r="FR567"/>
    </row>
    <row r="568" spans="1:174" x14ac:dyDescent="0.2">
      <c r="A568" s="9">
        <v>2001</v>
      </c>
      <c r="B568" s="9">
        <v>4</v>
      </c>
      <c r="C568" s="1">
        <f t="shared" si="471"/>
        <v>100</v>
      </c>
      <c r="D568" s="5">
        <f t="shared" si="477"/>
        <v>404</v>
      </c>
      <c r="E568" s="5">
        <f t="shared" si="477"/>
        <v>443</v>
      </c>
      <c r="F568" s="5">
        <f t="shared" si="477"/>
        <v>441</v>
      </c>
      <c r="G568" s="5">
        <f t="shared" si="477"/>
        <v>386</v>
      </c>
      <c r="H568" s="5">
        <f t="shared" si="477"/>
        <v>237</v>
      </c>
      <c r="I568" s="5">
        <f t="shared" ref="I568:AB568" si="491">I382</f>
        <v>236</v>
      </c>
      <c r="J568" s="5">
        <f t="shared" si="491"/>
        <v>403</v>
      </c>
      <c r="K568" s="5">
        <f t="shared" si="491"/>
        <v>354</v>
      </c>
      <c r="L568" s="5">
        <f t="shared" si="491"/>
        <v>392</v>
      </c>
      <c r="M568" s="5">
        <f t="shared" si="491"/>
        <v>428</v>
      </c>
      <c r="N568" s="5">
        <f t="shared" si="491"/>
        <v>369</v>
      </c>
      <c r="O568" s="5">
        <f t="shared" si="491"/>
        <v>377</v>
      </c>
      <c r="P568" s="5">
        <f t="shared" si="491"/>
        <v>444</v>
      </c>
      <c r="Q568" s="5">
        <f t="shared" si="491"/>
        <v>328</v>
      </c>
      <c r="R568" s="5">
        <f t="shared" si="491"/>
        <v>441</v>
      </c>
      <c r="S568" s="5">
        <f t="shared" si="491"/>
        <v>388</v>
      </c>
      <c r="T568" s="5">
        <f t="shared" si="491"/>
        <v>448</v>
      </c>
      <c r="U568" s="5">
        <f t="shared" si="491"/>
        <v>481</v>
      </c>
      <c r="V568" s="5">
        <f t="shared" si="491"/>
        <v>0</v>
      </c>
      <c r="W568" s="5">
        <f t="shared" si="491"/>
        <v>0</v>
      </c>
      <c r="X568" s="5">
        <f t="shared" si="491"/>
        <v>429</v>
      </c>
      <c r="Y568" s="5">
        <f t="shared" si="491"/>
        <v>402</v>
      </c>
      <c r="Z568" s="5">
        <f t="shared" si="491"/>
        <v>45.68</v>
      </c>
      <c r="AA568" s="5">
        <f t="shared" si="491"/>
        <v>63.58</v>
      </c>
      <c r="AB568" s="5">
        <f t="shared" si="491"/>
        <v>64.77</v>
      </c>
      <c r="AC568" s="5">
        <f t="shared" si="473"/>
        <v>58.22</v>
      </c>
      <c r="AD568" s="5">
        <f t="shared" si="489"/>
        <v>67.5</v>
      </c>
      <c r="AE568" s="5">
        <f t="shared" si="489"/>
        <v>63.44</v>
      </c>
      <c r="AF568" s="5">
        <f t="shared" si="489"/>
        <v>63.57</v>
      </c>
      <c r="AG568" s="5">
        <f t="shared" si="463"/>
        <v>67.12</v>
      </c>
      <c r="AH568" s="5">
        <f t="shared" si="463"/>
        <v>75.400000000000006</v>
      </c>
      <c r="AI568" s="5">
        <f t="shared" si="463"/>
        <v>64.8</v>
      </c>
      <c r="AJ568" s="5">
        <f t="shared" ref="AJ568:AU568" si="492">AJ382</f>
        <v>59.45</v>
      </c>
      <c r="AK568" s="5">
        <f t="shared" si="492"/>
        <v>62.64</v>
      </c>
      <c r="AL568" s="5">
        <f t="shared" si="492"/>
        <v>54.55</v>
      </c>
      <c r="AM568" s="5">
        <f t="shared" si="492"/>
        <v>54.38</v>
      </c>
      <c r="AN568" s="5">
        <f t="shared" si="492"/>
        <v>59.09</v>
      </c>
      <c r="AO568" s="5">
        <f t="shared" si="492"/>
        <v>66.22</v>
      </c>
      <c r="AP568" s="5">
        <f t="shared" si="492"/>
        <v>57.64</v>
      </c>
      <c r="AQ568" s="5">
        <f t="shared" si="492"/>
        <v>56.26</v>
      </c>
      <c r="AR568" s="5">
        <f t="shared" si="492"/>
        <v>66.7</v>
      </c>
      <c r="AS568" s="5">
        <f t="shared" si="492"/>
        <v>68.95</v>
      </c>
      <c r="AT568" s="5">
        <f t="shared" si="492"/>
        <v>57.64</v>
      </c>
      <c r="AU568" s="5">
        <f t="shared" si="492"/>
        <v>58.54</v>
      </c>
      <c r="AV568" s="5">
        <f t="shared" si="484"/>
        <v>129.17500000000001</v>
      </c>
      <c r="AW568" s="5">
        <v>3400.2566666666667</v>
      </c>
      <c r="AX568" s="5">
        <f t="shared" si="485"/>
        <v>177.26666666666665</v>
      </c>
      <c r="AY568" s="5"/>
      <c r="FA568" s="28"/>
      <c r="FB568" s="27"/>
      <c r="FC568" s="27"/>
      <c r="FD568" s="27"/>
      <c r="FE568" s="27"/>
      <c r="FR568"/>
    </row>
    <row r="569" spans="1:174" x14ac:dyDescent="0.2">
      <c r="A569" s="9">
        <v>2002</v>
      </c>
      <c r="B569" s="9">
        <v>1</v>
      </c>
      <c r="C569" s="1">
        <f>C568+1</f>
        <v>101</v>
      </c>
      <c r="D569" s="5">
        <f t="shared" si="477"/>
        <v>443</v>
      </c>
      <c r="E569" s="5">
        <f t="shared" si="477"/>
        <v>401</v>
      </c>
      <c r="F569" s="5">
        <f t="shared" si="477"/>
        <v>494</v>
      </c>
      <c r="G569" s="5">
        <f t="shared" si="477"/>
        <v>385</v>
      </c>
      <c r="H569" s="5">
        <f t="shared" si="477"/>
        <v>0</v>
      </c>
      <c r="I569" s="5">
        <f t="shared" ref="I569:AB569" si="493">I383</f>
        <v>0</v>
      </c>
      <c r="J569" s="5">
        <f t="shared" si="493"/>
        <v>387</v>
      </c>
      <c r="K569" s="5">
        <f t="shared" si="493"/>
        <v>350</v>
      </c>
      <c r="L569" s="5">
        <f t="shared" si="493"/>
        <v>446</v>
      </c>
      <c r="M569" s="5">
        <f t="shared" si="493"/>
        <v>416</v>
      </c>
      <c r="N569" s="5">
        <f t="shared" si="493"/>
        <v>389</v>
      </c>
      <c r="O569" s="5">
        <f t="shared" si="493"/>
        <v>376</v>
      </c>
      <c r="P569" s="5">
        <f t="shared" si="493"/>
        <v>476</v>
      </c>
      <c r="Q569" s="5">
        <f t="shared" si="493"/>
        <v>327</v>
      </c>
      <c r="R569" s="5">
        <f t="shared" si="493"/>
        <v>436</v>
      </c>
      <c r="S569" s="5">
        <f t="shared" si="493"/>
        <v>433</v>
      </c>
      <c r="T569" s="5">
        <f t="shared" si="493"/>
        <v>446</v>
      </c>
      <c r="U569" s="5">
        <f t="shared" si="493"/>
        <v>470</v>
      </c>
      <c r="V569" s="5">
        <f t="shared" si="493"/>
        <v>0</v>
      </c>
      <c r="W569" s="5">
        <f t="shared" si="493"/>
        <v>0</v>
      </c>
      <c r="X569" s="5">
        <f t="shared" si="493"/>
        <v>453</v>
      </c>
      <c r="Y569" s="5">
        <f t="shared" si="493"/>
        <v>467</v>
      </c>
      <c r="Z569" s="5">
        <f t="shared" si="493"/>
        <v>57.71</v>
      </c>
      <c r="AA569" s="5">
        <f t="shared" si="493"/>
        <v>63.8</v>
      </c>
      <c r="AB569" s="5">
        <f t="shared" si="493"/>
        <v>70.09</v>
      </c>
      <c r="AC569" s="5">
        <f t="shared" si="473"/>
        <v>62.71</v>
      </c>
      <c r="AD569" s="5">
        <f t="shared" si="489"/>
        <v>60.32</v>
      </c>
      <c r="AE569" s="5">
        <f t="shared" si="489"/>
        <v>64.89</v>
      </c>
      <c r="AF569" s="5">
        <f t="shared" si="489"/>
        <v>62.35</v>
      </c>
      <c r="AG569" s="5">
        <f t="shared" si="463"/>
        <v>62.77</v>
      </c>
      <c r="AH569" s="5">
        <f t="shared" si="463"/>
        <v>68.73</v>
      </c>
      <c r="AI569" s="5">
        <f t="shared" si="463"/>
        <v>64.53</v>
      </c>
      <c r="AJ569" s="5">
        <f t="shared" ref="AJ569:AU569" si="494">AJ383</f>
        <v>63.08</v>
      </c>
      <c r="AK569" s="5">
        <f t="shared" si="494"/>
        <v>62.71</v>
      </c>
      <c r="AL569" s="5">
        <f t="shared" si="494"/>
        <v>48.58</v>
      </c>
      <c r="AM569" s="5">
        <f t="shared" si="494"/>
        <v>55.32</v>
      </c>
      <c r="AN569" s="5">
        <f t="shared" si="494"/>
        <v>58.22</v>
      </c>
      <c r="AO569" s="5">
        <f t="shared" si="494"/>
        <v>64.58</v>
      </c>
      <c r="AP569" s="5">
        <f t="shared" si="494"/>
        <v>56.91</v>
      </c>
      <c r="AQ569" s="5">
        <f t="shared" si="494"/>
        <v>56.55</v>
      </c>
      <c r="AR569" s="5">
        <f t="shared" si="494"/>
        <v>65.25</v>
      </c>
      <c r="AS569" s="5">
        <f t="shared" si="494"/>
        <v>66.16</v>
      </c>
      <c r="AT569" s="5">
        <f t="shared" si="494"/>
        <v>57.52</v>
      </c>
      <c r="AU569" s="5">
        <f t="shared" si="494"/>
        <v>57.86</v>
      </c>
      <c r="AV569" s="5">
        <f t="shared" si="484"/>
        <v>129.375</v>
      </c>
      <c r="AW569" s="5">
        <v>3449.9406666666664</v>
      </c>
      <c r="AX569" s="5">
        <f t="shared" si="485"/>
        <v>177.9</v>
      </c>
      <c r="AY569" s="5"/>
      <c r="FA569" s="28"/>
      <c r="FB569" s="27"/>
      <c r="FC569" s="27"/>
      <c r="FD569" s="27"/>
      <c r="FE569" s="27"/>
      <c r="FR569"/>
    </row>
    <row r="570" spans="1:174" x14ac:dyDescent="0.2">
      <c r="A570" s="9">
        <v>2002</v>
      </c>
      <c r="B570" s="9">
        <v>2</v>
      </c>
      <c r="C570" s="1">
        <f>C569+1</f>
        <v>102</v>
      </c>
      <c r="D570" s="5">
        <f t="shared" si="477"/>
        <v>463</v>
      </c>
      <c r="E570" s="5">
        <f t="shared" si="477"/>
        <v>387</v>
      </c>
      <c r="F570" s="5">
        <f t="shared" si="477"/>
        <v>543</v>
      </c>
      <c r="G570" s="5">
        <f t="shared" si="477"/>
        <v>404</v>
      </c>
      <c r="H570" s="5">
        <f t="shared" si="477"/>
        <v>0</v>
      </c>
      <c r="I570" s="5">
        <f t="shared" ref="I570:AB570" si="495">I384</f>
        <v>0</v>
      </c>
      <c r="J570" s="5">
        <f t="shared" si="495"/>
        <v>405</v>
      </c>
      <c r="K570" s="5">
        <f t="shared" si="495"/>
        <v>349</v>
      </c>
      <c r="L570" s="5">
        <f t="shared" si="495"/>
        <v>496</v>
      </c>
      <c r="M570" s="5">
        <f t="shared" si="495"/>
        <v>429</v>
      </c>
      <c r="N570" s="5">
        <f t="shared" si="495"/>
        <v>393</v>
      </c>
      <c r="O570" s="5">
        <f t="shared" si="495"/>
        <v>373</v>
      </c>
      <c r="P570" s="5">
        <f t="shared" si="495"/>
        <v>478</v>
      </c>
      <c r="Q570" s="5">
        <f t="shared" si="495"/>
        <v>326</v>
      </c>
      <c r="R570" s="5">
        <f t="shared" si="495"/>
        <v>441</v>
      </c>
      <c r="S570" s="5">
        <f t="shared" si="495"/>
        <v>369</v>
      </c>
      <c r="T570" s="5">
        <f t="shared" si="495"/>
        <v>446</v>
      </c>
      <c r="U570" s="5">
        <f t="shared" si="495"/>
        <v>475</v>
      </c>
      <c r="V570" s="5">
        <f t="shared" si="495"/>
        <v>0</v>
      </c>
      <c r="W570" s="5">
        <f t="shared" si="495"/>
        <v>0</v>
      </c>
      <c r="X570" s="5">
        <f t="shared" si="495"/>
        <v>439</v>
      </c>
      <c r="Y570" s="5">
        <f t="shared" si="495"/>
        <v>436</v>
      </c>
      <c r="Z570" s="5">
        <f t="shared" si="495"/>
        <v>61.38</v>
      </c>
      <c r="AA570" s="5">
        <f t="shared" si="495"/>
        <v>58.73</v>
      </c>
      <c r="AB570" s="5">
        <f t="shared" si="495"/>
        <v>69.349999999999994</v>
      </c>
      <c r="AC570" s="5">
        <f t="shared" si="473"/>
        <v>60.9</v>
      </c>
      <c r="AD570" s="5">
        <f t="shared" si="489"/>
        <v>67</v>
      </c>
      <c r="AE570" s="5">
        <f t="shared" si="489"/>
        <v>66.48</v>
      </c>
      <c r="AF570" s="5">
        <f t="shared" si="489"/>
        <v>61.09</v>
      </c>
      <c r="AG570" s="5">
        <f t="shared" si="463"/>
        <v>67.430000000000007</v>
      </c>
      <c r="AH570" s="5">
        <f t="shared" si="463"/>
        <v>65.98</v>
      </c>
      <c r="AI570" s="5">
        <f t="shared" si="463"/>
        <v>61.26</v>
      </c>
      <c r="AJ570" s="5">
        <f t="shared" ref="AJ570:AU570" si="496">AJ384</f>
        <v>62.13</v>
      </c>
      <c r="AK570" s="5">
        <f t="shared" si="496"/>
        <v>62.63</v>
      </c>
      <c r="AL570" s="5">
        <f t="shared" si="496"/>
        <v>54.01</v>
      </c>
      <c r="AM570" s="5">
        <f t="shared" si="496"/>
        <v>56.78</v>
      </c>
      <c r="AN570" s="5">
        <f t="shared" si="496"/>
        <v>47.78</v>
      </c>
      <c r="AO570" s="5">
        <f t="shared" si="496"/>
        <v>58.73</v>
      </c>
      <c r="AP570" s="5">
        <f t="shared" si="496"/>
        <v>59.96</v>
      </c>
      <c r="AQ570" s="5">
        <f t="shared" si="496"/>
        <v>56.39</v>
      </c>
      <c r="AR570" s="5">
        <f t="shared" si="496"/>
        <v>63.51</v>
      </c>
      <c r="AS570" s="5">
        <f t="shared" si="496"/>
        <v>64.209999999999994</v>
      </c>
      <c r="AT570" s="5">
        <f t="shared" si="496"/>
        <v>53.72</v>
      </c>
      <c r="AU570" s="5">
        <f t="shared" si="496"/>
        <v>57.28</v>
      </c>
      <c r="AV570" s="5">
        <f t="shared" si="484"/>
        <v>130.92500000000001</v>
      </c>
      <c r="AW570" s="5"/>
      <c r="AX570" s="5">
        <f t="shared" si="485"/>
        <v>179.83333333333331</v>
      </c>
      <c r="AY570" s="5"/>
      <c r="FA570" s="28"/>
      <c r="FB570" s="27"/>
      <c r="FC570" s="27"/>
      <c r="FD570" s="27"/>
      <c r="FE570" s="27"/>
      <c r="FR570"/>
    </row>
    <row r="571" spans="1:174" x14ac:dyDescent="0.2">
      <c r="A571" s="9">
        <v>2002</v>
      </c>
      <c r="B571" s="9">
        <v>3</v>
      </c>
      <c r="C571" s="1">
        <f>C570+1</f>
        <v>103</v>
      </c>
      <c r="D571" s="5">
        <f t="shared" si="477"/>
        <v>422</v>
      </c>
      <c r="E571" s="5">
        <f t="shared" si="477"/>
        <v>452</v>
      </c>
      <c r="F571" s="5">
        <f t="shared" si="477"/>
        <v>514</v>
      </c>
      <c r="G571" s="5">
        <f t="shared" si="477"/>
        <v>397</v>
      </c>
      <c r="H571" s="5" t="str">
        <f t="shared" si="477"/>
        <v>na</v>
      </c>
      <c r="I571" s="5" t="str">
        <f t="shared" ref="I571:AB571" si="497">I385</f>
        <v>na</v>
      </c>
      <c r="J571" s="5">
        <f t="shared" si="497"/>
        <v>409</v>
      </c>
      <c r="K571" s="5">
        <f t="shared" si="497"/>
        <v>391</v>
      </c>
      <c r="L571" s="5">
        <f t="shared" si="497"/>
        <v>441</v>
      </c>
      <c r="M571" s="5">
        <f t="shared" si="497"/>
        <v>422</v>
      </c>
      <c r="N571" s="5">
        <f t="shared" si="497"/>
        <v>382</v>
      </c>
      <c r="O571" s="5">
        <f t="shared" si="497"/>
        <v>372</v>
      </c>
      <c r="P571" s="5">
        <f t="shared" si="497"/>
        <v>465</v>
      </c>
      <c r="Q571" s="5">
        <f t="shared" si="497"/>
        <v>358</v>
      </c>
      <c r="R571" s="5">
        <f t="shared" si="497"/>
        <v>439</v>
      </c>
      <c r="S571" s="5">
        <f t="shared" si="497"/>
        <v>403</v>
      </c>
      <c r="T571" s="5">
        <f t="shared" si="497"/>
        <v>481</v>
      </c>
      <c r="U571" s="5">
        <f t="shared" si="497"/>
        <v>491</v>
      </c>
      <c r="V571" s="5" t="str">
        <f t="shared" si="497"/>
        <v>na</v>
      </c>
      <c r="W571" s="5" t="str">
        <f t="shared" si="497"/>
        <v>na</v>
      </c>
      <c r="X571" s="5">
        <f t="shared" si="497"/>
        <v>406</v>
      </c>
      <c r="Y571" s="5">
        <f t="shared" si="497"/>
        <v>399</v>
      </c>
      <c r="Z571" s="5">
        <f t="shared" si="497"/>
        <v>53.71</v>
      </c>
      <c r="AA571" s="5">
        <f t="shared" si="497"/>
        <v>54.38</v>
      </c>
      <c r="AB571" s="5">
        <f t="shared" si="497"/>
        <v>61.63</v>
      </c>
      <c r="AC571" s="5">
        <f t="shared" si="473"/>
        <v>59.3</v>
      </c>
      <c r="AD571" s="5">
        <f t="shared" si="489"/>
        <v>67.38</v>
      </c>
      <c r="AE571" s="5">
        <f t="shared" si="489"/>
        <v>66.34</v>
      </c>
      <c r="AF571" s="5">
        <f t="shared" si="489"/>
        <v>62.83</v>
      </c>
      <c r="AG571" s="5">
        <f t="shared" si="463"/>
        <v>65.48</v>
      </c>
      <c r="AH571" s="5">
        <f t="shared" si="463"/>
        <v>65.209999999999994</v>
      </c>
      <c r="AI571" s="5">
        <f t="shared" si="463"/>
        <v>61.26</v>
      </c>
      <c r="AJ571" s="5">
        <f t="shared" ref="AJ571:AJ581" si="498">AJ385</f>
        <v>57.99</v>
      </c>
      <c r="AK571" s="5">
        <f t="shared" ref="AK571:AR571" si="499">AK385</f>
        <v>60.54</v>
      </c>
      <c r="AL571" s="5">
        <f t="shared" si="499"/>
        <v>55.87</v>
      </c>
      <c r="AM571" s="5">
        <f t="shared" si="499"/>
        <v>50.03</v>
      </c>
      <c r="AN571" s="5">
        <f t="shared" si="499"/>
        <v>58</v>
      </c>
      <c r="AO571" s="5">
        <f t="shared" si="499"/>
        <v>61.38</v>
      </c>
      <c r="AP571" s="5">
        <f t="shared" si="499"/>
        <v>60.68</v>
      </c>
      <c r="AQ571" s="5">
        <f t="shared" si="499"/>
        <v>57.28</v>
      </c>
      <c r="AR571" s="5">
        <f t="shared" si="499"/>
        <v>62.49</v>
      </c>
      <c r="AS571" s="5">
        <f t="shared" ref="AS571:AU581" si="500">AS385</f>
        <v>63.37</v>
      </c>
      <c r="AT571" s="5">
        <f t="shared" si="500"/>
        <v>52.39</v>
      </c>
      <c r="AU571" s="5">
        <f t="shared" si="500"/>
        <v>55.1</v>
      </c>
      <c r="AV571" s="5">
        <f t="shared" si="484"/>
        <v>132.05000000000001</v>
      </c>
      <c r="AW571" s="5"/>
      <c r="AX571" s="5">
        <f t="shared" si="485"/>
        <v>180.6</v>
      </c>
      <c r="FA571" s="28"/>
      <c r="FB571" s="27"/>
      <c r="FC571" s="27"/>
      <c r="FD571" s="27"/>
      <c r="FE571" s="27"/>
      <c r="FR571"/>
    </row>
    <row r="572" spans="1:174" x14ac:dyDescent="0.2">
      <c r="A572" s="9">
        <v>2002</v>
      </c>
      <c r="B572" s="9">
        <v>4</v>
      </c>
      <c r="C572" s="1">
        <f>C571+1</f>
        <v>104</v>
      </c>
      <c r="D572" s="5">
        <f t="shared" si="477"/>
        <v>416</v>
      </c>
      <c r="E572" s="5">
        <f t="shared" si="477"/>
        <v>417</v>
      </c>
      <c r="F572" s="5">
        <f t="shared" si="477"/>
        <v>474</v>
      </c>
      <c r="G572" s="5">
        <f t="shared" si="477"/>
        <v>397</v>
      </c>
      <c r="H572" s="5" t="str">
        <f t="shared" si="477"/>
        <v>na</v>
      </c>
      <c r="I572" s="5" t="str">
        <f t="shared" ref="I572:AB572" si="501">I386</f>
        <v>na</v>
      </c>
      <c r="J572" s="5">
        <f t="shared" si="501"/>
        <v>410</v>
      </c>
      <c r="K572" s="5">
        <f t="shared" si="501"/>
        <v>399</v>
      </c>
      <c r="L572" s="5">
        <f t="shared" si="501"/>
        <v>423</v>
      </c>
      <c r="M572" s="5">
        <f t="shared" si="501"/>
        <v>419</v>
      </c>
      <c r="N572" s="5">
        <f t="shared" si="501"/>
        <v>390</v>
      </c>
      <c r="O572" s="5">
        <f t="shared" si="501"/>
        <v>384</v>
      </c>
      <c r="P572" s="5">
        <f t="shared" si="501"/>
        <v>381</v>
      </c>
      <c r="Q572" s="5">
        <f t="shared" si="501"/>
        <v>352</v>
      </c>
      <c r="R572" s="5">
        <f t="shared" si="501"/>
        <v>441</v>
      </c>
      <c r="S572" s="5">
        <f t="shared" si="501"/>
        <v>428</v>
      </c>
      <c r="T572" s="5">
        <f t="shared" si="501"/>
        <v>446</v>
      </c>
      <c r="U572" s="5">
        <f t="shared" si="501"/>
        <v>472</v>
      </c>
      <c r="V572" s="5" t="str">
        <f t="shared" si="501"/>
        <v>na</v>
      </c>
      <c r="W572" s="5" t="str">
        <f t="shared" si="501"/>
        <v>na</v>
      </c>
      <c r="X572" s="5">
        <f t="shared" si="501"/>
        <v>484</v>
      </c>
      <c r="Y572" s="5">
        <f t="shared" si="501"/>
        <v>398</v>
      </c>
      <c r="Z572" s="5">
        <f t="shared" si="501"/>
        <v>60.09</v>
      </c>
      <c r="AA572" s="5">
        <f t="shared" si="501"/>
        <v>61.39</v>
      </c>
      <c r="AB572" s="5">
        <f t="shared" si="501"/>
        <v>62.87</v>
      </c>
      <c r="AC572" s="5">
        <f t="shared" si="473"/>
        <v>60.32</v>
      </c>
      <c r="AD572" s="5">
        <f t="shared" si="489"/>
        <v>65.83</v>
      </c>
      <c r="AE572" s="5">
        <f t="shared" si="489"/>
        <v>65.400000000000006</v>
      </c>
      <c r="AF572" s="5">
        <f t="shared" si="489"/>
        <v>66.989999999999995</v>
      </c>
      <c r="AG572" s="5">
        <f t="shared" si="463"/>
        <v>74.47</v>
      </c>
      <c r="AH572" s="5">
        <f t="shared" si="463"/>
        <v>71.41</v>
      </c>
      <c r="AI572" s="5">
        <f t="shared" si="463"/>
        <v>66.34</v>
      </c>
      <c r="AJ572" s="5">
        <f t="shared" si="498"/>
        <v>62.35</v>
      </c>
      <c r="AK572" s="5">
        <f t="shared" ref="AK572:AR581" si="502">AK386</f>
        <v>61.35</v>
      </c>
      <c r="AL572" s="5">
        <f t="shared" si="502"/>
        <v>56.33</v>
      </c>
      <c r="AM572" s="5">
        <f t="shared" si="502"/>
        <v>52.85</v>
      </c>
      <c r="AN572" s="5">
        <f t="shared" si="502"/>
        <v>60.54</v>
      </c>
      <c r="AO572" s="5">
        <f t="shared" si="502"/>
        <v>64.16</v>
      </c>
      <c r="AP572" s="5">
        <f t="shared" si="502"/>
        <v>61.19</v>
      </c>
      <c r="AQ572" s="5">
        <f t="shared" si="502"/>
        <v>58.71</v>
      </c>
      <c r="AR572" s="5">
        <f t="shared" si="502"/>
        <v>63.97</v>
      </c>
      <c r="AS572" s="5">
        <f t="shared" si="500"/>
        <v>66.16</v>
      </c>
      <c r="AT572" s="5">
        <f t="shared" si="500"/>
        <v>56.07</v>
      </c>
      <c r="AU572" s="5">
        <f t="shared" si="500"/>
        <v>57.64</v>
      </c>
      <c r="AV572" s="5">
        <f t="shared" si="484"/>
        <v>133.625</v>
      </c>
      <c r="AW572" s="5"/>
      <c r="AX572" s="5">
        <f t="shared" si="485"/>
        <v>181.16666666666666</v>
      </c>
      <c r="FA572" s="28"/>
      <c r="FB572" s="27"/>
      <c r="FC572" s="27"/>
      <c r="FD572" s="27"/>
      <c r="FE572" s="27"/>
      <c r="FR572"/>
    </row>
    <row r="573" spans="1:174" x14ac:dyDescent="0.2">
      <c r="A573" s="9">
        <v>2003</v>
      </c>
      <c r="B573" s="9">
        <v>1</v>
      </c>
      <c r="C573" s="1">
        <f t="shared" ref="C573:C636" si="503">C572+1</f>
        <v>105</v>
      </c>
      <c r="D573" s="5">
        <f t="shared" ref="D573:H581" si="504">D387</f>
        <v>517</v>
      </c>
      <c r="E573" s="5">
        <f t="shared" si="504"/>
        <v>475</v>
      </c>
      <c r="F573" s="5">
        <f t="shared" si="504"/>
        <v>473</v>
      </c>
      <c r="G573" s="5">
        <f t="shared" si="504"/>
        <v>398</v>
      </c>
      <c r="H573" s="5" t="str">
        <f t="shared" si="504"/>
        <v>na</v>
      </c>
      <c r="I573" s="5" t="str">
        <f t="shared" ref="I573:AB573" si="505">I387</f>
        <v>na</v>
      </c>
      <c r="J573" s="5">
        <f t="shared" si="505"/>
        <v>462</v>
      </c>
      <c r="K573" s="5">
        <f t="shared" si="505"/>
        <v>394</v>
      </c>
      <c r="L573" s="5">
        <f t="shared" si="505"/>
        <v>330</v>
      </c>
      <c r="M573" s="5">
        <f t="shared" si="505"/>
        <v>420</v>
      </c>
      <c r="N573" s="5">
        <f t="shared" si="505"/>
        <v>381</v>
      </c>
      <c r="O573" s="5">
        <f t="shared" si="505"/>
        <v>385</v>
      </c>
      <c r="P573" s="5">
        <f t="shared" si="505"/>
        <v>354</v>
      </c>
      <c r="Q573" s="5">
        <f t="shared" si="505"/>
        <v>337</v>
      </c>
      <c r="R573" s="5">
        <f t="shared" si="505"/>
        <v>465</v>
      </c>
      <c r="S573" s="5">
        <f t="shared" si="505"/>
        <v>430</v>
      </c>
      <c r="T573" s="5">
        <f t="shared" si="505"/>
        <v>482</v>
      </c>
      <c r="U573" s="5">
        <f t="shared" si="505"/>
        <v>447</v>
      </c>
      <c r="V573" s="5" t="str">
        <f t="shared" si="505"/>
        <v>na</v>
      </c>
      <c r="W573" s="5" t="str">
        <f t="shared" si="505"/>
        <v>na</v>
      </c>
      <c r="X573" s="5">
        <f t="shared" si="505"/>
        <v>456</v>
      </c>
      <c r="Y573" s="5">
        <f t="shared" si="505"/>
        <v>496</v>
      </c>
      <c r="Z573" s="5">
        <f t="shared" si="505"/>
        <v>67.63</v>
      </c>
      <c r="AA573" s="5">
        <f t="shared" si="505"/>
        <v>64.349999999999994</v>
      </c>
      <c r="AB573" s="5">
        <f t="shared" si="505"/>
        <v>63.8</v>
      </c>
      <c r="AC573" s="5">
        <f t="shared" si="473"/>
        <v>61.78</v>
      </c>
      <c r="AD573" s="5">
        <f t="shared" si="489"/>
        <v>71.72</v>
      </c>
      <c r="AE573" s="5">
        <f t="shared" si="489"/>
        <v>62.06</v>
      </c>
      <c r="AF573" s="5">
        <f t="shared" si="489"/>
        <v>72.5</v>
      </c>
      <c r="AG573" s="5">
        <f t="shared" si="463"/>
        <v>80.98</v>
      </c>
      <c r="AH573" s="5">
        <f t="shared" si="463"/>
        <v>64.89</v>
      </c>
      <c r="AI573" s="5">
        <f t="shared" si="463"/>
        <v>66.44</v>
      </c>
      <c r="AJ573" s="5">
        <f t="shared" si="498"/>
        <v>67.45</v>
      </c>
      <c r="AK573" s="5">
        <f t="shared" si="502"/>
        <v>62.39</v>
      </c>
      <c r="AL573" s="5">
        <f t="shared" si="502"/>
        <v>58</v>
      </c>
      <c r="AM573" s="5">
        <f t="shared" si="502"/>
        <v>52.21</v>
      </c>
      <c r="AN573" s="5">
        <f t="shared" si="502"/>
        <v>63.31</v>
      </c>
      <c r="AO573" s="5">
        <f t="shared" si="502"/>
        <v>70.64</v>
      </c>
      <c r="AP573" s="5">
        <f t="shared" si="502"/>
        <v>61.25</v>
      </c>
      <c r="AQ573" s="5">
        <f t="shared" si="502"/>
        <v>73.209999999999994</v>
      </c>
      <c r="AR573" s="5">
        <f t="shared" si="502"/>
        <v>68.25</v>
      </c>
      <c r="AS573" s="5">
        <f t="shared" si="500"/>
        <v>67.03</v>
      </c>
      <c r="AT573" s="5">
        <f t="shared" si="500"/>
        <v>61.16</v>
      </c>
      <c r="AU573" s="5">
        <f t="shared" si="500"/>
        <v>61.76</v>
      </c>
      <c r="AV573" s="5">
        <f t="shared" si="484"/>
        <v>137.72499999999999</v>
      </c>
      <c r="AW573" s="5"/>
      <c r="AX573" s="5">
        <f t="shared" si="485"/>
        <v>183</v>
      </c>
      <c r="FA573" s="28"/>
      <c r="FB573" s="27"/>
      <c r="FC573" s="27"/>
      <c r="FD573" s="27"/>
      <c r="FE573" s="27"/>
      <c r="FR573"/>
    </row>
    <row r="574" spans="1:174" x14ac:dyDescent="0.2">
      <c r="A574" s="9">
        <v>2003</v>
      </c>
      <c r="B574" s="9">
        <v>2</v>
      </c>
      <c r="C574" s="1">
        <f t="shared" si="503"/>
        <v>106</v>
      </c>
      <c r="D574" s="5">
        <f t="shared" si="504"/>
        <v>457</v>
      </c>
      <c r="E574" s="5">
        <f t="shared" si="504"/>
        <v>413</v>
      </c>
      <c r="F574" s="5">
        <f t="shared" si="504"/>
        <v>525</v>
      </c>
      <c r="G574" s="5">
        <f t="shared" si="504"/>
        <v>394</v>
      </c>
      <c r="H574" s="5" t="str">
        <f t="shared" si="504"/>
        <v>na</v>
      </c>
      <c r="I574" s="5" t="str">
        <f t="shared" ref="I574:AB574" si="506">I388</f>
        <v>na</v>
      </c>
      <c r="J574" s="5">
        <f t="shared" si="506"/>
        <v>455</v>
      </c>
      <c r="K574" s="5">
        <f t="shared" si="506"/>
        <v>394</v>
      </c>
      <c r="L574" s="5">
        <f t="shared" si="506"/>
        <v>406</v>
      </c>
      <c r="M574" s="5">
        <f t="shared" si="506"/>
        <v>420</v>
      </c>
      <c r="N574" s="5">
        <f t="shared" si="506"/>
        <v>381</v>
      </c>
      <c r="O574" s="5">
        <f t="shared" si="506"/>
        <v>385</v>
      </c>
      <c r="P574" s="5">
        <f t="shared" si="506"/>
        <v>399</v>
      </c>
      <c r="Q574" s="5">
        <f t="shared" si="506"/>
        <v>333</v>
      </c>
      <c r="R574" s="5">
        <f t="shared" si="506"/>
        <v>492</v>
      </c>
      <c r="S574" s="5">
        <f t="shared" si="506"/>
        <v>361</v>
      </c>
      <c r="T574" s="5">
        <f t="shared" si="506"/>
        <v>481</v>
      </c>
      <c r="U574" s="5">
        <f t="shared" si="506"/>
        <v>451</v>
      </c>
      <c r="V574" s="5" t="str">
        <f t="shared" si="506"/>
        <v>na</v>
      </c>
      <c r="W574" s="5" t="str">
        <f t="shared" si="506"/>
        <v>na</v>
      </c>
      <c r="X574" s="5">
        <f t="shared" si="506"/>
        <v>520</v>
      </c>
      <c r="Y574" s="5">
        <f t="shared" si="506"/>
        <v>499</v>
      </c>
      <c r="Z574" s="5">
        <f t="shared" si="506"/>
        <v>68.86</v>
      </c>
      <c r="AA574" s="5">
        <f t="shared" si="506"/>
        <v>70.08</v>
      </c>
      <c r="AB574" s="5">
        <f t="shared" si="506"/>
        <v>68.63</v>
      </c>
      <c r="AC574" s="5">
        <f t="shared" si="473"/>
        <v>68.150000000000006</v>
      </c>
      <c r="AD574" s="5">
        <f t="shared" si="489"/>
        <v>69.599999999999994</v>
      </c>
      <c r="AE574" s="5">
        <f t="shared" si="489"/>
        <v>68.72</v>
      </c>
      <c r="AF574" s="5">
        <f t="shared" si="489"/>
        <v>76.13</v>
      </c>
      <c r="AG574" s="5">
        <f t="shared" si="463"/>
        <v>80.34</v>
      </c>
      <c r="AH574" s="5">
        <f t="shared" si="463"/>
        <v>71.05</v>
      </c>
      <c r="AI574" s="5">
        <f t="shared" si="463"/>
        <v>68.150000000000006</v>
      </c>
      <c r="AJ574" s="5">
        <f t="shared" si="498"/>
        <v>67.11</v>
      </c>
      <c r="AK574" s="5">
        <f t="shared" si="502"/>
        <v>66.7</v>
      </c>
      <c r="AL574" s="5">
        <f t="shared" si="502"/>
        <v>66.790000000000006</v>
      </c>
      <c r="AM574" s="5">
        <f t="shared" si="502"/>
        <v>52.2</v>
      </c>
      <c r="AN574" s="5">
        <f t="shared" si="502"/>
        <v>69.599999999999994</v>
      </c>
      <c r="AO574" s="5">
        <f t="shared" si="502"/>
        <v>69</v>
      </c>
      <c r="AP574" s="5">
        <f t="shared" si="502"/>
        <v>60.9</v>
      </c>
      <c r="AQ574" s="5">
        <f t="shared" si="502"/>
        <v>68.88</v>
      </c>
      <c r="AR574" s="5">
        <f t="shared" si="502"/>
        <v>66.7</v>
      </c>
      <c r="AS574" s="5">
        <f t="shared" si="500"/>
        <v>65.61</v>
      </c>
      <c r="AT574" s="5">
        <f t="shared" si="500"/>
        <v>58</v>
      </c>
      <c r="AU574" s="5">
        <f t="shared" si="500"/>
        <v>56.55</v>
      </c>
      <c r="AV574" s="5">
        <f t="shared" si="484"/>
        <v>137.30000000000001</v>
      </c>
      <c r="AW574" s="5"/>
      <c r="AX574" s="5">
        <f t="shared" si="485"/>
        <v>183.66666666666666</v>
      </c>
    </row>
    <row r="575" spans="1:174" x14ac:dyDescent="0.2">
      <c r="A575" s="9">
        <v>2003</v>
      </c>
      <c r="B575" s="9">
        <v>3</v>
      </c>
      <c r="C575" s="1">
        <f t="shared" si="503"/>
        <v>107</v>
      </c>
      <c r="D575" s="5">
        <f t="shared" si="504"/>
        <v>518</v>
      </c>
      <c r="E575" s="5">
        <f t="shared" si="504"/>
        <v>481</v>
      </c>
      <c r="F575" s="5">
        <f t="shared" si="504"/>
        <v>438</v>
      </c>
      <c r="G575" s="5">
        <f t="shared" si="504"/>
        <v>394</v>
      </c>
      <c r="H575" s="5" t="str">
        <f t="shared" si="504"/>
        <v>na</v>
      </c>
      <c r="I575" s="5" t="str">
        <f t="shared" ref="I575:AB575" si="507">I389</f>
        <v>na</v>
      </c>
      <c r="J575" s="5">
        <f t="shared" si="507"/>
        <v>438</v>
      </c>
      <c r="K575" s="5">
        <f t="shared" si="507"/>
        <v>438</v>
      </c>
      <c r="L575" s="5">
        <f t="shared" si="507"/>
        <v>407</v>
      </c>
      <c r="M575" s="5">
        <f t="shared" si="507"/>
        <v>420</v>
      </c>
      <c r="N575" s="5">
        <f t="shared" si="507"/>
        <v>403</v>
      </c>
      <c r="O575" s="5">
        <f t="shared" si="507"/>
        <v>385</v>
      </c>
      <c r="P575" s="5">
        <f t="shared" si="507"/>
        <v>482</v>
      </c>
      <c r="Q575" s="5">
        <f t="shared" si="507"/>
        <v>300</v>
      </c>
      <c r="R575" s="5">
        <f t="shared" si="507"/>
        <v>438</v>
      </c>
      <c r="S575" s="5">
        <f t="shared" si="507"/>
        <v>444</v>
      </c>
      <c r="T575" s="5">
        <f t="shared" si="507"/>
        <v>575</v>
      </c>
      <c r="U575" s="5">
        <f t="shared" si="507"/>
        <v>416</v>
      </c>
      <c r="V575" s="5">
        <f t="shared" si="507"/>
        <v>438</v>
      </c>
      <c r="W575" s="5">
        <f t="shared" si="507"/>
        <v>407</v>
      </c>
      <c r="X575" s="5">
        <f t="shared" si="507"/>
        <v>478</v>
      </c>
      <c r="Y575" s="5">
        <f t="shared" si="507"/>
        <v>540</v>
      </c>
      <c r="Z575" s="5">
        <f t="shared" si="507"/>
        <v>77.680000000000007</v>
      </c>
      <c r="AA575" s="5">
        <f t="shared" si="507"/>
        <v>84.1</v>
      </c>
      <c r="AB575" s="5">
        <f t="shared" si="507"/>
        <v>65.48</v>
      </c>
      <c r="AC575" s="5">
        <f t="shared" si="473"/>
        <v>59.45</v>
      </c>
      <c r="AD575" s="5">
        <f t="shared" si="489"/>
        <v>75.89</v>
      </c>
      <c r="AE575" s="5">
        <f t="shared" si="489"/>
        <v>68.150000000000006</v>
      </c>
      <c r="AF575" s="5">
        <f t="shared" si="489"/>
        <v>71.959999999999994</v>
      </c>
      <c r="AG575" s="5">
        <f t="shared" si="463"/>
        <v>83.62</v>
      </c>
      <c r="AH575" s="5">
        <f t="shared" si="463"/>
        <v>73.459999999999994</v>
      </c>
      <c r="AI575" s="5">
        <f t="shared" si="463"/>
        <v>69.599999999999994</v>
      </c>
      <c r="AJ575" s="5">
        <f t="shared" si="498"/>
        <v>80.13</v>
      </c>
      <c r="AK575" s="5">
        <f t="shared" si="502"/>
        <v>78.78</v>
      </c>
      <c r="AL575" s="5">
        <f t="shared" si="502"/>
        <v>74.31</v>
      </c>
      <c r="AM575" s="5">
        <f t="shared" si="502"/>
        <v>55.1</v>
      </c>
      <c r="AN575" s="5">
        <f t="shared" si="502"/>
        <v>71.05</v>
      </c>
      <c r="AO575" s="5">
        <f t="shared" si="502"/>
        <v>86.28</v>
      </c>
      <c r="AP575" s="5">
        <f t="shared" si="502"/>
        <v>72.5</v>
      </c>
      <c r="AQ575" s="5">
        <f t="shared" si="502"/>
        <v>77.599999999999994</v>
      </c>
      <c r="AR575" s="5">
        <f t="shared" si="502"/>
        <v>68.150000000000006</v>
      </c>
      <c r="AS575" s="5">
        <f t="shared" si="500"/>
        <v>68.930000000000007</v>
      </c>
      <c r="AT575" s="5">
        <f t="shared" si="500"/>
        <v>59.93</v>
      </c>
      <c r="AU575" s="5">
        <f t="shared" si="500"/>
        <v>58.48</v>
      </c>
      <c r="AV575" s="5">
        <f t="shared" si="484"/>
        <v>138.375</v>
      </c>
      <c r="AW575" s="5"/>
      <c r="AX575" s="5">
        <f t="shared" si="485"/>
        <v>184.56666666666666</v>
      </c>
    </row>
    <row r="576" spans="1:174" x14ac:dyDescent="0.2">
      <c r="A576" s="9">
        <v>2003</v>
      </c>
      <c r="B576" s="9">
        <v>4</v>
      </c>
      <c r="C576" s="1">
        <f t="shared" si="503"/>
        <v>108</v>
      </c>
      <c r="D576" s="5">
        <f t="shared" si="504"/>
        <v>656</v>
      </c>
      <c r="E576" s="5">
        <f t="shared" si="504"/>
        <v>451</v>
      </c>
      <c r="F576" s="5" t="str">
        <f t="shared" si="504"/>
        <v>na</v>
      </c>
      <c r="G576" s="5" t="str">
        <f t="shared" si="504"/>
        <v>na</v>
      </c>
      <c r="H576" s="5" t="str">
        <f t="shared" si="504"/>
        <v>na</v>
      </c>
      <c r="I576" s="5" t="str">
        <f t="shared" ref="I576:AB576" si="508">I390</f>
        <v>na</v>
      </c>
      <c r="J576" s="5">
        <f t="shared" si="508"/>
        <v>478</v>
      </c>
      <c r="K576" s="5">
        <f t="shared" si="508"/>
        <v>438</v>
      </c>
      <c r="L576" s="5">
        <f t="shared" si="508"/>
        <v>431</v>
      </c>
      <c r="M576" s="5">
        <f t="shared" si="508"/>
        <v>416</v>
      </c>
      <c r="N576" s="5" t="str">
        <f t="shared" si="508"/>
        <v>na</v>
      </c>
      <c r="O576" s="5" t="str">
        <f t="shared" si="508"/>
        <v>na</v>
      </c>
      <c r="P576" s="5">
        <f t="shared" si="508"/>
        <v>466</v>
      </c>
      <c r="Q576" s="5">
        <f t="shared" si="508"/>
        <v>588</v>
      </c>
      <c r="R576" s="5">
        <f t="shared" si="508"/>
        <v>532</v>
      </c>
      <c r="S576" s="5">
        <f t="shared" si="508"/>
        <v>506</v>
      </c>
      <c r="T576" s="5">
        <f t="shared" si="508"/>
        <v>407</v>
      </c>
      <c r="U576" s="5">
        <f t="shared" si="508"/>
        <v>416</v>
      </c>
      <c r="V576" s="5">
        <f t="shared" si="508"/>
        <v>407</v>
      </c>
      <c r="W576" s="5">
        <f t="shared" si="508"/>
        <v>394</v>
      </c>
      <c r="X576" s="5">
        <f t="shared" si="508"/>
        <v>481</v>
      </c>
      <c r="Y576" s="5">
        <f t="shared" si="508"/>
        <v>520</v>
      </c>
      <c r="Z576" s="5">
        <f t="shared" si="508"/>
        <v>78.599999999999994</v>
      </c>
      <c r="AA576" s="5">
        <f t="shared" si="508"/>
        <v>81.2</v>
      </c>
      <c r="AB576" s="5">
        <f t="shared" si="508"/>
        <v>63.8</v>
      </c>
      <c r="AC576" s="5">
        <f t="shared" si="473"/>
        <v>57.28</v>
      </c>
      <c r="AD576" s="5">
        <f t="shared" si="489"/>
        <v>81.2</v>
      </c>
      <c r="AE576" s="5">
        <f t="shared" si="489"/>
        <v>75.11</v>
      </c>
      <c r="AF576" s="5">
        <f t="shared" si="489"/>
        <v>80.489999999999995</v>
      </c>
      <c r="AG576" s="5">
        <f t="shared" si="463"/>
        <v>80.39</v>
      </c>
      <c r="AH576" s="5">
        <f t="shared" si="463"/>
        <v>69.599999999999994</v>
      </c>
      <c r="AI576" s="5">
        <f t="shared" si="463"/>
        <v>70.08</v>
      </c>
      <c r="AJ576" s="5">
        <f t="shared" si="498"/>
        <v>63.31</v>
      </c>
      <c r="AK576" s="5">
        <f t="shared" si="502"/>
        <v>64.97</v>
      </c>
      <c r="AL576" s="5">
        <f t="shared" si="502"/>
        <v>65.95</v>
      </c>
      <c r="AM576" s="5">
        <f t="shared" si="502"/>
        <v>58.73</v>
      </c>
      <c r="AN576" s="5">
        <f t="shared" si="502"/>
        <v>73.95</v>
      </c>
      <c r="AO576" s="5">
        <f t="shared" si="502"/>
        <v>74.28</v>
      </c>
      <c r="AP576" s="5">
        <f t="shared" si="502"/>
        <v>72.5</v>
      </c>
      <c r="AQ576" s="5">
        <f t="shared" si="502"/>
        <v>78.34</v>
      </c>
      <c r="AR576" s="5">
        <f t="shared" si="502"/>
        <v>66.7</v>
      </c>
      <c r="AS576" s="5">
        <f t="shared" si="500"/>
        <v>71.02</v>
      </c>
      <c r="AT576" s="5">
        <f t="shared" si="500"/>
        <v>63.8</v>
      </c>
      <c r="AU576" s="5">
        <f t="shared" si="500"/>
        <v>63.8</v>
      </c>
      <c r="AV576" s="5">
        <f t="shared" si="484"/>
        <v>139.77500000000001</v>
      </c>
      <c r="AW576" s="5"/>
      <c r="AX576" s="5">
        <f t="shared" si="485"/>
        <v>184.6</v>
      </c>
    </row>
    <row r="577" spans="1:50" x14ac:dyDescent="0.2">
      <c r="A577" s="9">
        <v>2004</v>
      </c>
      <c r="B577" s="9">
        <v>1</v>
      </c>
      <c r="C577" s="1">
        <f t="shared" si="503"/>
        <v>109</v>
      </c>
      <c r="D577" s="5">
        <f t="shared" si="504"/>
        <v>589</v>
      </c>
      <c r="E577" s="5">
        <f t="shared" si="504"/>
        <v>475</v>
      </c>
      <c r="F577" s="5" t="str">
        <f t="shared" si="504"/>
        <v>na</v>
      </c>
      <c r="G577" s="5" t="str">
        <f t="shared" si="504"/>
        <v>na</v>
      </c>
      <c r="H577" s="5" t="str">
        <f t="shared" si="504"/>
        <v>na</v>
      </c>
      <c r="I577" s="5" t="str">
        <f t="shared" ref="I577:AB577" si="509">I391</f>
        <v>na</v>
      </c>
      <c r="J577" s="5">
        <f t="shared" si="509"/>
        <v>468</v>
      </c>
      <c r="K577" s="5">
        <f t="shared" si="509"/>
        <v>438</v>
      </c>
      <c r="L577" s="5">
        <f t="shared" si="509"/>
        <v>387</v>
      </c>
      <c r="M577" s="5">
        <f t="shared" si="509"/>
        <v>416</v>
      </c>
      <c r="N577" s="5" t="str">
        <f t="shared" si="509"/>
        <v>na</v>
      </c>
      <c r="O577" s="5" t="str">
        <f t="shared" si="509"/>
        <v>na</v>
      </c>
      <c r="P577" s="5">
        <f t="shared" si="509"/>
        <v>466</v>
      </c>
      <c r="Q577" s="5">
        <f t="shared" si="509"/>
        <v>383</v>
      </c>
      <c r="R577" s="5">
        <f t="shared" si="509"/>
        <v>499</v>
      </c>
      <c r="S577" s="5">
        <f t="shared" si="509"/>
        <v>498</v>
      </c>
      <c r="T577" s="5">
        <f t="shared" si="509"/>
        <v>468</v>
      </c>
      <c r="U577" s="5">
        <f t="shared" si="509"/>
        <v>416</v>
      </c>
      <c r="V577" s="5" t="str">
        <f t="shared" si="509"/>
        <v>na</v>
      </c>
      <c r="W577" s="5" t="str">
        <f t="shared" si="509"/>
        <v>na</v>
      </c>
      <c r="X577" s="5">
        <f t="shared" si="509"/>
        <v>465</v>
      </c>
      <c r="Y577" s="5">
        <f t="shared" si="509"/>
        <v>445</v>
      </c>
      <c r="Z577" s="5">
        <f t="shared" si="509"/>
        <v>61.19</v>
      </c>
      <c r="AA577" s="5">
        <f t="shared" si="509"/>
        <v>76.13</v>
      </c>
      <c r="AB577" s="5">
        <f t="shared" si="509"/>
        <v>61.99</v>
      </c>
      <c r="AC577" s="5">
        <f t="shared" si="473"/>
        <v>56.55</v>
      </c>
      <c r="AD577" s="5">
        <f t="shared" si="489"/>
        <v>73.95</v>
      </c>
      <c r="AE577" s="5">
        <f t="shared" si="489"/>
        <v>69.31</v>
      </c>
      <c r="AF577" s="5">
        <f t="shared" si="489"/>
        <v>74.31</v>
      </c>
      <c r="AG577" s="5">
        <f t="shared" si="463"/>
        <v>76.78</v>
      </c>
      <c r="AH577" s="5">
        <f t="shared" si="463"/>
        <v>69.75</v>
      </c>
      <c r="AI577" s="5">
        <f t="shared" si="463"/>
        <v>62.71</v>
      </c>
      <c r="AJ577" s="5">
        <f t="shared" si="498"/>
        <v>65.260000000000005</v>
      </c>
      <c r="AK577" s="5">
        <f t="shared" si="502"/>
        <v>63.08</v>
      </c>
      <c r="AL577" s="5">
        <f t="shared" si="502"/>
        <v>64.760000000000005</v>
      </c>
      <c r="AM577" s="5">
        <f t="shared" si="502"/>
        <v>60.18</v>
      </c>
      <c r="AN577" s="5">
        <f t="shared" si="502"/>
        <v>63.8</v>
      </c>
      <c r="AO577" s="5">
        <f t="shared" si="502"/>
        <v>75.88</v>
      </c>
      <c r="AP577" s="5">
        <f t="shared" si="502"/>
        <v>63.8</v>
      </c>
      <c r="AQ577" s="5">
        <f t="shared" si="502"/>
        <v>78.3</v>
      </c>
      <c r="AR577" s="5">
        <f t="shared" si="502"/>
        <v>66.7</v>
      </c>
      <c r="AS577" s="5">
        <f t="shared" si="500"/>
        <v>69.599999999999994</v>
      </c>
      <c r="AT577" s="5">
        <f t="shared" si="500"/>
        <v>65.61</v>
      </c>
      <c r="AU577" s="5">
        <f t="shared" si="500"/>
        <v>66.7</v>
      </c>
      <c r="AV577" s="5">
        <f t="shared" si="484"/>
        <v>142.85000000000002</v>
      </c>
      <c r="AW577" s="5"/>
      <c r="AX577" s="5">
        <f t="shared" si="485"/>
        <v>186.26666666666665</v>
      </c>
    </row>
    <row r="578" spans="1:50" x14ac:dyDescent="0.2">
      <c r="A578" s="9">
        <v>2004</v>
      </c>
      <c r="B578" s="9">
        <v>2</v>
      </c>
      <c r="C578" s="1">
        <f t="shared" si="503"/>
        <v>110</v>
      </c>
      <c r="D578" s="5">
        <f t="shared" si="504"/>
        <v>588</v>
      </c>
      <c r="E578" s="5">
        <f t="shared" si="504"/>
        <v>525</v>
      </c>
      <c r="F578" s="5" t="str">
        <f t="shared" si="504"/>
        <v>na</v>
      </c>
      <c r="G578" s="5" t="str">
        <f t="shared" si="504"/>
        <v>na</v>
      </c>
      <c r="H578" s="5" t="str">
        <f t="shared" si="504"/>
        <v>na</v>
      </c>
      <c r="I578" s="5" t="str">
        <f t="shared" ref="I578:AB578" si="510">I392</f>
        <v>na</v>
      </c>
      <c r="J578" s="5">
        <f t="shared" si="510"/>
        <v>490</v>
      </c>
      <c r="K578" s="5">
        <f t="shared" si="510"/>
        <v>490</v>
      </c>
      <c r="L578" s="5">
        <f t="shared" si="510"/>
        <v>394</v>
      </c>
      <c r="M578" s="5">
        <f t="shared" si="510"/>
        <v>416</v>
      </c>
      <c r="N578" s="5" t="str">
        <f t="shared" si="510"/>
        <v>na</v>
      </c>
      <c r="O578" s="5" t="str">
        <f t="shared" si="510"/>
        <v>na</v>
      </c>
      <c r="P578" s="5">
        <f t="shared" si="510"/>
        <v>331</v>
      </c>
      <c r="Q578" s="5">
        <f t="shared" si="510"/>
        <v>394</v>
      </c>
      <c r="R578" s="5">
        <f t="shared" si="510"/>
        <v>482</v>
      </c>
      <c r="S578" s="5">
        <f t="shared" si="510"/>
        <v>476</v>
      </c>
      <c r="T578" s="5" t="str">
        <f t="shared" si="510"/>
        <v>na</v>
      </c>
      <c r="U578" s="5" t="str">
        <f t="shared" si="510"/>
        <v>na</v>
      </c>
      <c r="V578" s="5" t="str">
        <f t="shared" si="510"/>
        <v>na</v>
      </c>
      <c r="W578" s="5" t="str">
        <f t="shared" si="510"/>
        <v>na</v>
      </c>
      <c r="X578" s="5">
        <f t="shared" si="510"/>
        <v>464</v>
      </c>
      <c r="Y578" s="5">
        <f t="shared" si="510"/>
        <v>438</v>
      </c>
      <c r="Z578" s="5">
        <f t="shared" si="510"/>
        <v>59.25</v>
      </c>
      <c r="AA578" s="5">
        <f t="shared" si="510"/>
        <v>65.98</v>
      </c>
      <c r="AB578" s="5">
        <f t="shared" si="510"/>
        <v>61.99</v>
      </c>
      <c r="AC578" s="5">
        <f t="shared" si="473"/>
        <v>56.55</v>
      </c>
      <c r="AD578" s="5">
        <f t="shared" si="489"/>
        <v>59.94</v>
      </c>
      <c r="AE578" s="5">
        <f t="shared" si="489"/>
        <v>58</v>
      </c>
      <c r="AF578" s="5">
        <f t="shared" si="489"/>
        <v>61.38</v>
      </c>
      <c r="AG578" s="5">
        <f t="shared" si="463"/>
        <v>64.180000000000007</v>
      </c>
      <c r="AH578" s="5">
        <f t="shared" si="463"/>
        <v>64.290000000000006</v>
      </c>
      <c r="AI578" s="5">
        <f t="shared" si="463"/>
        <v>60.9</v>
      </c>
      <c r="AJ578" s="5">
        <f t="shared" si="498"/>
        <v>58.25</v>
      </c>
      <c r="AK578" s="5">
        <f t="shared" si="502"/>
        <v>57.16</v>
      </c>
      <c r="AL578" s="5">
        <f t="shared" si="502"/>
        <v>60.83</v>
      </c>
      <c r="AM578" s="5">
        <f t="shared" si="502"/>
        <v>55.83</v>
      </c>
      <c r="AN578" s="5">
        <f t="shared" si="502"/>
        <v>62.35</v>
      </c>
      <c r="AO578" s="5">
        <f t="shared" si="502"/>
        <v>66.209999999999994</v>
      </c>
      <c r="AP578" s="5">
        <f t="shared" si="502"/>
        <v>63.8</v>
      </c>
      <c r="AQ578" s="5">
        <f t="shared" si="502"/>
        <v>73.650000000000006</v>
      </c>
      <c r="AR578" s="5">
        <f t="shared" si="502"/>
        <v>66.7</v>
      </c>
      <c r="AS578" s="5">
        <f t="shared" si="500"/>
        <v>69.95</v>
      </c>
      <c r="AT578" s="5">
        <f t="shared" si="500"/>
        <v>58</v>
      </c>
      <c r="AU578" s="5">
        <f t="shared" si="500"/>
        <v>60.9</v>
      </c>
      <c r="AV578" s="5">
        <f t="shared" si="484"/>
        <v>146.55000000000001</v>
      </c>
      <c r="AW578" s="5"/>
      <c r="AX578" s="5">
        <f t="shared" si="485"/>
        <v>188.93333333333331</v>
      </c>
    </row>
    <row r="579" spans="1:50" x14ac:dyDescent="0.2">
      <c r="A579" s="9">
        <v>2004</v>
      </c>
      <c r="B579" s="9">
        <v>3</v>
      </c>
      <c r="C579" s="1">
        <f t="shared" si="503"/>
        <v>111</v>
      </c>
      <c r="D579" s="5">
        <f t="shared" si="504"/>
        <v>599</v>
      </c>
      <c r="E579" s="5">
        <f t="shared" si="504"/>
        <v>429</v>
      </c>
      <c r="F579" s="5">
        <f t="shared" si="504"/>
        <v>625</v>
      </c>
      <c r="G579" s="5" t="str">
        <f t="shared" si="504"/>
        <v>na</v>
      </c>
      <c r="H579" s="5" t="str">
        <f t="shared" si="504"/>
        <v>na</v>
      </c>
      <c r="I579" s="5" t="str">
        <f t="shared" ref="I579:AB579" si="511">I393</f>
        <v>na</v>
      </c>
      <c r="J579" s="5">
        <f t="shared" si="511"/>
        <v>527</v>
      </c>
      <c r="K579" s="5">
        <f t="shared" si="511"/>
        <v>529</v>
      </c>
      <c r="L579" s="5">
        <f t="shared" si="511"/>
        <v>540</v>
      </c>
      <c r="M579" s="5">
        <f t="shared" si="511"/>
        <v>416</v>
      </c>
      <c r="N579" s="5" t="str">
        <f t="shared" si="511"/>
        <v>na</v>
      </c>
      <c r="O579" s="5" t="str">
        <f t="shared" si="511"/>
        <v>na</v>
      </c>
      <c r="P579" s="5">
        <f t="shared" si="511"/>
        <v>324</v>
      </c>
      <c r="Q579" s="5">
        <f t="shared" si="511"/>
        <v>392</v>
      </c>
      <c r="R579" s="5">
        <f t="shared" si="511"/>
        <v>482</v>
      </c>
      <c r="S579" s="5">
        <f t="shared" si="511"/>
        <v>472</v>
      </c>
      <c r="T579" s="5" t="str">
        <f t="shared" si="511"/>
        <v>na</v>
      </c>
      <c r="U579" s="5" t="str">
        <f t="shared" si="511"/>
        <v>na</v>
      </c>
      <c r="V579" s="5" t="str">
        <f t="shared" si="511"/>
        <v>na</v>
      </c>
      <c r="W579" s="5" t="str">
        <f t="shared" si="511"/>
        <v>na</v>
      </c>
      <c r="X579" s="5">
        <f t="shared" si="511"/>
        <v>460</v>
      </c>
      <c r="Y579" s="5">
        <f t="shared" si="511"/>
        <v>500</v>
      </c>
      <c r="Z579" s="5">
        <f t="shared" si="511"/>
        <v>58.24</v>
      </c>
      <c r="AA579" s="5">
        <f t="shared" si="511"/>
        <v>68.88</v>
      </c>
      <c r="AB579" s="5">
        <f t="shared" si="511"/>
        <v>68.44</v>
      </c>
      <c r="AC579" s="5">
        <f t="shared" si="473"/>
        <v>53.65</v>
      </c>
      <c r="AD579" s="5">
        <f t="shared" si="489"/>
        <v>63.23</v>
      </c>
      <c r="AE579" s="5">
        <f t="shared" si="489"/>
        <v>58</v>
      </c>
      <c r="AF579" s="5">
        <f t="shared" si="489"/>
        <v>65.25</v>
      </c>
      <c r="AG579" s="5">
        <f t="shared" si="463"/>
        <v>61</v>
      </c>
      <c r="AH579" s="5">
        <f t="shared" si="463"/>
        <v>73.95</v>
      </c>
      <c r="AI579" s="5">
        <f t="shared" si="463"/>
        <v>65.25</v>
      </c>
      <c r="AJ579" s="5">
        <f t="shared" si="498"/>
        <v>58.52</v>
      </c>
      <c r="AK579" s="5">
        <f t="shared" si="502"/>
        <v>54.38</v>
      </c>
      <c r="AL579" s="5">
        <f t="shared" si="502"/>
        <v>60.9</v>
      </c>
      <c r="AM579" s="5">
        <f t="shared" si="502"/>
        <v>53.65</v>
      </c>
      <c r="AN579" s="5">
        <f t="shared" si="502"/>
        <v>66.7</v>
      </c>
      <c r="AO579" s="5">
        <f t="shared" si="502"/>
        <v>65.73</v>
      </c>
      <c r="AP579" s="5">
        <f t="shared" si="502"/>
        <v>66.7</v>
      </c>
      <c r="AQ579" s="5">
        <f t="shared" si="502"/>
        <v>70.06</v>
      </c>
      <c r="AR579" s="5">
        <f t="shared" si="502"/>
        <v>69.599999999999994</v>
      </c>
      <c r="AS579" s="5">
        <f t="shared" si="500"/>
        <v>68.63</v>
      </c>
      <c r="AT579" s="5">
        <f t="shared" si="500"/>
        <v>60.9</v>
      </c>
      <c r="AU579" s="5">
        <f t="shared" si="500"/>
        <v>61.15</v>
      </c>
      <c r="AV579" s="5">
        <f t="shared" si="484"/>
        <v>148.27499999999998</v>
      </c>
      <c r="AW579" s="5"/>
      <c r="AX579" s="5">
        <f t="shared" si="485"/>
        <v>189.6</v>
      </c>
    </row>
    <row r="580" spans="1:50" x14ac:dyDescent="0.2">
      <c r="A580" s="9">
        <v>2004</v>
      </c>
      <c r="B580" s="9">
        <v>4</v>
      </c>
      <c r="C580" s="1">
        <f t="shared" si="503"/>
        <v>112</v>
      </c>
      <c r="D580" s="5">
        <f t="shared" si="504"/>
        <v>584</v>
      </c>
      <c r="E580" s="5">
        <f t="shared" si="504"/>
        <v>487</v>
      </c>
      <c r="F580" s="5">
        <f t="shared" si="504"/>
        <v>569</v>
      </c>
      <c r="G580" s="5" t="str">
        <f t="shared" si="504"/>
        <v>na</v>
      </c>
      <c r="H580" s="5" t="str">
        <f t="shared" si="504"/>
        <v>na</v>
      </c>
      <c r="I580" s="5" t="str">
        <f t="shared" ref="I580:AB580" si="512">I394</f>
        <v>na</v>
      </c>
      <c r="J580" s="5">
        <f t="shared" si="512"/>
        <v>453</v>
      </c>
      <c r="K580" s="5">
        <f t="shared" si="512"/>
        <v>440</v>
      </c>
      <c r="L580" s="5">
        <f t="shared" si="512"/>
        <v>510</v>
      </c>
      <c r="M580" s="5">
        <f t="shared" si="512"/>
        <v>416</v>
      </c>
      <c r="N580" s="5" t="str">
        <f t="shared" si="512"/>
        <v>na</v>
      </c>
      <c r="O580" s="5" t="str">
        <f t="shared" si="512"/>
        <v>na</v>
      </c>
      <c r="P580" s="5">
        <f t="shared" si="512"/>
        <v>512</v>
      </c>
      <c r="Q580" s="5">
        <f t="shared" si="512"/>
        <v>391</v>
      </c>
      <c r="R580" s="5">
        <f t="shared" si="512"/>
        <v>499</v>
      </c>
      <c r="S580" s="5">
        <f t="shared" si="512"/>
        <v>532</v>
      </c>
      <c r="T580" s="5">
        <f t="shared" si="512"/>
        <v>555</v>
      </c>
      <c r="U580" s="5">
        <f t="shared" si="512"/>
        <v>525</v>
      </c>
      <c r="V580" s="5" t="str">
        <f t="shared" si="512"/>
        <v>na</v>
      </c>
      <c r="W580" s="5" t="str">
        <f t="shared" si="512"/>
        <v>na</v>
      </c>
      <c r="X580" s="5">
        <f t="shared" si="512"/>
        <v>464</v>
      </c>
      <c r="Y580" s="5">
        <f t="shared" si="512"/>
        <v>487</v>
      </c>
      <c r="Z580" s="5">
        <f t="shared" si="512"/>
        <v>69.430000000000007</v>
      </c>
      <c r="AA580" s="5">
        <f t="shared" si="512"/>
        <v>75.17</v>
      </c>
      <c r="AB580" s="5">
        <f t="shared" si="512"/>
        <v>79.75</v>
      </c>
      <c r="AC580" s="5">
        <f t="shared" si="473"/>
        <v>59.45</v>
      </c>
      <c r="AD580" s="5">
        <f t="shared" si="489"/>
        <v>59.02</v>
      </c>
      <c r="AE580" s="5">
        <f t="shared" si="489"/>
        <v>58</v>
      </c>
      <c r="AF580" s="5">
        <f t="shared" si="489"/>
        <v>73.52</v>
      </c>
      <c r="AG580" s="5">
        <f t="shared" si="463"/>
        <v>65.16</v>
      </c>
      <c r="AH580" s="5">
        <f t="shared" si="463"/>
        <v>73.23</v>
      </c>
      <c r="AI580" s="5">
        <f t="shared" si="463"/>
        <v>68.150000000000006</v>
      </c>
      <c r="AJ580" s="5">
        <f t="shared" si="498"/>
        <v>61.05</v>
      </c>
      <c r="AK580" s="5">
        <f t="shared" si="502"/>
        <v>55.1</v>
      </c>
      <c r="AL580" s="5">
        <f t="shared" si="502"/>
        <v>59</v>
      </c>
      <c r="AM580" s="5">
        <f t="shared" si="502"/>
        <v>57.28</v>
      </c>
      <c r="AN580" s="5">
        <f t="shared" si="502"/>
        <v>67.430000000000007</v>
      </c>
      <c r="AO580" s="5">
        <f t="shared" si="502"/>
        <v>69.89</v>
      </c>
      <c r="AP580" s="5">
        <f t="shared" si="502"/>
        <v>65.98</v>
      </c>
      <c r="AQ580" s="5">
        <f t="shared" si="502"/>
        <v>78.52</v>
      </c>
      <c r="AR580" s="5">
        <f t="shared" si="502"/>
        <v>79.75</v>
      </c>
      <c r="AS580" s="5">
        <f t="shared" si="500"/>
        <v>79.23</v>
      </c>
      <c r="AT580" s="5">
        <f t="shared" si="500"/>
        <v>64.53</v>
      </c>
      <c r="AU580" s="5">
        <f t="shared" si="500"/>
        <v>61.45</v>
      </c>
      <c r="AV580" s="5">
        <f t="shared" si="484"/>
        <v>150.625</v>
      </c>
      <c r="AW580" s="5"/>
      <c r="AX580" s="5">
        <f t="shared" si="485"/>
        <v>190.73333333333335</v>
      </c>
    </row>
    <row r="581" spans="1:50" x14ac:dyDescent="0.2">
      <c r="A581" s="9">
        <f t="shared" ref="A581:A644" si="513">A577+1</f>
        <v>2005</v>
      </c>
      <c r="B581" s="9">
        <v>1</v>
      </c>
      <c r="C581" s="1">
        <f t="shared" si="503"/>
        <v>113</v>
      </c>
      <c r="D581" s="5">
        <f t="shared" si="504"/>
        <v>623</v>
      </c>
      <c r="E581" s="5">
        <f t="shared" si="504"/>
        <v>416</v>
      </c>
      <c r="F581" s="5">
        <f t="shared" si="504"/>
        <v>525</v>
      </c>
      <c r="G581" s="5" t="str">
        <f t="shared" si="504"/>
        <v>na</v>
      </c>
      <c r="H581" s="5" t="str">
        <f t="shared" si="504"/>
        <v>na</v>
      </c>
      <c r="I581" s="5" t="str">
        <f t="shared" ref="I581:AB581" si="514">I395</f>
        <v>na</v>
      </c>
      <c r="J581" s="5">
        <f t="shared" si="514"/>
        <v>494</v>
      </c>
      <c r="K581" s="5">
        <f t="shared" si="514"/>
        <v>438</v>
      </c>
      <c r="L581" s="5">
        <f t="shared" si="514"/>
        <v>320</v>
      </c>
      <c r="M581" s="5">
        <f t="shared" si="514"/>
        <v>416</v>
      </c>
      <c r="N581" s="5" t="str">
        <f t="shared" si="514"/>
        <v>na</v>
      </c>
      <c r="O581" s="5" t="str">
        <f t="shared" si="514"/>
        <v>na</v>
      </c>
      <c r="P581" s="5">
        <f t="shared" si="514"/>
        <v>432</v>
      </c>
      <c r="Q581" s="5">
        <f t="shared" si="514"/>
        <v>363</v>
      </c>
      <c r="R581" s="5">
        <f t="shared" si="514"/>
        <v>499</v>
      </c>
      <c r="S581" s="5">
        <f t="shared" si="514"/>
        <v>515</v>
      </c>
      <c r="T581" s="5">
        <f t="shared" si="514"/>
        <v>438</v>
      </c>
      <c r="U581" s="5">
        <f t="shared" si="514"/>
        <v>481</v>
      </c>
      <c r="V581" s="5" t="str">
        <f t="shared" si="514"/>
        <v>na</v>
      </c>
      <c r="W581" s="5" t="str">
        <f t="shared" si="514"/>
        <v>na</v>
      </c>
      <c r="X581" s="5">
        <f t="shared" si="514"/>
        <v>516</v>
      </c>
      <c r="Y581" s="5">
        <f t="shared" si="514"/>
        <v>456</v>
      </c>
      <c r="Z581" s="5">
        <f t="shared" si="514"/>
        <v>77.290000000000006</v>
      </c>
      <c r="AA581" s="5">
        <f t="shared" si="514"/>
        <v>88.22</v>
      </c>
      <c r="AB581" s="5">
        <f t="shared" si="514"/>
        <v>94.8</v>
      </c>
      <c r="AC581" s="5">
        <f t="shared" si="473"/>
        <v>85.55</v>
      </c>
      <c r="AD581" s="5">
        <f t="shared" si="489"/>
        <v>71.34</v>
      </c>
      <c r="AE581" s="5">
        <f t="shared" si="489"/>
        <v>64.53</v>
      </c>
      <c r="AF581" s="5">
        <f t="shared" si="489"/>
        <v>66.89</v>
      </c>
      <c r="AG581" s="5">
        <f t="shared" si="463"/>
        <v>68.819999999999993</v>
      </c>
      <c r="AH581" s="5">
        <f t="shared" si="463"/>
        <v>86.52</v>
      </c>
      <c r="AI581" s="5">
        <f t="shared" si="463"/>
        <v>71.05</v>
      </c>
      <c r="AJ581" s="5">
        <f t="shared" si="498"/>
        <v>77.069999999999993</v>
      </c>
      <c r="AK581" s="5">
        <f t="shared" si="502"/>
        <v>70.95</v>
      </c>
      <c r="AL581" s="5">
        <f t="shared" si="502"/>
        <v>66.209999999999994</v>
      </c>
      <c r="AM581" s="5">
        <f t="shared" si="502"/>
        <v>59.94</v>
      </c>
      <c r="AN581" s="5">
        <f t="shared" si="502"/>
        <v>67.430000000000007</v>
      </c>
      <c r="AO581" s="5">
        <f t="shared" si="502"/>
        <v>68.63</v>
      </c>
      <c r="AP581" s="5">
        <f t="shared" si="502"/>
        <v>66.7</v>
      </c>
      <c r="AQ581" s="5">
        <f t="shared" si="502"/>
        <v>80.78</v>
      </c>
      <c r="AR581" s="5">
        <f t="shared" si="502"/>
        <v>91.35</v>
      </c>
      <c r="AS581" s="5">
        <f t="shared" si="500"/>
        <v>83.77</v>
      </c>
      <c r="AT581" s="5">
        <f t="shared" si="500"/>
        <v>62.71</v>
      </c>
      <c r="AU581" s="5">
        <f t="shared" si="500"/>
        <v>60.36</v>
      </c>
      <c r="AV581" s="5">
        <f t="shared" si="484"/>
        <v>152.06666666666666</v>
      </c>
      <c r="AW581" s="5"/>
      <c r="AX581" s="5">
        <f t="shared" ref="AX581:AX597" si="515">AZ395</f>
        <v>191.93333333333331</v>
      </c>
    </row>
    <row r="582" spans="1:50" x14ac:dyDescent="0.2">
      <c r="A582" s="9">
        <f t="shared" si="513"/>
        <v>2005</v>
      </c>
      <c r="B582" s="9">
        <v>2</v>
      </c>
      <c r="C582" s="1">
        <f t="shared" si="503"/>
        <v>114</v>
      </c>
      <c r="D582" s="5">
        <f t="shared" ref="D582:AU582" si="516">D396</f>
        <v>489</v>
      </c>
      <c r="E582" s="5">
        <f t="shared" si="516"/>
        <v>403</v>
      </c>
      <c r="F582" s="5">
        <f t="shared" si="516"/>
        <v>525</v>
      </c>
      <c r="G582" s="5" t="str">
        <f t="shared" si="516"/>
        <v>na</v>
      </c>
      <c r="H582" s="5" t="str">
        <f t="shared" si="516"/>
        <v>na</v>
      </c>
      <c r="I582" s="5" t="str">
        <f t="shared" si="516"/>
        <v>na</v>
      </c>
      <c r="J582" s="5">
        <f t="shared" si="516"/>
        <v>368</v>
      </c>
      <c r="K582" s="5">
        <f t="shared" si="516"/>
        <v>394</v>
      </c>
      <c r="L582" s="5">
        <f t="shared" si="516"/>
        <v>324</v>
      </c>
      <c r="M582" s="5" t="str">
        <f t="shared" si="516"/>
        <v>na</v>
      </c>
      <c r="N582" s="5">
        <f t="shared" si="516"/>
        <v>411</v>
      </c>
      <c r="O582" s="5" t="str">
        <f t="shared" si="516"/>
        <v>na</v>
      </c>
      <c r="P582" s="5">
        <f t="shared" si="516"/>
        <v>466</v>
      </c>
      <c r="Q582" s="5">
        <f t="shared" si="516"/>
        <v>377</v>
      </c>
      <c r="R582" s="5">
        <f t="shared" si="516"/>
        <v>449</v>
      </c>
      <c r="S582" s="5">
        <f t="shared" si="516"/>
        <v>458</v>
      </c>
      <c r="T582" s="5">
        <f t="shared" si="516"/>
        <v>416</v>
      </c>
      <c r="U582" s="5">
        <f t="shared" si="516"/>
        <v>459</v>
      </c>
      <c r="V582" s="5" t="str">
        <f t="shared" si="516"/>
        <v>na</v>
      </c>
      <c r="W582" s="5" t="str">
        <f t="shared" si="516"/>
        <v>na</v>
      </c>
      <c r="X582" s="5">
        <f t="shared" si="516"/>
        <v>470</v>
      </c>
      <c r="Y582" s="5">
        <f t="shared" si="516"/>
        <v>450</v>
      </c>
      <c r="Z582" s="5">
        <f t="shared" si="516"/>
        <v>77</v>
      </c>
      <c r="AA582" s="5">
        <f t="shared" si="516"/>
        <v>79.239999999999995</v>
      </c>
      <c r="AB582" s="5">
        <f t="shared" si="516"/>
        <v>97.05</v>
      </c>
      <c r="AC582" s="5">
        <f t="shared" si="516"/>
        <v>71.05</v>
      </c>
      <c r="AD582" s="5">
        <f t="shared" si="516"/>
        <v>72.239999999999995</v>
      </c>
      <c r="AE582" s="5">
        <f t="shared" si="516"/>
        <v>64.53</v>
      </c>
      <c r="AF582" s="5">
        <f t="shared" si="516"/>
        <v>72.14</v>
      </c>
      <c r="AG582" s="5">
        <f t="shared" si="516"/>
        <v>75.52</v>
      </c>
      <c r="AH582" s="5">
        <f t="shared" si="516"/>
        <v>88.45</v>
      </c>
      <c r="AI582" s="5">
        <f t="shared" si="516"/>
        <v>71.78</v>
      </c>
      <c r="AJ582" s="5">
        <f t="shared" si="516"/>
        <v>81.81</v>
      </c>
      <c r="AK582" s="5">
        <f t="shared" si="516"/>
        <v>72.09</v>
      </c>
      <c r="AL582" s="5">
        <f t="shared" si="516"/>
        <v>61.63</v>
      </c>
      <c r="AM582" s="5">
        <f t="shared" si="516"/>
        <v>58.97</v>
      </c>
      <c r="AN582" s="5">
        <f t="shared" si="516"/>
        <v>68.63</v>
      </c>
      <c r="AO582" s="5">
        <f t="shared" si="516"/>
        <v>67.08</v>
      </c>
      <c r="AP582" s="5">
        <f t="shared" si="516"/>
        <v>68.150000000000006</v>
      </c>
      <c r="AQ582" s="5">
        <f t="shared" si="516"/>
        <v>70.91</v>
      </c>
      <c r="AR582" s="5">
        <f t="shared" si="516"/>
        <v>82.65</v>
      </c>
      <c r="AS582" s="5">
        <f t="shared" si="516"/>
        <v>83.38</v>
      </c>
      <c r="AT582" s="5">
        <f t="shared" si="516"/>
        <v>64.53</v>
      </c>
      <c r="AU582" s="5">
        <f t="shared" si="516"/>
        <v>58.19</v>
      </c>
      <c r="AV582" s="5">
        <f t="shared" si="484"/>
        <v>154.53333333333333</v>
      </c>
      <c r="AW582" s="5"/>
      <c r="AX582" s="5">
        <f t="shared" si="515"/>
        <v>194.5</v>
      </c>
    </row>
    <row r="583" spans="1:50" x14ac:dyDescent="0.2">
      <c r="A583" s="9">
        <f t="shared" si="513"/>
        <v>2005</v>
      </c>
      <c r="B583" s="9">
        <v>3</v>
      </c>
      <c r="C583" s="1">
        <f t="shared" si="503"/>
        <v>115</v>
      </c>
      <c r="D583" s="5">
        <f t="shared" ref="D583:AU583" si="517">D397</f>
        <v>459</v>
      </c>
      <c r="E583" s="5">
        <f t="shared" si="517"/>
        <v>394</v>
      </c>
      <c r="F583" s="5" t="str">
        <f t="shared" si="517"/>
        <v>na</v>
      </c>
      <c r="G583" s="5" t="str">
        <f t="shared" si="517"/>
        <v>na</v>
      </c>
      <c r="H583" s="5" t="str">
        <f t="shared" si="517"/>
        <v>na</v>
      </c>
      <c r="I583" s="5" t="str">
        <f t="shared" si="517"/>
        <v>na</v>
      </c>
      <c r="J583" s="5">
        <f t="shared" si="517"/>
        <v>481</v>
      </c>
      <c r="K583" s="5">
        <f t="shared" si="517"/>
        <v>416</v>
      </c>
      <c r="L583" s="5">
        <f t="shared" si="517"/>
        <v>440</v>
      </c>
      <c r="M583" s="5" t="str">
        <f t="shared" si="517"/>
        <v>na</v>
      </c>
      <c r="N583" s="5">
        <f t="shared" si="517"/>
        <v>508</v>
      </c>
      <c r="O583" s="5" t="str">
        <f t="shared" si="517"/>
        <v>na</v>
      </c>
      <c r="P583" s="5">
        <f t="shared" si="517"/>
        <v>328</v>
      </c>
      <c r="Q583" s="5">
        <f t="shared" si="517"/>
        <v>355</v>
      </c>
      <c r="R583" s="5">
        <f t="shared" si="517"/>
        <v>482</v>
      </c>
      <c r="S583" s="5">
        <f t="shared" si="517"/>
        <v>437</v>
      </c>
      <c r="T583" s="5">
        <f t="shared" si="517"/>
        <v>438</v>
      </c>
      <c r="U583" s="5">
        <f t="shared" si="517"/>
        <v>416</v>
      </c>
      <c r="V583" s="5" t="str">
        <f t="shared" si="517"/>
        <v>na</v>
      </c>
      <c r="W583" s="5" t="str">
        <f t="shared" si="517"/>
        <v>na</v>
      </c>
      <c r="X583" s="5">
        <f t="shared" si="517"/>
        <v>473</v>
      </c>
      <c r="Y583" s="5">
        <f t="shared" si="517"/>
        <v>440</v>
      </c>
      <c r="Z583" s="5">
        <f t="shared" si="517"/>
        <v>75.52</v>
      </c>
      <c r="AA583" s="5">
        <f t="shared" si="517"/>
        <v>83.1</v>
      </c>
      <c r="AB583" s="5">
        <f t="shared" si="517"/>
        <v>64.53</v>
      </c>
      <c r="AC583" s="5">
        <f t="shared" si="517"/>
        <v>64.53</v>
      </c>
      <c r="AD583" s="5">
        <f t="shared" si="517"/>
        <v>73.59</v>
      </c>
      <c r="AE583" s="5">
        <f t="shared" si="517"/>
        <v>76.849999999999994</v>
      </c>
      <c r="AF583" s="5">
        <f t="shared" si="517"/>
        <v>83.74</v>
      </c>
      <c r="AG583" s="5">
        <f t="shared" si="517"/>
        <v>83.72</v>
      </c>
      <c r="AH583" s="5">
        <f t="shared" si="517"/>
        <v>70.91</v>
      </c>
      <c r="AI583" s="5">
        <f t="shared" si="517"/>
        <v>68.150000000000006</v>
      </c>
      <c r="AJ583" s="5">
        <f t="shared" si="517"/>
        <v>75.010000000000005</v>
      </c>
      <c r="AK583" s="5">
        <f t="shared" si="517"/>
        <v>65.48</v>
      </c>
      <c r="AL583" s="5">
        <f t="shared" si="517"/>
        <v>59.45</v>
      </c>
      <c r="AM583" s="5">
        <f t="shared" si="517"/>
        <v>63.32</v>
      </c>
      <c r="AN583" s="5">
        <f t="shared" si="517"/>
        <v>67.180000000000007</v>
      </c>
      <c r="AO583" s="5">
        <f t="shared" si="517"/>
        <v>74.91</v>
      </c>
      <c r="AP583" s="5">
        <f t="shared" si="517"/>
        <v>68.150000000000006</v>
      </c>
      <c r="AQ583" s="5">
        <f t="shared" si="517"/>
        <v>79.62</v>
      </c>
      <c r="AR583" s="5">
        <f t="shared" si="517"/>
        <v>82.65</v>
      </c>
      <c r="AS583" s="5">
        <f t="shared" si="517"/>
        <v>79.75</v>
      </c>
      <c r="AT583" s="5">
        <f t="shared" si="517"/>
        <v>64.53</v>
      </c>
      <c r="AU583" s="5">
        <f t="shared" si="517"/>
        <v>55.83</v>
      </c>
      <c r="AV583" s="5">
        <f t="shared" si="484"/>
        <v>158.69999999999999</v>
      </c>
      <c r="AW583" s="5"/>
      <c r="AX583" s="5">
        <f t="shared" si="515"/>
        <v>196.86666666666667</v>
      </c>
    </row>
    <row r="584" spans="1:50" x14ac:dyDescent="0.2">
      <c r="A584" s="9">
        <f t="shared" si="513"/>
        <v>2005</v>
      </c>
      <c r="B584" s="9">
        <v>4</v>
      </c>
      <c r="C584" s="1">
        <f t="shared" si="503"/>
        <v>116</v>
      </c>
      <c r="D584" s="5">
        <f t="shared" ref="D584:AU584" si="518">D398</f>
        <v>498</v>
      </c>
      <c r="E584" s="5">
        <f t="shared" si="518"/>
        <v>473</v>
      </c>
      <c r="F584" s="5">
        <f t="shared" si="518"/>
        <v>486</v>
      </c>
      <c r="G584" s="5" t="str">
        <f t="shared" si="518"/>
        <v>na</v>
      </c>
      <c r="H584" s="5">
        <f t="shared" si="518"/>
        <v>486</v>
      </c>
      <c r="I584" s="5" t="str">
        <f t="shared" si="518"/>
        <v>na</v>
      </c>
      <c r="J584" s="5">
        <f t="shared" si="518"/>
        <v>473</v>
      </c>
      <c r="K584" s="5">
        <f t="shared" si="518"/>
        <v>408</v>
      </c>
      <c r="L584" s="5">
        <f t="shared" si="518"/>
        <v>442</v>
      </c>
      <c r="M584" s="5" t="str">
        <f t="shared" si="518"/>
        <v>na</v>
      </c>
      <c r="N584" s="5">
        <f t="shared" si="518"/>
        <v>516</v>
      </c>
      <c r="O584" s="5" t="str">
        <f t="shared" si="518"/>
        <v>na</v>
      </c>
      <c r="P584" s="5">
        <f t="shared" si="518"/>
        <v>432</v>
      </c>
      <c r="Q584" s="5">
        <f t="shared" si="518"/>
        <v>438</v>
      </c>
      <c r="R584" s="5">
        <f t="shared" si="518"/>
        <v>466</v>
      </c>
      <c r="S584" s="5">
        <f t="shared" si="518"/>
        <v>443</v>
      </c>
      <c r="T584" s="5">
        <f t="shared" si="518"/>
        <v>459</v>
      </c>
      <c r="U584" s="5">
        <f t="shared" si="518"/>
        <v>411</v>
      </c>
      <c r="V584" s="5" t="str">
        <f t="shared" si="518"/>
        <v>na</v>
      </c>
      <c r="W584" s="5" t="str">
        <f t="shared" si="518"/>
        <v>na</v>
      </c>
      <c r="X584" s="5">
        <f t="shared" si="518"/>
        <v>473</v>
      </c>
      <c r="Y584" s="5">
        <f t="shared" si="518"/>
        <v>424</v>
      </c>
      <c r="Z584" s="5">
        <f t="shared" si="518"/>
        <v>72.650000000000006</v>
      </c>
      <c r="AA584" s="5">
        <f t="shared" si="518"/>
        <v>75.41</v>
      </c>
      <c r="AB584" s="5">
        <f t="shared" si="518"/>
        <v>70.64</v>
      </c>
      <c r="AC584" s="5">
        <f t="shared" si="518"/>
        <v>60.9</v>
      </c>
      <c r="AD584" s="5">
        <f t="shared" si="518"/>
        <v>76.47</v>
      </c>
      <c r="AE584" s="5">
        <f t="shared" si="518"/>
        <v>73.95</v>
      </c>
      <c r="AF584" s="5">
        <f t="shared" si="518"/>
        <v>79.94</v>
      </c>
      <c r="AG584" s="5">
        <f t="shared" si="518"/>
        <v>84.94</v>
      </c>
      <c r="AH584" s="5">
        <f t="shared" si="518"/>
        <v>72.5</v>
      </c>
      <c r="AI584" s="5">
        <f t="shared" si="518"/>
        <v>75.95</v>
      </c>
      <c r="AJ584" s="5">
        <f t="shared" si="518"/>
        <v>71.930000000000007</v>
      </c>
      <c r="AK584" s="5">
        <f t="shared" si="518"/>
        <v>63.81</v>
      </c>
      <c r="AL584" s="5">
        <f t="shared" si="518"/>
        <v>67.430000000000007</v>
      </c>
      <c r="AM584" s="5">
        <f t="shared" si="518"/>
        <v>62.6</v>
      </c>
      <c r="AN584" s="5">
        <f t="shared" si="518"/>
        <v>75.760000000000005</v>
      </c>
      <c r="AO584" s="5">
        <f t="shared" si="518"/>
        <v>75.69</v>
      </c>
      <c r="AP584" s="5">
        <f t="shared" si="518"/>
        <v>68.150000000000006</v>
      </c>
      <c r="AQ584" s="5">
        <f t="shared" si="518"/>
        <v>79.52</v>
      </c>
      <c r="AR584" s="5">
        <f t="shared" si="518"/>
        <v>78.3</v>
      </c>
      <c r="AS584" s="5">
        <f t="shared" si="518"/>
        <v>68.150000000000006</v>
      </c>
      <c r="AT584" s="5">
        <f t="shared" si="518"/>
        <v>65.25</v>
      </c>
      <c r="AU584" s="5">
        <f t="shared" si="518"/>
        <v>68.09</v>
      </c>
      <c r="AV584" s="5">
        <f t="shared" si="484"/>
        <v>164.3</v>
      </c>
      <c r="AW584" s="5"/>
      <c r="AX584" s="5">
        <f t="shared" si="515"/>
        <v>197.86666666666665</v>
      </c>
    </row>
    <row r="585" spans="1:50" x14ac:dyDescent="0.2">
      <c r="A585" s="9">
        <f t="shared" si="513"/>
        <v>2006</v>
      </c>
      <c r="B585" s="9">
        <v>1</v>
      </c>
      <c r="C585" s="1">
        <f t="shared" si="503"/>
        <v>117</v>
      </c>
      <c r="D585" s="5">
        <f t="shared" ref="D585:AU585" si="519">D399</f>
        <v>421</v>
      </c>
      <c r="E585" s="5">
        <f t="shared" si="519"/>
        <v>429</v>
      </c>
      <c r="F585" s="5">
        <f t="shared" si="519"/>
        <v>407</v>
      </c>
      <c r="G585" s="5">
        <f t="shared" si="519"/>
        <v>372</v>
      </c>
      <c r="H585" s="5">
        <f t="shared" si="519"/>
        <v>354</v>
      </c>
      <c r="I585" s="5">
        <f t="shared" si="519"/>
        <v>354</v>
      </c>
      <c r="J585" s="5">
        <f t="shared" si="519"/>
        <v>463</v>
      </c>
      <c r="K585" s="5">
        <f t="shared" si="519"/>
        <v>398</v>
      </c>
      <c r="L585" s="5" t="str">
        <f t="shared" si="519"/>
        <v>na</v>
      </c>
      <c r="M585" s="5" t="str">
        <f t="shared" si="519"/>
        <v>na</v>
      </c>
      <c r="N585" s="5">
        <f t="shared" si="519"/>
        <v>427</v>
      </c>
      <c r="O585" s="5">
        <f t="shared" si="519"/>
        <v>403</v>
      </c>
      <c r="P585" s="5">
        <f t="shared" si="519"/>
        <v>399</v>
      </c>
      <c r="Q585" s="5">
        <f t="shared" si="519"/>
        <v>235</v>
      </c>
      <c r="R585" s="5">
        <f t="shared" si="519"/>
        <v>482</v>
      </c>
      <c r="S585" s="5">
        <f t="shared" si="519"/>
        <v>410</v>
      </c>
      <c r="T585" s="5">
        <f t="shared" si="519"/>
        <v>438</v>
      </c>
      <c r="U585" s="5">
        <f t="shared" si="519"/>
        <v>388</v>
      </c>
      <c r="V585" s="5" t="str">
        <f t="shared" si="519"/>
        <v>na</v>
      </c>
      <c r="W585" s="5" t="str">
        <f t="shared" si="519"/>
        <v>na</v>
      </c>
      <c r="X585" s="5">
        <f t="shared" si="519"/>
        <v>443</v>
      </c>
      <c r="Y585" s="5">
        <f t="shared" si="519"/>
        <v>460</v>
      </c>
      <c r="Z585" s="5">
        <f t="shared" si="519"/>
        <v>70.63</v>
      </c>
      <c r="AA585" s="5">
        <f t="shared" si="519"/>
        <v>72.44</v>
      </c>
      <c r="AB585" s="5">
        <f t="shared" si="519"/>
        <v>62.32</v>
      </c>
      <c r="AC585" s="5">
        <f t="shared" si="519"/>
        <v>63.44</v>
      </c>
      <c r="AD585" s="5">
        <f t="shared" si="519"/>
        <v>78.98</v>
      </c>
      <c r="AE585" s="5">
        <f t="shared" si="519"/>
        <v>75.400000000000006</v>
      </c>
      <c r="AF585" s="5">
        <f t="shared" si="519"/>
        <v>73.95</v>
      </c>
      <c r="AG585" s="5">
        <f t="shared" si="519"/>
        <v>88.41</v>
      </c>
      <c r="AH585" s="5">
        <f t="shared" si="519"/>
        <v>69.349999999999994</v>
      </c>
      <c r="AI585" s="5">
        <f t="shared" si="519"/>
        <v>75.97</v>
      </c>
      <c r="AJ585" s="5">
        <f t="shared" si="519"/>
        <v>67.64</v>
      </c>
      <c r="AK585" s="5">
        <f t="shared" si="519"/>
        <v>58.54</v>
      </c>
      <c r="AL585" s="5">
        <f t="shared" si="519"/>
        <v>61.63</v>
      </c>
      <c r="AM585" s="5">
        <f t="shared" si="519"/>
        <v>61.63</v>
      </c>
      <c r="AN585" s="5">
        <f t="shared" si="519"/>
        <v>63.44</v>
      </c>
      <c r="AO585" s="5">
        <f t="shared" si="519"/>
        <v>75.400000000000006</v>
      </c>
      <c r="AP585" s="5">
        <f t="shared" si="519"/>
        <v>75.400000000000006</v>
      </c>
      <c r="AQ585" s="5">
        <f t="shared" si="519"/>
        <v>73.819999999999993</v>
      </c>
      <c r="AR585" s="5">
        <f t="shared" si="519"/>
        <v>72.5</v>
      </c>
      <c r="AS585" s="5">
        <f t="shared" si="519"/>
        <v>70.33</v>
      </c>
      <c r="AT585" s="5">
        <f t="shared" si="519"/>
        <v>64.53</v>
      </c>
      <c r="AU585" s="5">
        <f t="shared" si="519"/>
        <v>65.83</v>
      </c>
      <c r="AV585" s="5">
        <f t="shared" si="484"/>
        <v>162.76666666666668</v>
      </c>
      <c r="AW585" s="5"/>
      <c r="AX585" s="5">
        <f t="shared" si="515"/>
        <v>198.93333333333331</v>
      </c>
    </row>
    <row r="586" spans="1:50" x14ac:dyDescent="0.2">
      <c r="A586" s="9">
        <f t="shared" si="513"/>
        <v>2006</v>
      </c>
      <c r="B586" s="9">
        <v>2</v>
      </c>
      <c r="C586" s="1">
        <f t="shared" si="503"/>
        <v>118</v>
      </c>
      <c r="D586" s="5">
        <f t="shared" ref="D586:AU586" si="520">D400</f>
        <v>471</v>
      </c>
      <c r="E586" s="5">
        <f t="shared" si="520"/>
        <v>429</v>
      </c>
      <c r="F586" s="5">
        <f t="shared" si="520"/>
        <v>385</v>
      </c>
      <c r="G586" s="5">
        <f t="shared" si="520"/>
        <v>350</v>
      </c>
      <c r="H586" s="5">
        <f t="shared" si="520"/>
        <v>350</v>
      </c>
      <c r="I586" s="5">
        <f t="shared" si="520"/>
        <v>429</v>
      </c>
      <c r="J586" s="5">
        <f t="shared" si="520"/>
        <v>422</v>
      </c>
      <c r="K586" s="5">
        <f t="shared" si="520"/>
        <v>422</v>
      </c>
      <c r="L586" s="5" t="str">
        <f t="shared" si="520"/>
        <v>na</v>
      </c>
      <c r="M586" s="5" t="str">
        <f t="shared" si="520"/>
        <v>na</v>
      </c>
      <c r="N586" s="5">
        <f t="shared" si="520"/>
        <v>427</v>
      </c>
      <c r="O586" s="5">
        <f t="shared" si="520"/>
        <v>416</v>
      </c>
      <c r="P586" s="5">
        <f t="shared" si="520"/>
        <v>469</v>
      </c>
      <c r="Q586" s="5">
        <f t="shared" si="520"/>
        <v>408</v>
      </c>
      <c r="R586" s="5">
        <f t="shared" si="520"/>
        <v>466</v>
      </c>
      <c r="S586" s="5">
        <f t="shared" si="520"/>
        <v>416</v>
      </c>
      <c r="T586" s="5">
        <f t="shared" si="520"/>
        <v>438</v>
      </c>
      <c r="U586" s="5">
        <f t="shared" si="520"/>
        <v>429</v>
      </c>
      <c r="V586" s="5" t="str">
        <f t="shared" si="520"/>
        <v>na</v>
      </c>
      <c r="W586" s="5" t="str">
        <f t="shared" si="520"/>
        <v>na</v>
      </c>
      <c r="X586" s="5">
        <f t="shared" si="520"/>
        <v>449</v>
      </c>
      <c r="Y586" s="5">
        <f t="shared" si="520"/>
        <v>455</v>
      </c>
      <c r="Z586" s="5">
        <f t="shared" si="520"/>
        <v>59.89</v>
      </c>
      <c r="AA586" s="5">
        <f t="shared" si="520"/>
        <v>71.3</v>
      </c>
      <c r="AB586" s="5">
        <f t="shared" si="520"/>
        <v>63.19</v>
      </c>
      <c r="AC586" s="5">
        <f t="shared" si="520"/>
        <v>59.45</v>
      </c>
      <c r="AD586" s="5">
        <f t="shared" si="520"/>
        <v>75.73</v>
      </c>
      <c r="AE586" s="5">
        <f t="shared" si="520"/>
        <v>59.45</v>
      </c>
      <c r="AF586" s="5">
        <f t="shared" si="520"/>
        <v>63.86</v>
      </c>
      <c r="AG586" s="5">
        <f t="shared" si="520"/>
        <v>73.08</v>
      </c>
      <c r="AH586" s="5">
        <f t="shared" si="520"/>
        <v>62.35</v>
      </c>
      <c r="AI586" s="5">
        <f t="shared" si="520"/>
        <v>69.3</v>
      </c>
      <c r="AJ586" s="5">
        <f t="shared" si="520"/>
        <v>60.36</v>
      </c>
      <c r="AK586" s="5">
        <f t="shared" si="520"/>
        <v>53.22</v>
      </c>
      <c r="AL586" s="5">
        <f t="shared" si="520"/>
        <v>61.23</v>
      </c>
      <c r="AM586" s="5">
        <f t="shared" si="520"/>
        <v>58.25</v>
      </c>
      <c r="AN586" s="5">
        <f t="shared" si="520"/>
        <v>61.63</v>
      </c>
      <c r="AO586" s="5">
        <f t="shared" si="520"/>
        <v>75.400000000000006</v>
      </c>
      <c r="AP586" s="5">
        <f t="shared" si="520"/>
        <v>65.25</v>
      </c>
      <c r="AQ586" s="5">
        <f t="shared" si="520"/>
        <v>66.63</v>
      </c>
      <c r="AR586" s="5">
        <f t="shared" si="520"/>
        <v>56.55</v>
      </c>
      <c r="AS586" s="5">
        <f t="shared" si="520"/>
        <v>60.9</v>
      </c>
      <c r="AT586" s="5">
        <f t="shared" si="520"/>
        <v>59.93</v>
      </c>
      <c r="AU586" s="5">
        <f t="shared" si="520"/>
        <v>65.48</v>
      </c>
      <c r="AV586" s="5">
        <f t="shared" si="484"/>
        <v>165.4</v>
      </c>
      <c r="AW586" s="5"/>
      <c r="AX586" s="5">
        <f t="shared" si="515"/>
        <v>202.3</v>
      </c>
    </row>
    <row r="587" spans="1:50" x14ac:dyDescent="0.2">
      <c r="A587" s="9">
        <f t="shared" si="513"/>
        <v>2006</v>
      </c>
      <c r="B587" s="9">
        <v>3</v>
      </c>
      <c r="C587" s="1">
        <f t="shared" si="503"/>
        <v>119</v>
      </c>
      <c r="D587" s="5">
        <f t="shared" ref="D587:AU587" si="521">D401</f>
        <v>452</v>
      </c>
      <c r="E587" s="5">
        <f t="shared" si="521"/>
        <v>394</v>
      </c>
      <c r="F587" s="5">
        <f t="shared" si="521"/>
        <v>394</v>
      </c>
      <c r="G587" s="5">
        <f t="shared" si="521"/>
        <v>350</v>
      </c>
      <c r="H587" s="5">
        <f t="shared" si="521"/>
        <v>328</v>
      </c>
      <c r="I587" s="5">
        <f t="shared" si="521"/>
        <v>333</v>
      </c>
      <c r="J587" s="5">
        <f t="shared" si="521"/>
        <v>448</v>
      </c>
      <c r="K587" s="5">
        <f t="shared" si="521"/>
        <v>392</v>
      </c>
      <c r="L587" s="5">
        <f t="shared" si="521"/>
        <v>389</v>
      </c>
      <c r="M587" s="5">
        <f t="shared" si="521"/>
        <v>328</v>
      </c>
      <c r="N587" s="5">
        <f t="shared" si="521"/>
        <v>405</v>
      </c>
      <c r="O587" s="5">
        <f t="shared" si="521"/>
        <v>394</v>
      </c>
      <c r="P587" s="5">
        <f t="shared" si="521"/>
        <v>405</v>
      </c>
      <c r="Q587" s="5">
        <f t="shared" si="521"/>
        <v>425</v>
      </c>
      <c r="R587" s="5">
        <f t="shared" si="521"/>
        <v>459</v>
      </c>
      <c r="S587" s="5">
        <f t="shared" si="521"/>
        <v>396</v>
      </c>
      <c r="T587" s="5">
        <f t="shared" si="521"/>
        <v>394</v>
      </c>
      <c r="U587" s="5">
        <f t="shared" si="521"/>
        <v>407</v>
      </c>
      <c r="V587" s="5" t="str">
        <f t="shared" si="521"/>
        <v>na</v>
      </c>
      <c r="W587" s="5" t="str">
        <f t="shared" si="521"/>
        <v>na</v>
      </c>
      <c r="X587" s="5">
        <f t="shared" si="521"/>
        <v>483</v>
      </c>
      <c r="Y587" s="5">
        <f t="shared" si="521"/>
        <v>438</v>
      </c>
      <c r="Z587" s="5">
        <f t="shared" si="521"/>
        <v>68.27</v>
      </c>
      <c r="AA587" s="5">
        <f t="shared" si="521"/>
        <v>64.09</v>
      </c>
      <c r="AB587" s="5">
        <f t="shared" si="521"/>
        <v>66.7</v>
      </c>
      <c r="AC587" s="5">
        <f t="shared" si="521"/>
        <v>60.9</v>
      </c>
      <c r="AD587" s="5">
        <f t="shared" si="521"/>
        <v>83.94</v>
      </c>
      <c r="AE587" s="5">
        <f t="shared" si="521"/>
        <v>66.7</v>
      </c>
      <c r="AF587" s="5">
        <f t="shared" si="521"/>
        <v>74.680000000000007</v>
      </c>
      <c r="AG587" s="5">
        <f t="shared" si="521"/>
        <v>71.41</v>
      </c>
      <c r="AH587" s="5">
        <f t="shared" si="521"/>
        <v>64.89</v>
      </c>
      <c r="AI587" s="5">
        <f t="shared" si="521"/>
        <v>69.56</v>
      </c>
      <c r="AJ587" s="5">
        <f t="shared" si="521"/>
        <v>63.03</v>
      </c>
      <c r="AK587" s="5">
        <f t="shared" si="521"/>
        <v>50.27</v>
      </c>
      <c r="AL587" s="5">
        <f t="shared" si="521"/>
        <v>65.16</v>
      </c>
      <c r="AM587" s="5">
        <f t="shared" si="521"/>
        <v>58.84</v>
      </c>
      <c r="AN587" s="5">
        <f t="shared" si="521"/>
        <v>67.430000000000007</v>
      </c>
      <c r="AO587" s="5">
        <f t="shared" si="521"/>
        <v>70.69</v>
      </c>
      <c r="AP587" s="5">
        <f t="shared" si="521"/>
        <v>66.7</v>
      </c>
      <c r="AQ587" s="5">
        <f t="shared" si="521"/>
        <v>72.14</v>
      </c>
      <c r="AR587" s="5">
        <f t="shared" si="521"/>
        <v>75.400000000000006</v>
      </c>
      <c r="AS587" s="5">
        <f t="shared" si="521"/>
        <v>68.19</v>
      </c>
      <c r="AT587" s="5">
        <f t="shared" si="521"/>
        <v>60.9</v>
      </c>
      <c r="AU587" s="5">
        <f t="shared" si="521"/>
        <v>65.25</v>
      </c>
      <c r="AV587" s="5">
        <f t="shared" si="484"/>
        <v>166.7</v>
      </c>
      <c r="AW587" s="5"/>
      <c r="AX587" s="5">
        <f t="shared" si="515"/>
        <v>203.43333333333331</v>
      </c>
    </row>
    <row r="588" spans="1:50" x14ac:dyDescent="0.2">
      <c r="A588" s="9">
        <f t="shared" si="513"/>
        <v>2006</v>
      </c>
      <c r="B588" s="9">
        <v>4</v>
      </c>
      <c r="C588" s="1">
        <f t="shared" si="503"/>
        <v>120</v>
      </c>
      <c r="D588" s="5">
        <f t="shared" ref="D588:AU588" si="522">D402</f>
        <v>453</v>
      </c>
      <c r="E588" s="5">
        <f t="shared" si="522"/>
        <v>441</v>
      </c>
      <c r="F588" s="5" t="str">
        <f t="shared" si="522"/>
        <v>na</v>
      </c>
      <c r="G588" s="5" t="str">
        <f t="shared" si="522"/>
        <v>na</v>
      </c>
      <c r="H588" s="5">
        <f t="shared" si="522"/>
        <v>306</v>
      </c>
      <c r="I588" s="5">
        <f t="shared" si="522"/>
        <v>407</v>
      </c>
      <c r="J588" s="5">
        <f t="shared" si="522"/>
        <v>464</v>
      </c>
      <c r="K588" s="5">
        <f t="shared" si="522"/>
        <v>455</v>
      </c>
      <c r="L588" s="5">
        <f t="shared" si="522"/>
        <v>394</v>
      </c>
      <c r="M588" s="5">
        <f t="shared" si="522"/>
        <v>350</v>
      </c>
      <c r="N588" s="5">
        <f t="shared" si="522"/>
        <v>403</v>
      </c>
      <c r="O588" s="5">
        <f t="shared" si="522"/>
        <v>394</v>
      </c>
      <c r="P588" s="5">
        <f t="shared" si="522"/>
        <v>499</v>
      </c>
      <c r="Q588" s="5">
        <f t="shared" si="522"/>
        <v>525</v>
      </c>
      <c r="R588" s="5">
        <f t="shared" si="522"/>
        <v>499</v>
      </c>
      <c r="S588" s="5">
        <f t="shared" si="522"/>
        <v>442</v>
      </c>
      <c r="T588" s="5">
        <f t="shared" si="522"/>
        <v>362</v>
      </c>
      <c r="U588" s="5">
        <f t="shared" si="522"/>
        <v>362</v>
      </c>
      <c r="V588" s="5">
        <f t="shared" si="522"/>
        <v>350</v>
      </c>
      <c r="W588" s="5" t="str">
        <f t="shared" si="522"/>
        <v>na</v>
      </c>
      <c r="X588" s="5">
        <f t="shared" si="522"/>
        <v>454</v>
      </c>
      <c r="Y588" s="5" t="str">
        <f t="shared" si="522"/>
        <v>na</v>
      </c>
      <c r="Z588" s="5">
        <f t="shared" si="522"/>
        <v>63.02</v>
      </c>
      <c r="AA588" s="5">
        <f t="shared" si="522"/>
        <v>65.86</v>
      </c>
      <c r="AB588" s="5">
        <f t="shared" si="522"/>
        <v>72.02</v>
      </c>
      <c r="AC588" s="5">
        <f t="shared" si="522"/>
        <v>62.35</v>
      </c>
      <c r="AD588" s="5">
        <f t="shared" si="522"/>
        <v>65.86</v>
      </c>
      <c r="AE588" s="5">
        <f t="shared" si="522"/>
        <v>63.08</v>
      </c>
      <c r="AF588" s="5">
        <f t="shared" si="522"/>
        <v>71.78</v>
      </c>
      <c r="AG588" s="5">
        <f t="shared" si="522"/>
        <v>71.489999999999995</v>
      </c>
      <c r="AH588" s="5">
        <f t="shared" si="522"/>
        <v>65.5</v>
      </c>
      <c r="AI588" s="5">
        <f t="shared" si="522"/>
        <v>62.35</v>
      </c>
      <c r="AJ588" s="5">
        <f t="shared" si="522"/>
        <v>63.7</v>
      </c>
      <c r="AK588" s="5">
        <f t="shared" si="522"/>
        <v>57.65</v>
      </c>
      <c r="AL588" s="5">
        <f t="shared" si="522"/>
        <v>66.7</v>
      </c>
      <c r="AM588" s="5">
        <f t="shared" si="522"/>
        <v>66.45</v>
      </c>
      <c r="AN588" s="5">
        <f t="shared" si="522"/>
        <v>64.53</v>
      </c>
      <c r="AO588" s="5">
        <f t="shared" si="522"/>
        <v>74.62</v>
      </c>
      <c r="AP588" s="5">
        <f t="shared" si="522"/>
        <v>72.5</v>
      </c>
      <c r="AQ588" s="5">
        <f t="shared" si="522"/>
        <v>71.78</v>
      </c>
      <c r="AR588" s="5">
        <f t="shared" si="522"/>
        <v>79.75</v>
      </c>
      <c r="AS588" s="5">
        <f t="shared" si="522"/>
        <v>72.36</v>
      </c>
      <c r="AT588" s="5">
        <f t="shared" si="522"/>
        <v>62.35</v>
      </c>
      <c r="AU588" s="5">
        <f t="shared" si="522"/>
        <v>65.540000000000006</v>
      </c>
      <c r="AV588" s="5">
        <f t="shared" si="484"/>
        <v>164.13333333333333</v>
      </c>
      <c r="AW588" s="5"/>
      <c r="AX588" s="5">
        <f t="shared" si="515"/>
        <v>201.7</v>
      </c>
    </row>
    <row r="589" spans="1:50" x14ac:dyDescent="0.2">
      <c r="A589" s="9">
        <f t="shared" si="513"/>
        <v>2007</v>
      </c>
      <c r="B589" s="9">
        <v>1</v>
      </c>
      <c r="C589" s="1">
        <f t="shared" si="503"/>
        <v>121</v>
      </c>
      <c r="D589" s="5">
        <f t="shared" ref="D589:AU589" si="523">D403</f>
        <v>432</v>
      </c>
      <c r="E589" s="5">
        <f t="shared" si="523"/>
        <v>424</v>
      </c>
      <c r="F589" s="5" t="str">
        <f t="shared" si="523"/>
        <v>na</v>
      </c>
      <c r="G589" s="5" t="str">
        <f t="shared" si="523"/>
        <v>na</v>
      </c>
      <c r="H589" s="5">
        <f t="shared" si="523"/>
        <v>308</v>
      </c>
      <c r="I589" s="5">
        <f t="shared" si="523"/>
        <v>308</v>
      </c>
      <c r="J589" s="5">
        <f t="shared" si="523"/>
        <v>472</v>
      </c>
      <c r="K589" s="5">
        <f t="shared" si="523"/>
        <v>462</v>
      </c>
      <c r="L589" s="5">
        <f t="shared" si="523"/>
        <v>363</v>
      </c>
      <c r="M589" s="5">
        <f t="shared" si="523"/>
        <v>346</v>
      </c>
      <c r="N589" s="5">
        <f t="shared" si="523"/>
        <v>403</v>
      </c>
      <c r="O589" s="5">
        <f t="shared" si="523"/>
        <v>403</v>
      </c>
      <c r="P589" s="5">
        <f t="shared" si="523"/>
        <v>438</v>
      </c>
      <c r="Q589" s="5">
        <f t="shared" si="523"/>
        <v>463</v>
      </c>
      <c r="R589" s="5">
        <f t="shared" si="523"/>
        <v>483</v>
      </c>
      <c r="S589" s="5">
        <f t="shared" si="523"/>
        <v>462</v>
      </c>
      <c r="T589" s="5">
        <f t="shared" si="523"/>
        <v>537</v>
      </c>
      <c r="U589" s="5">
        <f t="shared" si="523"/>
        <v>530</v>
      </c>
      <c r="V589" s="5">
        <f t="shared" si="523"/>
        <v>438</v>
      </c>
      <c r="W589" s="5" t="str">
        <f t="shared" si="523"/>
        <v>na</v>
      </c>
      <c r="X589" s="5">
        <f t="shared" si="523"/>
        <v>418</v>
      </c>
      <c r="Y589" s="5">
        <f t="shared" si="523"/>
        <v>444</v>
      </c>
      <c r="Z589" s="5">
        <f t="shared" si="523"/>
        <v>66.95</v>
      </c>
      <c r="AA589" s="5">
        <f t="shared" si="523"/>
        <v>68.150000000000006</v>
      </c>
      <c r="AB589" s="5">
        <f t="shared" si="523"/>
        <v>64.73</v>
      </c>
      <c r="AC589" s="5">
        <f t="shared" si="523"/>
        <v>59.45</v>
      </c>
      <c r="AD589" s="5">
        <f t="shared" si="523"/>
        <v>69.12</v>
      </c>
      <c r="AE589" s="5">
        <f t="shared" si="523"/>
        <v>56.55</v>
      </c>
      <c r="AF589" s="5">
        <f t="shared" si="523"/>
        <v>74.819999999999993</v>
      </c>
      <c r="AG589" s="5">
        <f t="shared" si="523"/>
        <v>70.63</v>
      </c>
      <c r="AH589" s="5">
        <f t="shared" si="523"/>
        <v>65.98</v>
      </c>
      <c r="AI589" s="5">
        <f t="shared" si="523"/>
        <v>71.77</v>
      </c>
      <c r="AJ589" s="5">
        <f t="shared" si="523"/>
        <v>67.19</v>
      </c>
      <c r="AK589" s="5">
        <f t="shared" si="523"/>
        <v>66.849999999999994</v>
      </c>
      <c r="AL589" s="5">
        <f t="shared" si="523"/>
        <v>66.22</v>
      </c>
      <c r="AM589" s="5">
        <f t="shared" si="523"/>
        <v>61.63</v>
      </c>
      <c r="AN589" s="5">
        <f t="shared" si="523"/>
        <v>66.34</v>
      </c>
      <c r="AO589" s="5">
        <f t="shared" si="523"/>
        <v>72.14</v>
      </c>
      <c r="AP589" s="5">
        <f t="shared" si="523"/>
        <v>71.34</v>
      </c>
      <c r="AQ589" s="5">
        <f t="shared" si="523"/>
        <v>71.12</v>
      </c>
      <c r="AR589" s="5">
        <f t="shared" si="523"/>
        <v>77.58</v>
      </c>
      <c r="AS589" s="5">
        <f t="shared" si="523"/>
        <v>69.12</v>
      </c>
      <c r="AT589" s="5">
        <f t="shared" si="523"/>
        <v>66.7</v>
      </c>
      <c r="AU589" s="5">
        <f t="shared" si="523"/>
        <v>65.25</v>
      </c>
      <c r="AV589" s="5">
        <f t="shared" si="484"/>
        <v>166.7</v>
      </c>
      <c r="AW589" s="5"/>
      <c r="AX589" s="5">
        <f t="shared" si="515"/>
        <v>203.75566666666666</v>
      </c>
    </row>
    <row r="590" spans="1:50" x14ac:dyDescent="0.2">
      <c r="A590" s="9">
        <f t="shared" si="513"/>
        <v>2007</v>
      </c>
      <c r="B590" s="9">
        <v>2</v>
      </c>
      <c r="C590" s="1">
        <f t="shared" si="503"/>
        <v>122</v>
      </c>
      <c r="D590" s="5">
        <f t="shared" ref="D590:AU590" si="524">D404</f>
        <v>394</v>
      </c>
      <c r="E590" s="5">
        <f t="shared" si="524"/>
        <v>480</v>
      </c>
      <c r="F590" s="5">
        <f t="shared" si="524"/>
        <v>473</v>
      </c>
      <c r="G590" s="5">
        <f t="shared" si="524"/>
        <v>438</v>
      </c>
      <c r="H590" s="5">
        <f t="shared" si="524"/>
        <v>328</v>
      </c>
      <c r="I590" s="5">
        <f t="shared" si="524"/>
        <v>414</v>
      </c>
      <c r="J590" s="5">
        <f t="shared" si="524"/>
        <v>442</v>
      </c>
      <c r="K590" s="5">
        <f t="shared" si="524"/>
        <v>398</v>
      </c>
      <c r="L590" s="5">
        <f t="shared" si="524"/>
        <v>409</v>
      </c>
      <c r="M590" s="5">
        <f t="shared" si="524"/>
        <v>365</v>
      </c>
      <c r="N590" s="5">
        <f t="shared" si="524"/>
        <v>525</v>
      </c>
      <c r="O590" s="5">
        <f t="shared" si="524"/>
        <v>451</v>
      </c>
      <c r="P590" s="5">
        <f t="shared" si="524"/>
        <v>446</v>
      </c>
      <c r="Q590" s="5">
        <f t="shared" si="524"/>
        <v>438</v>
      </c>
      <c r="R590" s="5">
        <f t="shared" si="524"/>
        <v>483</v>
      </c>
      <c r="S590" s="5">
        <f t="shared" si="524"/>
        <v>461</v>
      </c>
      <c r="T590" s="5">
        <f t="shared" si="524"/>
        <v>570</v>
      </c>
      <c r="U590" s="5">
        <f t="shared" si="524"/>
        <v>566</v>
      </c>
      <c r="V590" s="5">
        <f t="shared" si="524"/>
        <v>440</v>
      </c>
      <c r="W590" s="5">
        <f t="shared" si="524"/>
        <v>409</v>
      </c>
      <c r="X590" s="5">
        <f t="shared" si="524"/>
        <v>456</v>
      </c>
      <c r="Y590" s="5">
        <f t="shared" si="524"/>
        <v>509</v>
      </c>
      <c r="Z590" s="5">
        <f t="shared" si="524"/>
        <v>63.55</v>
      </c>
      <c r="AA590" s="5">
        <f t="shared" si="524"/>
        <v>70.75</v>
      </c>
      <c r="AB590" s="5">
        <f t="shared" si="524"/>
        <v>86.42</v>
      </c>
      <c r="AC590" s="5">
        <f t="shared" si="524"/>
        <v>62.35</v>
      </c>
      <c r="AD590" s="5">
        <f t="shared" si="524"/>
        <v>56.19</v>
      </c>
      <c r="AE590" s="5">
        <f t="shared" si="524"/>
        <v>55.1</v>
      </c>
      <c r="AF590" s="5">
        <f t="shared" si="524"/>
        <v>71.28</v>
      </c>
      <c r="AG590" s="5">
        <f t="shared" si="524"/>
        <v>63.71</v>
      </c>
      <c r="AH590" s="5">
        <f t="shared" si="524"/>
        <v>69.599999999999994</v>
      </c>
      <c r="AI590" s="5">
        <f t="shared" si="524"/>
        <v>72.489999999999995</v>
      </c>
      <c r="AJ590" s="5">
        <f t="shared" si="524"/>
        <v>64.44</v>
      </c>
      <c r="AK590" s="5">
        <f t="shared" si="524"/>
        <v>56.65</v>
      </c>
      <c r="AL590" s="5">
        <f t="shared" si="524"/>
        <v>63.87</v>
      </c>
      <c r="AM590" s="5">
        <f t="shared" si="524"/>
        <v>66.78</v>
      </c>
      <c r="AN590" s="5">
        <f t="shared" si="524"/>
        <v>70.33</v>
      </c>
      <c r="AO590" s="5">
        <f t="shared" si="524"/>
        <v>71.41</v>
      </c>
      <c r="AP590" s="5">
        <f t="shared" si="524"/>
        <v>76.13</v>
      </c>
      <c r="AQ590" s="5">
        <f t="shared" si="524"/>
        <v>70.33</v>
      </c>
      <c r="AR590" s="5">
        <f t="shared" si="524"/>
        <v>86.64</v>
      </c>
      <c r="AS590" s="5">
        <f t="shared" si="524"/>
        <v>67.819999999999993</v>
      </c>
      <c r="AT590" s="5">
        <f t="shared" si="524"/>
        <v>64.53</v>
      </c>
      <c r="AU590" s="5">
        <f t="shared" si="524"/>
        <v>66.98</v>
      </c>
      <c r="AV590" s="5">
        <f t="shared" si="484"/>
        <v>172.83333333333334</v>
      </c>
      <c r="AW590" s="5"/>
      <c r="AX590" s="5">
        <f t="shared" si="515"/>
        <v>207.66233333333332</v>
      </c>
    </row>
    <row r="591" spans="1:50" x14ac:dyDescent="0.2">
      <c r="A591" s="9">
        <f t="shared" si="513"/>
        <v>2007</v>
      </c>
      <c r="B591" s="9">
        <v>3</v>
      </c>
      <c r="C591" s="1">
        <f t="shared" si="503"/>
        <v>123</v>
      </c>
      <c r="D591" s="5">
        <f t="shared" ref="D591:AU591" si="525">D405</f>
        <v>503</v>
      </c>
      <c r="E591" s="5">
        <f t="shared" si="525"/>
        <v>438</v>
      </c>
      <c r="F591" s="5">
        <f t="shared" si="525"/>
        <v>492</v>
      </c>
      <c r="G591" s="5">
        <f t="shared" si="525"/>
        <v>438</v>
      </c>
      <c r="H591" s="5" t="str">
        <f t="shared" si="525"/>
        <v>na</v>
      </c>
      <c r="I591" s="5" t="str">
        <f t="shared" si="525"/>
        <v>na</v>
      </c>
      <c r="J591" s="5">
        <f t="shared" si="525"/>
        <v>371</v>
      </c>
      <c r="K591" s="5">
        <f t="shared" si="525"/>
        <v>394</v>
      </c>
      <c r="L591" s="5">
        <f t="shared" si="525"/>
        <v>394</v>
      </c>
      <c r="M591" s="5">
        <f t="shared" si="525"/>
        <v>386</v>
      </c>
      <c r="N591" s="5">
        <f t="shared" si="525"/>
        <v>459</v>
      </c>
      <c r="O591" s="5">
        <f t="shared" si="525"/>
        <v>451</v>
      </c>
      <c r="P591" s="5">
        <f t="shared" si="525"/>
        <v>427</v>
      </c>
      <c r="Q591" s="5">
        <f t="shared" si="525"/>
        <v>429</v>
      </c>
      <c r="R591" s="5">
        <f t="shared" si="525"/>
        <v>459</v>
      </c>
      <c r="S591" s="5">
        <f t="shared" si="525"/>
        <v>438</v>
      </c>
      <c r="T591" s="5">
        <f t="shared" si="525"/>
        <v>568</v>
      </c>
      <c r="U591" s="5">
        <f t="shared" si="525"/>
        <v>586</v>
      </c>
      <c r="V591" s="5">
        <f t="shared" si="525"/>
        <v>438</v>
      </c>
      <c r="W591" s="5">
        <f t="shared" si="525"/>
        <v>403</v>
      </c>
      <c r="X591" s="5">
        <f t="shared" si="525"/>
        <v>438</v>
      </c>
      <c r="Y591" s="5">
        <f t="shared" si="525"/>
        <v>442</v>
      </c>
      <c r="Z591" s="5">
        <f t="shared" si="525"/>
        <v>70.040000000000006</v>
      </c>
      <c r="AA591" s="5">
        <f t="shared" si="525"/>
        <v>68.790000000000006</v>
      </c>
      <c r="AB591" s="5">
        <f t="shared" si="525"/>
        <v>90.51</v>
      </c>
      <c r="AC591" s="5">
        <f t="shared" si="525"/>
        <v>72.5</v>
      </c>
      <c r="AD591" s="5">
        <f t="shared" si="525"/>
        <v>63.26</v>
      </c>
      <c r="AE591" s="5">
        <f t="shared" si="525"/>
        <v>59.45</v>
      </c>
      <c r="AF591" s="5">
        <f t="shared" si="525"/>
        <v>74.31</v>
      </c>
      <c r="AG591" s="5">
        <f t="shared" si="525"/>
        <v>58.58</v>
      </c>
      <c r="AH591" s="5">
        <f t="shared" si="525"/>
        <v>89.9</v>
      </c>
      <c r="AI591" s="5">
        <f t="shared" si="525"/>
        <v>68.88</v>
      </c>
      <c r="AJ591" s="5">
        <f t="shared" si="525"/>
        <v>66.41</v>
      </c>
      <c r="AK591" s="5">
        <f t="shared" si="525"/>
        <v>57.13</v>
      </c>
      <c r="AL591" s="5">
        <f t="shared" si="525"/>
        <v>67.11</v>
      </c>
      <c r="AM591" s="5">
        <f t="shared" si="525"/>
        <v>55.83</v>
      </c>
      <c r="AN591" s="5">
        <f t="shared" si="525"/>
        <v>64.89</v>
      </c>
      <c r="AO591" s="5">
        <f t="shared" si="525"/>
        <v>70.33</v>
      </c>
      <c r="AP591" s="5">
        <f t="shared" si="525"/>
        <v>81.319999999999993</v>
      </c>
      <c r="AQ591" s="5">
        <f t="shared" si="525"/>
        <v>77.11</v>
      </c>
      <c r="AR591" s="5">
        <f t="shared" si="525"/>
        <v>81.2</v>
      </c>
      <c r="AS591" s="5">
        <f t="shared" si="525"/>
        <v>72.5</v>
      </c>
      <c r="AT591" s="5">
        <f t="shared" si="525"/>
        <v>62.35</v>
      </c>
      <c r="AU591" s="5">
        <f t="shared" si="525"/>
        <v>70.33</v>
      </c>
      <c r="AV591" s="5">
        <f t="shared" si="484"/>
        <v>173.66666666666666</v>
      </c>
      <c r="AW591" s="5"/>
      <c r="AX591" s="5">
        <f t="shared" si="515"/>
        <v>208.23533333333333</v>
      </c>
    </row>
    <row r="592" spans="1:50" x14ac:dyDescent="0.2">
      <c r="A592" s="9">
        <f t="shared" si="513"/>
        <v>2007</v>
      </c>
      <c r="B592" s="9">
        <v>4</v>
      </c>
      <c r="C592" s="1">
        <f t="shared" si="503"/>
        <v>124</v>
      </c>
      <c r="D592" s="5">
        <f t="shared" ref="D592:AU592" si="526">D406</f>
        <v>408</v>
      </c>
      <c r="E592" s="5">
        <f t="shared" si="526"/>
        <v>410</v>
      </c>
      <c r="F592" s="5">
        <f t="shared" si="526"/>
        <v>510</v>
      </c>
      <c r="G592" s="5">
        <f t="shared" si="526"/>
        <v>346</v>
      </c>
      <c r="H592" s="5">
        <f t="shared" si="526"/>
        <v>263</v>
      </c>
      <c r="I592" s="5">
        <f t="shared" si="526"/>
        <v>411</v>
      </c>
      <c r="J592" s="5">
        <f t="shared" si="526"/>
        <v>400</v>
      </c>
      <c r="K592" s="5">
        <f t="shared" si="526"/>
        <v>393</v>
      </c>
      <c r="L592" s="5">
        <f t="shared" si="526"/>
        <v>562</v>
      </c>
      <c r="M592" s="5">
        <f t="shared" si="526"/>
        <v>454</v>
      </c>
      <c r="N592" s="5">
        <f t="shared" si="526"/>
        <v>457</v>
      </c>
      <c r="O592" s="5">
        <f t="shared" si="526"/>
        <v>429</v>
      </c>
      <c r="P592" s="5">
        <f t="shared" si="526"/>
        <v>426</v>
      </c>
      <c r="Q592" s="5">
        <f t="shared" si="526"/>
        <v>417</v>
      </c>
      <c r="R592" s="5">
        <f t="shared" si="526"/>
        <v>483</v>
      </c>
      <c r="S592" s="5">
        <f t="shared" si="526"/>
        <v>474</v>
      </c>
      <c r="T592" s="5">
        <f t="shared" si="526"/>
        <v>571</v>
      </c>
      <c r="U592" s="5">
        <f t="shared" si="526"/>
        <v>623</v>
      </c>
      <c r="V592" s="5">
        <f t="shared" si="526"/>
        <v>473</v>
      </c>
      <c r="W592" s="5" t="str">
        <f t="shared" si="526"/>
        <v>na</v>
      </c>
      <c r="X592" s="5">
        <f t="shared" si="526"/>
        <v>413</v>
      </c>
      <c r="Y592" s="5">
        <f t="shared" si="526"/>
        <v>447</v>
      </c>
      <c r="Z592" s="5">
        <f t="shared" si="526"/>
        <v>62.53</v>
      </c>
      <c r="AA592" s="5">
        <f t="shared" si="526"/>
        <v>71.680000000000007</v>
      </c>
      <c r="AB592" s="5">
        <f t="shared" si="526"/>
        <v>92.3</v>
      </c>
      <c r="AC592" s="5">
        <f t="shared" si="526"/>
        <v>76.599999999999994</v>
      </c>
      <c r="AD592" s="5">
        <f t="shared" si="526"/>
        <v>67.510000000000005</v>
      </c>
      <c r="AE592" s="5">
        <f t="shared" si="526"/>
        <v>64.89</v>
      </c>
      <c r="AF592" s="5">
        <f t="shared" si="526"/>
        <v>68.319999999999993</v>
      </c>
      <c r="AG592" s="5">
        <f t="shared" si="526"/>
        <v>66.19</v>
      </c>
      <c r="AH592" s="5">
        <f t="shared" si="526"/>
        <v>76.02</v>
      </c>
      <c r="AI592" s="5">
        <f t="shared" si="526"/>
        <v>60.18</v>
      </c>
      <c r="AJ592" s="5">
        <f t="shared" si="526"/>
        <v>73.209999999999994</v>
      </c>
      <c r="AK592" s="5">
        <f t="shared" si="526"/>
        <v>65.72</v>
      </c>
      <c r="AL592" s="5">
        <f t="shared" si="526"/>
        <v>69.599999999999994</v>
      </c>
      <c r="AM592" s="5">
        <f t="shared" si="526"/>
        <v>66.34</v>
      </c>
      <c r="AN592" s="5">
        <f t="shared" si="526"/>
        <v>67.06</v>
      </c>
      <c r="AO592" s="5">
        <f t="shared" si="526"/>
        <v>73.52</v>
      </c>
      <c r="AP592" s="5">
        <f t="shared" si="526"/>
        <v>74.430000000000007</v>
      </c>
      <c r="AQ592" s="5">
        <f t="shared" si="526"/>
        <v>73.52</v>
      </c>
      <c r="AR592" s="5">
        <f t="shared" si="526"/>
        <v>97.88</v>
      </c>
      <c r="AS592" s="5">
        <f t="shared" si="526"/>
        <v>85.55</v>
      </c>
      <c r="AT592" s="5">
        <f t="shared" si="526"/>
        <v>65.66</v>
      </c>
      <c r="AU592" s="5">
        <f t="shared" si="526"/>
        <v>68.59</v>
      </c>
      <c r="AV592" s="5">
        <f t="shared" si="484"/>
        <v>177.43333333333331</v>
      </c>
      <c r="AW592" s="5"/>
      <c r="AX592" s="5">
        <f t="shared" si="515"/>
        <v>209.71633333333332</v>
      </c>
    </row>
    <row r="593" spans="1:50" x14ac:dyDescent="0.2">
      <c r="A593" s="9">
        <f t="shared" si="513"/>
        <v>2008</v>
      </c>
      <c r="B593" s="9">
        <f>B589</f>
        <v>1</v>
      </c>
      <c r="C593" s="1">
        <f t="shared" si="503"/>
        <v>125</v>
      </c>
      <c r="D593" s="5">
        <f t="shared" ref="D593:AU593" si="527">D407</f>
        <v>414</v>
      </c>
      <c r="E593" s="5">
        <f t="shared" si="527"/>
        <v>468</v>
      </c>
      <c r="F593" s="5" t="str">
        <f t="shared" si="527"/>
        <v>na</v>
      </c>
      <c r="G593" s="5">
        <f t="shared" si="527"/>
        <v>370</v>
      </c>
      <c r="H593" s="5" t="str">
        <f t="shared" si="527"/>
        <v>na</v>
      </c>
      <c r="I593" s="5" t="str">
        <f t="shared" si="527"/>
        <v>na</v>
      </c>
      <c r="J593" s="5">
        <f t="shared" si="527"/>
        <v>404</v>
      </c>
      <c r="K593" s="5">
        <f t="shared" si="527"/>
        <v>407</v>
      </c>
      <c r="L593" s="5">
        <f t="shared" si="527"/>
        <v>410</v>
      </c>
      <c r="M593" s="5">
        <f t="shared" si="527"/>
        <v>400</v>
      </c>
      <c r="N593" s="5">
        <f t="shared" si="527"/>
        <v>420</v>
      </c>
      <c r="O593" s="5">
        <f t="shared" si="527"/>
        <v>462</v>
      </c>
      <c r="P593" s="5">
        <f t="shared" si="527"/>
        <v>373</v>
      </c>
      <c r="Q593" s="5">
        <f t="shared" si="527"/>
        <v>424</v>
      </c>
      <c r="R593" s="5">
        <f t="shared" si="527"/>
        <v>458</v>
      </c>
      <c r="S593" s="5">
        <f t="shared" si="527"/>
        <v>469</v>
      </c>
      <c r="T593" s="5">
        <f t="shared" si="527"/>
        <v>501</v>
      </c>
      <c r="U593" s="5">
        <f t="shared" si="527"/>
        <v>482</v>
      </c>
      <c r="V593" s="5">
        <f t="shared" si="527"/>
        <v>405</v>
      </c>
      <c r="W593" s="5" t="str">
        <f t="shared" si="527"/>
        <v>na</v>
      </c>
      <c r="X593" s="5">
        <f t="shared" si="527"/>
        <v>394</v>
      </c>
      <c r="Y593" s="5">
        <f t="shared" si="527"/>
        <v>636</v>
      </c>
      <c r="Z593" s="5">
        <f t="shared" si="527"/>
        <v>73.540000000000006</v>
      </c>
      <c r="AA593" s="5">
        <f t="shared" si="527"/>
        <v>82.24</v>
      </c>
      <c r="AB593" s="5">
        <f t="shared" si="527"/>
        <v>98.16</v>
      </c>
      <c r="AC593" s="5">
        <f t="shared" si="527"/>
        <v>75.400000000000006</v>
      </c>
      <c r="AD593" s="5">
        <f t="shared" si="527"/>
        <v>66.88</v>
      </c>
      <c r="AE593" s="5">
        <f t="shared" si="527"/>
        <v>69.06</v>
      </c>
      <c r="AF593" s="5">
        <f t="shared" si="527"/>
        <v>68.849999999999994</v>
      </c>
      <c r="AG593" s="5">
        <f t="shared" si="527"/>
        <v>70.319999999999993</v>
      </c>
      <c r="AH593" s="5">
        <f t="shared" si="527"/>
        <v>79.03</v>
      </c>
      <c r="AI593" s="5">
        <f t="shared" si="527"/>
        <v>80.38</v>
      </c>
      <c r="AJ593" s="5">
        <f t="shared" si="527"/>
        <v>76.23</v>
      </c>
      <c r="AK593" s="5">
        <f t="shared" si="527"/>
        <v>67.81</v>
      </c>
      <c r="AL593" s="5">
        <f t="shared" si="527"/>
        <v>74.92</v>
      </c>
      <c r="AM593" s="5">
        <f t="shared" si="527"/>
        <v>70.33</v>
      </c>
      <c r="AN593" s="5">
        <f t="shared" si="527"/>
        <v>69.599999999999994</v>
      </c>
      <c r="AO593" s="5">
        <f t="shared" si="527"/>
        <v>79.75</v>
      </c>
      <c r="AP593" s="5">
        <f t="shared" si="527"/>
        <v>73.59</v>
      </c>
      <c r="AQ593" s="5">
        <f t="shared" si="527"/>
        <v>78.16</v>
      </c>
      <c r="AR593" s="5">
        <f t="shared" si="527"/>
        <v>101.5</v>
      </c>
      <c r="AS593" s="5">
        <f t="shared" si="527"/>
        <v>72.86</v>
      </c>
      <c r="AT593" s="5">
        <f t="shared" si="527"/>
        <v>71.05</v>
      </c>
      <c r="AU593" s="5">
        <f t="shared" si="527"/>
        <v>64.28</v>
      </c>
      <c r="AV593" s="5">
        <f t="shared" si="484"/>
        <v>183.86666666666667</v>
      </c>
      <c r="AW593" s="5"/>
      <c r="AX593" s="5">
        <f t="shared" si="515"/>
        <v>212.10033333333334</v>
      </c>
    </row>
    <row r="594" spans="1:50" x14ac:dyDescent="0.2">
      <c r="A594" s="9">
        <f t="shared" si="513"/>
        <v>2008</v>
      </c>
      <c r="B594" s="9">
        <f t="shared" ref="B594:B648" si="528">B590</f>
        <v>2</v>
      </c>
      <c r="C594" s="1">
        <f t="shared" si="503"/>
        <v>126</v>
      </c>
      <c r="D594" s="5">
        <f t="shared" ref="D594:AU594" si="529">D408</f>
        <v>482</v>
      </c>
      <c r="E594" s="5">
        <f t="shared" si="529"/>
        <v>450</v>
      </c>
      <c r="F594" s="5">
        <f t="shared" si="529"/>
        <v>478</v>
      </c>
      <c r="G594" s="5">
        <f t="shared" si="529"/>
        <v>364</v>
      </c>
      <c r="H594" s="5" t="str">
        <f t="shared" si="529"/>
        <v>na</v>
      </c>
      <c r="I594" s="5" t="str">
        <f t="shared" si="529"/>
        <v>na</v>
      </c>
      <c r="J594" s="5">
        <f t="shared" si="529"/>
        <v>397</v>
      </c>
      <c r="K594" s="5">
        <f t="shared" si="529"/>
        <v>408</v>
      </c>
      <c r="L594" s="5">
        <f t="shared" si="529"/>
        <v>406</v>
      </c>
      <c r="M594" s="5">
        <f t="shared" si="529"/>
        <v>413</v>
      </c>
      <c r="N594" s="5">
        <f t="shared" si="529"/>
        <v>460</v>
      </c>
      <c r="O594" s="5">
        <f t="shared" si="529"/>
        <v>460</v>
      </c>
      <c r="P594" s="5">
        <f t="shared" si="529"/>
        <v>430</v>
      </c>
      <c r="Q594" s="5">
        <f t="shared" si="529"/>
        <v>424</v>
      </c>
      <c r="R594" s="5">
        <f t="shared" si="529"/>
        <v>459</v>
      </c>
      <c r="S594" s="5">
        <f t="shared" si="529"/>
        <v>455</v>
      </c>
      <c r="T594" s="5">
        <f t="shared" si="529"/>
        <v>476</v>
      </c>
      <c r="U594" s="5">
        <f t="shared" si="529"/>
        <v>463</v>
      </c>
      <c r="V594" s="5">
        <f t="shared" si="529"/>
        <v>407</v>
      </c>
      <c r="W594" s="5" t="str">
        <f t="shared" si="529"/>
        <v>na</v>
      </c>
      <c r="X594" s="5">
        <f t="shared" si="529"/>
        <v>437</v>
      </c>
      <c r="Y594" s="5">
        <f t="shared" si="529"/>
        <v>620</v>
      </c>
      <c r="Z594" s="5">
        <f t="shared" si="529"/>
        <v>82.17</v>
      </c>
      <c r="AA594" s="5">
        <f t="shared" si="529"/>
        <v>84.65</v>
      </c>
      <c r="AB594" s="5">
        <f t="shared" si="529"/>
        <v>91.54</v>
      </c>
      <c r="AC594" s="5">
        <f t="shared" si="529"/>
        <v>67.239999999999995</v>
      </c>
      <c r="AD594" s="5">
        <f t="shared" si="529"/>
        <v>67.790000000000006</v>
      </c>
      <c r="AE594" s="5">
        <f t="shared" si="529"/>
        <v>69.989999999999995</v>
      </c>
      <c r="AF594" s="5">
        <f t="shared" si="529"/>
        <v>78.66</v>
      </c>
      <c r="AG594" s="5">
        <f t="shared" si="529"/>
        <v>72.94</v>
      </c>
      <c r="AH594" s="5">
        <f t="shared" si="529"/>
        <v>77.56</v>
      </c>
      <c r="AI594" s="5">
        <f t="shared" si="529"/>
        <v>77.94</v>
      </c>
      <c r="AJ594" s="5">
        <f t="shared" si="529"/>
        <v>75.69</v>
      </c>
      <c r="AK594" s="5">
        <f t="shared" si="529"/>
        <v>72.13</v>
      </c>
      <c r="AL594" s="5">
        <f t="shared" si="529"/>
        <v>72.989999999999995</v>
      </c>
      <c r="AM594" s="5">
        <f t="shared" si="529"/>
        <v>69.510000000000005</v>
      </c>
      <c r="AN594" s="5">
        <f t="shared" si="529"/>
        <v>78.02</v>
      </c>
      <c r="AO594" s="5">
        <f t="shared" si="529"/>
        <v>80.11</v>
      </c>
      <c r="AP594" s="5">
        <f t="shared" si="529"/>
        <v>73.180000000000007</v>
      </c>
      <c r="AQ594" s="5">
        <f t="shared" si="529"/>
        <v>81.93</v>
      </c>
      <c r="AR594" s="5">
        <f t="shared" si="529"/>
        <v>89.9</v>
      </c>
      <c r="AS594" s="5">
        <f t="shared" si="529"/>
        <v>74.790000000000006</v>
      </c>
      <c r="AT594" s="5">
        <f t="shared" si="529"/>
        <v>62.23</v>
      </c>
      <c r="AU594" s="5">
        <f t="shared" si="529"/>
        <v>73.95</v>
      </c>
      <c r="AV594" s="5">
        <f t="shared" si="484"/>
        <v>196</v>
      </c>
      <c r="AW594" s="5"/>
      <c r="AX594" s="5">
        <f t="shared" si="515"/>
        <v>216.75666666666666</v>
      </c>
    </row>
    <row r="595" spans="1:50" x14ac:dyDescent="0.2">
      <c r="A595" s="9">
        <f t="shared" si="513"/>
        <v>2008</v>
      </c>
      <c r="B595" s="9">
        <f t="shared" si="528"/>
        <v>3</v>
      </c>
      <c r="C595" s="1">
        <f t="shared" si="503"/>
        <v>127</v>
      </c>
      <c r="D595" s="5">
        <f t="shared" ref="D595:AU595" si="530">D409</f>
        <v>553</v>
      </c>
      <c r="E595" s="5">
        <f t="shared" si="530"/>
        <v>440</v>
      </c>
      <c r="F595" s="5">
        <f t="shared" si="530"/>
        <v>504</v>
      </c>
      <c r="G595" s="5">
        <f t="shared" si="530"/>
        <v>422</v>
      </c>
      <c r="H595" s="5">
        <f t="shared" si="530"/>
        <v>335</v>
      </c>
      <c r="I595" s="5">
        <f t="shared" si="530"/>
        <v>322</v>
      </c>
      <c r="J595" s="5">
        <f t="shared" si="530"/>
        <v>445</v>
      </c>
      <c r="K595" s="5">
        <f t="shared" si="530"/>
        <v>452</v>
      </c>
      <c r="L595" s="5">
        <f t="shared" si="530"/>
        <v>409</v>
      </c>
      <c r="M595" s="5">
        <f t="shared" si="530"/>
        <v>386</v>
      </c>
      <c r="N595" s="5">
        <f t="shared" si="530"/>
        <v>476</v>
      </c>
      <c r="O595" s="5">
        <f t="shared" si="530"/>
        <v>480</v>
      </c>
      <c r="P595" s="5">
        <f t="shared" si="530"/>
        <v>478</v>
      </c>
      <c r="Q595" s="5">
        <f t="shared" si="530"/>
        <v>447</v>
      </c>
      <c r="R595" s="5">
        <f t="shared" si="530"/>
        <v>438</v>
      </c>
      <c r="S595" s="5">
        <f t="shared" si="530"/>
        <v>441</v>
      </c>
      <c r="T595" s="5">
        <f t="shared" si="530"/>
        <v>481</v>
      </c>
      <c r="U595" s="5">
        <f t="shared" si="530"/>
        <v>475</v>
      </c>
      <c r="V595" s="5">
        <f t="shared" si="530"/>
        <v>392</v>
      </c>
      <c r="W595" s="5">
        <f t="shared" si="530"/>
        <v>376</v>
      </c>
      <c r="X595" s="5">
        <f t="shared" si="530"/>
        <v>415</v>
      </c>
      <c r="Y595" s="5">
        <f t="shared" si="530"/>
        <v>553</v>
      </c>
      <c r="Z595" s="5">
        <f t="shared" si="530"/>
        <v>85.31</v>
      </c>
      <c r="AA595" s="5">
        <f t="shared" si="530"/>
        <v>89.95</v>
      </c>
      <c r="AB595" s="5">
        <f t="shared" si="530"/>
        <v>96.7</v>
      </c>
      <c r="AC595" s="5">
        <f t="shared" si="530"/>
        <v>76.17</v>
      </c>
      <c r="AD595" s="5">
        <f t="shared" si="530"/>
        <v>71</v>
      </c>
      <c r="AE595" s="5">
        <f t="shared" si="530"/>
        <v>73.66</v>
      </c>
      <c r="AF595" s="5">
        <f t="shared" si="530"/>
        <v>78.739999999999995</v>
      </c>
      <c r="AG595" s="5">
        <f t="shared" si="530"/>
        <v>75.98</v>
      </c>
      <c r="AH595" s="5">
        <f t="shared" si="530"/>
        <v>80.06</v>
      </c>
      <c r="AI595" s="5">
        <f t="shared" si="530"/>
        <v>82.53</v>
      </c>
      <c r="AJ595" s="5">
        <f t="shared" si="530"/>
        <v>78.28</v>
      </c>
      <c r="AK595" s="5">
        <f t="shared" si="530"/>
        <v>77.69</v>
      </c>
      <c r="AL595" s="5">
        <f t="shared" si="530"/>
        <v>74.73</v>
      </c>
      <c r="AM595" s="5">
        <f t="shared" si="530"/>
        <v>71.73</v>
      </c>
      <c r="AN595" s="5">
        <f t="shared" si="530"/>
        <v>76.53</v>
      </c>
      <c r="AO595" s="5">
        <f t="shared" si="530"/>
        <v>79.66</v>
      </c>
      <c r="AP595" s="5">
        <f t="shared" si="530"/>
        <v>81</v>
      </c>
      <c r="AQ595" s="5">
        <f t="shared" si="530"/>
        <v>82.99</v>
      </c>
      <c r="AR595" s="5">
        <f t="shared" si="530"/>
        <v>92.66</v>
      </c>
      <c r="AS595" s="5">
        <f t="shared" si="530"/>
        <v>78.11</v>
      </c>
      <c r="AT595" s="5">
        <f t="shared" si="530"/>
        <v>63.74</v>
      </c>
      <c r="AU595" s="5">
        <f t="shared" si="530"/>
        <v>79.58</v>
      </c>
      <c r="AV595" s="5">
        <f t="shared" si="484"/>
        <v>200.46666666666667</v>
      </c>
      <c r="AW595" s="5"/>
      <c r="AX595" s="5">
        <f t="shared" si="515"/>
        <v>219.27766666666665</v>
      </c>
    </row>
    <row r="596" spans="1:50" x14ac:dyDescent="0.2">
      <c r="A596" s="9">
        <f t="shared" si="513"/>
        <v>2008</v>
      </c>
      <c r="B596" s="9">
        <f t="shared" si="528"/>
        <v>4</v>
      </c>
      <c r="C596" s="1">
        <f t="shared" si="503"/>
        <v>128</v>
      </c>
      <c r="D596" s="5">
        <f t="shared" ref="D596:AU596" si="531">D410</f>
        <v>441</v>
      </c>
      <c r="E596" s="5">
        <f t="shared" si="531"/>
        <v>447</v>
      </c>
      <c r="F596" s="5">
        <f t="shared" si="531"/>
        <v>452</v>
      </c>
      <c r="G596" s="5">
        <f t="shared" si="531"/>
        <v>388</v>
      </c>
      <c r="H596" s="5">
        <f t="shared" si="531"/>
        <v>332</v>
      </c>
      <c r="I596" s="5">
        <f t="shared" si="531"/>
        <v>325</v>
      </c>
      <c r="J596" s="5">
        <f t="shared" si="531"/>
        <v>443</v>
      </c>
      <c r="K596" s="5">
        <f t="shared" si="531"/>
        <v>445</v>
      </c>
      <c r="L596" s="5">
        <f t="shared" si="531"/>
        <v>389</v>
      </c>
      <c r="M596" s="5">
        <f t="shared" si="531"/>
        <v>389</v>
      </c>
      <c r="N596" s="5">
        <f t="shared" si="531"/>
        <v>454</v>
      </c>
      <c r="O596" s="5">
        <f t="shared" si="531"/>
        <v>466</v>
      </c>
      <c r="P596" s="5">
        <f t="shared" si="531"/>
        <v>434</v>
      </c>
      <c r="Q596" s="5">
        <f t="shared" si="531"/>
        <v>419</v>
      </c>
      <c r="R596" s="5">
        <f t="shared" si="531"/>
        <v>462</v>
      </c>
      <c r="S596" s="5">
        <f t="shared" si="531"/>
        <v>423</v>
      </c>
      <c r="T596" s="5">
        <f t="shared" si="531"/>
        <v>397</v>
      </c>
      <c r="U596" s="5">
        <f t="shared" si="531"/>
        <v>474</v>
      </c>
      <c r="V596" s="5">
        <f t="shared" si="531"/>
        <v>400</v>
      </c>
      <c r="W596" s="5">
        <f t="shared" si="531"/>
        <v>384</v>
      </c>
      <c r="X596" s="5">
        <f t="shared" si="531"/>
        <v>408</v>
      </c>
      <c r="Y596" s="5">
        <f t="shared" si="531"/>
        <v>411</v>
      </c>
      <c r="Z596" s="5">
        <f t="shared" si="531"/>
        <v>87.07</v>
      </c>
      <c r="AA596" s="5">
        <f t="shared" si="531"/>
        <v>89.08</v>
      </c>
      <c r="AB596" s="5">
        <f t="shared" si="531"/>
        <v>101.08</v>
      </c>
      <c r="AC596" s="5">
        <f t="shared" si="531"/>
        <v>74.989999999999995</v>
      </c>
      <c r="AD596" s="5">
        <f t="shared" si="531"/>
        <v>69.569999999999993</v>
      </c>
      <c r="AE596" s="5">
        <f t="shared" si="531"/>
        <v>78.23</v>
      </c>
      <c r="AF596" s="5">
        <f t="shared" si="531"/>
        <v>76.959999999999994</v>
      </c>
      <c r="AG596" s="5">
        <f t="shared" si="531"/>
        <v>75.39</v>
      </c>
      <c r="AH596" s="5">
        <f t="shared" si="531"/>
        <v>100.66</v>
      </c>
      <c r="AI596" s="5">
        <f t="shared" si="531"/>
        <v>77.010000000000005</v>
      </c>
      <c r="AJ596" s="5">
        <f t="shared" si="531"/>
        <v>95.34</v>
      </c>
      <c r="AK596" s="5">
        <f t="shared" si="531"/>
        <v>81.64</v>
      </c>
      <c r="AL596" s="5">
        <f t="shared" si="531"/>
        <v>72.760000000000005</v>
      </c>
      <c r="AM596" s="5">
        <f t="shared" si="531"/>
        <v>70.69</v>
      </c>
      <c r="AN596" s="5">
        <f t="shared" si="531"/>
        <v>75.98</v>
      </c>
      <c r="AO596" s="5">
        <f t="shared" si="531"/>
        <v>81.209999999999994</v>
      </c>
      <c r="AP596" s="5">
        <f t="shared" si="531"/>
        <v>83.41</v>
      </c>
      <c r="AQ596" s="5">
        <f t="shared" si="531"/>
        <v>84.04</v>
      </c>
      <c r="AR596" s="5">
        <f t="shared" si="531"/>
        <v>95.66</v>
      </c>
      <c r="AS596" s="5">
        <f t="shared" si="531"/>
        <v>78.209999999999994</v>
      </c>
      <c r="AT596" s="5">
        <f t="shared" si="531"/>
        <v>69.59</v>
      </c>
      <c r="AU596" s="5">
        <f t="shared" si="531"/>
        <v>75.38</v>
      </c>
      <c r="AV596" s="5">
        <f t="shared" si="484"/>
        <v>178.03333333333333</v>
      </c>
      <c r="AW596" s="5"/>
      <c r="AX596" s="5">
        <f t="shared" si="515"/>
        <v>213.07533333333336</v>
      </c>
    </row>
    <row r="597" spans="1:50" x14ac:dyDescent="0.2">
      <c r="A597" s="9">
        <f t="shared" si="513"/>
        <v>2009</v>
      </c>
      <c r="B597" s="9">
        <f t="shared" si="528"/>
        <v>1</v>
      </c>
      <c r="C597" s="1">
        <f t="shared" si="503"/>
        <v>129</v>
      </c>
      <c r="D597" s="5">
        <f t="shared" ref="D597:AU597" si="532">D411</f>
        <v>451</v>
      </c>
      <c r="E597" s="5">
        <f t="shared" si="532"/>
        <v>438</v>
      </c>
      <c r="F597" s="5">
        <f t="shared" si="532"/>
        <v>452</v>
      </c>
      <c r="G597" s="5">
        <f t="shared" si="532"/>
        <v>376</v>
      </c>
      <c r="H597" s="5">
        <f t="shared" si="532"/>
        <v>312</v>
      </c>
      <c r="I597" s="5">
        <f t="shared" si="532"/>
        <v>320</v>
      </c>
      <c r="J597" s="5">
        <f t="shared" si="532"/>
        <v>432</v>
      </c>
      <c r="K597" s="5">
        <f t="shared" si="532"/>
        <v>421</v>
      </c>
      <c r="L597" s="5">
        <f t="shared" si="532"/>
        <v>404</v>
      </c>
      <c r="M597" s="5">
        <f t="shared" si="532"/>
        <v>372</v>
      </c>
      <c r="N597" s="5">
        <f t="shared" si="532"/>
        <v>430</v>
      </c>
      <c r="O597" s="5">
        <f t="shared" si="532"/>
        <v>503</v>
      </c>
      <c r="P597" s="5">
        <f t="shared" si="532"/>
        <v>406</v>
      </c>
      <c r="Q597" s="5">
        <f t="shared" si="532"/>
        <v>422</v>
      </c>
      <c r="R597" s="5">
        <f t="shared" si="532"/>
        <v>439</v>
      </c>
      <c r="S597" s="5">
        <f t="shared" si="532"/>
        <v>409</v>
      </c>
      <c r="T597" s="5">
        <f t="shared" si="532"/>
        <v>365</v>
      </c>
      <c r="U597" s="5">
        <f t="shared" si="532"/>
        <v>456</v>
      </c>
      <c r="V597" s="5">
        <f t="shared" si="532"/>
        <v>379</v>
      </c>
      <c r="W597" s="5">
        <f t="shared" si="532"/>
        <v>389</v>
      </c>
      <c r="X597" s="5">
        <f t="shared" si="532"/>
        <v>394</v>
      </c>
      <c r="Y597" s="5">
        <f t="shared" si="532"/>
        <v>433</v>
      </c>
      <c r="Z597" s="5">
        <f t="shared" si="532"/>
        <v>72.31</v>
      </c>
      <c r="AA597" s="5">
        <f t="shared" si="532"/>
        <v>77.989999999999995</v>
      </c>
      <c r="AB597" s="5">
        <f t="shared" si="532"/>
        <v>97.86</v>
      </c>
      <c r="AC597" s="5">
        <f t="shared" si="532"/>
        <v>74.31</v>
      </c>
      <c r="AD597" s="5">
        <f t="shared" si="532"/>
        <v>77.430000000000007</v>
      </c>
      <c r="AE597" s="5">
        <f t="shared" si="532"/>
        <v>68.599999999999994</v>
      </c>
      <c r="AF597" s="5">
        <f t="shared" si="532"/>
        <v>66.14</v>
      </c>
      <c r="AG597" s="5">
        <f t="shared" si="532"/>
        <v>73.8</v>
      </c>
      <c r="AH597" s="5">
        <f t="shared" si="532"/>
        <v>81.45</v>
      </c>
      <c r="AI597" s="5">
        <f t="shared" si="532"/>
        <v>71.2</v>
      </c>
      <c r="AJ597" s="5">
        <f t="shared" si="532"/>
        <v>72.34</v>
      </c>
      <c r="AK597" s="5">
        <f t="shared" si="532"/>
        <v>70.81</v>
      </c>
      <c r="AL597" s="5">
        <f t="shared" si="532"/>
        <v>77.87</v>
      </c>
      <c r="AM597" s="5">
        <f t="shared" si="532"/>
        <v>70.260000000000005</v>
      </c>
      <c r="AN597" s="5">
        <f t="shared" si="532"/>
        <v>74.510000000000005</v>
      </c>
      <c r="AO597" s="5">
        <f t="shared" si="532"/>
        <v>76.400000000000006</v>
      </c>
      <c r="AP597" s="5">
        <f t="shared" si="532"/>
        <v>73.260000000000005</v>
      </c>
      <c r="AQ597" s="5">
        <f t="shared" si="532"/>
        <v>83.35</v>
      </c>
      <c r="AR597" s="5">
        <f t="shared" si="532"/>
        <v>87.35</v>
      </c>
      <c r="AS597" s="5">
        <f t="shared" si="532"/>
        <v>74.89</v>
      </c>
      <c r="AT597" s="5">
        <f t="shared" si="532"/>
        <v>64.97</v>
      </c>
      <c r="AU597" s="5">
        <f t="shared" si="532"/>
        <v>66.45</v>
      </c>
      <c r="AV597" s="5">
        <f t="shared" ref="AV597" si="533">AX411</f>
        <v>169.6</v>
      </c>
      <c r="AW597" s="5"/>
      <c r="AX597" s="5">
        <f t="shared" si="515"/>
        <v>212.01499999999999</v>
      </c>
    </row>
    <row r="598" spans="1:50" x14ac:dyDescent="0.2">
      <c r="A598" s="9">
        <f t="shared" si="513"/>
        <v>2009</v>
      </c>
      <c r="B598" s="9">
        <f t="shared" si="528"/>
        <v>2</v>
      </c>
      <c r="C598" s="1">
        <f t="shared" si="503"/>
        <v>130</v>
      </c>
      <c r="D598" s="5">
        <f t="shared" ref="D598:AU598" si="534">D412</f>
        <v>433</v>
      </c>
      <c r="E598" s="5">
        <f t="shared" si="534"/>
        <v>416</v>
      </c>
      <c r="F598" s="5">
        <f t="shared" si="534"/>
        <v>443</v>
      </c>
      <c r="G598" s="5">
        <f t="shared" si="534"/>
        <v>364</v>
      </c>
      <c r="H598" s="5">
        <f t="shared" si="534"/>
        <v>318</v>
      </c>
      <c r="I598" s="5">
        <f t="shared" si="534"/>
        <v>322</v>
      </c>
      <c r="J598" s="5">
        <f t="shared" si="534"/>
        <v>376</v>
      </c>
      <c r="K598" s="5">
        <f t="shared" si="534"/>
        <v>433</v>
      </c>
      <c r="L598" s="5">
        <f t="shared" si="534"/>
        <v>386</v>
      </c>
      <c r="M598" s="5">
        <f t="shared" si="534"/>
        <v>368</v>
      </c>
      <c r="N598" s="5">
        <f t="shared" si="534"/>
        <v>425</v>
      </c>
      <c r="O598" s="5">
        <f t="shared" si="534"/>
        <v>486</v>
      </c>
      <c r="P598" s="5">
        <f t="shared" si="534"/>
        <v>326</v>
      </c>
      <c r="Q598" s="5">
        <f t="shared" si="534"/>
        <v>362</v>
      </c>
      <c r="R598" s="5">
        <f t="shared" si="534"/>
        <v>413</v>
      </c>
      <c r="S598" s="5">
        <f t="shared" si="534"/>
        <v>392</v>
      </c>
      <c r="T598" s="5">
        <f t="shared" si="534"/>
        <v>466</v>
      </c>
      <c r="U598" s="5">
        <f t="shared" si="534"/>
        <v>453</v>
      </c>
      <c r="V598" s="5">
        <f t="shared" si="534"/>
        <v>360</v>
      </c>
      <c r="W598" s="5">
        <f t="shared" si="534"/>
        <v>414</v>
      </c>
      <c r="X598" s="5">
        <f t="shared" si="534"/>
        <v>365</v>
      </c>
      <c r="Y598" s="5">
        <f t="shared" si="534"/>
        <v>474</v>
      </c>
      <c r="Z598" s="5">
        <f t="shared" si="534"/>
        <v>71.430000000000007</v>
      </c>
      <c r="AA598" s="5">
        <f t="shared" si="534"/>
        <v>74.84</v>
      </c>
      <c r="AB598" s="5">
        <f t="shared" si="534"/>
        <v>90.14</v>
      </c>
      <c r="AC598" s="5">
        <f t="shared" si="534"/>
        <v>74.86</v>
      </c>
      <c r="AD598" s="5">
        <f t="shared" si="534"/>
        <v>77.14</v>
      </c>
      <c r="AE598" s="5">
        <f t="shared" si="534"/>
        <v>71.69</v>
      </c>
      <c r="AF598" s="5">
        <f t="shared" si="534"/>
        <v>79.36</v>
      </c>
      <c r="AG598" s="5">
        <f t="shared" si="534"/>
        <v>75.66</v>
      </c>
      <c r="AH598" s="5">
        <f t="shared" si="534"/>
        <v>76.91</v>
      </c>
      <c r="AI598" s="5">
        <f t="shared" si="534"/>
        <v>68.22</v>
      </c>
      <c r="AJ598" s="5">
        <f t="shared" si="534"/>
        <v>69.2</v>
      </c>
      <c r="AK598" s="5">
        <f t="shared" si="534"/>
        <v>68.14</v>
      </c>
      <c r="AL598" s="5">
        <f t="shared" si="534"/>
        <v>70.42</v>
      </c>
      <c r="AM598" s="5">
        <f t="shared" si="534"/>
        <v>69.930000000000007</v>
      </c>
      <c r="AN598" s="5">
        <f t="shared" si="534"/>
        <v>69.52</v>
      </c>
      <c r="AO598" s="5">
        <f t="shared" si="534"/>
        <v>74.709999999999994</v>
      </c>
      <c r="AP598" s="5">
        <f t="shared" si="534"/>
        <v>75.02</v>
      </c>
      <c r="AQ598" s="5">
        <f t="shared" si="534"/>
        <v>82.79</v>
      </c>
      <c r="AR598" s="5">
        <f t="shared" si="534"/>
        <v>83.67</v>
      </c>
      <c r="AS598" s="5">
        <f t="shared" si="534"/>
        <v>69.209999999999994</v>
      </c>
      <c r="AT598" s="5">
        <f t="shared" si="534"/>
        <v>62.02</v>
      </c>
      <c r="AU598" s="5">
        <f t="shared" si="534"/>
        <v>62.16</v>
      </c>
      <c r="AV598" s="5">
        <f t="shared" ref="AV598:AV648" si="535">AX412</f>
        <v>0</v>
      </c>
      <c r="AW598" s="5"/>
      <c r="AX598" s="5">
        <f t="shared" ref="AX598:AX648" si="536">AZ412</f>
        <v>0</v>
      </c>
    </row>
    <row r="599" spans="1:50" x14ac:dyDescent="0.2">
      <c r="A599" s="9">
        <f t="shared" si="513"/>
        <v>2009</v>
      </c>
      <c r="B599" s="9">
        <f t="shared" si="528"/>
        <v>3</v>
      </c>
      <c r="C599" s="1">
        <f t="shared" si="503"/>
        <v>131</v>
      </c>
      <c r="D599" s="5">
        <f t="shared" ref="D599:AU599" si="537">D413</f>
        <v>441</v>
      </c>
      <c r="E599" s="5">
        <f t="shared" si="537"/>
        <v>407</v>
      </c>
      <c r="F599" s="5">
        <f t="shared" si="537"/>
        <v>440</v>
      </c>
      <c r="G599" s="5">
        <f t="shared" si="537"/>
        <v>361</v>
      </c>
      <c r="H599" s="5">
        <f t="shared" si="537"/>
        <v>316</v>
      </c>
      <c r="I599" s="5">
        <f t="shared" si="537"/>
        <v>318</v>
      </c>
      <c r="J599" s="5">
        <f t="shared" si="537"/>
        <v>372</v>
      </c>
      <c r="K599" s="5">
        <f t="shared" si="537"/>
        <v>439</v>
      </c>
      <c r="L599" s="5">
        <f t="shared" si="537"/>
        <v>395</v>
      </c>
      <c r="M599" s="5">
        <f t="shared" si="537"/>
        <v>386</v>
      </c>
      <c r="N599" s="5">
        <f t="shared" si="537"/>
        <v>490</v>
      </c>
      <c r="O599" s="5">
        <f t="shared" si="537"/>
        <v>476</v>
      </c>
      <c r="P599" s="5">
        <f t="shared" si="537"/>
        <v>353</v>
      </c>
      <c r="Q599" s="5">
        <f t="shared" si="537"/>
        <v>380</v>
      </c>
      <c r="R599" s="5">
        <f t="shared" si="537"/>
        <v>415</v>
      </c>
      <c r="S599" s="5">
        <f t="shared" si="537"/>
        <v>415</v>
      </c>
      <c r="T599" s="5">
        <f t="shared" si="537"/>
        <v>454</v>
      </c>
      <c r="U599" s="5">
        <f t="shared" si="537"/>
        <v>494</v>
      </c>
      <c r="V599" s="5">
        <f t="shared" si="537"/>
        <v>359</v>
      </c>
      <c r="W599" s="5">
        <f t="shared" si="537"/>
        <v>400</v>
      </c>
      <c r="X599" s="5">
        <f t="shared" si="537"/>
        <v>362</v>
      </c>
      <c r="Y599" s="5">
        <f t="shared" si="537"/>
        <v>514</v>
      </c>
      <c r="Z599" s="5">
        <f t="shared" si="537"/>
        <v>74.33</v>
      </c>
      <c r="AA599" s="5">
        <f t="shared" si="537"/>
        <v>81.88</v>
      </c>
      <c r="AB599" s="5">
        <f t="shared" si="537"/>
        <v>84.41</v>
      </c>
      <c r="AC599" s="5">
        <f t="shared" si="537"/>
        <v>73.989999999999995</v>
      </c>
      <c r="AD599" s="5">
        <f t="shared" si="537"/>
        <v>77.040000000000006</v>
      </c>
      <c r="AE599" s="5">
        <f t="shared" si="537"/>
        <v>70.64</v>
      </c>
      <c r="AF599" s="5">
        <f t="shared" si="537"/>
        <v>76.72</v>
      </c>
      <c r="AG599" s="5">
        <f t="shared" si="537"/>
        <v>77.3</v>
      </c>
      <c r="AH599" s="5">
        <f t="shared" si="537"/>
        <v>76.040000000000006</v>
      </c>
      <c r="AI599" s="5">
        <f t="shared" si="537"/>
        <v>73.260000000000005</v>
      </c>
      <c r="AJ599" s="5">
        <f t="shared" si="537"/>
        <v>71.98</v>
      </c>
      <c r="AK599" s="5">
        <f t="shared" si="537"/>
        <v>72.650000000000006</v>
      </c>
      <c r="AL599" s="5">
        <f t="shared" si="537"/>
        <v>73.989999999999995</v>
      </c>
      <c r="AM599" s="5">
        <f t="shared" si="537"/>
        <v>66.25</v>
      </c>
      <c r="AN599" s="5">
        <f t="shared" si="537"/>
        <v>73.52</v>
      </c>
      <c r="AO599" s="5">
        <f t="shared" si="537"/>
        <v>75.3</v>
      </c>
      <c r="AP599" s="5">
        <f t="shared" si="537"/>
        <v>79.59</v>
      </c>
      <c r="AQ599" s="5">
        <f t="shared" si="537"/>
        <v>76.42</v>
      </c>
      <c r="AR599" s="5">
        <f t="shared" si="537"/>
        <v>79.540000000000006</v>
      </c>
      <c r="AS599" s="5">
        <f t="shared" si="537"/>
        <v>67.95</v>
      </c>
      <c r="AT599" s="5">
        <f t="shared" si="537"/>
        <v>60.86</v>
      </c>
      <c r="AU599" s="5">
        <f t="shared" si="537"/>
        <v>63.43</v>
      </c>
      <c r="AV599" s="5">
        <f t="shared" si="535"/>
        <v>0</v>
      </c>
      <c r="AW599" s="5"/>
      <c r="AX599" s="5">
        <f t="shared" si="536"/>
        <v>0</v>
      </c>
    </row>
    <row r="600" spans="1:50" x14ac:dyDescent="0.2">
      <c r="A600" s="9">
        <f t="shared" si="513"/>
        <v>2009</v>
      </c>
      <c r="B600" s="9">
        <f t="shared" si="528"/>
        <v>4</v>
      </c>
      <c r="C600" s="1">
        <f t="shared" si="503"/>
        <v>132</v>
      </c>
      <c r="D600" s="5">
        <f t="shared" ref="D600:AU600" si="538">D414</f>
        <v>442</v>
      </c>
      <c r="E600" s="5">
        <f t="shared" si="538"/>
        <v>430</v>
      </c>
      <c r="F600" s="5">
        <f t="shared" si="538"/>
        <v>472</v>
      </c>
      <c r="G600" s="5" t="str">
        <f t="shared" si="538"/>
        <v>na</v>
      </c>
      <c r="H600" s="5" t="str">
        <f t="shared" si="538"/>
        <v>na</v>
      </c>
      <c r="I600" s="5" t="str">
        <f t="shared" si="538"/>
        <v>na</v>
      </c>
      <c r="J600" s="5">
        <f t="shared" si="538"/>
        <v>391</v>
      </c>
      <c r="K600" s="5">
        <f t="shared" si="538"/>
        <v>439</v>
      </c>
      <c r="L600" s="5">
        <f t="shared" si="538"/>
        <v>399</v>
      </c>
      <c r="M600" s="5">
        <f t="shared" si="538"/>
        <v>402</v>
      </c>
      <c r="N600" s="5">
        <f t="shared" si="538"/>
        <v>463</v>
      </c>
      <c r="O600" s="5">
        <f t="shared" si="538"/>
        <v>461</v>
      </c>
      <c r="P600" s="5">
        <f t="shared" si="538"/>
        <v>427</v>
      </c>
      <c r="Q600" s="5">
        <f t="shared" si="538"/>
        <v>405</v>
      </c>
      <c r="R600" s="5">
        <f t="shared" si="538"/>
        <v>416</v>
      </c>
      <c r="S600" s="5">
        <f t="shared" si="538"/>
        <v>389</v>
      </c>
      <c r="T600" s="5">
        <f t="shared" si="538"/>
        <v>416</v>
      </c>
      <c r="U600" s="5">
        <f t="shared" si="538"/>
        <v>435</v>
      </c>
      <c r="V600" s="5">
        <f t="shared" si="538"/>
        <v>341</v>
      </c>
      <c r="W600" s="5" t="str">
        <f t="shared" si="538"/>
        <v>na</v>
      </c>
      <c r="X600" s="5">
        <f t="shared" si="538"/>
        <v>369</v>
      </c>
      <c r="Y600" s="5">
        <f t="shared" si="538"/>
        <v>429</v>
      </c>
      <c r="Z600" s="5">
        <f t="shared" si="538"/>
        <v>99.55</v>
      </c>
      <c r="AA600" s="5">
        <f t="shared" si="538"/>
        <v>99.51</v>
      </c>
      <c r="AB600" s="5">
        <f t="shared" si="538"/>
        <v>102.04</v>
      </c>
      <c r="AC600" s="5">
        <f t="shared" si="538"/>
        <v>70.349999999999994</v>
      </c>
      <c r="AD600" s="5">
        <f t="shared" si="538"/>
        <v>73.459999999999994</v>
      </c>
      <c r="AE600" s="5">
        <f t="shared" si="538"/>
        <v>76.2</v>
      </c>
      <c r="AF600" s="5">
        <f t="shared" si="538"/>
        <v>77.36</v>
      </c>
      <c r="AG600" s="5">
        <f t="shared" si="538"/>
        <v>79.709999999999994</v>
      </c>
      <c r="AH600" s="5">
        <f t="shared" si="538"/>
        <v>88.66</v>
      </c>
      <c r="AI600" s="5">
        <f t="shared" si="538"/>
        <v>75.2</v>
      </c>
      <c r="AJ600" s="5">
        <f t="shared" si="538"/>
        <v>100.64</v>
      </c>
      <c r="AK600" s="5">
        <f t="shared" si="538"/>
        <v>94.78</v>
      </c>
      <c r="AL600" s="5">
        <f t="shared" si="538"/>
        <v>70.84</v>
      </c>
      <c r="AM600" s="5">
        <f t="shared" si="538"/>
        <v>66.41</v>
      </c>
      <c r="AN600" s="5">
        <f t="shared" si="538"/>
        <v>75.739999999999995</v>
      </c>
      <c r="AO600" s="5">
        <f t="shared" si="538"/>
        <v>77.55</v>
      </c>
      <c r="AP600" s="5">
        <f t="shared" si="538"/>
        <v>87.26</v>
      </c>
      <c r="AQ600" s="5">
        <f t="shared" si="538"/>
        <v>88.58</v>
      </c>
      <c r="AR600" s="5">
        <f t="shared" si="538"/>
        <v>92.35</v>
      </c>
      <c r="AS600" s="5">
        <f t="shared" si="538"/>
        <v>77.89</v>
      </c>
      <c r="AT600" s="5">
        <f t="shared" si="538"/>
        <v>69.12</v>
      </c>
      <c r="AU600" s="5">
        <f t="shared" si="538"/>
        <v>69.28</v>
      </c>
      <c r="AV600" s="5">
        <f t="shared" si="535"/>
        <v>0</v>
      </c>
      <c r="AW600" s="5"/>
      <c r="AX600" s="5">
        <f t="shared" si="536"/>
        <v>0</v>
      </c>
    </row>
    <row r="601" spans="1:50" x14ac:dyDescent="0.2">
      <c r="A601" s="9">
        <f t="shared" si="513"/>
        <v>2010</v>
      </c>
      <c r="B601" s="9">
        <f t="shared" si="528"/>
        <v>1</v>
      </c>
      <c r="C601" s="1">
        <f t="shared" si="503"/>
        <v>133</v>
      </c>
      <c r="D601" s="5">
        <f t="shared" ref="D601:AU601" si="539">D415</f>
        <v>440</v>
      </c>
      <c r="E601" s="5">
        <f t="shared" si="539"/>
        <v>417</v>
      </c>
      <c r="F601" s="5">
        <f t="shared" si="539"/>
        <v>442</v>
      </c>
      <c r="G601" s="5">
        <f t="shared" si="539"/>
        <v>370</v>
      </c>
      <c r="H601" s="5">
        <f t="shared" si="539"/>
        <v>291</v>
      </c>
      <c r="I601" s="5">
        <f t="shared" si="539"/>
        <v>296</v>
      </c>
      <c r="J601" s="5">
        <f t="shared" si="539"/>
        <v>408</v>
      </c>
      <c r="K601" s="5">
        <f t="shared" si="539"/>
        <v>475</v>
      </c>
      <c r="L601" s="5">
        <f t="shared" si="539"/>
        <v>405</v>
      </c>
      <c r="M601" s="5">
        <f t="shared" si="539"/>
        <v>407</v>
      </c>
      <c r="N601" s="5">
        <f t="shared" si="539"/>
        <v>446</v>
      </c>
      <c r="O601" s="5">
        <f t="shared" si="539"/>
        <v>447</v>
      </c>
      <c r="P601" s="5">
        <f t="shared" si="539"/>
        <v>447</v>
      </c>
      <c r="Q601" s="5">
        <f t="shared" si="539"/>
        <v>442</v>
      </c>
      <c r="R601" s="5">
        <f t="shared" si="539"/>
        <v>425</v>
      </c>
      <c r="S601" s="5">
        <f t="shared" si="539"/>
        <v>455</v>
      </c>
      <c r="T601" s="5">
        <f t="shared" si="539"/>
        <v>437</v>
      </c>
      <c r="U601" s="5">
        <f t="shared" si="539"/>
        <v>423</v>
      </c>
      <c r="V601" s="5">
        <f t="shared" si="539"/>
        <v>382</v>
      </c>
      <c r="W601" s="5">
        <f t="shared" si="539"/>
        <v>380</v>
      </c>
      <c r="X601" s="5">
        <f t="shared" si="539"/>
        <v>430</v>
      </c>
      <c r="Y601" s="5">
        <f t="shared" si="539"/>
        <v>481</v>
      </c>
      <c r="Z601" s="5">
        <f t="shared" si="539"/>
        <v>98.13</v>
      </c>
      <c r="AA601" s="5">
        <f t="shared" si="539"/>
        <v>98.01</v>
      </c>
      <c r="AB601" s="5">
        <f t="shared" si="539"/>
        <v>112.5</v>
      </c>
      <c r="AC601" s="5">
        <f t="shared" si="539"/>
        <v>84.75</v>
      </c>
      <c r="AD601" s="5">
        <f t="shared" si="539"/>
        <v>77.099999999999994</v>
      </c>
      <c r="AE601" s="5">
        <f t="shared" si="539"/>
        <v>78.58</v>
      </c>
      <c r="AF601" s="5">
        <f t="shared" si="539"/>
        <v>103.44</v>
      </c>
      <c r="AG601" s="5">
        <f t="shared" si="539"/>
        <v>94.22</v>
      </c>
      <c r="AH601" s="5">
        <f t="shared" si="539"/>
        <v>96.26</v>
      </c>
      <c r="AI601" s="5">
        <f t="shared" si="539"/>
        <v>80.19</v>
      </c>
      <c r="AJ601" s="5">
        <f t="shared" si="539"/>
        <v>113.51</v>
      </c>
      <c r="AK601" s="5">
        <f t="shared" si="539"/>
        <v>98.04</v>
      </c>
      <c r="AL601" s="5">
        <f t="shared" si="539"/>
        <v>72.459999999999994</v>
      </c>
      <c r="AM601" s="5">
        <f t="shared" si="539"/>
        <v>70.88</v>
      </c>
      <c r="AN601" s="5">
        <f t="shared" si="539"/>
        <v>81.400000000000006</v>
      </c>
      <c r="AO601" s="5">
        <f t="shared" si="539"/>
        <v>86.64</v>
      </c>
      <c r="AP601" s="5">
        <f t="shared" si="539"/>
        <v>85.73</v>
      </c>
      <c r="AQ601" s="5">
        <f t="shared" si="539"/>
        <v>94.88</v>
      </c>
      <c r="AR601" s="5">
        <f t="shared" si="539"/>
        <v>97.98</v>
      </c>
      <c r="AS601" s="5">
        <f t="shared" si="539"/>
        <v>89.46</v>
      </c>
      <c r="AT601" s="5">
        <f t="shared" si="539"/>
        <v>75.099999999999994</v>
      </c>
      <c r="AU601" s="5">
        <f t="shared" si="539"/>
        <v>75.78</v>
      </c>
      <c r="AV601" s="5">
        <f t="shared" si="535"/>
        <v>0</v>
      </c>
      <c r="AW601" s="5"/>
      <c r="AX601" s="5">
        <f t="shared" si="536"/>
        <v>0</v>
      </c>
    </row>
    <row r="602" spans="1:50" x14ac:dyDescent="0.2">
      <c r="A602" s="9">
        <f t="shared" si="513"/>
        <v>2010</v>
      </c>
      <c r="B602" s="9">
        <f t="shared" si="528"/>
        <v>2</v>
      </c>
      <c r="C602" s="1">
        <f t="shared" si="503"/>
        <v>134</v>
      </c>
      <c r="D602" s="5">
        <f t="shared" ref="D602:AU602" si="540">D416</f>
        <v>456</v>
      </c>
      <c r="E602" s="5">
        <f t="shared" si="540"/>
        <v>419</v>
      </c>
      <c r="F602" s="5">
        <f t="shared" si="540"/>
        <v>460</v>
      </c>
      <c r="G602" s="5">
        <f t="shared" si="540"/>
        <v>367</v>
      </c>
      <c r="H602" s="5">
        <f t="shared" si="540"/>
        <v>291</v>
      </c>
      <c r="I602" s="5">
        <f t="shared" si="540"/>
        <v>291</v>
      </c>
      <c r="J602" s="5">
        <f t="shared" si="540"/>
        <v>459</v>
      </c>
      <c r="K602" s="5">
        <f t="shared" si="540"/>
        <v>474</v>
      </c>
      <c r="L602" s="5">
        <f t="shared" si="540"/>
        <v>395</v>
      </c>
      <c r="M602" s="5">
        <f t="shared" si="540"/>
        <v>408</v>
      </c>
      <c r="N602" s="5">
        <f t="shared" si="540"/>
        <v>445</v>
      </c>
      <c r="O602" s="5">
        <f t="shared" si="540"/>
        <v>440</v>
      </c>
      <c r="P602" s="5">
        <f t="shared" si="540"/>
        <v>472</v>
      </c>
      <c r="Q602" s="5">
        <f t="shared" si="540"/>
        <v>511</v>
      </c>
      <c r="R602" s="5">
        <f t="shared" si="540"/>
        <v>437</v>
      </c>
      <c r="S602" s="5">
        <f t="shared" si="540"/>
        <v>451</v>
      </c>
      <c r="T602" s="5">
        <f t="shared" si="540"/>
        <v>392</v>
      </c>
      <c r="U602" s="5">
        <f t="shared" si="540"/>
        <v>535</v>
      </c>
      <c r="V602" s="5">
        <f t="shared" si="540"/>
        <v>415</v>
      </c>
      <c r="W602" s="5">
        <f t="shared" si="540"/>
        <v>380</v>
      </c>
      <c r="X602" s="5">
        <f t="shared" si="540"/>
        <v>424</v>
      </c>
      <c r="Y602" s="5">
        <f t="shared" si="540"/>
        <v>475</v>
      </c>
      <c r="Z602" s="5">
        <f t="shared" si="540"/>
        <v>91.43</v>
      </c>
      <c r="AA602" s="5">
        <f t="shared" si="540"/>
        <v>94.48</v>
      </c>
      <c r="AB602" s="5">
        <f t="shared" si="540"/>
        <v>109.1</v>
      </c>
      <c r="AC602" s="5">
        <f t="shared" si="540"/>
        <v>84.11</v>
      </c>
      <c r="AD602" s="5">
        <f t="shared" si="540"/>
        <v>72.05</v>
      </c>
      <c r="AE602" s="5">
        <f t="shared" si="540"/>
        <v>73.510000000000005</v>
      </c>
      <c r="AF602" s="5">
        <f t="shared" si="540"/>
        <v>94.85</v>
      </c>
      <c r="AG602" s="5">
        <f t="shared" si="540"/>
        <v>88.76</v>
      </c>
      <c r="AH602" s="5">
        <f t="shared" si="540"/>
        <v>93.24</v>
      </c>
      <c r="AI602" s="5">
        <f t="shared" si="540"/>
        <v>81.5</v>
      </c>
      <c r="AJ602" s="5">
        <f t="shared" si="540"/>
        <v>90.85</v>
      </c>
      <c r="AK602" s="5">
        <f t="shared" si="540"/>
        <v>99.38</v>
      </c>
      <c r="AL602" s="5">
        <f t="shared" si="540"/>
        <v>75.47</v>
      </c>
      <c r="AM602" s="5">
        <f t="shared" si="540"/>
        <v>70</v>
      </c>
      <c r="AN602" s="5">
        <f t="shared" si="540"/>
        <v>80.92</v>
      </c>
      <c r="AO602" s="5">
        <f t="shared" si="540"/>
        <v>84.21</v>
      </c>
      <c r="AP602" s="5">
        <f t="shared" si="540"/>
        <v>80.569999999999993</v>
      </c>
      <c r="AQ602" s="5">
        <f t="shared" si="540"/>
        <v>90.97</v>
      </c>
      <c r="AR602" s="5">
        <f t="shared" si="540"/>
        <v>104.26</v>
      </c>
      <c r="AS602" s="5">
        <f t="shared" si="540"/>
        <v>90.43</v>
      </c>
      <c r="AT602" s="5">
        <f t="shared" si="540"/>
        <v>69.3</v>
      </c>
      <c r="AU602" s="5">
        <f t="shared" si="540"/>
        <v>67.430000000000007</v>
      </c>
      <c r="AV602" s="5">
        <f t="shared" si="535"/>
        <v>0</v>
      </c>
      <c r="AW602" s="5"/>
      <c r="AX602" s="5">
        <f t="shared" si="536"/>
        <v>0</v>
      </c>
    </row>
    <row r="603" spans="1:50" x14ac:dyDescent="0.2">
      <c r="A603" s="9">
        <f t="shared" si="513"/>
        <v>2010</v>
      </c>
      <c r="B603" s="9">
        <f t="shared" si="528"/>
        <v>3</v>
      </c>
      <c r="C603" s="1">
        <f t="shared" si="503"/>
        <v>135</v>
      </c>
      <c r="D603" s="5">
        <f t="shared" ref="D603:AU603" si="541">D417</f>
        <v>514</v>
      </c>
      <c r="E603" s="5">
        <f t="shared" si="541"/>
        <v>505</v>
      </c>
      <c r="F603" s="5">
        <f t="shared" si="541"/>
        <v>457</v>
      </c>
      <c r="G603" s="5">
        <f t="shared" si="541"/>
        <v>392</v>
      </c>
      <c r="H603" s="5">
        <f t="shared" si="541"/>
        <v>350</v>
      </c>
      <c r="I603" s="5">
        <f t="shared" si="541"/>
        <v>341</v>
      </c>
      <c r="J603" s="5">
        <f t="shared" si="541"/>
        <v>457</v>
      </c>
      <c r="K603" s="5">
        <f t="shared" si="541"/>
        <v>458</v>
      </c>
      <c r="L603" s="5">
        <f t="shared" si="541"/>
        <v>394</v>
      </c>
      <c r="M603" s="5">
        <f t="shared" si="541"/>
        <v>400</v>
      </c>
      <c r="N603" s="5">
        <f t="shared" si="541"/>
        <v>463</v>
      </c>
      <c r="O603" s="5">
        <f t="shared" si="541"/>
        <v>470</v>
      </c>
      <c r="P603" s="5">
        <f t="shared" si="541"/>
        <v>436</v>
      </c>
      <c r="Q603" s="5">
        <f t="shared" si="541"/>
        <v>515</v>
      </c>
      <c r="R603" s="5">
        <f t="shared" si="541"/>
        <v>452</v>
      </c>
      <c r="S603" s="5">
        <f t="shared" si="541"/>
        <v>444</v>
      </c>
      <c r="T603" s="5">
        <f t="shared" si="541"/>
        <v>404</v>
      </c>
      <c r="U603" s="5">
        <f t="shared" si="541"/>
        <v>502</v>
      </c>
      <c r="V603" s="5">
        <f t="shared" si="541"/>
        <v>395</v>
      </c>
      <c r="W603" s="5">
        <f t="shared" si="541"/>
        <v>395</v>
      </c>
      <c r="X603" s="5">
        <f t="shared" si="541"/>
        <v>440</v>
      </c>
      <c r="Y603" s="5">
        <f t="shared" si="541"/>
        <v>442</v>
      </c>
      <c r="Z603" s="5">
        <f t="shared" si="541"/>
        <v>77.69</v>
      </c>
      <c r="AA603" s="5">
        <f t="shared" si="541"/>
        <v>85.06</v>
      </c>
      <c r="AB603" s="5">
        <f t="shared" si="541"/>
        <v>96.93</v>
      </c>
      <c r="AC603" s="5">
        <f t="shared" si="541"/>
        <v>79.59</v>
      </c>
      <c r="AD603" s="5">
        <f t="shared" si="541"/>
        <v>78.209999999999994</v>
      </c>
      <c r="AE603" s="5">
        <f t="shared" si="541"/>
        <v>72.180000000000007</v>
      </c>
      <c r="AF603" s="5">
        <f t="shared" si="541"/>
        <v>83.54</v>
      </c>
      <c r="AG603" s="5">
        <f t="shared" si="541"/>
        <v>85.88</v>
      </c>
      <c r="AH603" s="5">
        <f t="shared" si="541"/>
        <v>83.5</v>
      </c>
      <c r="AI603" s="5">
        <f t="shared" si="541"/>
        <v>79.069999999999993</v>
      </c>
      <c r="AJ603" s="5">
        <f t="shared" si="541"/>
        <v>74.56</v>
      </c>
      <c r="AK603" s="5">
        <f t="shared" si="541"/>
        <v>80.13</v>
      </c>
      <c r="AL603" s="5">
        <f t="shared" si="541"/>
        <v>71.180000000000007</v>
      </c>
      <c r="AM603" s="5">
        <f t="shared" si="541"/>
        <v>68.14</v>
      </c>
      <c r="AN603" s="5">
        <f t="shared" si="541"/>
        <v>77.56</v>
      </c>
      <c r="AO603" s="5">
        <f t="shared" si="541"/>
        <v>82.82</v>
      </c>
      <c r="AP603" s="5">
        <f t="shared" si="541"/>
        <v>86.15</v>
      </c>
      <c r="AQ603" s="5">
        <f t="shared" si="541"/>
        <v>82.1</v>
      </c>
      <c r="AR603" s="5">
        <f t="shared" si="541"/>
        <v>77.709999999999994</v>
      </c>
      <c r="AS603" s="5">
        <f t="shared" si="541"/>
        <v>74.67</v>
      </c>
      <c r="AT603" s="5">
        <f t="shared" si="541"/>
        <v>67.290000000000006</v>
      </c>
      <c r="AU603" s="5">
        <f t="shared" si="541"/>
        <v>63.43</v>
      </c>
      <c r="AV603" s="5">
        <f t="shared" si="535"/>
        <v>0</v>
      </c>
      <c r="AW603" s="5"/>
      <c r="AX603" s="5">
        <f t="shared" si="536"/>
        <v>0</v>
      </c>
    </row>
    <row r="604" spans="1:50" x14ac:dyDescent="0.2">
      <c r="A604" s="9">
        <f t="shared" si="513"/>
        <v>2010</v>
      </c>
      <c r="B604" s="9">
        <f t="shared" si="528"/>
        <v>4</v>
      </c>
      <c r="C604" s="1">
        <f t="shared" si="503"/>
        <v>136</v>
      </c>
      <c r="D604" s="5">
        <f t="shared" ref="D604:AU604" si="542">D418</f>
        <v>481</v>
      </c>
      <c r="E604" s="5">
        <f t="shared" si="542"/>
        <v>463</v>
      </c>
      <c r="F604" s="5">
        <f t="shared" si="542"/>
        <v>454</v>
      </c>
      <c r="G604" s="5">
        <f t="shared" si="542"/>
        <v>418</v>
      </c>
      <c r="H604" s="5">
        <f t="shared" si="542"/>
        <v>298</v>
      </c>
      <c r="I604" s="5">
        <f t="shared" si="542"/>
        <v>294</v>
      </c>
      <c r="J604" s="5">
        <f t="shared" si="542"/>
        <v>446</v>
      </c>
      <c r="K604" s="5">
        <f t="shared" si="542"/>
        <v>488</v>
      </c>
      <c r="L604" s="5">
        <f t="shared" si="542"/>
        <v>416</v>
      </c>
      <c r="M604" s="5">
        <f t="shared" si="542"/>
        <v>438</v>
      </c>
      <c r="N604" s="5">
        <f t="shared" si="542"/>
        <v>454</v>
      </c>
      <c r="O604" s="5">
        <f t="shared" si="542"/>
        <v>463</v>
      </c>
      <c r="P604" s="5">
        <f t="shared" si="542"/>
        <v>396</v>
      </c>
      <c r="Q604" s="5">
        <f t="shared" si="542"/>
        <v>483</v>
      </c>
      <c r="R604" s="5">
        <f t="shared" si="542"/>
        <v>439</v>
      </c>
      <c r="S604" s="5">
        <f t="shared" si="542"/>
        <v>448</v>
      </c>
      <c r="T604" s="5">
        <f t="shared" si="542"/>
        <v>495</v>
      </c>
      <c r="U604" s="5">
        <f t="shared" si="542"/>
        <v>475</v>
      </c>
      <c r="V604" s="5">
        <f t="shared" si="542"/>
        <v>384</v>
      </c>
      <c r="W604" s="5">
        <f t="shared" si="542"/>
        <v>384</v>
      </c>
      <c r="X604" s="5">
        <f t="shared" si="542"/>
        <v>472</v>
      </c>
      <c r="Y604" s="5">
        <f t="shared" si="542"/>
        <v>493</v>
      </c>
      <c r="Z604" s="5">
        <f t="shared" si="542"/>
        <v>77.599999999999994</v>
      </c>
      <c r="AA604" s="5">
        <f t="shared" si="542"/>
        <v>82.86</v>
      </c>
      <c r="AB604" s="5">
        <f t="shared" si="542"/>
        <v>77.97</v>
      </c>
      <c r="AC604" s="5">
        <f t="shared" si="542"/>
        <v>70.94</v>
      </c>
      <c r="AD604" s="5">
        <f t="shared" si="542"/>
        <v>82.12</v>
      </c>
      <c r="AE604" s="5">
        <f t="shared" si="542"/>
        <v>67.58</v>
      </c>
      <c r="AF604" s="5">
        <f t="shared" si="542"/>
        <v>82.83</v>
      </c>
      <c r="AG604" s="5">
        <f t="shared" si="542"/>
        <v>81.260000000000005</v>
      </c>
      <c r="AH604" s="5">
        <f t="shared" si="542"/>
        <v>77.56</v>
      </c>
      <c r="AI604" s="5">
        <f t="shared" si="542"/>
        <v>75.42</v>
      </c>
      <c r="AJ604" s="5">
        <f t="shared" si="542"/>
        <v>71.760000000000005</v>
      </c>
      <c r="AK604" s="5">
        <f t="shared" si="542"/>
        <v>76.650000000000006</v>
      </c>
      <c r="AL604" s="5">
        <f t="shared" si="542"/>
        <v>70.13</v>
      </c>
      <c r="AM604" s="5">
        <f t="shared" si="542"/>
        <v>67.349999999999994</v>
      </c>
      <c r="AN604" s="5">
        <f t="shared" si="542"/>
        <v>70.959999999999994</v>
      </c>
      <c r="AO604" s="5">
        <f t="shared" si="542"/>
        <v>81.8</v>
      </c>
      <c r="AP604" s="5">
        <f t="shared" si="542"/>
        <v>88.55</v>
      </c>
      <c r="AQ604" s="5">
        <f t="shared" si="542"/>
        <v>79.930000000000007</v>
      </c>
      <c r="AR604" s="5">
        <f t="shared" si="542"/>
        <v>77.790000000000006</v>
      </c>
      <c r="AS604" s="5">
        <f t="shared" si="542"/>
        <v>75.13</v>
      </c>
      <c r="AT604" s="5">
        <f t="shared" si="542"/>
        <v>73.72</v>
      </c>
      <c r="AU604" s="5">
        <f t="shared" si="542"/>
        <v>72.22</v>
      </c>
      <c r="AV604" s="5">
        <f t="shared" si="535"/>
        <v>0</v>
      </c>
      <c r="AW604" s="5"/>
      <c r="AX604" s="5">
        <f t="shared" si="536"/>
        <v>0</v>
      </c>
    </row>
    <row r="605" spans="1:50" x14ac:dyDescent="0.2">
      <c r="A605" s="9">
        <f t="shared" si="513"/>
        <v>2011</v>
      </c>
      <c r="B605" s="9">
        <f t="shared" si="528"/>
        <v>1</v>
      </c>
      <c r="C605" s="1">
        <f t="shared" si="503"/>
        <v>137</v>
      </c>
      <c r="D605" s="5">
        <f t="shared" ref="D605:AU605" si="543">D419</f>
        <v>442</v>
      </c>
      <c r="E605" s="5">
        <f t="shared" si="543"/>
        <v>432</v>
      </c>
      <c r="F605" s="5">
        <f t="shared" si="543"/>
        <v>462</v>
      </c>
      <c r="G605" s="5">
        <f t="shared" si="543"/>
        <v>446</v>
      </c>
      <c r="H605" s="5" t="str">
        <f t="shared" si="543"/>
        <v>na</v>
      </c>
      <c r="I605" s="5" t="str">
        <f t="shared" si="543"/>
        <v>na</v>
      </c>
      <c r="J605" s="5">
        <f t="shared" si="543"/>
        <v>440</v>
      </c>
      <c r="K605" s="5">
        <f t="shared" si="543"/>
        <v>462</v>
      </c>
      <c r="L605" s="5">
        <f t="shared" si="543"/>
        <v>393</v>
      </c>
      <c r="M605" s="5">
        <f t="shared" si="543"/>
        <v>451</v>
      </c>
      <c r="N605" s="5">
        <f t="shared" si="543"/>
        <v>461</v>
      </c>
      <c r="O605" s="5">
        <f t="shared" si="543"/>
        <v>457</v>
      </c>
      <c r="P605" s="5">
        <f t="shared" si="543"/>
        <v>438</v>
      </c>
      <c r="Q605" s="5">
        <f t="shared" si="543"/>
        <v>433</v>
      </c>
      <c r="R605" s="5">
        <f t="shared" si="543"/>
        <v>446</v>
      </c>
      <c r="S605" s="5">
        <f t="shared" si="543"/>
        <v>446</v>
      </c>
      <c r="T605" s="5">
        <f t="shared" si="543"/>
        <v>453</v>
      </c>
      <c r="U605" s="5">
        <f t="shared" si="543"/>
        <v>458</v>
      </c>
      <c r="V605" s="5">
        <f t="shared" si="543"/>
        <v>378</v>
      </c>
      <c r="W605" s="5">
        <f t="shared" si="543"/>
        <v>397</v>
      </c>
      <c r="X605" s="5">
        <f t="shared" si="543"/>
        <v>470</v>
      </c>
      <c r="Y605" s="5">
        <f t="shared" si="543"/>
        <v>477</v>
      </c>
      <c r="Z605" s="5">
        <f t="shared" si="543"/>
        <v>75.63</v>
      </c>
      <c r="AA605" s="5">
        <f t="shared" si="543"/>
        <v>75.180000000000007</v>
      </c>
      <c r="AB605" s="5">
        <f t="shared" si="543"/>
        <v>76.61</v>
      </c>
      <c r="AC605" s="5">
        <f t="shared" si="543"/>
        <v>74.55</v>
      </c>
      <c r="AD605" s="5">
        <f t="shared" si="543"/>
        <v>74.31</v>
      </c>
      <c r="AE605" s="5">
        <f t="shared" si="543"/>
        <v>68.64</v>
      </c>
      <c r="AF605" s="5">
        <f t="shared" si="543"/>
        <v>80.94</v>
      </c>
      <c r="AG605" s="5">
        <f t="shared" si="543"/>
        <v>76.150000000000006</v>
      </c>
      <c r="AH605" s="5">
        <f t="shared" si="543"/>
        <v>75.38</v>
      </c>
      <c r="AI605" s="5">
        <f t="shared" si="543"/>
        <v>74.41</v>
      </c>
      <c r="AJ605" s="5">
        <f t="shared" si="543"/>
        <v>73.739999999999995</v>
      </c>
      <c r="AK605" s="5">
        <f t="shared" si="543"/>
        <v>76.31</v>
      </c>
      <c r="AL605" s="5">
        <f t="shared" si="543"/>
        <v>74.8</v>
      </c>
      <c r="AM605" s="5">
        <f t="shared" si="543"/>
        <v>71.47</v>
      </c>
      <c r="AN605" s="5">
        <f t="shared" si="543"/>
        <v>74.47</v>
      </c>
      <c r="AO605" s="5">
        <f t="shared" si="543"/>
        <v>78.5</v>
      </c>
      <c r="AP605" s="5">
        <f t="shared" si="543"/>
        <v>87.44</v>
      </c>
      <c r="AQ605" s="5">
        <f t="shared" si="543"/>
        <v>80.59</v>
      </c>
      <c r="AR605" s="5">
        <f t="shared" si="543"/>
        <v>79.290000000000006</v>
      </c>
      <c r="AS605" s="5">
        <f t="shared" si="543"/>
        <v>73.400000000000006</v>
      </c>
      <c r="AT605" s="5">
        <f t="shared" si="543"/>
        <v>70.010000000000005</v>
      </c>
      <c r="AU605" s="5">
        <f t="shared" si="543"/>
        <v>66.209999999999994</v>
      </c>
      <c r="AV605" s="5">
        <f t="shared" si="535"/>
        <v>0</v>
      </c>
      <c r="AW605" s="5"/>
      <c r="AX605" s="5">
        <f t="shared" si="536"/>
        <v>0</v>
      </c>
    </row>
    <row r="606" spans="1:50" x14ac:dyDescent="0.2">
      <c r="A606" s="9">
        <f t="shared" si="513"/>
        <v>2011</v>
      </c>
      <c r="B606" s="9">
        <f t="shared" si="528"/>
        <v>2</v>
      </c>
      <c r="C606" s="1">
        <f t="shared" si="503"/>
        <v>138</v>
      </c>
      <c r="D606" s="5">
        <f t="shared" ref="D606:AU606" si="544">D420</f>
        <v>444</v>
      </c>
      <c r="E606" s="5">
        <f t="shared" si="544"/>
        <v>413</v>
      </c>
      <c r="F606" s="5">
        <f t="shared" si="544"/>
        <v>466</v>
      </c>
      <c r="G606" s="5">
        <f t="shared" si="544"/>
        <v>444</v>
      </c>
      <c r="H606" s="5">
        <f t="shared" si="544"/>
        <v>372</v>
      </c>
      <c r="I606" s="5">
        <f t="shared" si="544"/>
        <v>359</v>
      </c>
      <c r="J606" s="5">
        <f t="shared" si="544"/>
        <v>432</v>
      </c>
      <c r="K606" s="5">
        <f t="shared" si="544"/>
        <v>446</v>
      </c>
      <c r="L606" s="5">
        <f t="shared" si="544"/>
        <v>394</v>
      </c>
      <c r="M606" s="5">
        <f t="shared" si="544"/>
        <v>452</v>
      </c>
      <c r="N606" s="5">
        <f t="shared" si="544"/>
        <v>464</v>
      </c>
      <c r="O606" s="5">
        <f t="shared" si="544"/>
        <v>449</v>
      </c>
      <c r="P606" s="5">
        <f t="shared" si="544"/>
        <v>434</v>
      </c>
      <c r="Q606" s="5">
        <f t="shared" si="544"/>
        <v>440</v>
      </c>
      <c r="R606" s="5">
        <f t="shared" si="544"/>
        <v>477</v>
      </c>
      <c r="S606" s="5">
        <f t="shared" si="544"/>
        <v>419</v>
      </c>
      <c r="T606" s="5">
        <f t="shared" si="544"/>
        <v>482</v>
      </c>
      <c r="U606" s="5">
        <f t="shared" si="544"/>
        <v>494</v>
      </c>
      <c r="V606" s="5">
        <f t="shared" si="544"/>
        <v>380</v>
      </c>
      <c r="W606" s="5">
        <f t="shared" si="544"/>
        <v>407</v>
      </c>
      <c r="X606" s="5">
        <f t="shared" si="544"/>
        <v>450</v>
      </c>
      <c r="Y606" s="5">
        <f t="shared" si="544"/>
        <v>462</v>
      </c>
      <c r="Z606" s="5">
        <f t="shared" si="544"/>
        <v>76.62</v>
      </c>
      <c r="AA606" s="5">
        <f t="shared" si="544"/>
        <v>76.12</v>
      </c>
      <c r="AB606" s="5">
        <f t="shared" si="544"/>
        <v>80.45</v>
      </c>
      <c r="AC606" s="5">
        <f t="shared" si="544"/>
        <v>78.23</v>
      </c>
      <c r="AD606" s="5">
        <f t="shared" si="544"/>
        <v>81.69</v>
      </c>
      <c r="AE606" s="5">
        <f t="shared" si="544"/>
        <v>68.25</v>
      </c>
      <c r="AF606" s="5">
        <f t="shared" si="544"/>
        <v>72.290000000000006</v>
      </c>
      <c r="AG606" s="5">
        <f t="shared" si="544"/>
        <v>77.2</v>
      </c>
      <c r="AH606" s="5">
        <f t="shared" si="544"/>
        <v>76.5</v>
      </c>
      <c r="AI606" s="5">
        <f t="shared" si="544"/>
        <v>72.56</v>
      </c>
      <c r="AJ606" s="5">
        <f t="shared" si="544"/>
        <v>74.06</v>
      </c>
      <c r="AK606" s="5">
        <f t="shared" si="544"/>
        <v>74.5</v>
      </c>
      <c r="AL606" s="5">
        <f t="shared" si="544"/>
        <v>66.58</v>
      </c>
      <c r="AM606" s="5">
        <f t="shared" si="544"/>
        <v>70.55</v>
      </c>
      <c r="AN606" s="5">
        <f t="shared" si="544"/>
        <v>74.180000000000007</v>
      </c>
      <c r="AO606" s="5">
        <f t="shared" si="544"/>
        <v>79.040000000000006</v>
      </c>
      <c r="AP606" s="5">
        <f t="shared" si="544"/>
        <v>78.67</v>
      </c>
      <c r="AQ606" s="5">
        <f t="shared" si="544"/>
        <v>75.239999999999995</v>
      </c>
      <c r="AR606" s="5">
        <f t="shared" si="544"/>
        <v>81.3</v>
      </c>
      <c r="AS606" s="5">
        <f t="shared" si="544"/>
        <v>74</v>
      </c>
      <c r="AT606" s="5">
        <f t="shared" si="544"/>
        <v>69.34</v>
      </c>
      <c r="AU606" s="5">
        <f t="shared" si="544"/>
        <v>66.98</v>
      </c>
      <c r="AV606" s="5">
        <f t="shared" si="535"/>
        <v>0</v>
      </c>
      <c r="AW606" s="5"/>
      <c r="AX606" s="5">
        <f t="shared" si="536"/>
        <v>0</v>
      </c>
    </row>
    <row r="607" spans="1:50" x14ac:dyDescent="0.2">
      <c r="A607" s="9">
        <f t="shared" si="513"/>
        <v>2011</v>
      </c>
      <c r="B607" s="9">
        <f t="shared" si="528"/>
        <v>3</v>
      </c>
      <c r="C607" s="1">
        <f t="shared" si="503"/>
        <v>139</v>
      </c>
      <c r="D607" s="5">
        <f t="shared" ref="D607:AU607" si="545">D421</f>
        <v>459</v>
      </c>
      <c r="E607" s="5">
        <f t="shared" si="545"/>
        <v>423</v>
      </c>
      <c r="F607" s="5">
        <f t="shared" si="545"/>
        <v>475</v>
      </c>
      <c r="G607" s="5">
        <f t="shared" si="545"/>
        <v>426</v>
      </c>
      <c r="H607" s="5">
        <f t="shared" si="545"/>
        <v>383</v>
      </c>
      <c r="I607" s="5">
        <f t="shared" si="545"/>
        <v>338</v>
      </c>
      <c r="J607" s="5">
        <f t="shared" si="545"/>
        <v>419</v>
      </c>
      <c r="K607" s="5">
        <f t="shared" si="545"/>
        <v>457</v>
      </c>
      <c r="L607" s="5">
        <f t="shared" si="545"/>
        <v>445</v>
      </c>
      <c r="M607" s="5">
        <f t="shared" si="545"/>
        <v>452</v>
      </c>
      <c r="N607" s="5">
        <f t="shared" si="545"/>
        <v>485</v>
      </c>
      <c r="O607" s="5">
        <f t="shared" si="545"/>
        <v>462</v>
      </c>
      <c r="P607" s="5">
        <f t="shared" si="545"/>
        <v>459</v>
      </c>
      <c r="Q607" s="5">
        <f t="shared" si="545"/>
        <v>443</v>
      </c>
      <c r="R607" s="5">
        <f t="shared" si="545"/>
        <v>460</v>
      </c>
      <c r="S607" s="5">
        <f t="shared" si="545"/>
        <v>406</v>
      </c>
      <c r="T607" s="5">
        <f t="shared" si="545"/>
        <v>436</v>
      </c>
      <c r="U607" s="5">
        <f t="shared" si="545"/>
        <v>504</v>
      </c>
      <c r="V607" s="5">
        <f t="shared" si="545"/>
        <v>382</v>
      </c>
      <c r="W607" s="5">
        <f t="shared" si="545"/>
        <v>409</v>
      </c>
      <c r="X607" s="5">
        <f t="shared" si="545"/>
        <v>426</v>
      </c>
      <c r="Y607" s="5">
        <f t="shared" si="545"/>
        <v>428</v>
      </c>
      <c r="Z607" s="5">
        <f t="shared" si="545"/>
        <v>75.260000000000005</v>
      </c>
      <c r="AA607" s="5">
        <f t="shared" si="545"/>
        <v>72.430000000000007</v>
      </c>
      <c r="AB607" s="5">
        <f t="shared" si="545"/>
        <v>81</v>
      </c>
      <c r="AC607" s="5">
        <f t="shared" si="545"/>
        <v>73.239999999999995</v>
      </c>
      <c r="AD607" s="5">
        <f t="shared" si="545"/>
        <v>76.510000000000005</v>
      </c>
      <c r="AE607" s="5">
        <f t="shared" si="545"/>
        <v>64.05</v>
      </c>
      <c r="AF607" s="5">
        <f t="shared" si="545"/>
        <v>76.58</v>
      </c>
      <c r="AG607" s="5">
        <f t="shared" si="545"/>
        <v>70.03</v>
      </c>
      <c r="AH607" s="5">
        <f t="shared" si="545"/>
        <v>77.37</v>
      </c>
      <c r="AI607" s="5">
        <f t="shared" si="545"/>
        <v>70.09</v>
      </c>
      <c r="AJ607" s="5">
        <f t="shared" si="545"/>
        <v>66.790000000000006</v>
      </c>
      <c r="AK607" s="5">
        <f t="shared" si="545"/>
        <v>70.81</v>
      </c>
      <c r="AL607" s="5">
        <f t="shared" si="545"/>
        <v>72.39</v>
      </c>
      <c r="AM607" s="5">
        <f t="shared" si="545"/>
        <v>67.34</v>
      </c>
      <c r="AN607" s="5">
        <f t="shared" si="545"/>
        <v>73.83</v>
      </c>
      <c r="AO607" s="5">
        <f t="shared" si="545"/>
        <v>76.55</v>
      </c>
      <c r="AP607" s="5">
        <f t="shared" si="545"/>
        <v>80.89</v>
      </c>
      <c r="AQ607" s="5">
        <f t="shared" si="545"/>
        <v>73.92</v>
      </c>
      <c r="AR607" s="5">
        <f t="shared" si="545"/>
        <v>83.63</v>
      </c>
      <c r="AS607" s="5">
        <f t="shared" si="545"/>
        <v>70.53</v>
      </c>
      <c r="AT607" s="5">
        <f t="shared" si="545"/>
        <v>67.040000000000006</v>
      </c>
      <c r="AU607" s="5">
        <f t="shared" si="545"/>
        <v>63.94</v>
      </c>
      <c r="AV607" s="5">
        <f t="shared" si="535"/>
        <v>0</v>
      </c>
      <c r="AW607" s="5"/>
      <c r="AX607" s="5">
        <f t="shared" si="536"/>
        <v>0</v>
      </c>
    </row>
    <row r="608" spans="1:50" x14ac:dyDescent="0.2">
      <c r="A608" s="9">
        <f t="shared" si="513"/>
        <v>2011</v>
      </c>
      <c r="B608" s="9">
        <f t="shared" si="528"/>
        <v>4</v>
      </c>
      <c r="C608" s="1">
        <f t="shared" si="503"/>
        <v>140</v>
      </c>
      <c r="D608" s="5">
        <f t="shared" ref="D608:AU608" si="546">D422</f>
        <v>425</v>
      </c>
      <c r="E608" s="5">
        <f t="shared" si="546"/>
        <v>455</v>
      </c>
      <c r="F608" s="5">
        <f t="shared" si="546"/>
        <v>469</v>
      </c>
      <c r="G608" s="5">
        <f t="shared" si="546"/>
        <v>450</v>
      </c>
      <c r="H608" s="5">
        <f t="shared" si="546"/>
        <v>376</v>
      </c>
      <c r="I608" s="5">
        <f t="shared" si="546"/>
        <v>344</v>
      </c>
      <c r="J608" s="5">
        <f t="shared" si="546"/>
        <v>452</v>
      </c>
      <c r="K608" s="5">
        <f t="shared" si="546"/>
        <v>465</v>
      </c>
      <c r="L608" s="5">
        <f t="shared" si="546"/>
        <v>459</v>
      </c>
      <c r="M608" s="5">
        <f t="shared" si="546"/>
        <v>463</v>
      </c>
      <c r="N608" s="5">
        <f t="shared" si="546"/>
        <v>487</v>
      </c>
      <c r="O608" s="5">
        <f t="shared" si="546"/>
        <v>481</v>
      </c>
      <c r="P608" s="5">
        <f t="shared" si="546"/>
        <v>446</v>
      </c>
      <c r="Q608" s="5">
        <f t="shared" si="546"/>
        <v>419</v>
      </c>
      <c r="R608" s="5">
        <f t="shared" si="546"/>
        <v>479</v>
      </c>
      <c r="S608" s="5">
        <f t="shared" si="546"/>
        <v>434</v>
      </c>
      <c r="T608" s="5">
        <f t="shared" si="546"/>
        <v>428</v>
      </c>
      <c r="U608" s="5">
        <f t="shared" si="546"/>
        <v>447</v>
      </c>
      <c r="V608" s="5">
        <f t="shared" si="546"/>
        <v>375</v>
      </c>
      <c r="W608" s="5">
        <f t="shared" si="546"/>
        <v>409</v>
      </c>
      <c r="X608" s="5">
        <f t="shared" si="546"/>
        <v>468</v>
      </c>
      <c r="Y608" s="5">
        <f t="shared" si="546"/>
        <v>454</v>
      </c>
      <c r="Z608" s="5">
        <f t="shared" si="546"/>
        <v>75.08</v>
      </c>
      <c r="AA608" s="5">
        <f t="shared" si="546"/>
        <v>75.62</v>
      </c>
      <c r="AB608" s="5">
        <f t="shared" si="546"/>
        <v>83.54</v>
      </c>
      <c r="AC608" s="5">
        <f t="shared" si="546"/>
        <v>75.45</v>
      </c>
      <c r="AD608" s="5">
        <f t="shared" si="546"/>
        <v>75.52</v>
      </c>
      <c r="AE608" s="5">
        <f t="shared" si="546"/>
        <v>68.75</v>
      </c>
      <c r="AF608" s="5">
        <f t="shared" si="546"/>
        <v>79.86</v>
      </c>
      <c r="AG608" s="5">
        <f t="shared" si="546"/>
        <v>73.72</v>
      </c>
      <c r="AH608" s="5">
        <f t="shared" si="546"/>
        <v>78.239999999999995</v>
      </c>
      <c r="AI608" s="5">
        <f t="shared" si="546"/>
        <v>71.45</v>
      </c>
      <c r="AJ608" s="5">
        <f t="shared" si="546"/>
        <v>74.62</v>
      </c>
      <c r="AK608" s="5">
        <f t="shared" si="546"/>
        <v>72.47</v>
      </c>
      <c r="AL608" s="5">
        <f t="shared" si="546"/>
        <v>67.27</v>
      </c>
      <c r="AM608" s="5">
        <f t="shared" si="546"/>
        <v>65.010000000000005</v>
      </c>
      <c r="AN608" s="5">
        <f t="shared" si="546"/>
        <v>74.010000000000005</v>
      </c>
      <c r="AO608" s="5">
        <f t="shared" si="546"/>
        <v>74.13</v>
      </c>
      <c r="AP608" s="5">
        <f t="shared" si="546"/>
        <v>78.260000000000005</v>
      </c>
      <c r="AQ608" s="5">
        <f t="shared" si="546"/>
        <v>76.5</v>
      </c>
      <c r="AR608" s="5">
        <f t="shared" si="546"/>
        <v>86.41</v>
      </c>
      <c r="AS608" s="5">
        <f t="shared" si="546"/>
        <v>73.069999999999993</v>
      </c>
      <c r="AT608" s="5">
        <f t="shared" si="546"/>
        <v>71.13</v>
      </c>
      <c r="AU608" s="5">
        <f t="shared" si="546"/>
        <v>71.59</v>
      </c>
      <c r="AV608" s="5">
        <f t="shared" si="535"/>
        <v>0</v>
      </c>
      <c r="AW608" s="5"/>
      <c r="AX608" s="5">
        <f t="shared" si="536"/>
        <v>0</v>
      </c>
    </row>
    <row r="609" spans="1:50" x14ac:dyDescent="0.2">
      <c r="A609" s="9">
        <f t="shared" si="513"/>
        <v>2012</v>
      </c>
      <c r="B609" s="9">
        <f t="shared" si="528"/>
        <v>1</v>
      </c>
      <c r="C609" s="1">
        <f t="shared" si="503"/>
        <v>141</v>
      </c>
      <c r="D609" s="5">
        <f t="shared" ref="D609:AU609" si="547">D423</f>
        <v>428</v>
      </c>
      <c r="E609" s="5">
        <f t="shared" si="547"/>
        <v>466</v>
      </c>
      <c r="F609" s="5">
        <f t="shared" si="547"/>
        <v>465</v>
      </c>
      <c r="G609" s="5">
        <f t="shared" si="547"/>
        <v>434</v>
      </c>
      <c r="H609" s="5">
        <f t="shared" si="547"/>
        <v>324</v>
      </c>
      <c r="I609" s="5">
        <f t="shared" si="547"/>
        <v>312</v>
      </c>
      <c r="J609" s="5">
        <f t="shared" si="547"/>
        <v>433</v>
      </c>
      <c r="K609" s="5">
        <f t="shared" si="547"/>
        <v>449</v>
      </c>
      <c r="L609" s="5">
        <f t="shared" si="547"/>
        <v>420</v>
      </c>
      <c r="M609" s="5">
        <f t="shared" si="547"/>
        <v>472</v>
      </c>
      <c r="N609" s="5">
        <f t="shared" si="547"/>
        <v>495</v>
      </c>
      <c r="O609" s="5">
        <f t="shared" si="547"/>
        <v>446</v>
      </c>
      <c r="P609" s="5">
        <f t="shared" si="547"/>
        <v>434</v>
      </c>
      <c r="Q609" s="5">
        <f t="shared" si="547"/>
        <v>419</v>
      </c>
      <c r="R609" s="5">
        <f t="shared" si="547"/>
        <v>489</v>
      </c>
      <c r="S609" s="5">
        <f t="shared" si="547"/>
        <v>438</v>
      </c>
      <c r="T609" s="5">
        <f t="shared" si="547"/>
        <v>429</v>
      </c>
      <c r="U609" s="5">
        <f t="shared" si="547"/>
        <v>477</v>
      </c>
      <c r="V609" s="5">
        <f t="shared" si="547"/>
        <v>373</v>
      </c>
      <c r="W609" s="5">
        <f t="shared" si="547"/>
        <v>410</v>
      </c>
      <c r="X609" s="5">
        <f t="shared" si="547"/>
        <v>510</v>
      </c>
      <c r="Y609" s="5">
        <f t="shared" si="547"/>
        <v>503</v>
      </c>
      <c r="Z609" s="5">
        <f t="shared" si="547"/>
        <v>78.010000000000005</v>
      </c>
      <c r="AA609" s="5">
        <f t="shared" si="547"/>
        <v>73.94</v>
      </c>
      <c r="AB609" s="5">
        <f t="shared" si="547"/>
        <v>88.99</v>
      </c>
      <c r="AC609" s="5">
        <f t="shared" si="547"/>
        <v>70.97</v>
      </c>
      <c r="AD609" s="5">
        <f t="shared" si="547"/>
        <v>72.11</v>
      </c>
      <c r="AE609" s="5">
        <f t="shared" si="547"/>
        <v>66.31</v>
      </c>
      <c r="AF609" s="5">
        <f t="shared" si="547"/>
        <v>74.599999999999994</v>
      </c>
      <c r="AG609" s="5">
        <f t="shared" si="547"/>
        <v>71</v>
      </c>
      <c r="AH609" s="5">
        <f t="shared" si="547"/>
        <v>85.52</v>
      </c>
      <c r="AI609" s="5">
        <f t="shared" si="547"/>
        <v>71.489999999999995</v>
      </c>
      <c r="AJ609" s="5">
        <f t="shared" si="547"/>
        <v>77.78</v>
      </c>
      <c r="AK609" s="5">
        <f t="shared" si="547"/>
        <v>74.25</v>
      </c>
      <c r="AL609" s="5">
        <f t="shared" si="547"/>
        <v>64.790000000000006</v>
      </c>
      <c r="AM609" s="5">
        <f t="shared" si="547"/>
        <v>64.16</v>
      </c>
      <c r="AN609" s="5">
        <f t="shared" si="547"/>
        <v>71.63</v>
      </c>
      <c r="AO609" s="5">
        <f t="shared" si="547"/>
        <v>73.239999999999995</v>
      </c>
      <c r="AP609" s="5">
        <f t="shared" si="547"/>
        <v>81.790000000000006</v>
      </c>
      <c r="AQ609" s="5">
        <f t="shared" si="547"/>
        <v>79.81</v>
      </c>
      <c r="AR609" s="5">
        <f t="shared" si="547"/>
        <v>92.28</v>
      </c>
      <c r="AS609" s="5">
        <f t="shared" si="547"/>
        <v>78.03</v>
      </c>
      <c r="AT609" s="5">
        <f t="shared" si="547"/>
        <v>69.16</v>
      </c>
      <c r="AU609" s="5">
        <f t="shared" si="547"/>
        <v>67.8</v>
      </c>
      <c r="AV609" s="5">
        <f t="shared" si="535"/>
        <v>0</v>
      </c>
      <c r="AW609" s="5"/>
      <c r="AX609" s="5">
        <f t="shared" si="536"/>
        <v>0</v>
      </c>
    </row>
    <row r="610" spans="1:50" x14ac:dyDescent="0.2">
      <c r="A610" s="9">
        <f t="shared" si="513"/>
        <v>2012</v>
      </c>
      <c r="B610" s="9">
        <f t="shared" si="528"/>
        <v>2</v>
      </c>
      <c r="C610" s="1">
        <f t="shared" si="503"/>
        <v>142</v>
      </c>
      <c r="D610" s="5">
        <f t="shared" ref="D610:AU610" si="548">D424</f>
        <v>443</v>
      </c>
      <c r="E610" s="5">
        <f t="shared" si="548"/>
        <v>457</v>
      </c>
      <c r="F610" s="5">
        <f t="shared" si="548"/>
        <v>498</v>
      </c>
      <c r="G610" s="5">
        <f t="shared" si="548"/>
        <v>441</v>
      </c>
      <c r="H610" s="5">
        <f t="shared" si="548"/>
        <v>327</v>
      </c>
      <c r="I610" s="5">
        <f t="shared" si="548"/>
        <v>314</v>
      </c>
      <c r="J610" s="5">
        <f t="shared" si="548"/>
        <v>452</v>
      </c>
      <c r="K610" s="5">
        <f t="shared" si="548"/>
        <v>460</v>
      </c>
      <c r="L610" s="5">
        <f t="shared" si="548"/>
        <v>414</v>
      </c>
      <c r="M610" s="5">
        <f t="shared" si="548"/>
        <v>479</v>
      </c>
      <c r="N610" s="5">
        <f t="shared" si="548"/>
        <v>527</v>
      </c>
      <c r="O610" s="5">
        <f t="shared" si="548"/>
        <v>469</v>
      </c>
      <c r="P610" s="5">
        <f t="shared" si="548"/>
        <v>459</v>
      </c>
      <c r="Q610" s="5">
        <f t="shared" si="548"/>
        <v>459</v>
      </c>
      <c r="R610" s="5">
        <f t="shared" si="548"/>
        <v>492</v>
      </c>
      <c r="S610" s="5">
        <f t="shared" si="548"/>
        <v>448</v>
      </c>
      <c r="T610" s="5">
        <f t="shared" si="548"/>
        <v>447</v>
      </c>
      <c r="U610" s="5">
        <f t="shared" si="548"/>
        <v>496</v>
      </c>
      <c r="V610" s="5">
        <f t="shared" si="548"/>
        <v>413</v>
      </c>
      <c r="W610" s="5">
        <f t="shared" si="548"/>
        <v>435</v>
      </c>
      <c r="X610" s="5">
        <f t="shared" si="548"/>
        <v>458</v>
      </c>
      <c r="Y610" s="5">
        <f t="shared" si="548"/>
        <v>479</v>
      </c>
      <c r="Z610" s="5">
        <f t="shared" si="548"/>
        <v>81.05</v>
      </c>
      <c r="AA610" s="5">
        <f t="shared" si="548"/>
        <v>76.760000000000005</v>
      </c>
      <c r="AB610" s="5">
        <f t="shared" si="548"/>
        <v>98.52</v>
      </c>
      <c r="AC610" s="5">
        <f t="shared" si="548"/>
        <v>77.73</v>
      </c>
      <c r="AD610" s="5">
        <f t="shared" si="548"/>
        <v>72.53</v>
      </c>
      <c r="AE610" s="5">
        <f t="shared" si="548"/>
        <v>68.44</v>
      </c>
      <c r="AF610" s="5">
        <f t="shared" si="548"/>
        <v>78.41</v>
      </c>
      <c r="AG610" s="5">
        <f t="shared" si="548"/>
        <v>70.95</v>
      </c>
      <c r="AH610" s="5">
        <f t="shared" si="548"/>
        <v>93.3</v>
      </c>
      <c r="AI610" s="5">
        <f t="shared" si="548"/>
        <v>79.959999999999994</v>
      </c>
      <c r="AJ610" s="5">
        <f t="shared" si="548"/>
        <v>84.64</v>
      </c>
      <c r="AK610" s="5">
        <f t="shared" si="548"/>
        <v>78.78</v>
      </c>
      <c r="AL610" s="5">
        <f t="shared" si="548"/>
        <v>66.180000000000007</v>
      </c>
      <c r="AM610" s="5">
        <f t="shared" si="548"/>
        <v>71.84</v>
      </c>
      <c r="AN610" s="5">
        <f t="shared" si="548"/>
        <v>74.349999999999994</v>
      </c>
      <c r="AO610" s="5">
        <f t="shared" si="548"/>
        <v>74.290000000000006</v>
      </c>
      <c r="AP610" s="5">
        <f t="shared" si="548"/>
        <v>83.58</v>
      </c>
      <c r="AQ610" s="5">
        <f t="shared" si="548"/>
        <v>80.040000000000006</v>
      </c>
      <c r="AR610" s="5">
        <f t="shared" si="548"/>
        <v>98.25</v>
      </c>
      <c r="AS610" s="5">
        <f t="shared" si="548"/>
        <v>81.2</v>
      </c>
      <c r="AT610" s="5">
        <f t="shared" si="548"/>
        <v>69.349999999999994</v>
      </c>
      <c r="AU610" s="5">
        <f t="shared" si="548"/>
        <v>72.319999999999993</v>
      </c>
      <c r="AV610" s="5">
        <f t="shared" si="535"/>
        <v>0</v>
      </c>
      <c r="AW610" s="5"/>
      <c r="AX610" s="5">
        <f t="shared" si="536"/>
        <v>0</v>
      </c>
    </row>
    <row r="611" spans="1:50" x14ac:dyDescent="0.2">
      <c r="A611" s="9">
        <f t="shared" si="513"/>
        <v>2012</v>
      </c>
      <c r="B611" s="9">
        <f t="shared" si="528"/>
        <v>3</v>
      </c>
      <c r="C611" s="1">
        <f t="shared" si="503"/>
        <v>143</v>
      </c>
      <c r="D611" s="5">
        <f t="shared" ref="D611:AU611" si="549">D425</f>
        <v>456</v>
      </c>
      <c r="E611" s="5">
        <f t="shared" si="549"/>
        <v>480</v>
      </c>
      <c r="F611" s="5">
        <f t="shared" si="549"/>
        <v>512</v>
      </c>
      <c r="G611" s="5">
        <f t="shared" si="549"/>
        <v>467</v>
      </c>
      <c r="H611" s="5">
        <f t="shared" si="549"/>
        <v>344</v>
      </c>
      <c r="I611" s="5">
        <f t="shared" si="549"/>
        <v>337</v>
      </c>
      <c r="J611" s="5">
        <f t="shared" si="549"/>
        <v>438</v>
      </c>
      <c r="K611" s="5">
        <f t="shared" si="549"/>
        <v>435</v>
      </c>
      <c r="L611" s="5">
        <f t="shared" si="549"/>
        <v>419</v>
      </c>
      <c r="M611" s="5">
        <f t="shared" si="549"/>
        <v>473</v>
      </c>
      <c r="N611" s="5">
        <f t="shared" si="549"/>
        <v>498</v>
      </c>
      <c r="O611" s="5">
        <f t="shared" si="549"/>
        <v>465</v>
      </c>
      <c r="P611" s="5">
        <f t="shared" si="549"/>
        <v>423</v>
      </c>
      <c r="Q611" s="5">
        <f t="shared" si="549"/>
        <v>448</v>
      </c>
      <c r="R611" s="5">
        <f t="shared" si="549"/>
        <v>496</v>
      </c>
      <c r="S611" s="5">
        <f t="shared" si="549"/>
        <v>481</v>
      </c>
      <c r="T611" s="5">
        <f t="shared" si="549"/>
        <v>409</v>
      </c>
      <c r="U611" s="5">
        <f t="shared" si="549"/>
        <v>496</v>
      </c>
      <c r="V611" s="5">
        <f t="shared" si="549"/>
        <v>427</v>
      </c>
      <c r="W611" s="5">
        <f t="shared" si="549"/>
        <v>443</v>
      </c>
      <c r="X611" s="5">
        <f t="shared" si="549"/>
        <v>517</v>
      </c>
      <c r="Y611" s="5">
        <f t="shared" si="549"/>
        <v>518</v>
      </c>
      <c r="Z611" s="5">
        <f t="shared" si="549"/>
        <v>80.41</v>
      </c>
      <c r="AA611" s="5">
        <f t="shared" si="549"/>
        <v>74.52</v>
      </c>
      <c r="AB611" s="5">
        <f t="shared" si="549"/>
        <v>93.98</v>
      </c>
      <c r="AC611" s="5">
        <f t="shared" si="549"/>
        <v>82.18</v>
      </c>
      <c r="AD611" s="5">
        <f t="shared" si="549"/>
        <v>74.94</v>
      </c>
      <c r="AE611" s="5">
        <f t="shared" si="549"/>
        <v>70.180000000000007</v>
      </c>
      <c r="AF611" s="5">
        <f t="shared" si="549"/>
        <v>75.78</v>
      </c>
      <c r="AG611" s="5">
        <f t="shared" si="549"/>
        <v>73.05</v>
      </c>
      <c r="AH611" s="5">
        <f t="shared" si="549"/>
        <v>88.47</v>
      </c>
      <c r="AI611" s="5">
        <f t="shared" si="549"/>
        <v>78.88</v>
      </c>
      <c r="AJ611" s="5">
        <f t="shared" si="549"/>
        <v>87.73</v>
      </c>
      <c r="AK611" s="5">
        <f t="shared" si="549"/>
        <v>79</v>
      </c>
      <c r="AL611" s="5">
        <f t="shared" si="549"/>
        <v>66.430000000000007</v>
      </c>
      <c r="AM611" s="5">
        <f t="shared" si="549"/>
        <v>66.59</v>
      </c>
      <c r="AN611" s="5">
        <f t="shared" si="549"/>
        <v>73.39</v>
      </c>
      <c r="AO611" s="5">
        <f t="shared" si="549"/>
        <v>74.62</v>
      </c>
      <c r="AP611" s="5">
        <f t="shared" si="549"/>
        <v>83.65</v>
      </c>
      <c r="AQ611" s="5">
        <f t="shared" si="549"/>
        <v>78.13</v>
      </c>
      <c r="AR611" s="5">
        <f t="shared" si="549"/>
        <v>98.27</v>
      </c>
      <c r="AS611" s="5">
        <f t="shared" si="549"/>
        <v>79.87</v>
      </c>
      <c r="AT611" s="5">
        <f t="shared" si="549"/>
        <v>71.66</v>
      </c>
      <c r="AU611" s="5">
        <f t="shared" si="549"/>
        <v>71.569999999999993</v>
      </c>
      <c r="AV611" s="5">
        <f t="shared" si="535"/>
        <v>0</v>
      </c>
      <c r="AW611" s="5"/>
      <c r="AX611" s="5">
        <f t="shared" si="536"/>
        <v>0</v>
      </c>
    </row>
    <row r="612" spans="1:50" x14ac:dyDescent="0.2">
      <c r="A612" s="9">
        <f t="shared" si="513"/>
        <v>2012</v>
      </c>
      <c r="B612" s="9">
        <f t="shared" si="528"/>
        <v>4</v>
      </c>
      <c r="C612" s="1">
        <f t="shared" si="503"/>
        <v>144</v>
      </c>
      <c r="D612" s="5">
        <f t="shared" ref="D612:AU612" si="550">D426</f>
        <v>476</v>
      </c>
      <c r="E612" s="5">
        <f t="shared" si="550"/>
        <v>469</v>
      </c>
      <c r="F612" s="5">
        <f t="shared" si="550"/>
        <v>560</v>
      </c>
      <c r="G612" s="5">
        <f t="shared" si="550"/>
        <v>468</v>
      </c>
      <c r="H612" s="5">
        <f t="shared" si="550"/>
        <v>348</v>
      </c>
      <c r="I612" s="5">
        <f t="shared" si="550"/>
        <v>344</v>
      </c>
      <c r="J612" s="5">
        <f t="shared" si="550"/>
        <v>453</v>
      </c>
      <c r="K612" s="5">
        <f t="shared" si="550"/>
        <v>458</v>
      </c>
      <c r="L612" s="5">
        <f t="shared" si="550"/>
        <v>415</v>
      </c>
      <c r="M612" s="5">
        <f t="shared" si="550"/>
        <v>473</v>
      </c>
      <c r="N612" s="5">
        <f t="shared" si="550"/>
        <v>480</v>
      </c>
      <c r="O612" s="5">
        <f t="shared" si="550"/>
        <v>496</v>
      </c>
      <c r="P612" s="5">
        <f t="shared" si="550"/>
        <v>517</v>
      </c>
      <c r="Q612" s="5">
        <f t="shared" si="550"/>
        <v>513</v>
      </c>
      <c r="R612" s="5">
        <f t="shared" si="550"/>
        <v>488</v>
      </c>
      <c r="S612" s="5">
        <f t="shared" si="550"/>
        <v>474</v>
      </c>
      <c r="T612" s="5">
        <f t="shared" si="550"/>
        <v>417</v>
      </c>
      <c r="U612" s="5">
        <f t="shared" si="550"/>
        <v>473</v>
      </c>
      <c r="V612" s="5">
        <f t="shared" si="550"/>
        <v>407</v>
      </c>
      <c r="W612" s="5">
        <f t="shared" si="550"/>
        <v>454</v>
      </c>
      <c r="X612" s="5">
        <f t="shared" si="550"/>
        <v>471</v>
      </c>
      <c r="Y612" s="5">
        <f t="shared" si="550"/>
        <v>473</v>
      </c>
      <c r="Z612" s="5">
        <f t="shared" si="550"/>
        <v>90.6</v>
      </c>
      <c r="AA612" s="5">
        <f t="shared" si="550"/>
        <v>84.57</v>
      </c>
      <c r="AB612" s="5">
        <f t="shared" si="550"/>
        <v>96.88</v>
      </c>
      <c r="AC612" s="5">
        <f t="shared" si="550"/>
        <v>80.87</v>
      </c>
      <c r="AD612" s="5">
        <f t="shared" si="550"/>
        <v>72.400000000000006</v>
      </c>
      <c r="AE612" s="5">
        <f t="shared" si="550"/>
        <v>76.36</v>
      </c>
      <c r="AF612" s="5">
        <f t="shared" si="550"/>
        <v>78.06</v>
      </c>
      <c r="AG612" s="5">
        <f t="shared" si="550"/>
        <v>76.95</v>
      </c>
      <c r="AH612" s="5">
        <f t="shared" si="550"/>
        <v>92.77</v>
      </c>
      <c r="AI612" s="5">
        <f t="shared" si="550"/>
        <v>82.22</v>
      </c>
      <c r="AJ612" s="5">
        <f t="shared" si="550"/>
        <v>93.89</v>
      </c>
      <c r="AK612" s="5">
        <f t="shared" si="550"/>
        <v>85.42</v>
      </c>
      <c r="AL612" s="5">
        <f t="shared" si="550"/>
        <v>70.260000000000005</v>
      </c>
      <c r="AM612" s="5">
        <f t="shared" si="550"/>
        <v>69.7</v>
      </c>
      <c r="AN612" s="5">
        <f t="shared" si="550"/>
        <v>72.430000000000007</v>
      </c>
      <c r="AO612" s="5">
        <f t="shared" si="550"/>
        <v>74.040000000000006</v>
      </c>
      <c r="AP612" s="5">
        <f t="shared" si="550"/>
        <v>78.680000000000007</v>
      </c>
      <c r="AQ612" s="5">
        <f t="shared" si="550"/>
        <v>75.42</v>
      </c>
      <c r="AR612" s="5">
        <f t="shared" si="550"/>
        <v>100.86</v>
      </c>
      <c r="AS612" s="5">
        <f t="shared" si="550"/>
        <v>84.36</v>
      </c>
      <c r="AT612" s="5">
        <f t="shared" si="550"/>
        <v>71.89</v>
      </c>
      <c r="AU612" s="5">
        <f t="shared" si="550"/>
        <v>68.8</v>
      </c>
      <c r="AV612" s="5">
        <f t="shared" si="535"/>
        <v>0</v>
      </c>
      <c r="AW612" s="5"/>
      <c r="AX612" s="5">
        <f t="shared" si="536"/>
        <v>0</v>
      </c>
    </row>
    <row r="613" spans="1:50" x14ac:dyDescent="0.2">
      <c r="A613" s="9">
        <f t="shared" si="513"/>
        <v>2013</v>
      </c>
      <c r="B613" s="9">
        <f t="shared" si="528"/>
        <v>1</v>
      </c>
      <c r="C613" s="1">
        <f t="shared" si="503"/>
        <v>145</v>
      </c>
      <c r="D613" s="5">
        <f t="shared" ref="D613:AU613" si="551">D427</f>
        <v>516</v>
      </c>
      <c r="E613" s="5">
        <f t="shared" si="551"/>
        <v>511</v>
      </c>
      <c r="F613" s="5">
        <f t="shared" si="551"/>
        <v>545</v>
      </c>
      <c r="G613" s="5">
        <f t="shared" si="551"/>
        <v>483</v>
      </c>
      <c r="H613" s="5">
        <f t="shared" si="551"/>
        <v>333</v>
      </c>
      <c r="I613" s="5">
        <f t="shared" si="551"/>
        <v>335</v>
      </c>
      <c r="J613" s="5">
        <f t="shared" si="551"/>
        <v>456</v>
      </c>
      <c r="K613" s="5">
        <f t="shared" si="551"/>
        <v>483</v>
      </c>
      <c r="L613" s="5">
        <f t="shared" si="551"/>
        <v>415</v>
      </c>
      <c r="M613" s="5">
        <f t="shared" si="551"/>
        <v>470</v>
      </c>
      <c r="N613" s="5">
        <f t="shared" si="551"/>
        <v>475</v>
      </c>
      <c r="O613" s="5">
        <f t="shared" si="551"/>
        <v>526</v>
      </c>
      <c r="P613" s="5">
        <f t="shared" si="551"/>
        <v>488</v>
      </c>
      <c r="Q613" s="5">
        <f t="shared" si="551"/>
        <v>463</v>
      </c>
      <c r="R613" s="5">
        <f t="shared" si="551"/>
        <v>474</v>
      </c>
      <c r="S613" s="5">
        <f t="shared" si="551"/>
        <v>463</v>
      </c>
      <c r="T613" s="5">
        <f t="shared" si="551"/>
        <v>413</v>
      </c>
      <c r="U613" s="5">
        <f t="shared" si="551"/>
        <v>476</v>
      </c>
      <c r="V613" s="5">
        <f t="shared" si="551"/>
        <v>390</v>
      </c>
      <c r="W613" s="5">
        <f t="shared" si="551"/>
        <v>446</v>
      </c>
      <c r="X613" s="5">
        <f t="shared" si="551"/>
        <v>455</v>
      </c>
      <c r="Y613" s="5">
        <f t="shared" si="551"/>
        <v>411</v>
      </c>
      <c r="Z613" s="5">
        <f t="shared" si="551"/>
        <v>98.6</v>
      </c>
      <c r="AA613" s="5">
        <f t="shared" si="551"/>
        <v>92.31</v>
      </c>
      <c r="AB613" s="5">
        <f t="shared" si="551"/>
        <v>97.28</v>
      </c>
      <c r="AC613" s="5">
        <f t="shared" si="551"/>
        <v>80.319999999999993</v>
      </c>
      <c r="AD613" s="5">
        <f t="shared" si="551"/>
        <v>75.94</v>
      </c>
      <c r="AE613" s="5">
        <f t="shared" si="551"/>
        <v>75.14</v>
      </c>
      <c r="AF613" s="5">
        <f t="shared" si="551"/>
        <v>81.260000000000005</v>
      </c>
      <c r="AG613" s="5">
        <f t="shared" si="551"/>
        <v>78.84</v>
      </c>
      <c r="AH613" s="5">
        <f t="shared" si="551"/>
        <v>95.73</v>
      </c>
      <c r="AI613" s="5">
        <f t="shared" si="551"/>
        <v>82.97</v>
      </c>
      <c r="AJ613" s="5">
        <f t="shared" si="551"/>
        <v>92.8</v>
      </c>
      <c r="AK613" s="5">
        <f t="shared" si="551"/>
        <v>87</v>
      </c>
      <c r="AL613" s="5">
        <f t="shared" si="551"/>
        <v>65.209999999999994</v>
      </c>
      <c r="AM613" s="5">
        <f t="shared" si="551"/>
        <v>64.510000000000005</v>
      </c>
      <c r="AN613" s="5">
        <f t="shared" si="551"/>
        <v>73.94</v>
      </c>
      <c r="AO613" s="5">
        <f t="shared" si="551"/>
        <v>74.95</v>
      </c>
      <c r="AP613" s="5">
        <f t="shared" si="551"/>
        <v>83.16</v>
      </c>
      <c r="AQ613" s="5">
        <f t="shared" si="551"/>
        <v>79.39</v>
      </c>
      <c r="AR613" s="5">
        <f t="shared" si="551"/>
        <v>91.66</v>
      </c>
      <c r="AS613" s="5">
        <f t="shared" si="551"/>
        <v>79.2</v>
      </c>
      <c r="AT613" s="5">
        <f t="shared" si="551"/>
        <v>71.62</v>
      </c>
      <c r="AU613" s="5">
        <f t="shared" si="551"/>
        <v>62.9</v>
      </c>
      <c r="AV613" s="5">
        <f t="shared" si="535"/>
        <v>0</v>
      </c>
      <c r="AW613" s="5"/>
      <c r="AX613" s="5">
        <f t="shared" si="536"/>
        <v>0</v>
      </c>
    </row>
    <row r="614" spans="1:50" x14ac:dyDescent="0.2">
      <c r="A614" s="9">
        <f t="shared" si="513"/>
        <v>2013</v>
      </c>
      <c r="B614" s="9">
        <f t="shared" si="528"/>
        <v>2</v>
      </c>
      <c r="C614" s="1">
        <f t="shared" si="503"/>
        <v>146</v>
      </c>
      <c r="D614" s="5">
        <f t="shared" ref="D614:AU614" si="552">D428</f>
        <v>535</v>
      </c>
      <c r="E614" s="5">
        <f t="shared" si="552"/>
        <v>503</v>
      </c>
      <c r="F614" s="5">
        <f t="shared" si="552"/>
        <v>551</v>
      </c>
      <c r="G614" s="5">
        <f t="shared" si="552"/>
        <v>490</v>
      </c>
      <c r="H614" s="5">
        <f t="shared" si="552"/>
        <v>322</v>
      </c>
      <c r="I614" s="5">
        <f t="shared" si="552"/>
        <v>322</v>
      </c>
      <c r="J614" s="5">
        <f t="shared" si="552"/>
        <v>467</v>
      </c>
      <c r="K614" s="5">
        <f t="shared" si="552"/>
        <v>487</v>
      </c>
      <c r="L614" s="5">
        <f t="shared" si="552"/>
        <v>449</v>
      </c>
      <c r="M614" s="5">
        <f t="shared" si="552"/>
        <v>463</v>
      </c>
      <c r="N614" s="5">
        <f t="shared" si="552"/>
        <v>478</v>
      </c>
      <c r="O614" s="5">
        <f t="shared" si="552"/>
        <v>522</v>
      </c>
      <c r="P614" s="5">
        <f t="shared" si="552"/>
        <v>479</v>
      </c>
      <c r="Q614" s="5">
        <f t="shared" si="552"/>
        <v>493</v>
      </c>
      <c r="R614" s="5">
        <f t="shared" si="552"/>
        <v>491</v>
      </c>
      <c r="S614" s="5">
        <f t="shared" si="552"/>
        <v>470</v>
      </c>
      <c r="T614" s="5">
        <f t="shared" si="552"/>
        <v>423</v>
      </c>
      <c r="U614" s="5">
        <f t="shared" si="552"/>
        <v>490</v>
      </c>
      <c r="V614" s="5">
        <f t="shared" si="552"/>
        <v>383</v>
      </c>
      <c r="W614" s="5">
        <f t="shared" si="552"/>
        <v>444</v>
      </c>
      <c r="X614" s="5">
        <f t="shared" si="552"/>
        <v>507</v>
      </c>
      <c r="Y614" s="5">
        <f t="shared" si="552"/>
        <v>441</v>
      </c>
      <c r="Z614" s="5">
        <f t="shared" si="552"/>
        <v>102.19</v>
      </c>
      <c r="AA614" s="5">
        <f t="shared" si="552"/>
        <v>88.92</v>
      </c>
      <c r="AB614" s="5">
        <f t="shared" si="552"/>
        <v>107.83</v>
      </c>
      <c r="AC614" s="5">
        <f t="shared" si="552"/>
        <v>70.73</v>
      </c>
      <c r="AD614" s="5">
        <f t="shared" si="552"/>
        <v>78.87</v>
      </c>
      <c r="AE614" s="5">
        <f t="shared" si="552"/>
        <v>73.33</v>
      </c>
      <c r="AF614" s="5">
        <f t="shared" si="552"/>
        <v>78.72</v>
      </c>
      <c r="AG614" s="5">
        <f t="shared" si="552"/>
        <v>78.400000000000006</v>
      </c>
      <c r="AH614" s="5">
        <f t="shared" si="552"/>
        <v>85.74</v>
      </c>
      <c r="AI614" s="5">
        <f t="shared" si="552"/>
        <v>94.12</v>
      </c>
      <c r="AJ614" s="5">
        <f t="shared" si="552"/>
        <v>95.44</v>
      </c>
      <c r="AK614" s="5">
        <f t="shared" si="552"/>
        <v>89.83</v>
      </c>
      <c r="AL614" s="5">
        <f t="shared" si="552"/>
        <v>65.150000000000006</v>
      </c>
      <c r="AM614" s="5">
        <f t="shared" si="552"/>
        <v>64.75</v>
      </c>
      <c r="AN614" s="5">
        <f t="shared" si="552"/>
        <v>74</v>
      </c>
      <c r="AO614" s="5">
        <f t="shared" si="552"/>
        <v>75.23</v>
      </c>
      <c r="AP614" s="5">
        <f t="shared" si="552"/>
        <v>78.05</v>
      </c>
      <c r="AQ614" s="5">
        <f t="shared" si="552"/>
        <v>76.75</v>
      </c>
      <c r="AR614" s="5">
        <f t="shared" si="552"/>
        <v>92.08</v>
      </c>
      <c r="AS614" s="5">
        <f t="shared" si="552"/>
        <v>76.84</v>
      </c>
      <c r="AT614" s="5">
        <f t="shared" si="552"/>
        <v>77.010000000000005</v>
      </c>
      <c r="AU614" s="5">
        <f t="shared" si="552"/>
        <v>75.45</v>
      </c>
      <c r="AV614" s="5">
        <f t="shared" si="535"/>
        <v>0</v>
      </c>
      <c r="AW614" s="5"/>
      <c r="AX614" s="5">
        <f t="shared" si="536"/>
        <v>0</v>
      </c>
    </row>
    <row r="615" spans="1:50" x14ac:dyDescent="0.2">
      <c r="A615" s="9">
        <f t="shared" si="513"/>
        <v>2013</v>
      </c>
      <c r="B615" s="9">
        <f t="shared" si="528"/>
        <v>3</v>
      </c>
      <c r="C615" s="1">
        <f t="shared" si="503"/>
        <v>147</v>
      </c>
      <c r="D615" s="5">
        <f t="shared" ref="D615:AU615" si="553">D429</f>
        <v>601</v>
      </c>
      <c r="E615" s="5">
        <f t="shared" si="553"/>
        <v>580</v>
      </c>
      <c r="F615" s="5">
        <f t="shared" si="553"/>
        <v>574</v>
      </c>
      <c r="G615" s="5">
        <f t="shared" si="553"/>
        <v>494</v>
      </c>
      <c r="H615" s="5">
        <f t="shared" si="553"/>
        <v>348</v>
      </c>
      <c r="I615" s="5">
        <f t="shared" si="553"/>
        <v>351</v>
      </c>
      <c r="J615" s="5">
        <f t="shared" si="553"/>
        <v>467</v>
      </c>
      <c r="K615" s="5">
        <f t="shared" si="553"/>
        <v>501</v>
      </c>
      <c r="L615" s="5">
        <f t="shared" si="553"/>
        <v>473</v>
      </c>
      <c r="M615" s="5">
        <f t="shared" si="553"/>
        <v>497</v>
      </c>
      <c r="N615" s="5">
        <f t="shared" si="553"/>
        <v>554</v>
      </c>
      <c r="O615" s="5">
        <f t="shared" si="553"/>
        <v>558</v>
      </c>
      <c r="P615" s="5">
        <f t="shared" si="553"/>
        <v>477</v>
      </c>
      <c r="Q615" s="5">
        <f t="shared" si="553"/>
        <v>459</v>
      </c>
      <c r="R615" s="5">
        <f t="shared" si="553"/>
        <v>499</v>
      </c>
      <c r="S615" s="5">
        <f t="shared" si="553"/>
        <v>494</v>
      </c>
      <c r="T615" s="5">
        <f t="shared" si="553"/>
        <v>511</v>
      </c>
      <c r="U615" s="5">
        <f t="shared" si="553"/>
        <v>484</v>
      </c>
      <c r="V615" s="5">
        <f t="shared" si="553"/>
        <v>384</v>
      </c>
      <c r="W615" s="5">
        <f t="shared" si="553"/>
        <v>443</v>
      </c>
      <c r="X615" s="5">
        <f t="shared" si="553"/>
        <v>536</v>
      </c>
      <c r="Y615" s="5">
        <f t="shared" si="553"/>
        <v>506</v>
      </c>
      <c r="Z615" s="5">
        <f t="shared" si="553"/>
        <v>113.02</v>
      </c>
      <c r="AA615" s="5">
        <f t="shared" si="553"/>
        <v>98.41</v>
      </c>
      <c r="AB615" s="5">
        <f t="shared" si="553"/>
        <v>95.31</v>
      </c>
      <c r="AC615" s="5">
        <f t="shared" si="553"/>
        <v>72.11</v>
      </c>
      <c r="AD615" s="5">
        <f t="shared" si="553"/>
        <v>84.09</v>
      </c>
      <c r="AE615" s="5">
        <f t="shared" si="553"/>
        <v>81.86</v>
      </c>
      <c r="AF615" s="5">
        <f t="shared" si="553"/>
        <v>91.19</v>
      </c>
      <c r="AG615" s="5">
        <f t="shared" si="553"/>
        <v>86.19</v>
      </c>
      <c r="AH615" s="5">
        <f t="shared" si="553"/>
        <v>87.73</v>
      </c>
      <c r="AI615" s="5">
        <f t="shared" si="553"/>
        <v>88.47</v>
      </c>
      <c r="AJ615" s="5">
        <f t="shared" si="553"/>
        <v>94.78</v>
      </c>
      <c r="AK615" s="5">
        <f t="shared" si="553"/>
        <v>89.79</v>
      </c>
      <c r="AL615" s="5">
        <f t="shared" si="553"/>
        <v>67.5</v>
      </c>
      <c r="AM615" s="5">
        <f t="shared" si="553"/>
        <v>66.02</v>
      </c>
      <c r="AN615" s="5">
        <f t="shared" si="553"/>
        <v>79.83</v>
      </c>
      <c r="AO615" s="5">
        <f t="shared" si="553"/>
        <v>78.97</v>
      </c>
      <c r="AP615" s="5">
        <f t="shared" si="553"/>
        <v>83.13</v>
      </c>
      <c r="AQ615" s="5">
        <f t="shared" si="553"/>
        <v>85.71</v>
      </c>
      <c r="AR615" s="5">
        <f t="shared" si="553"/>
        <v>89.44</v>
      </c>
      <c r="AS615" s="5">
        <f t="shared" si="553"/>
        <v>76.53</v>
      </c>
      <c r="AT615" s="5">
        <f t="shared" si="553"/>
        <v>77.63</v>
      </c>
      <c r="AU615" s="5">
        <f t="shared" si="553"/>
        <v>74.81</v>
      </c>
      <c r="AV615" s="5">
        <f t="shared" si="535"/>
        <v>0</v>
      </c>
      <c r="AW615" s="5"/>
      <c r="AX615" s="5">
        <f t="shared" si="536"/>
        <v>0</v>
      </c>
    </row>
    <row r="616" spans="1:50" x14ac:dyDescent="0.2">
      <c r="A616" s="9">
        <f t="shared" si="513"/>
        <v>2013</v>
      </c>
      <c r="B616" s="9">
        <f t="shared" si="528"/>
        <v>4</v>
      </c>
      <c r="C616" s="1">
        <f t="shared" si="503"/>
        <v>148</v>
      </c>
      <c r="D616" s="5">
        <f t="shared" ref="D616:AU616" si="554">D430</f>
        <v>646</v>
      </c>
      <c r="E616" s="5">
        <f t="shared" si="554"/>
        <v>660</v>
      </c>
      <c r="F616" s="5">
        <f t="shared" si="554"/>
        <v>607</v>
      </c>
      <c r="G616" s="5">
        <f t="shared" si="554"/>
        <v>512</v>
      </c>
      <c r="H616" s="5">
        <f t="shared" si="554"/>
        <v>384</v>
      </c>
      <c r="I616" s="5">
        <f t="shared" si="554"/>
        <v>352</v>
      </c>
      <c r="J616" s="5">
        <f t="shared" si="554"/>
        <v>496</v>
      </c>
      <c r="K616" s="5">
        <f t="shared" si="554"/>
        <v>514</v>
      </c>
      <c r="L616" s="5">
        <f t="shared" si="554"/>
        <v>455</v>
      </c>
      <c r="M616" s="5">
        <f t="shared" si="554"/>
        <v>481</v>
      </c>
      <c r="N616" s="5">
        <f t="shared" si="554"/>
        <v>564</v>
      </c>
      <c r="O616" s="5">
        <f t="shared" si="554"/>
        <v>572</v>
      </c>
      <c r="P616" s="5">
        <f t="shared" si="554"/>
        <v>502</v>
      </c>
      <c r="Q616" s="5">
        <f t="shared" si="554"/>
        <v>475</v>
      </c>
      <c r="R616" s="5">
        <f t="shared" si="554"/>
        <v>532</v>
      </c>
      <c r="S616" s="5">
        <f t="shared" si="554"/>
        <v>510</v>
      </c>
      <c r="T616" s="5">
        <f t="shared" si="554"/>
        <v>558</v>
      </c>
      <c r="U616" s="5">
        <f t="shared" si="554"/>
        <v>545</v>
      </c>
      <c r="V616" s="5">
        <f t="shared" si="554"/>
        <v>383</v>
      </c>
      <c r="W616" s="5">
        <f t="shared" si="554"/>
        <v>415</v>
      </c>
      <c r="X616" s="5">
        <f t="shared" si="554"/>
        <v>483</v>
      </c>
      <c r="Y616" s="5">
        <f t="shared" si="554"/>
        <v>487</v>
      </c>
      <c r="Z616" s="5">
        <f t="shared" si="554"/>
        <v>112.83</v>
      </c>
      <c r="AA616" s="5">
        <f t="shared" si="554"/>
        <v>98.79</v>
      </c>
      <c r="AB616" s="5">
        <f t="shared" si="554"/>
        <v>98.66</v>
      </c>
      <c r="AC616" s="5">
        <f t="shared" si="554"/>
        <v>79.61</v>
      </c>
      <c r="AD616" s="5">
        <f t="shared" si="554"/>
        <v>98.91</v>
      </c>
      <c r="AE616" s="5">
        <f t="shared" si="554"/>
        <v>81.66</v>
      </c>
      <c r="AF616" s="5">
        <f t="shared" si="554"/>
        <v>92.05</v>
      </c>
      <c r="AG616" s="5">
        <f t="shared" si="554"/>
        <v>87.42</v>
      </c>
      <c r="AH616" s="5">
        <f t="shared" si="554"/>
        <v>90.76</v>
      </c>
      <c r="AI616" s="5">
        <f t="shared" si="554"/>
        <v>88.05</v>
      </c>
      <c r="AJ616" s="5">
        <f t="shared" si="554"/>
        <v>94.66</v>
      </c>
      <c r="AK616" s="5">
        <f t="shared" si="554"/>
        <v>89.7</v>
      </c>
      <c r="AL616" s="5">
        <f t="shared" si="554"/>
        <v>72.790000000000006</v>
      </c>
      <c r="AM616" s="5">
        <f t="shared" si="554"/>
        <v>74.62</v>
      </c>
      <c r="AN616" s="5">
        <f t="shared" si="554"/>
        <v>79.010000000000005</v>
      </c>
      <c r="AO616" s="5">
        <f t="shared" si="554"/>
        <v>81.89</v>
      </c>
      <c r="AP616" s="5">
        <f t="shared" si="554"/>
        <v>84.67</v>
      </c>
      <c r="AQ616" s="5">
        <f t="shared" si="554"/>
        <v>89.72</v>
      </c>
      <c r="AR616" s="5">
        <f t="shared" si="554"/>
        <v>97.47</v>
      </c>
      <c r="AS616" s="5">
        <f t="shared" si="554"/>
        <v>80.040000000000006</v>
      </c>
      <c r="AT616" s="5">
        <f t="shared" si="554"/>
        <v>74.489999999999995</v>
      </c>
      <c r="AU616" s="5">
        <f t="shared" si="554"/>
        <v>71.63</v>
      </c>
      <c r="AV616" s="5">
        <f t="shared" si="535"/>
        <v>0</v>
      </c>
      <c r="AW616" s="5"/>
      <c r="AX616" s="5">
        <f t="shared" si="536"/>
        <v>0</v>
      </c>
    </row>
    <row r="617" spans="1:50" x14ac:dyDescent="0.2">
      <c r="A617" s="9">
        <f t="shared" si="513"/>
        <v>2014</v>
      </c>
      <c r="B617" s="9">
        <f t="shared" si="528"/>
        <v>1</v>
      </c>
      <c r="C617" s="1">
        <f t="shared" si="503"/>
        <v>149</v>
      </c>
      <c r="D617" s="5">
        <f t="shared" ref="D617:AU617" si="555">D431</f>
        <v>638</v>
      </c>
      <c r="E617" s="5">
        <f t="shared" si="555"/>
        <v>645</v>
      </c>
      <c r="F617" s="5">
        <f t="shared" si="555"/>
        <v>594</v>
      </c>
      <c r="G617" s="5">
        <f t="shared" si="555"/>
        <v>508</v>
      </c>
      <c r="H617" s="5">
        <f t="shared" si="555"/>
        <v>435</v>
      </c>
      <c r="I617" s="5">
        <f t="shared" si="555"/>
        <v>415</v>
      </c>
      <c r="J617" s="5">
        <f t="shared" si="555"/>
        <v>551</v>
      </c>
      <c r="K617" s="5">
        <f t="shared" si="555"/>
        <v>549</v>
      </c>
      <c r="L617" s="5">
        <f t="shared" si="555"/>
        <v>499</v>
      </c>
      <c r="M617" s="5">
        <f t="shared" si="555"/>
        <v>521</v>
      </c>
      <c r="N617" s="5">
        <f t="shared" si="555"/>
        <v>554</v>
      </c>
      <c r="O617" s="5">
        <f t="shared" si="555"/>
        <v>588</v>
      </c>
      <c r="P617" s="5">
        <f t="shared" si="555"/>
        <v>524</v>
      </c>
      <c r="Q617" s="5">
        <f t="shared" si="555"/>
        <v>527</v>
      </c>
      <c r="R617" s="5">
        <f t="shared" si="555"/>
        <v>549</v>
      </c>
      <c r="S617" s="5">
        <f t="shared" si="555"/>
        <v>543</v>
      </c>
      <c r="T617" s="5">
        <f t="shared" si="555"/>
        <v>599</v>
      </c>
      <c r="U617" s="5">
        <f t="shared" si="555"/>
        <v>578</v>
      </c>
      <c r="V617" s="5">
        <f t="shared" si="555"/>
        <v>437</v>
      </c>
      <c r="W617" s="5">
        <f t="shared" si="555"/>
        <v>441</v>
      </c>
      <c r="X617" s="5">
        <f t="shared" si="555"/>
        <v>541</v>
      </c>
      <c r="Y617" s="5">
        <f t="shared" si="555"/>
        <v>508</v>
      </c>
      <c r="Z617" s="5">
        <f t="shared" si="555"/>
        <v>115.55</v>
      </c>
      <c r="AA617" s="5">
        <f t="shared" si="555"/>
        <v>98.4</v>
      </c>
      <c r="AB617" s="5">
        <f t="shared" si="555"/>
        <v>105.61</v>
      </c>
      <c r="AC617" s="5">
        <f t="shared" si="555"/>
        <v>79.260000000000005</v>
      </c>
      <c r="AD617" s="5">
        <f t="shared" si="555"/>
        <v>96.89</v>
      </c>
      <c r="AE617" s="5">
        <f t="shared" si="555"/>
        <v>87.95</v>
      </c>
      <c r="AF617" s="5">
        <f t="shared" si="555"/>
        <v>89.82</v>
      </c>
      <c r="AG617" s="5">
        <f t="shared" si="555"/>
        <v>90.67</v>
      </c>
      <c r="AH617" s="5">
        <f t="shared" si="555"/>
        <v>93.76</v>
      </c>
      <c r="AI617" s="5">
        <f t="shared" si="555"/>
        <v>87.93</v>
      </c>
      <c r="AJ617" s="5">
        <f t="shared" si="555"/>
        <v>88.4</v>
      </c>
      <c r="AK617" s="5">
        <f t="shared" si="555"/>
        <v>88.97</v>
      </c>
      <c r="AL617" s="5">
        <f t="shared" si="555"/>
        <v>68.47</v>
      </c>
      <c r="AM617" s="5">
        <f t="shared" si="555"/>
        <v>72.790000000000006</v>
      </c>
      <c r="AN617" s="5">
        <f t="shared" si="555"/>
        <v>83.25</v>
      </c>
      <c r="AO617" s="5">
        <f t="shared" si="555"/>
        <v>79.39</v>
      </c>
      <c r="AP617" s="5">
        <f t="shared" si="555"/>
        <v>85.42</v>
      </c>
      <c r="AQ617" s="5">
        <f t="shared" si="555"/>
        <v>88.07</v>
      </c>
      <c r="AR617" s="5">
        <f t="shared" si="555"/>
        <v>102.81</v>
      </c>
      <c r="AS617" s="5">
        <f t="shared" si="555"/>
        <v>83.83</v>
      </c>
      <c r="AT617" s="5">
        <f t="shared" si="555"/>
        <v>85.05</v>
      </c>
      <c r="AU617" s="5">
        <f t="shared" si="555"/>
        <v>89.45</v>
      </c>
      <c r="AV617" s="5">
        <f t="shared" si="535"/>
        <v>0</v>
      </c>
      <c r="AW617" s="5"/>
      <c r="AX617" s="5">
        <f t="shared" si="536"/>
        <v>0</v>
      </c>
    </row>
    <row r="618" spans="1:50" x14ac:dyDescent="0.2">
      <c r="A618" s="9">
        <f t="shared" si="513"/>
        <v>2014</v>
      </c>
      <c r="B618" s="9">
        <f t="shared" si="528"/>
        <v>2</v>
      </c>
      <c r="C618" s="1">
        <f t="shared" si="503"/>
        <v>150</v>
      </c>
      <c r="D618" s="5">
        <f t="shared" ref="D618:AU618" si="556">D432</f>
        <v>636</v>
      </c>
      <c r="E618" s="5">
        <f t="shared" si="556"/>
        <v>632</v>
      </c>
      <c r="F618" s="5">
        <f t="shared" si="556"/>
        <v>676</v>
      </c>
      <c r="G618" s="5">
        <f t="shared" si="556"/>
        <v>544</v>
      </c>
      <c r="H618" s="5">
        <f t="shared" si="556"/>
        <v>453</v>
      </c>
      <c r="I618" s="5">
        <f t="shared" si="556"/>
        <v>439</v>
      </c>
      <c r="J618" s="5">
        <f t="shared" si="556"/>
        <v>544</v>
      </c>
      <c r="K618" s="5">
        <f t="shared" si="556"/>
        <v>546</v>
      </c>
      <c r="L618" s="5">
        <f t="shared" si="556"/>
        <v>523</v>
      </c>
      <c r="M618" s="5">
        <f t="shared" si="556"/>
        <v>548</v>
      </c>
      <c r="N618" s="5">
        <f t="shared" si="556"/>
        <v>608</v>
      </c>
      <c r="O618" s="5">
        <f t="shared" si="556"/>
        <v>620</v>
      </c>
      <c r="P618" s="5">
        <f t="shared" si="556"/>
        <v>514</v>
      </c>
      <c r="Q618" s="5">
        <f t="shared" si="556"/>
        <v>527</v>
      </c>
      <c r="R618" s="5">
        <f t="shared" si="556"/>
        <v>568</v>
      </c>
      <c r="S618" s="5">
        <f t="shared" si="556"/>
        <v>557</v>
      </c>
      <c r="T618" s="5">
        <f t="shared" si="556"/>
        <v>637</v>
      </c>
      <c r="U618" s="5">
        <f t="shared" si="556"/>
        <v>627</v>
      </c>
      <c r="V618" s="5">
        <f t="shared" si="556"/>
        <v>477</v>
      </c>
      <c r="W618" s="5">
        <f t="shared" si="556"/>
        <v>502</v>
      </c>
      <c r="X618" s="5">
        <f t="shared" si="556"/>
        <v>533</v>
      </c>
      <c r="Y618" s="5">
        <f t="shared" si="556"/>
        <v>488</v>
      </c>
      <c r="Z618" s="5">
        <f t="shared" si="556"/>
        <v>119.12</v>
      </c>
      <c r="AA618" s="5">
        <f t="shared" si="556"/>
        <v>117.55</v>
      </c>
      <c r="AB618" s="5">
        <f t="shared" si="556"/>
        <v>114.65</v>
      </c>
      <c r="AC618" s="5">
        <f t="shared" si="556"/>
        <v>85.42</v>
      </c>
      <c r="AD618" s="5">
        <f t="shared" si="556"/>
        <v>95.99</v>
      </c>
      <c r="AE618" s="5">
        <f t="shared" si="556"/>
        <v>88.06</v>
      </c>
      <c r="AF618" s="5">
        <f t="shared" si="556"/>
        <v>89.22</v>
      </c>
      <c r="AG618" s="5">
        <f t="shared" si="556"/>
        <v>93.08</v>
      </c>
      <c r="AH618" s="5">
        <f t="shared" si="556"/>
        <v>98.11</v>
      </c>
      <c r="AI618" s="5">
        <f t="shared" si="556"/>
        <v>86.71</v>
      </c>
      <c r="AJ618" s="5">
        <f t="shared" si="556"/>
        <v>101.46</v>
      </c>
      <c r="AK618" s="5">
        <f t="shared" si="556"/>
        <v>99.91</v>
      </c>
      <c r="AL618" s="5">
        <f t="shared" si="556"/>
        <v>74.45</v>
      </c>
      <c r="AM618" s="5">
        <f t="shared" si="556"/>
        <v>78.16</v>
      </c>
      <c r="AN618" s="5">
        <f t="shared" si="556"/>
        <v>80.319999999999993</v>
      </c>
      <c r="AO618" s="5">
        <f t="shared" si="556"/>
        <v>81.45</v>
      </c>
      <c r="AP618" s="5">
        <f t="shared" si="556"/>
        <v>85.74</v>
      </c>
      <c r="AQ618" s="5">
        <f t="shared" si="556"/>
        <v>97.35</v>
      </c>
      <c r="AR618" s="5">
        <f t="shared" si="556"/>
        <v>107.07</v>
      </c>
      <c r="AS618" s="5">
        <f t="shared" si="556"/>
        <v>89.64</v>
      </c>
      <c r="AT618" s="5">
        <f t="shared" si="556"/>
        <v>84.33</v>
      </c>
      <c r="AU618" s="5">
        <f t="shared" si="556"/>
        <v>87.86</v>
      </c>
      <c r="AV618" s="5">
        <f t="shared" si="535"/>
        <v>0</v>
      </c>
      <c r="AW618" s="5"/>
      <c r="AX618" s="5">
        <f t="shared" si="536"/>
        <v>0</v>
      </c>
    </row>
    <row r="619" spans="1:50" x14ac:dyDescent="0.2">
      <c r="A619" s="9">
        <f t="shared" si="513"/>
        <v>2014</v>
      </c>
      <c r="B619" s="9">
        <f t="shared" si="528"/>
        <v>3</v>
      </c>
      <c r="C619" s="1">
        <f t="shared" si="503"/>
        <v>151</v>
      </c>
      <c r="D619" s="5">
        <f t="shared" ref="D619:AU619" si="557">D433</f>
        <v>661</v>
      </c>
      <c r="E619" s="5">
        <f t="shared" si="557"/>
        <v>584</v>
      </c>
      <c r="F619" s="5">
        <f t="shared" si="557"/>
        <v>697</v>
      </c>
      <c r="G619" s="5">
        <f t="shared" si="557"/>
        <v>584</v>
      </c>
      <c r="H619" s="5">
        <f t="shared" si="557"/>
        <v>451</v>
      </c>
      <c r="I619" s="5">
        <f t="shared" si="557"/>
        <v>417</v>
      </c>
      <c r="J619" s="5">
        <f t="shared" si="557"/>
        <v>517</v>
      </c>
      <c r="K619" s="5">
        <f t="shared" si="557"/>
        <v>536</v>
      </c>
      <c r="L619" s="5">
        <f t="shared" si="557"/>
        <v>544</v>
      </c>
      <c r="M619" s="5">
        <f t="shared" si="557"/>
        <v>538</v>
      </c>
      <c r="N619" s="5">
        <f t="shared" si="557"/>
        <v>623</v>
      </c>
      <c r="O619" s="5">
        <f t="shared" si="557"/>
        <v>593</v>
      </c>
      <c r="P619" s="5">
        <f t="shared" si="557"/>
        <v>439</v>
      </c>
      <c r="Q619" s="5">
        <f t="shared" si="557"/>
        <v>532</v>
      </c>
      <c r="R619" s="5">
        <f t="shared" si="557"/>
        <v>591</v>
      </c>
      <c r="S619" s="5">
        <f t="shared" si="557"/>
        <v>573</v>
      </c>
      <c r="T619" s="5">
        <f t="shared" si="557"/>
        <v>621</v>
      </c>
      <c r="U619" s="5">
        <f t="shared" si="557"/>
        <v>568</v>
      </c>
      <c r="V619" s="5">
        <f t="shared" si="557"/>
        <v>522</v>
      </c>
      <c r="W619" s="5">
        <f t="shared" si="557"/>
        <v>506</v>
      </c>
      <c r="X619" s="5">
        <f t="shared" si="557"/>
        <v>525</v>
      </c>
      <c r="Y619" s="5">
        <f t="shared" si="557"/>
        <v>496</v>
      </c>
      <c r="Z619" s="5">
        <f t="shared" si="557"/>
        <v>110.77</v>
      </c>
      <c r="AA619" s="5">
        <f t="shared" si="557"/>
        <v>95.57</v>
      </c>
      <c r="AB619" s="5">
        <f t="shared" si="557"/>
        <v>116.28</v>
      </c>
      <c r="AC619" s="5">
        <f t="shared" si="557"/>
        <v>89.63</v>
      </c>
      <c r="AD619" s="5">
        <f t="shared" si="557"/>
        <v>90.95</v>
      </c>
      <c r="AE619" s="5">
        <f t="shared" si="557"/>
        <v>81.87</v>
      </c>
      <c r="AF619" s="5">
        <f t="shared" si="557"/>
        <v>84.35</v>
      </c>
      <c r="AG619" s="5">
        <f t="shared" si="557"/>
        <v>85.73</v>
      </c>
      <c r="AH619" s="5">
        <f t="shared" si="557"/>
        <v>97.33</v>
      </c>
      <c r="AI619" s="5">
        <f t="shared" si="557"/>
        <v>90.77</v>
      </c>
      <c r="AJ619" s="5">
        <f t="shared" si="557"/>
        <v>91.86</v>
      </c>
      <c r="AK619" s="5">
        <f t="shared" si="557"/>
        <v>90.58</v>
      </c>
      <c r="AL619" s="5">
        <f t="shared" si="557"/>
        <v>64.12</v>
      </c>
      <c r="AM619" s="5">
        <f t="shared" si="557"/>
        <v>71.59</v>
      </c>
      <c r="AN619" s="5">
        <f t="shared" si="557"/>
        <v>82.25</v>
      </c>
      <c r="AO619" s="5">
        <f t="shared" si="557"/>
        <v>85.54</v>
      </c>
      <c r="AP619" s="5">
        <f t="shared" si="557"/>
        <v>80.69</v>
      </c>
      <c r="AQ619" s="5">
        <f t="shared" si="557"/>
        <v>85.82</v>
      </c>
      <c r="AR619" s="5">
        <f t="shared" si="557"/>
        <v>107.16</v>
      </c>
      <c r="AS619" s="5">
        <f t="shared" si="557"/>
        <v>100.05</v>
      </c>
      <c r="AT619" s="5">
        <f t="shared" si="557"/>
        <v>89.47</v>
      </c>
      <c r="AU619" s="5">
        <f t="shared" si="557"/>
        <v>90.03</v>
      </c>
      <c r="AV619" s="5">
        <f t="shared" si="535"/>
        <v>0</v>
      </c>
      <c r="AW619" s="5"/>
      <c r="AX619" s="5">
        <f t="shared" si="536"/>
        <v>0</v>
      </c>
    </row>
    <row r="620" spans="1:50" x14ac:dyDescent="0.2">
      <c r="A620" s="9">
        <f t="shared" si="513"/>
        <v>2014</v>
      </c>
      <c r="B620" s="9">
        <f t="shared" si="528"/>
        <v>4</v>
      </c>
      <c r="C620" s="1">
        <f t="shared" si="503"/>
        <v>152</v>
      </c>
      <c r="D620" s="5">
        <f t="shared" ref="D620:AU620" si="558">D434</f>
        <v>669</v>
      </c>
      <c r="E620" s="5">
        <f t="shared" si="558"/>
        <v>607</v>
      </c>
      <c r="F620" s="5">
        <f t="shared" si="558"/>
        <v>697</v>
      </c>
      <c r="G620" s="5">
        <f t="shared" si="558"/>
        <v>571</v>
      </c>
      <c r="H620" s="5">
        <f t="shared" si="558"/>
        <v>418</v>
      </c>
      <c r="I620" s="5">
        <f t="shared" si="558"/>
        <v>450</v>
      </c>
      <c r="J620" s="5">
        <f t="shared" si="558"/>
        <v>571</v>
      </c>
      <c r="K620" s="5">
        <f t="shared" si="558"/>
        <v>555</v>
      </c>
      <c r="L620" s="5">
        <f t="shared" si="558"/>
        <v>556</v>
      </c>
      <c r="M620" s="5">
        <f t="shared" si="558"/>
        <v>532</v>
      </c>
      <c r="N620" s="5">
        <f t="shared" si="558"/>
        <v>644</v>
      </c>
      <c r="O620" s="5">
        <f t="shared" si="558"/>
        <v>607</v>
      </c>
      <c r="P620" s="5">
        <f t="shared" si="558"/>
        <v>589</v>
      </c>
      <c r="Q620" s="5">
        <f t="shared" si="558"/>
        <v>584</v>
      </c>
      <c r="R620" s="5">
        <f t="shared" si="558"/>
        <v>576</v>
      </c>
      <c r="S620" s="5">
        <f t="shared" si="558"/>
        <v>582</v>
      </c>
      <c r="T620" s="5">
        <f t="shared" si="558"/>
        <v>586</v>
      </c>
      <c r="U620" s="5">
        <f t="shared" si="558"/>
        <v>538</v>
      </c>
      <c r="V620" s="5">
        <f t="shared" si="558"/>
        <v>542</v>
      </c>
      <c r="W620" s="5">
        <f t="shared" si="558"/>
        <v>525</v>
      </c>
      <c r="X620" s="5">
        <f t="shared" si="558"/>
        <v>512</v>
      </c>
      <c r="Y620" s="5">
        <f t="shared" si="558"/>
        <v>513</v>
      </c>
      <c r="Z620" s="5">
        <f t="shared" si="558"/>
        <v>111.41</v>
      </c>
      <c r="AA620" s="5">
        <f t="shared" si="558"/>
        <v>101.96</v>
      </c>
      <c r="AB620" s="5">
        <f t="shared" si="558"/>
        <v>116.8</v>
      </c>
      <c r="AC620" s="5">
        <f t="shared" si="558"/>
        <v>100.81</v>
      </c>
      <c r="AD620" s="5">
        <f t="shared" si="558"/>
        <v>87.29</v>
      </c>
      <c r="AE620" s="5">
        <f t="shared" si="558"/>
        <v>79.8</v>
      </c>
      <c r="AF620" s="5">
        <f t="shared" si="558"/>
        <v>85.68</v>
      </c>
      <c r="AG620" s="5">
        <f t="shared" si="558"/>
        <v>85.51</v>
      </c>
      <c r="AH620" s="5">
        <f t="shared" si="558"/>
        <v>104.03</v>
      </c>
      <c r="AI620" s="5">
        <f t="shared" si="558"/>
        <v>90.95</v>
      </c>
      <c r="AJ620" s="5">
        <f t="shared" si="558"/>
        <v>89.66</v>
      </c>
      <c r="AK620" s="5">
        <f t="shared" si="558"/>
        <v>90.31</v>
      </c>
      <c r="AL620" s="5">
        <f t="shared" si="558"/>
        <v>77.87</v>
      </c>
      <c r="AM620" s="5">
        <f t="shared" si="558"/>
        <v>77.45</v>
      </c>
      <c r="AN620" s="5">
        <f t="shared" si="558"/>
        <v>83.3</v>
      </c>
      <c r="AO620" s="5">
        <f t="shared" si="558"/>
        <v>92.8</v>
      </c>
      <c r="AP620" s="5">
        <f t="shared" si="558"/>
        <v>86.62</v>
      </c>
      <c r="AQ620" s="5">
        <f t="shared" si="558"/>
        <v>86.23</v>
      </c>
      <c r="AR620" s="5">
        <f t="shared" si="558"/>
        <v>100.24</v>
      </c>
      <c r="AS620" s="5">
        <f t="shared" si="558"/>
        <v>96.92</v>
      </c>
      <c r="AT620" s="5">
        <f t="shared" si="558"/>
        <v>91.02</v>
      </c>
      <c r="AU620" s="5">
        <f t="shared" si="558"/>
        <v>92.23</v>
      </c>
      <c r="AV620" s="5">
        <f t="shared" si="535"/>
        <v>0</v>
      </c>
      <c r="AW620" s="5"/>
      <c r="AX620" s="5">
        <f t="shared" si="536"/>
        <v>0</v>
      </c>
    </row>
    <row r="621" spans="1:50" x14ac:dyDescent="0.2">
      <c r="A621" s="9">
        <f t="shared" si="513"/>
        <v>2015</v>
      </c>
      <c r="B621" s="9">
        <f t="shared" si="528"/>
        <v>1</v>
      </c>
      <c r="C621" s="1">
        <f t="shared" si="503"/>
        <v>153</v>
      </c>
      <c r="D621" s="5">
        <f t="shared" ref="D621:AU621" si="559">D435</f>
        <v>629</v>
      </c>
      <c r="E621" s="5">
        <f t="shared" si="559"/>
        <v>593</v>
      </c>
      <c r="F621" s="5">
        <f t="shared" si="559"/>
        <v>664</v>
      </c>
      <c r="G621" s="5">
        <f t="shared" si="559"/>
        <v>561</v>
      </c>
      <c r="H621" s="5">
        <f t="shared" si="559"/>
        <v>450</v>
      </c>
      <c r="I621" s="5">
        <f t="shared" si="559"/>
        <v>461</v>
      </c>
      <c r="J621" s="5">
        <f t="shared" si="559"/>
        <v>553</v>
      </c>
      <c r="K621" s="5">
        <f t="shared" si="559"/>
        <v>560</v>
      </c>
      <c r="L621" s="5">
        <f t="shared" si="559"/>
        <v>542</v>
      </c>
      <c r="M621" s="5">
        <f t="shared" si="559"/>
        <v>544</v>
      </c>
      <c r="N621" s="5">
        <f t="shared" si="559"/>
        <v>626</v>
      </c>
      <c r="O621" s="5">
        <f t="shared" si="559"/>
        <v>581</v>
      </c>
      <c r="P621" s="5">
        <f t="shared" si="559"/>
        <v>544</v>
      </c>
      <c r="Q621" s="5">
        <f t="shared" si="559"/>
        <v>550</v>
      </c>
      <c r="R621" s="5">
        <f t="shared" si="559"/>
        <v>609</v>
      </c>
      <c r="S621" s="5">
        <f t="shared" si="559"/>
        <v>539</v>
      </c>
      <c r="T621" s="5">
        <f t="shared" si="559"/>
        <v>592</v>
      </c>
      <c r="U621" s="5">
        <f t="shared" si="559"/>
        <v>567</v>
      </c>
      <c r="V621" s="5">
        <f t="shared" si="559"/>
        <v>530</v>
      </c>
      <c r="W621" s="5">
        <f t="shared" si="559"/>
        <v>522</v>
      </c>
      <c r="X621" s="5">
        <f t="shared" si="559"/>
        <v>584</v>
      </c>
      <c r="Y621" s="5">
        <f t="shared" si="559"/>
        <v>580</v>
      </c>
      <c r="Z621" s="5">
        <f t="shared" si="559"/>
        <v>104.97</v>
      </c>
      <c r="AA621" s="5">
        <f t="shared" si="559"/>
        <v>105.3</v>
      </c>
      <c r="AB621" s="5">
        <f t="shared" si="559"/>
        <v>116.12</v>
      </c>
      <c r="AC621" s="5">
        <f t="shared" si="559"/>
        <v>93.82</v>
      </c>
      <c r="AD621" s="5">
        <f t="shared" si="559"/>
        <v>90.42</v>
      </c>
      <c r="AE621" s="5">
        <f t="shared" si="559"/>
        <v>80.989999999999995</v>
      </c>
      <c r="AF621" s="5">
        <f t="shared" si="559"/>
        <v>82.9</v>
      </c>
      <c r="AG621" s="5">
        <f t="shared" si="559"/>
        <v>86.83</v>
      </c>
      <c r="AH621" s="5">
        <f t="shared" si="559"/>
        <v>96.37</v>
      </c>
      <c r="AI621" s="5">
        <f t="shared" si="559"/>
        <v>91</v>
      </c>
      <c r="AJ621" s="5">
        <f t="shared" si="559"/>
        <v>85.02</v>
      </c>
      <c r="AK621" s="5">
        <f t="shared" si="559"/>
        <v>86.45</v>
      </c>
      <c r="AL621" s="5">
        <f t="shared" si="559"/>
        <v>76.16</v>
      </c>
      <c r="AM621" s="5">
        <f t="shared" si="559"/>
        <v>77.069999999999993</v>
      </c>
      <c r="AN621" s="5">
        <f t="shared" si="559"/>
        <v>75.45</v>
      </c>
      <c r="AO621" s="5">
        <f t="shared" si="559"/>
        <v>81.06</v>
      </c>
      <c r="AP621" s="5">
        <f t="shared" si="559"/>
        <v>81.27</v>
      </c>
      <c r="AQ621" s="5">
        <f t="shared" si="559"/>
        <v>84.25</v>
      </c>
      <c r="AR621" s="5">
        <f t="shared" si="559"/>
        <v>102.37</v>
      </c>
      <c r="AS621" s="5">
        <f t="shared" si="559"/>
        <v>97.18</v>
      </c>
      <c r="AT621" s="5">
        <f t="shared" si="559"/>
        <v>94.95</v>
      </c>
      <c r="AU621" s="5">
        <f t="shared" si="559"/>
        <v>94.08</v>
      </c>
      <c r="AV621" s="5">
        <f t="shared" si="535"/>
        <v>0</v>
      </c>
      <c r="AW621" s="5"/>
      <c r="AX621" s="5">
        <f t="shared" si="536"/>
        <v>0</v>
      </c>
    </row>
    <row r="622" spans="1:50" x14ac:dyDescent="0.2">
      <c r="A622" s="9">
        <f t="shared" si="513"/>
        <v>2015</v>
      </c>
      <c r="B622" s="9">
        <f t="shared" si="528"/>
        <v>2</v>
      </c>
      <c r="C622" s="1">
        <f t="shared" si="503"/>
        <v>154</v>
      </c>
      <c r="D622" s="5">
        <f t="shared" ref="D622:AU622" si="560">D436</f>
        <v>584</v>
      </c>
      <c r="E622" s="5">
        <f t="shared" si="560"/>
        <v>541</v>
      </c>
      <c r="F622" s="5">
        <f t="shared" si="560"/>
        <v>672</v>
      </c>
      <c r="G622" s="5">
        <f t="shared" si="560"/>
        <v>566</v>
      </c>
      <c r="H622" s="5">
        <f t="shared" si="560"/>
        <v>448</v>
      </c>
      <c r="I622" s="5">
        <f t="shared" si="560"/>
        <v>438</v>
      </c>
      <c r="J622" s="5">
        <f t="shared" si="560"/>
        <v>517</v>
      </c>
      <c r="K622" s="5">
        <f t="shared" si="560"/>
        <v>524</v>
      </c>
      <c r="L622" s="5">
        <f t="shared" si="560"/>
        <v>531</v>
      </c>
      <c r="M622" s="5">
        <f t="shared" si="560"/>
        <v>541</v>
      </c>
      <c r="N622" s="5">
        <f t="shared" si="560"/>
        <v>550</v>
      </c>
      <c r="O622" s="5">
        <f t="shared" si="560"/>
        <v>564</v>
      </c>
      <c r="P622" s="5">
        <f t="shared" si="560"/>
        <v>558</v>
      </c>
      <c r="Q622" s="5">
        <f t="shared" si="560"/>
        <v>561</v>
      </c>
      <c r="R622" s="5">
        <f t="shared" si="560"/>
        <v>584</v>
      </c>
      <c r="S622" s="5">
        <f t="shared" si="560"/>
        <v>561</v>
      </c>
      <c r="T622" s="5">
        <f t="shared" si="560"/>
        <v>576</v>
      </c>
      <c r="U622" s="5">
        <f t="shared" si="560"/>
        <v>574</v>
      </c>
      <c r="V622" s="5">
        <f t="shared" si="560"/>
        <v>518</v>
      </c>
      <c r="W622" s="5">
        <f t="shared" si="560"/>
        <v>523</v>
      </c>
      <c r="X622" s="5">
        <f t="shared" si="560"/>
        <v>515</v>
      </c>
      <c r="Y622" s="5">
        <f t="shared" si="560"/>
        <v>511</v>
      </c>
      <c r="Z622" s="5">
        <f t="shared" si="560"/>
        <v>104.25</v>
      </c>
      <c r="AA622" s="5">
        <f t="shared" si="560"/>
        <v>95.5</v>
      </c>
      <c r="AB622" s="5">
        <f t="shared" si="560"/>
        <v>112.16</v>
      </c>
      <c r="AC622" s="5">
        <f t="shared" si="560"/>
        <v>100.44</v>
      </c>
      <c r="AD622" s="5">
        <f t="shared" si="560"/>
        <v>86.21</v>
      </c>
      <c r="AE622" s="5">
        <f t="shared" si="560"/>
        <v>77.14</v>
      </c>
      <c r="AF622" s="5">
        <f t="shared" si="560"/>
        <v>83.26</v>
      </c>
      <c r="AG622" s="5">
        <f t="shared" si="560"/>
        <v>86.16</v>
      </c>
      <c r="AH622" s="5">
        <f t="shared" si="560"/>
        <v>96.44</v>
      </c>
      <c r="AI622" s="5">
        <f t="shared" si="560"/>
        <v>84.83</v>
      </c>
      <c r="AJ622" s="5">
        <f t="shared" si="560"/>
        <v>83.22</v>
      </c>
      <c r="AK622" s="5">
        <f t="shared" si="560"/>
        <v>84.51</v>
      </c>
      <c r="AL622" s="5">
        <f t="shared" si="560"/>
        <v>73.3</v>
      </c>
      <c r="AM622" s="5">
        <f t="shared" si="560"/>
        <v>72.66</v>
      </c>
      <c r="AN622" s="5">
        <f t="shared" si="560"/>
        <v>77.349999999999994</v>
      </c>
      <c r="AO622" s="5">
        <f t="shared" si="560"/>
        <v>83.81</v>
      </c>
      <c r="AP622" s="5">
        <f t="shared" si="560"/>
        <v>75.52</v>
      </c>
      <c r="AQ622" s="5">
        <f t="shared" si="560"/>
        <v>79.06</v>
      </c>
      <c r="AR622" s="5">
        <f t="shared" si="560"/>
        <v>105.75</v>
      </c>
      <c r="AS622" s="5">
        <f t="shared" si="560"/>
        <v>98.46</v>
      </c>
      <c r="AT622" s="5">
        <f t="shared" si="560"/>
        <v>90.33</v>
      </c>
      <c r="AU622" s="5">
        <f t="shared" si="560"/>
        <v>96.27</v>
      </c>
      <c r="AV622" s="5">
        <f t="shared" si="535"/>
        <v>0</v>
      </c>
      <c r="AW622" s="5"/>
      <c r="AX622" s="5">
        <f t="shared" si="536"/>
        <v>0</v>
      </c>
    </row>
    <row r="623" spans="1:50" x14ac:dyDescent="0.2">
      <c r="A623" s="9">
        <f t="shared" si="513"/>
        <v>2015</v>
      </c>
      <c r="B623" s="9">
        <f t="shared" si="528"/>
        <v>3</v>
      </c>
      <c r="C623" s="1">
        <f t="shared" si="503"/>
        <v>155</v>
      </c>
      <c r="D623" s="5">
        <f t="shared" ref="D623:AU623" si="561">D437</f>
        <v>605</v>
      </c>
      <c r="E623" s="5">
        <f t="shared" si="561"/>
        <v>554</v>
      </c>
      <c r="F623" s="5">
        <f t="shared" si="561"/>
        <v>664</v>
      </c>
      <c r="G623" s="5">
        <f t="shared" si="561"/>
        <v>582</v>
      </c>
      <c r="H623" s="5">
        <f t="shared" si="561"/>
        <v>465</v>
      </c>
      <c r="I623" s="5">
        <f t="shared" si="561"/>
        <v>465</v>
      </c>
      <c r="J623" s="5">
        <f t="shared" si="561"/>
        <v>518</v>
      </c>
      <c r="K623" s="5">
        <f t="shared" si="561"/>
        <v>517</v>
      </c>
      <c r="L623" s="5">
        <f t="shared" si="561"/>
        <v>548</v>
      </c>
      <c r="M623" s="5">
        <f t="shared" si="561"/>
        <v>504</v>
      </c>
      <c r="N623" s="5">
        <f t="shared" si="561"/>
        <v>540</v>
      </c>
      <c r="O623" s="5">
        <f t="shared" si="561"/>
        <v>550</v>
      </c>
      <c r="P623" s="5">
        <f t="shared" si="561"/>
        <v>538</v>
      </c>
      <c r="Q623" s="5">
        <f t="shared" si="561"/>
        <v>576</v>
      </c>
      <c r="R623" s="5">
        <f t="shared" si="561"/>
        <v>519</v>
      </c>
      <c r="S623" s="5">
        <f t="shared" si="561"/>
        <v>538</v>
      </c>
      <c r="T623" s="5">
        <f t="shared" si="561"/>
        <v>561</v>
      </c>
      <c r="U623" s="5">
        <f t="shared" si="561"/>
        <v>580</v>
      </c>
      <c r="V623" s="5">
        <f t="shared" si="561"/>
        <v>530</v>
      </c>
      <c r="W623" s="5">
        <f t="shared" si="561"/>
        <v>542</v>
      </c>
      <c r="X623" s="5">
        <f t="shared" si="561"/>
        <v>536</v>
      </c>
      <c r="Y623" s="5">
        <f t="shared" si="561"/>
        <v>552</v>
      </c>
      <c r="Z623" s="5">
        <f t="shared" si="561"/>
        <v>103.59</v>
      </c>
      <c r="AA623" s="5">
        <f t="shared" si="561"/>
        <v>98.12</v>
      </c>
      <c r="AB623" s="5">
        <f t="shared" si="561"/>
        <v>111.65</v>
      </c>
      <c r="AC623" s="5">
        <f t="shared" si="561"/>
        <v>98.62</v>
      </c>
      <c r="AD623" s="5">
        <f t="shared" si="561"/>
        <v>92.46</v>
      </c>
      <c r="AE623" s="5">
        <f t="shared" si="561"/>
        <v>79.23</v>
      </c>
      <c r="AF623" s="5">
        <f t="shared" si="561"/>
        <v>89.34</v>
      </c>
      <c r="AG623" s="5">
        <f t="shared" si="561"/>
        <v>89.51</v>
      </c>
      <c r="AH623" s="5">
        <f t="shared" si="561"/>
        <v>100.47</v>
      </c>
      <c r="AI623" s="5">
        <f t="shared" si="561"/>
        <v>88.96</v>
      </c>
      <c r="AJ623" s="5">
        <f t="shared" si="561"/>
        <v>82.16</v>
      </c>
      <c r="AK623" s="5">
        <f t="shared" si="561"/>
        <v>82.73</v>
      </c>
      <c r="AL623" s="5">
        <f t="shared" si="561"/>
        <v>75.36</v>
      </c>
      <c r="AM623" s="5">
        <f t="shared" si="561"/>
        <v>75.099999999999994</v>
      </c>
      <c r="AN623" s="5">
        <f t="shared" si="561"/>
        <v>76.709999999999994</v>
      </c>
      <c r="AO623" s="5">
        <f t="shared" si="561"/>
        <v>90.01</v>
      </c>
      <c r="AP623" s="5">
        <f t="shared" si="561"/>
        <v>75.489999999999995</v>
      </c>
      <c r="AQ623" s="5">
        <f t="shared" si="561"/>
        <v>77.34</v>
      </c>
      <c r="AR623" s="5">
        <f t="shared" si="561"/>
        <v>105.71</v>
      </c>
      <c r="AS623" s="5">
        <f t="shared" si="561"/>
        <v>97.48</v>
      </c>
      <c r="AT623" s="5">
        <f t="shared" si="561"/>
        <v>86.51</v>
      </c>
      <c r="AU623" s="5">
        <f t="shared" si="561"/>
        <v>82.06</v>
      </c>
      <c r="AV623" s="5">
        <f t="shared" si="535"/>
        <v>0</v>
      </c>
      <c r="AW623" s="5"/>
      <c r="AX623" s="5">
        <f t="shared" si="536"/>
        <v>0</v>
      </c>
    </row>
    <row r="624" spans="1:50" x14ac:dyDescent="0.2">
      <c r="A624" s="9">
        <f t="shared" si="513"/>
        <v>2015</v>
      </c>
      <c r="B624" s="9">
        <f t="shared" si="528"/>
        <v>4</v>
      </c>
      <c r="C624" s="1">
        <f t="shared" si="503"/>
        <v>156</v>
      </c>
      <c r="D624" s="5">
        <f t="shared" ref="D624:AU624" si="562">D438</f>
        <v>621</v>
      </c>
      <c r="E624" s="5">
        <f t="shared" si="562"/>
        <v>562</v>
      </c>
      <c r="F624" s="5">
        <f t="shared" si="562"/>
        <v>625</v>
      </c>
      <c r="G624" s="5">
        <f t="shared" si="562"/>
        <v>565</v>
      </c>
      <c r="H624" s="5">
        <f t="shared" si="562"/>
        <v>480</v>
      </c>
      <c r="I624" s="5">
        <f t="shared" si="562"/>
        <v>477</v>
      </c>
      <c r="J624" s="5">
        <f t="shared" si="562"/>
        <v>551</v>
      </c>
      <c r="K624" s="5">
        <f t="shared" si="562"/>
        <v>526</v>
      </c>
      <c r="L624" s="5">
        <f t="shared" si="562"/>
        <v>548</v>
      </c>
      <c r="M624" s="5">
        <f t="shared" si="562"/>
        <v>526</v>
      </c>
      <c r="N624" s="5">
        <f t="shared" si="562"/>
        <v>578</v>
      </c>
      <c r="O624" s="5">
        <f t="shared" si="562"/>
        <v>593</v>
      </c>
      <c r="P624" s="5">
        <f t="shared" si="562"/>
        <v>532</v>
      </c>
      <c r="Q624" s="5">
        <f t="shared" si="562"/>
        <v>548</v>
      </c>
      <c r="R624" s="5">
        <f t="shared" si="562"/>
        <v>550</v>
      </c>
      <c r="S624" s="5">
        <f t="shared" si="562"/>
        <v>560</v>
      </c>
      <c r="T624" s="5">
        <f t="shared" si="562"/>
        <v>559</v>
      </c>
      <c r="U624" s="5">
        <f t="shared" si="562"/>
        <v>667</v>
      </c>
      <c r="V624" s="5">
        <f t="shared" si="562"/>
        <v>535</v>
      </c>
      <c r="W624" s="5">
        <f t="shared" si="562"/>
        <v>545</v>
      </c>
      <c r="X624" s="5">
        <f t="shared" si="562"/>
        <v>525</v>
      </c>
      <c r="Y624" s="5">
        <f t="shared" si="562"/>
        <v>526</v>
      </c>
      <c r="Z624" s="5">
        <f t="shared" si="562"/>
        <v>104.53</v>
      </c>
      <c r="AA624" s="5">
        <f t="shared" si="562"/>
        <v>100.78</v>
      </c>
      <c r="AB624" s="5">
        <f t="shared" si="562"/>
        <v>108.67</v>
      </c>
      <c r="AC624" s="5">
        <f t="shared" si="562"/>
        <v>94.15</v>
      </c>
      <c r="AD624" s="5">
        <f t="shared" si="562"/>
        <v>83.45</v>
      </c>
      <c r="AE624" s="5">
        <f t="shared" si="562"/>
        <v>83.01</v>
      </c>
      <c r="AF624" s="5">
        <f t="shared" si="562"/>
        <v>93.96</v>
      </c>
      <c r="AG624" s="5">
        <f t="shared" si="562"/>
        <v>88.42</v>
      </c>
      <c r="AH624" s="5">
        <f t="shared" si="562"/>
        <v>93.82</v>
      </c>
      <c r="AI624" s="5">
        <f t="shared" si="562"/>
        <v>86.63</v>
      </c>
      <c r="AJ624" s="5">
        <f t="shared" si="562"/>
        <v>74.62</v>
      </c>
      <c r="AK624" s="5">
        <f t="shared" si="562"/>
        <v>85.22</v>
      </c>
      <c r="AL624" s="5">
        <f t="shared" si="562"/>
        <v>76.06</v>
      </c>
      <c r="AM624" s="5">
        <f t="shared" si="562"/>
        <v>72.790000000000006</v>
      </c>
      <c r="AN624" s="5">
        <f t="shared" si="562"/>
        <v>79.19</v>
      </c>
      <c r="AO624" s="5">
        <f t="shared" si="562"/>
        <v>84.48</v>
      </c>
      <c r="AP624" s="5">
        <f t="shared" si="562"/>
        <v>80.91</v>
      </c>
      <c r="AQ624" s="5">
        <f t="shared" si="562"/>
        <v>79.17</v>
      </c>
      <c r="AR624" s="5">
        <f t="shared" si="562"/>
        <v>109.48</v>
      </c>
      <c r="AS624" s="5">
        <f t="shared" si="562"/>
        <v>94.67</v>
      </c>
      <c r="AT624" s="5">
        <f t="shared" si="562"/>
        <v>89.74</v>
      </c>
      <c r="AU624" s="5">
        <f t="shared" si="562"/>
        <v>90.63</v>
      </c>
      <c r="AV624" s="5">
        <f t="shared" si="535"/>
        <v>0</v>
      </c>
      <c r="AW624" s="5"/>
      <c r="AX624" s="5">
        <f t="shared" si="536"/>
        <v>0</v>
      </c>
    </row>
    <row r="625" spans="1:50" x14ac:dyDescent="0.2">
      <c r="A625" s="9">
        <f t="shared" si="513"/>
        <v>2016</v>
      </c>
      <c r="B625" s="9">
        <f t="shared" si="528"/>
        <v>1</v>
      </c>
      <c r="C625" s="1">
        <f t="shared" si="503"/>
        <v>157</v>
      </c>
      <c r="D625" s="5">
        <f t="shared" ref="D625:AU625" si="563">D439</f>
        <v>628</v>
      </c>
      <c r="E625" s="5">
        <f t="shared" si="563"/>
        <v>552</v>
      </c>
      <c r="F625" s="5">
        <f t="shared" si="563"/>
        <v>661</v>
      </c>
      <c r="G625" s="5">
        <f t="shared" si="563"/>
        <v>613</v>
      </c>
      <c r="H625" s="5">
        <f t="shared" si="563"/>
        <v>450</v>
      </c>
      <c r="I625" s="5">
        <f t="shared" si="563"/>
        <v>450</v>
      </c>
      <c r="J625" s="5">
        <f t="shared" si="563"/>
        <v>521</v>
      </c>
      <c r="K625" s="5">
        <f t="shared" si="563"/>
        <v>544</v>
      </c>
      <c r="L625" s="5">
        <f t="shared" si="563"/>
        <v>532</v>
      </c>
      <c r="M625" s="5">
        <f t="shared" si="563"/>
        <v>521</v>
      </c>
      <c r="N625" s="5">
        <f t="shared" si="563"/>
        <v>553</v>
      </c>
      <c r="O625" s="5">
        <f t="shared" si="563"/>
        <v>599</v>
      </c>
      <c r="P625" s="5">
        <f t="shared" si="563"/>
        <v>589</v>
      </c>
      <c r="Q625" s="5">
        <f t="shared" si="563"/>
        <v>575</v>
      </c>
      <c r="R625" s="5">
        <f t="shared" si="563"/>
        <v>536</v>
      </c>
      <c r="S625" s="5">
        <f t="shared" si="563"/>
        <v>519</v>
      </c>
      <c r="T625" s="5">
        <f t="shared" si="563"/>
        <v>703</v>
      </c>
      <c r="U625" s="5">
        <f t="shared" si="563"/>
        <v>618</v>
      </c>
      <c r="V625" s="5">
        <f t="shared" si="563"/>
        <v>520</v>
      </c>
      <c r="W625" s="5">
        <f t="shared" si="563"/>
        <v>532</v>
      </c>
      <c r="X625" s="5">
        <f t="shared" si="563"/>
        <v>598</v>
      </c>
      <c r="Y625" s="5">
        <f t="shared" si="563"/>
        <v>605</v>
      </c>
      <c r="Z625" s="5">
        <f t="shared" si="563"/>
        <v>107.52</v>
      </c>
      <c r="AA625" s="5">
        <f t="shared" si="563"/>
        <v>103.17</v>
      </c>
      <c r="AB625" s="5">
        <f t="shared" si="563"/>
        <v>105.68</v>
      </c>
      <c r="AC625" s="5">
        <f t="shared" si="563"/>
        <v>94.79</v>
      </c>
      <c r="AD625" s="5">
        <f t="shared" si="563"/>
        <v>81.16</v>
      </c>
      <c r="AE625" s="5">
        <f t="shared" si="563"/>
        <v>91.9</v>
      </c>
      <c r="AF625" s="5">
        <f t="shared" si="563"/>
        <v>87.85</v>
      </c>
      <c r="AG625" s="5">
        <f t="shared" si="563"/>
        <v>89.48</v>
      </c>
      <c r="AH625" s="5">
        <f t="shared" si="563"/>
        <v>92.12</v>
      </c>
      <c r="AI625" s="5">
        <f t="shared" si="563"/>
        <v>91.89</v>
      </c>
      <c r="AJ625" s="5">
        <f t="shared" si="563"/>
        <v>86.17</v>
      </c>
      <c r="AK625" s="5">
        <f t="shared" si="563"/>
        <v>89.86</v>
      </c>
      <c r="AL625" s="5">
        <f t="shared" si="563"/>
        <v>73.47</v>
      </c>
      <c r="AM625" s="5">
        <f t="shared" si="563"/>
        <v>71.069999999999993</v>
      </c>
      <c r="AN625" s="5">
        <f t="shared" si="563"/>
        <v>80.61</v>
      </c>
      <c r="AO625" s="5">
        <f t="shared" si="563"/>
        <v>87.35</v>
      </c>
      <c r="AP625" s="5">
        <f t="shared" si="563"/>
        <v>85.05</v>
      </c>
      <c r="AQ625" s="5">
        <f t="shared" si="563"/>
        <v>80.84</v>
      </c>
      <c r="AR625" s="5">
        <f t="shared" si="563"/>
        <v>102.36</v>
      </c>
      <c r="AS625" s="5">
        <f t="shared" si="563"/>
        <v>100.26</v>
      </c>
      <c r="AT625" s="5">
        <f t="shared" si="563"/>
        <v>92.34</v>
      </c>
      <c r="AU625" s="5">
        <f t="shared" si="563"/>
        <v>92.11</v>
      </c>
      <c r="AV625" s="5">
        <f t="shared" si="535"/>
        <v>0</v>
      </c>
      <c r="AW625" s="5"/>
      <c r="AX625" s="5">
        <f t="shared" si="536"/>
        <v>0</v>
      </c>
    </row>
    <row r="626" spans="1:50" x14ac:dyDescent="0.2">
      <c r="A626" s="9">
        <f t="shared" si="513"/>
        <v>2016</v>
      </c>
      <c r="B626" s="9">
        <f t="shared" si="528"/>
        <v>2</v>
      </c>
      <c r="C626" s="1">
        <f t="shared" si="503"/>
        <v>158</v>
      </c>
      <c r="D626" s="5">
        <f t="shared" ref="D626:AU626" si="564">D440</f>
        <v>633</v>
      </c>
      <c r="E626" s="5">
        <f t="shared" si="564"/>
        <v>562</v>
      </c>
      <c r="F626" s="5">
        <f t="shared" si="564"/>
        <v>638</v>
      </c>
      <c r="G626" s="5">
        <f t="shared" si="564"/>
        <v>611</v>
      </c>
      <c r="H626" s="5">
        <f t="shared" si="564"/>
        <v>425</v>
      </c>
      <c r="I626" s="5">
        <f t="shared" si="564"/>
        <v>435</v>
      </c>
      <c r="J626" s="5">
        <f t="shared" si="564"/>
        <v>545</v>
      </c>
      <c r="K626" s="5">
        <f t="shared" si="564"/>
        <v>539</v>
      </c>
      <c r="L626" s="5">
        <f t="shared" si="564"/>
        <v>521</v>
      </c>
      <c r="M626" s="5">
        <f t="shared" si="564"/>
        <v>520</v>
      </c>
      <c r="N626" s="5">
        <f t="shared" si="564"/>
        <v>592</v>
      </c>
      <c r="O626" s="5">
        <f t="shared" si="564"/>
        <v>610</v>
      </c>
      <c r="P626" s="5">
        <f t="shared" si="564"/>
        <v>579</v>
      </c>
      <c r="Q626" s="5">
        <f t="shared" si="564"/>
        <v>536</v>
      </c>
      <c r="R626" s="5">
        <f t="shared" si="564"/>
        <v>577</v>
      </c>
      <c r="S626" s="5">
        <f t="shared" si="564"/>
        <v>555</v>
      </c>
      <c r="T626" s="5">
        <f t="shared" si="564"/>
        <v>570</v>
      </c>
      <c r="U626" s="5">
        <f t="shared" si="564"/>
        <v>554</v>
      </c>
      <c r="V626" s="5">
        <f t="shared" si="564"/>
        <v>551</v>
      </c>
      <c r="W626" s="5">
        <f t="shared" si="564"/>
        <v>526</v>
      </c>
      <c r="X626" s="5">
        <f t="shared" si="564"/>
        <v>575</v>
      </c>
      <c r="Y626" s="5">
        <f t="shared" si="564"/>
        <v>583</v>
      </c>
      <c r="Z626" s="5">
        <f t="shared" si="564"/>
        <v>105.33</v>
      </c>
      <c r="AA626" s="5">
        <f t="shared" si="564"/>
        <v>99.52</v>
      </c>
      <c r="AB626" s="5">
        <f t="shared" si="564"/>
        <v>101.33</v>
      </c>
      <c r="AC626" s="5">
        <f t="shared" si="564"/>
        <v>91.8</v>
      </c>
      <c r="AD626" s="5">
        <f t="shared" si="564"/>
        <v>77.64</v>
      </c>
      <c r="AE626" s="5">
        <f t="shared" si="564"/>
        <v>83.61</v>
      </c>
      <c r="AF626" s="5">
        <f t="shared" si="564"/>
        <v>89.99</v>
      </c>
      <c r="AG626" s="5">
        <f t="shared" si="564"/>
        <v>86</v>
      </c>
      <c r="AH626" s="5">
        <f t="shared" si="564"/>
        <v>94.69</v>
      </c>
      <c r="AI626" s="5">
        <f t="shared" si="564"/>
        <v>88.87</v>
      </c>
      <c r="AJ626" s="5">
        <f t="shared" si="564"/>
        <v>90.35</v>
      </c>
      <c r="AK626" s="5">
        <f t="shared" si="564"/>
        <v>90.01</v>
      </c>
      <c r="AL626" s="5">
        <f t="shared" si="564"/>
        <v>75.98</v>
      </c>
      <c r="AM626" s="5">
        <f t="shared" si="564"/>
        <v>75.52</v>
      </c>
      <c r="AN626" s="5">
        <f t="shared" si="564"/>
        <v>85.3</v>
      </c>
      <c r="AO626" s="5">
        <f t="shared" si="564"/>
        <v>90.84</v>
      </c>
      <c r="AP626" s="5">
        <f t="shared" si="564"/>
        <v>86.11</v>
      </c>
      <c r="AQ626" s="5">
        <f t="shared" si="564"/>
        <v>80.38</v>
      </c>
      <c r="AR626" s="5">
        <f t="shared" si="564"/>
        <v>99.23</v>
      </c>
      <c r="AS626" s="5">
        <f t="shared" si="564"/>
        <v>90.43</v>
      </c>
      <c r="AT626" s="5">
        <f t="shared" si="564"/>
        <v>91.05</v>
      </c>
      <c r="AU626" s="5">
        <f t="shared" si="564"/>
        <v>85.48</v>
      </c>
      <c r="AV626" s="5">
        <f t="shared" si="535"/>
        <v>0</v>
      </c>
      <c r="AW626" s="5"/>
      <c r="AX626" s="5">
        <f t="shared" si="536"/>
        <v>0</v>
      </c>
    </row>
    <row r="627" spans="1:50" x14ac:dyDescent="0.2">
      <c r="A627" s="9">
        <f t="shared" si="513"/>
        <v>2016</v>
      </c>
      <c r="B627" s="9">
        <f t="shared" si="528"/>
        <v>3</v>
      </c>
      <c r="C627" s="1">
        <f t="shared" si="503"/>
        <v>159</v>
      </c>
      <c r="D627" s="5">
        <f t="shared" ref="D627:AU627" si="565">D441</f>
        <v>648</v>
      </c>
      <c r="E627" s="5">
        <f t="shared" si="565"/>
        <v>642</v>
      </c>
      <c r="F627" s="5">
        <f t="shared" si="565"/>
        <v>679</v>
      </c>
      <c r="G627" s="5">
        <f t="shared" si="565"/>
        <v>601</v>
      </c>
      <c r="H627" s="5">
        <f t="shared" si="565"/>
        <v>510</v>
      </c>
      <c r="I627" s="5">
        <f t="shared" si="565"/>
        <v>426</v>
      </c>
      <c r="J627" s="5">
        <f t="shared" si="565"/>
        <v>534</v>
      </c>
      <c r="K627" s="5">
        <f t="shared" si="565"/>
        <v>543</v>
      </c>
      <c r="L627" s="5">
        <f t="shared" si="565"/>
        <v>561</v>
      </c>
      <c r="M627" s="5">
        <f t="shared" si="565"/>
        <v>552</v>
      </c>
      <c r="N627" s="5">
        <f t="shared" si="565"/>
        <v>609</v>
      </c>
      <c r="O627" s="5">
        <f t="shared" si="565"/>
        <v>616</v>
      </c>
      <c r="P627" s="5">
        <f t="shared" si="565"/>
        <v>566</v>
      </c>
      <c r="Q627" s="5">
        <f t="shared" si="565"/>
        <v>570</v>
      </c>
      <c r="R627" s="5">
        <f t="shared" si="565"/>
        <v>586</v>
      </c>
      <c r="S627" s="5">
        <f t="shared" si="565"/>
        <v>557</v>
      </c>
      <c r="T627" s="5">
        <f t="shared" si="565"/>
        <v>584</v>
      </c>
      <c r="U627" s="5">
        <f t="shared" si="565"/>
        <v>609</v>
      </c>
      <c r="V627" s="5">
        <f t="shared" si="565"/>
        <v>551</v>
      </c>
      <c r="W627" s="5">
        <f t="shared" si="565"/>
        <v>529</v>
      </c>
      <c r="X627" s="5">
        <f t="shared" si="565"/>
        <v>560</v>
      </c>
      <c r="Y627" s="5">
        <f t="shared" si="565"/>
        <v>584</v>
      </c>
      <c r="Z627" s="5">
        <f t="shared" si="565"/>
        <v>100.35</v>
      </c>
      <c r="AA627" s="5">
        <f t="shared" si="565"/>
        <v>104.68</v>
      </c>
      <c r="AB627" s="5">
        <f t="shared" si="565"/>
        <v>95.91</v>
      </c>
      <c r="AC627" s="5">
        <f t="shared" si="565"/>
        <v>90.76</v>
      </c>
      <c r="AD627" s="5">
        <f t="shared" si="565"/>
        <v>80.42</v>
      </c>
      <c r="AE627" s="5">
        <f t="shared" si="565"/>
        <v>78.680000000000007</v>
      </c>
      <c r="AF627" s="5">
        <f t="shared" si="565"/>
        <v>85.03</v>
      </c>
      <c r="AG627" s="5">
        <f t="shared" si="565"/>
        <v>87.15</v>
      </c>
      <c r="AH627" s="5">
        <f t="shared" si="565"/>
        <v>91.79</v>
      </c>
      <c r="AI627" s="5">
        <f t="shared" si="565"/>
        <v>83</v>
      </c>
      <c r="AJ627" s="5">
        <f t="shared" si="565"/>
        <v>81.06</v>
      </c>
      <c r="AK627" s="5">
        <f t="shared" si="565"/>
        <v>85.5</v>
      </c>
      <c r="AL627" s="5">
        <f t="shared" si="565"/>
        <v>72.430000000000007</v>
      </c>
      <c r="AM627" s="5">
        <f t="shared" si="565"/>
        <v>73.13</v>
      </c>
      <c r="AN627" s="5">
        <f t="shared" si="565"/>
        <v>83.97</v>
      </c>
      <c r="AO627" s="5">
        <f t="shared" si="565"/>
        <v>92.44</v>
      </c>
      <c r="AP627" s="5">
        <f t="shared" si="565"/>
        <v>82.29</v>
      </c>
      <c r="AQ627" s="5">
        <f t="shared" si="565"/>
        <v>76.06</v>
      </c>
      <c r="AR627" s="5">
        <f t="shared" si="565"/>
        <v>97.63</v>
      </c>
      <c r="AS627" s="5">
        <f t="shared" si="565"/>
        <v>87.84</v>
      </c>
      <c r="AT627" s="5">
        <f t="shared" si="565"/>
        <v>84.6</v>
      </c>
      <c r="AU627" s="5">
        <f t="shared" si="565"/>
        <v>78.040000000000006</v>
      </c>
      <c r="AV627" s="5">
        <f t="shared" si="535"/>
        <v>0</v>
      </c>
      <c r="AW627" s="5"/>
      <c r="AX627" s="5">
        <f t="shared" si="536"/>
        <v>0</v>
      </c>
    </row>
    <row r="628" spans="1:50" x14ac:dyDescent="0.2">
      <c r="A628" s="9">
        <f t="shared" si="513"/>
        <v>2016</v>
      </c>
      <c r="B628" s="9">
        <f t="shared" si="528"/>
        <v>4</v>
      </c>
      <c r="C628" s="1">
        <f t="shared" si="503"/>
        <v>160</v>
      </c>
      <c r="D628" s="5">
        <f t="shared" ref="D628:AU628" si="566">D442</f>
        <v>650</v>
      </c>
      <c r="E628" s="5">
        <f t="shared" si="566"/>
        <v>651</v>
      </c>
      <c r="F628" s="5">
        <f t="shared" si="566"/>
        <v>678</v>
      </c>
      <c r="G628" s="5">
        <f t="shared" si="566"/>
        <v>594</v>
      </c>
      <c r="H628" s="5">
        <f t="shared" si="566"/>
        <v>458</v>
      </c>
      <c r="I628" s="5">
        <f t="shared" si="566"/>
        <v>431</v>
      </c>
      <c r="J628" s="5">
        <f t="shared" si="566"/>
        <v>561</v>
      </c>
      <c r="K628" s="5">
        <f t="shared" si="566"/>
        <v>571</v>
      </c>
      <c r="L628" s="5">
        <f t="shared" si="566"/>
        <v>566</v>
      </c>
      <c r="M628" s="5">
        <f t="shared" si="566"/>
        <v>556</v>
      </c>
      <c r="N628" s="5">
        <f t="shared" si="566"/>
        <v>629</v>
      </c>
      <c r="O628" s="5">
        <f t="shared" si="566"/>
        <v>590</v>
      </c>
      <c r="P628" s="5">
        <f t="shared" si="566"/>
        <v>566</v>
      </c>
      <c r="Q628" s="5">
        <f t="shared" si="566"/>
        <v>600</v>
      </c>
      <c r="R628" s="5">
        <f t="shared" si="566"/>
        <v>581</v>
      </c>
      <c r="S628" s="5">
        <f t="shared" si="566"/>
        <v>553</v>
      </c>
      <c r="T628" s="5">
        <f t="shared" si="566"/>
        <v>562</v>
      </c>
      <c r="U628" s="5">
        <f t="shared" si="566"/>
        <v>592</v>
      </c>
      <c r="V628" s="5">
        <f t="shared" si="566"/>
        <v>586</v>
      </c>
      <c r="W628" s="5">
        <f t="shared" si="566"/>
        <v>524</v>
      </c>
      <c r="X628" s="5">
        <f t="shared" si="566"/>
        <v>563</v>
      </c>
      <c r="Y628" s="5">
        <f t="shared" si="566"/>
        <v>584</v>
      </c>
      <c r="Z628" s="5">
        <f t="shared" si="566"/>
        <v>96.4</v>
      </c>
      <c r="AA628" s="5">
        <f t="shared" si="566"/>
        <v>100.14</v>
      </c>
      <c r="AB628" s="5">
        <f t="shared" si="566"/>
        <v>97.14</v>
      </c>
      <c r="AC628" s="5">
        <f t="shared" si="566"/>
        <v>97.86</v>
      </c>
      <c r="AD628" s="5">
        <f t="shared" si="566"/>
        <v>76.03</v>
      </c>
      <c r="AE628" s="5">
        <f t="shared" si="566"/>
        <v>72.08</v>
      </c>
      <c r="AF628" s="5">
        <f t="shared" si="566"/>
        <v>84.84</v>
      </c>
      <c r="AG628" s="5">
        <f t="shared" si="566"/>
        <v>81.680000000000007</v>
      </c>
      <c r="AH628" s="5">
        <f t="shared" si="566"/>
        <v>86.77</v>
      </c>
      <c r="AI628" s="5">
        <f t="shared" si="566"/>
        <v>80.13</v>
      </c>
      <c r="AJ628" s="5">
        <f t="shared" si="566"/>
        <v>79.48</v>
      </c>
      <c r="AK628" s="5">
        <f t="shared" si="566"/>
        <v>81.81</v>
      </c>
      <c r="AL628" s="5">
        <f t="shared" si="566"/>
        <v>72.819999999999993</v>
      </c>
      <c r="AM628" s="5">
        <f t="shared" si="566"/>
        <v>67.73</v>
      </c>
      <c r="AN628" s="5">
        <f t="shared" si="566"/>
        <v>83.01</v>
      </c>
      <c r="AO628" s="5">
        <f t="shared" si="566"/>
        <v>85.47</v>
      </c>
      <c r="AP628" s="5">
        <f t="shared" si="566"/>
        <v>82.26</v>
      </c>
      <c r="AQ628" s="5">
        <f t="shared" si="566"/>
        <v>75.39</v>
      </c>
      <c r="AR628" s="5">
        <f t="shared" si="566"/>
        <v>99.13</v>
      </c>
      <c r="AS628" s="5">
        <f t="shared" si="566"/>
        <v>87.48</v>
      </c>
      <c r="AT628" s="5">
        <f t="shared" si="566"/>
        <v>81.87</v>
      </c>
      <c r="AU628" s="5">
        <f t="shared" si="566"/>
        <v>78.55</v>
      </c>
      <c r="AV628" s="5">
        <f t="shared" si="535"/>
        <v>0</v>
      </c>
      <c r="AW628" s="5"/>
      <c r="AX628" s="5">
        <f t="shared" si="536"/>
        <v>0</v>
      </c>
    </row>
    <row r="629" spans="1:50" x14ac:dyDescent="0.2">
      <c r="A629" s="9">
        <f t="shared" si="513"/>
        <v>2017</v>
      </c>
      <c r="B629" s="9">
        <f t="shared" si="528"/>
        <v>1</v>
      </c>
      <c r="C629" s="1">
        <f t="shared" si="503"/>
        <v>161</v>
      </c>
      <c r="D629" s="5">
        <f t="shared" ref="D629:AU629" si="567">D443</f>
        <v>636</v>
      </c>
      <c r="E629" s="5">
        <f t="shared" si="567"/>
        <v>599</v>
      </c>
      <c r="F629" s="5">
        <f t="shared" si="567"/>
        <v>663</v>
      </c>
      <c r="G629" s="5">
        <f t="shared" si="567"/>
        <v>594</v>
      </c>
      <c r="H629" s="5">
        <f t="shared" si="567"/>
        <v>461</v>
      </c>
      <c r="I629" s="5">
        <f t="shared" si="567"/>
        <v>438</v>
      </c>
      <c r="J629" s="5">
        <f t="shared" si="567"/>
        <v>549</v>
      </c>
      <c r="K629" s="5">
        <f t="shared" si="567"/>
        <v>564</v>
      </c>
      <c r="L629" s="5">
        <f t="shared" si="567"/>
        <v>513</v>
      </c>
      <c r="M629" s="5">
        <f t="shared" si="567"/>
        <v>550</v>
      </c>
      <c r="N629" s="5">
        <f t="shared" si="567"/>
        <v>601</v>
      </c>
      <c r="O629" s="5">
        <f t="shared" si="567"/>
        <v>591</v>
      </c>
      <c r="P629" s="5">
        <f t="shared" si="567"/>
        <v>615</v>
      </c>
      <c r="Q629" s="5">
        <f t="shared" si="567"/>
        <v>629</v>
      </c>
      <c r="R629" s="5">
        <f t="shared" si="567"/>
        <v>604</v>
      </c>
      <c r="S629" s="5">
        <f t="shared" si="567"/>
        <v>575</v>
      </c>
      <c r="T629" s="5">
        <f t="shared" si="567"/>
        <v>644</v>
      </c>
      <c r="U629" s="5">
        <f t="shared" si="567"/>
        <v>640</v>
      </c>
      <c r="V629" s="5">
        <f t="shared" si="567"/>
        <v>571</v>
      </c>
      <c r="W629" s="5">
        <f t="shared" si="567"/>
        <v>554</v>
      </c>
      <c r="X629" s="5">
        <f t="shared" si="567"/>
        <v>535</v>
      </c>
      <c r="Y629" s="5">
        <f t="shared" si="567"/>
        <v>555</v>
      </c>
      <c r="Z629" s="5">
        <f t="shared" si="567"/>
        <v>96.15</v>
      </c>
      <c r="AA629" s="5">
        <f t="shared" si="567"/>
        <v>95.95</v>
      </c>
      <c r="AB629" s="5">
        <f t="shared" si="567"/>
        <v>91.96</v>
      </c>
      <c r="AC629" s="5">
        <f t="shared" si="567"/>
        <v>87.81</v>
      </c>
      <c r="AD629" s="5">
        <f t="shared" si="567"/>
        <v>74.13</v>
      </c>
      <c r="AE629" s="5">
        <f t="shared" si="567"/>
        <v>74.290000000000006</v>
      </c>
      <c r="AF629" s="5">
        <f t="shared" si="567"/>
        <v>96.8</v>
      </c>
      <c r="AG629" s="5">
        <f t="shared" si="567"/>
        <v>90.42</v>
      </c>
      <c r="AH629" s="5">
        <f t="shared" si="567"/>
        <v>87.35</v>
      </c>
      <c r="AI629" s="5">
        <f t="shared" si="567"/>
        <v>82.56</v>
      </c>
      <c r="AJ629" s="5">
        <f t="shared" si="567"/>
        <v>77.790000000000006</v>
      </c>
      <c r="AK629" s="5">
        <f t="shared" si="567"/>
        <v>77.66</v>
      </c>
      <c r="AL629" s="5">
        <f t="shared" si="567"/>
        <v>71.89</v>
      </c>
      <c r="AM629" s="5">
        <f t="shared" si="567"/>
        <v>68.17</v>
      </c>
      <c r="AN629" s="5">
        <f t="shared" si="567"/>
        <v>85.32</v>
      </c>
      <c r="AO629" s="5">
        <f t="shared" si="567"/>
        <v>85.2</v>
      </c>
      <c r="AP629" s="5">
        <f t="shared" si="567"/>
        <v>87.57</v>
      </c>
      <c r="AQ629" s="5">
        <f t="shared" si="567"/>
        <v>83.74</v>
      </c>
      <c r="AR629" s="5">
        <f t="shared" si="567"/>
        <v>92.3</v>
      </c>
      <c r="AS629" s="5">
        <f t="shared" si="567"/>
        <v>87.76</v>
      </c>
      <c r="AT629" s="5">
        <f t="shared" si="567"/>
        <v>81.349999999999994</v>
      </c>
      <c r="AU629" s="5">
        <f t="shared" si="567"/>
        <v>79.52</v>
      </c>
      <c r="AV629" s="5">
        <f t="shared" si="535"/>
        <v>0</v>
      </c>
      <c r="AW629" s="5"/>
      <c r="AX629" s="5">
        <f t="shared" si="536"/>
        <v>0</v>
      </c>
    </row>
    <row r="630" spans="1:50" x14ac:dyDescent="0.2">
      <c r="A630" s="9">
        <f t="shared" si="513"/>
        <v>2017</v>
      </c>
      <c r="B630" s="9">
        <f t="shared" si="528"/>
        <v>2</v>
      </c>
      <c r="C630" s="1">
        <f t="shared" si="503"/>
        <v>162</v>
      </c>
      <c r="D630" s="5">
        <f t="shared" ref="D630:AU630" si="568">D444</f>
        <v>643</v>
      </c>
      <c r="E630" s="5">
        <f t="shared" si="568"/>
        <v>620</v>
      </c>
      <c r="F630" s="5">
        <f t="shared" si="568"/>
        <v>646</v>
      </c>
      <c r="G630" s="5">
        <f t="shared" si="568"/>
        <v>589</v>
      </c>
      <c r="H630" s="5">
        <f t="shared" si="568"/>
        <v>439</v>
      </c>
      <c r="I630" s="5">
        <f t="shared" si="568"/>
        <v>434</v>
      </c>
      <c r="J630" s="5">
        <f t="shared" si="568"/>
        <v>583</v>
      </c>
      <c r="K630" s="5">
        <f t="shared" si="568"/>
        <v>511</v>
      </c>
      <c r="L630" s="5">
        <f t="shared" si="568"/>
        <v>504</v>
      </c>
      <c r="M630" s="5">
        <f t="shared" si="568"/>
        <v>545</v>
      </c>
      <c r="N630" s="5">
        <f t="shared" si="568"/>
        <v>607</v>
      </c>
      <c r="O630" s="5">
        <f t="shared" si="568"/>
        <v>600</v>
      </c>
      <c r="P630" s="5">
        <f t="shared" si="568"/>
        <v>601</v>
      </c>
      <c r="Q630" s="5">
        <f t="shared" si="568"/>
        <v>582</v>
      </c>
      <c r="R630" s="5">
        <f t="shared" si="568"/>
        <v>620</v>
      </c>
      <c r="S630" s="5">
        <f t="shared" si="568"/>
        <v>596</v>
      </c>
      <c r="T630" s="5">
        <f t="shared" si="568"/>
        <v>583</v>
      </c>
      <c r="U630" s="5">
        <f t="shared" si="568"/>
        <v>585</v>
      </c>
      <c r="V630" s="5">
        <f t="shared" si="568"/>
        <v>564</v>
      </c>
      <c r="W630" s="5">
        <f t="shared" si="568"/>
        <v>557</v>
      </c>
      <c r="X630" s="5">
        <f t="shared" si="568"/>
        <v>550</v>
      </c>
      <c r="Y630" s="5">
        <f t="shared" si="568"/>
        <v>570</v>
      </c>
      <c r="Z630" s="5">
        <f t="shared" si="568"/>
        <v>89.71</v>
      </c>
      <c r="AA630" s="5">
        <f t="shared" si="568"/>
        <v>87.34</v>
      </c>
      <c r="AB630" s="5">
        <f t="shared" si="568"/>
        <v>94.64</v>
      </c>
      <c r="AC630" s="5">
        <f t="shared" si="568"/>
        <v>83.26</v>
      </c>
      <c r="AD630" s="5">
        <f t="shared" si="568"/>
        <v>65.08</v>
      </c>
      <c r="AE630" s="5">
        <f t="shared" si="568"/>
        <v>71.650000000000006</v>
      </c>
      <c r="AF630" s="5">
        <f t="shared" si="568"/>
        <v>93.4</v>
      </c>
      <c r="AG630" s="5">
        <f t="shared" si="568"/>
        <v>81.12</v>
      </c>
      <c r="AH630" s="5">
        <f t="shared" si="568"/>
        <v>82.84</v>
      </c>
      <c r="AI630" s="5">
        <f t="shared" si="568"/>
        <v>79.349999999999994</v>
      </c>
      <c r="AJ630" s="5">
        <f t="shared" si="568"/>
        <v>74.56</v>
      </c>
      <c r="AK630" s="5">
        <f t="shared" si="568"/>
        <v>74.17</v>
      </c>
      <c r="AL630" s="5">
        <f t="shared" si="568"/>
        <v>71.010000000000005</v>
      </c>
      <c r="AM630" s="5">
        <f t="shared" si="568"/>
        <v>67.27</v>
      </c>
      <c r="AN630" s="5">
        <f t="shared" si="568"/>
        <v>80.239999999999995</v>
      </c>
      <c r="AO630" s="5">
        <f t="shared" si="568"/>
        <v>81.27</v>
      </c>
      <c r="AP630" s="5">
        <f t="shared" si="568"/>
        <v>92.86</v>
      </c>
      <c r="AQ630" s="5">
        <f t="shared" si="568"/>
        <v>89.5</v>
      </c>
      <c r="AR630" s="5">
        <f t="shared" si="568"/>
        <v>92.32</v>
      </c>
      <c r="AS630" s="5">
        <f t="shared" si="568"/>
        <v>86.54</v>
      </c>
      <c r="AT630" s="5">
        <f t="shared" si="568"/>
        <v>74.17</v>
      </c>
      <c r="AU630" s="5">
        <f t="shared" si="568"/>
        <v>73.05</v>
      </c>
      <c r="AV630" s="5">
        <f t="shared" si="535"/>
        <v>0</v>
      </c>
      <c r="AW630" s="5"/>
      <c r="AX630" s="5">
        <f t="shared" si="536"/>
        <v>0</v>
      </c>
    </row>
    <row r="631" spans="1:50" x14ac:dyDescent="0.2">
      <c r="A631" s="9">
        <f t="shared" si="513"/>
        <v>2017</v>
      </c>
      <c r="B631" s="9">
        <f t="shared" si="528"/>
        <v>3</v>
      </c>
      <c r="C631" s="1">
        <f t="shared" si="503"/>
        <v>163</v>
      </c>
      <c r="D631" s="5">
        <f t="shared" ref="D631:AU631" si="569">D445</f>
        <v>651</v>
      </c>
      <c r="E631" s="5">
        <f t="shared" si="569"/>
        <v>635</v>
      </c>
      <c r="F631" s="5">
        <f t="shared" si="569"/>
        <v>639</v>
      </c>
      <c r="G631" s="5">
        <f t="shared" si="569"/>
        <v>575</v>
      </c>
      <c r="H631" s="5">
        <f t="shared" si="569"/>
        <v>449</v>
      </c>
      <c r="I631" s="5">
        <f t="shared" si="569"/>
        <v>421</v>
      </c>
      <c r="J631" s="5">
        <f t="shared" si="569"/>
        <v>558</v>
      </c>
      <c r="K631" s="5">
        <f t="shared" si="569"/>
        <v>508</v>
      </c>
      <c r="L631" s="5">
        <f t="shared" si="569"/>
        <v>520</v>
      </c>
      <c r="M631" s="5">
        <f t="shared" si="569"/>
        <v>543</v>
      </c>
      <c r="N631" s="5">
        <f t="shared" si="569"/>
        <v>630</v>
      </c>
      <c r="O631" s="5">
        <f t="shared" si="569"/>
        <v>620</v>
      </c>
      <c r="P631" s="5">
        <f t="shared" si="569"/>
        <v>585</v>
      </c>
      <c r="Q631" s="5">
        <f t="shared" si="569"/>
        <v>570</v>
      </c>
      <c r="R631" s="5">
        <f t="shared" si="569"/>
        <v>606</v>
      </c>
      <c r="S631" s="5">
        <f t="shared" si="569"/>
        <v>585</v>
      </c>
      <c r="T631" s="5">
        <f t="shared" si="569"/>
        <v>589</v>
      </c>
      <c r="U631" s="5">
        <f t="shared" si="569"/>
        <v>579</v>
      </c>
      <c r="V631" s="5">
        <f t="shared" si="569"/>
        <v>542</v>
      </c>
      <c r="W631" s="5">
        <f t="shared" si="569"/>
        <v>561</v>
      </c>
      <c r="X631" s="5">
        <f t="shared" si="569"/>
        <v>529</v>
      </c>
      <c r="Y631" s="5">
        <f t="shared" si="569"/>
        <v>541</v>
      </c>
      <c r="Z631" s="5">
        <f t="shared" si="569"/>
        <v>96.92</v>
      </c>
      <c r="AA631" s="5">
        <f t="shared" si="569"/>
        <v>89.74</v>
      </c>
      <c r="AB631" s="5">
        <f t="shared" si="569"/>
        <v>98.87</v>
      </c>
      <c r="AC631" s="5">
        <f t="shared" si="569"/>
        <v>86.55</v>
      </c>
      <c r="AD631" s="5">
        <f t="shared" si="569"/>
        <v>73.92</v>
      </c>
      <c r="AE631" s="5">
        <f t="shared" si="569"/>
        <v>74.19</v>
      </c>
      <c r="AF631" s="5">
        <f t="shared" si="569"/>
        <v>93.18</v>
      </c>
      <c r="AG631" s="5">
        <f t="shared" si="569"/>
        <v>87.09</v>
      </c>
      <c r="AH631" s="5">
        <f t="shared" si="569"/>
        <v>88.15</v>
      </c>
      <c r="AI631" s="5">
        <f t="shared" si="569"/>
        <v>81.569999999999993</v>
      </c>
      <c r="AJ631" s="5">
        <f t="shared" si="569"/>
        <v>76.91</v>
      </c>
      <c r="AK631" s="5">
        <f t="shared" si="569"/>
        <v>75.59</v>
      </c>
      <c r="AL631" s="5">
        <f t="shared" si="569"/>
        <v>71.180000000000007</v>
      </c>
      <c r="AM631" s="5">
        <f t="shared" si="569"/>
        <v>67.94</v>
      </c>
      <c r="AN631" s="5">
        <f t="shared" si="569"/>
        <v>80.81</v>
      </c>
      <c r="AO631" s="5">
        <f t="shared" si="569"/>
        <v>85.33</v>
      </c>
      <c r="AP631" s="5">
        <f t="shared" si="569"/>
        <v>96.04</v>
      </c>
      <c r="AQ631" s="5">
        <f t="shared" si="569"/>
        <v>94.38</v>
      </c>
      <c r="AR631" s="5">
        <f t="shared" si="569"/>
        <v>90.09</v>
      </c>
      <c r="AS631" s="5">
        <f t="shared" si="569"/>
        <v>85.66</v>
      </c>
      <c r="AT631" s="5">
        <f t="shared" si="569"/>
        <v>77.47</v>
      </c>
      <c r="AU631" s="5">
        <f t="shared" si="569"/>
        <v>75.010000000000005</v>
      </c>
      <c r="AV631" s="5">
        <f t="shared" si="535"/>
        <v>0</v>
      </c>
      <c r="AW631" s="5"/>
      <c r="AX631" s="5">
        <f t="shared" si="536"/>
        <v>0</v>
      </c>
    </row>
    <row r="632" spans="1:50" x14ac:dyDescent="0.2">
      <c r="A632" s="9">
        <f t="shared" si="513"/>
        <v>2017</v>
      </c>
      <c r="B632" s="9">
        <f t="shared" si="528"/>
        <v>4</v>
      </c>
      <c r="C632" s="1">
        <f t="shared" si="503"/>
        <v>164</v>
      </c>
      <c r="D632" s="5">
        <f t="shared" ref="D632:AU632" si="570">D446</f>
        <v>648</v>
      </c>
      <c r="E632" s="5">
        <f t="shared" si="570"/>
        <v>639</v>
      </c>
      <c r="F632" s="5">
        <f t="shared" si="570"/>
        <v>636</v>
      </c>
      <c r="G632" s="5">
        <f t="shared" si="570"/>
        <v>578</v>
      </c>
      <c r="H632" s="5">
        <f t="shared" si="570"/>
        <v>429</v>
      </c>
      <c r="I632" s="5">
        <f t="shared" si="570"/>
        <v>421</v>
      </c>
      <c r="J632" s="5">
        <f t="shared" si="570"/>
        <v>534</v>
      </c>
      <c r="K632" s="5">
        <f t="shared" si="570"/>
        <v>516</v>
      </c>
      <c r="L632" s="5">
        <f t="shared" si="570"/>
        <v>569</v>
      </c>
      <c r="M632" s="5">
        <f t="shared" si="570"/>
        <v>550</v>
      </c>
      <c r="N632" s="5">
        <f t="shared" si="570"/>
        <v>605</v>
      </c>
      <c r="O632" s="5">
        <f t="shared" si="570"/>
        <v>604</v>
      </c>
      <c r="P632" s="5">
        <f t="shared" si="570"/>
        <v>582</v>
      </c>
      <c r="Q632" s="5">
        <f t="shared" si="570"/>
        <v>563</v>
      </c>
      <c r="R632" s="5">
        <f t="shared" si="570"/>
        <v>605</v>
      </c>
      <c r="S632" s="5">
        <f t="shared" si="570"/>
        <v>576</v>
      </c>
      <c r="T632" s="5">
        <f t="shared" si="570"/>
        <v>597</v>
      </c>
      <c r="U632" s="5">
        <f t="shared" si="570"/>
        <v>610</v>
      </c>
      <c r="V632" s="5">
        <f t="shared" si="570"/>
        <v>528</v>
      </c>
      <c r="W632" s="5">
        <f t="shared" si="570"/>
        <v>552</v>
      </c>
      <c r="X632" s="5">
        <f t="shared" si="570"/>
        <v>545</v>
      </c>
      <c r="Y632" s="5">
        <f t="shared" si="570"/>
        <v>546</v>
      </c>
      <c r="Z632" s="5">
        <f t="shared" si="570"/>
        <v>107.48</v>
      </c>
      <c r="AA632" s="5">
        <f t="shared" si="570"/>
        <v>97.54</v>
      </c>
      <c r="AB632" s="5">
        <f t="shared" si="570"/>
        <v>92.27</v>
      </c>
      <c r="AC632" s="5">
        <f t="shared" si="570"/>
        <v>87.82</v>
      </c>
      <c r="AD632" s="5">
        <f t="shared" si="570"/>
        <v>76.55</v>
      </c>
      <c r="AE632" s="5">
        <f t="shared" si="570"/>
        <v>76.45</v>
      </c>
      <c r="AF632" s="5">
        <f t="shared" si="570"/>
        <v>94.66</v>
      </c>
      <c r="AG632" s="5">
        <f t="shared" si="570"/>
        <v>88.06</v>
      </c>
      <c r="AH632" s="5">
        <f t="shared" si="570"/>
        <v>87.3</v>
      </c>
      <c r="AI632" s="5">
        <f t="shared" si="570"/>
        <v>80.19</v>
      </c>
      <c r="AJ632" s="5">
        <f t="shared" si="570"/>
        <v>76.790000000000006</v>
      </c>
      <c r="AK632" s="5">
        <f t="shared" si="570"/>
        <v>74.819999999999993</v>
      </c>
      <c r="AL632" s="5">
        <f t="shared" si="570"/>
        <v>71.37</v>
      </c>
      <c r="AM632" s="5">
        <f t="shared" si="570"/>
        <v>67.81</v>
      </c>
      <c r="AN632" s="5">
        <f t="shared" si="570"/>
        <v>82.15</v>
      </c>
      <c r="AO632" s="5">
        <f t="shared" si="570"/>
        <v>84.41</v>
      </c>
      <c r="AP632" s="5">
        <f t="shared" si="570"/>
        <v>96.59</v>
      </c>
      <c r="AQ632" s="5">
        <f t="shared" si="570"/>
        <v>93.56</v>
      </c>
      <c r="AR632" s="5">
        <f t="shared" si="570"/>
        <v>88.34</v>
      </c>
      <c r="AS632" s="5">
        <f t="shared" si="570"/>
        <v>84.55</v>
      </c>
      <c r="AT632" s="5">
        <f t="shared" si="570"/>
        <v>77.55</v>
      </c>
      <c r="AU632" s="5">
        <f t="shared" si="570"/>
        <v>73.34</v>
      </c>
      <c r="AV632" s="5">
        <f t="shared" si="535"/>
        <v>0</v>
      </c>
      <c r="AW632" s="5"/>
      <c r="AX632" s="5">
        <f t="shared" si="536"/>
        <v>0</v>
      </c>
    </row>
    <row r="633" spans="1:50" x14ac:dyDescent="0.2">
      <c r="A633" s="9">
        <f t="shared" si="513"/>
        <v>2018</v>
      </c>
      <c r="B633" s="9">
        <f t="shared" si="528"/>
        <v>1</v>
      </c>
      <c r="C633" s="1">
        <f t="shared" si="503"/>
        <v>165</v>
      </c>
      <c r="D633" s="5">
        <f t="shared" ref="D633:AU633" si="571">D447</f>
        <v>658</v>
      </c>
      <c r="E633" s="5">
        <f t="shared" si="571"/>
        <v>658</v>
      </c>
      <c r="F633" s="5">
        <f t="shared" si="571"/>
        <v>629</v>
      </c>
      <c r="G633" s="5">
        <f t="shared" si="571"/>
        <v>581</v>
      </c>
      <c r="H633" s="5">
        <f t="shared" si="571"/>
        <v>433</v>
      </c>
      <c r="I633" s="5">
        <f t="shared" si="571"/>
        <v>424</v>
      </c>
      <c r="J633" s="5">
        <f t="shared" si="571"/>
        <v>541</v>
      </c>
      <c r="K633" s="5">
        <f t="shared" si="571"/>
        <v>531</v>
      </c>
      <c r="L633" s="5">
        <f t="shared" si="571"/>
        <v>553</v>
      </c>
      <c r="M633" s="5">
        <f t="shared" si="571"/>
        <v>545</v>
      </c>
      <c r="N633" s="5">
        <f t="shared" si="571"/>
        <v>626</v>
      </c>
      <c r="O633" s="5">
        <f t="shared" si="571"/>
        <v>611</v>
      </c>
      <c r="P633" s="5">
        <f t="shared" si="571"/>
        <v>563</v>
      </c>
      <c r="Q633" s="5">
        <f t="shared" si="571"/>
        <v>546</v>
      </c>
      <c r="R633" s="5">
        <f t="shared" si="571"/>
        <v>606</v>
      </c>
      <c r="S633" s="5">
        <f t="shared" si="571"/>
        <v>573</v>
      </c>
      <c r="T633" s="5">
        <f t="shared" si="571"/>
        <v>605</v>
      </c>
      <c r="U633" s="5">
        <f t="shared" si="571"/>
        <v>611</v>
      </c>
      <c r="V633" s="5">
        <f t="shared" si="571"/>
        <v>536</v>
      </c>
      <c r="W633" s="5">
        <f t="shared" si="571"/>
        <v>556</v>
      </c>
      <c r="X633" s="5">
        <f t="shared" si="571"/>
        <v>560</v>
      </c>
      <c r="Y633" s="5">
        <f t="shared" si="571"/>
        <v>557</v>
      </c>
      <c r="Z633" s="5">
        <f t="shared" si="571"/>
        <v>114.06</v>
      </c>
      <c r="AA633" s="5">
        <f t="shared" si="571"/>
        <v>102.68</v>
      </c>
      <c r="AB633" s="5">
        <f t="shared" si="571"/>
        <v>92.63</v>
      </c>
      <c r="AC633" s="5">
        <f t="shared" si="571"/>
        <v>89.9</v>
      </c>
      <c r="AD633" s="5">
        <f t="shared" si="571"/>
        <v>75.430000000000007</v>
      </c>
      <c r="AE633" s="5">
        <f t="shared" si="571"/>
        <v>76.739999999999995</v>
      </c>
      <c r="AF633" s="5">
        <f t="shared" si="571"/>
        <v>101.11</v>
      </c>
      <c r="AG633" s="5">
        <f t="shared" si="571"/>
        <v>85.83</v>
      </c>
      <c r="AH633" s="5">
        <f t="shared" si="571"/>
        <v>96.97</v>
      </c>
      <c r="AI633" s="5">
        <f t="shared" si="571"/>
        <v>83.91</v>
      </c>
      <c r="AJ633" s="5">
        <f t="shared" si="571"/>
        <v>87.36</v>
      </c>
      <c r="AK633" s="5">
        <f t="shared" si="571"/>
        <v>91.38</v>
      </c>
      <c r="AL633" s="5">
        <f t="shared" si="571"/>
        <v>73.790000000000006</v>
      </c>
      <c r="AM633" s="5">
        <f t="shared" si="571"/>
        <v>64.8</v>
      </c>
      <c r="AN633" s="5">
        <f t="shared" si="571"/>
        <v>82.81</v>
      </c>
      <c r="AO633" s="5">
        <f t="shared" si="571"/>
        <v>84.22</v>
      </c>
      <c r="AP633" s="5">
        <f t="shared" si="571"/>
        <v>101.04</v>
      </c>
      <c r="AQ633" s="5">
        <f t="shared" si="571"/>
        <v>97.91</v>
      </c>
      <c r="AR633" s="5">
        <f t="shared" si="571"/>
        <v>96.05</v>
      </c>
      <c r="AS633" s="5">
        <f t="shared" si="571"/>
        <v>87.92</v>
      </c>
      <c r="AT633" s="5">
        <f t="shared" si="571"/>
        <v>75.319999999999993</v>
      </c>
      <c r="AU633" s="5">
        <f t="shared" si="571"/>
        <v>71.540000000000006</v>
      </c>
      <c r="AV633" s="5">
        <f t="shared" si="535"/>
        <v>0</v>
      </c>
      <c r="AW633" s="5"/>
      <c r="AX633" s="5">
        <f t="shared" si="536"/>
        <v>0</v>
      </c>
    </row>
    <row r="634" spans="1:50" x14ac:dyDescent="0.2">
      <c r="A634" s="9">
        <f t="shared" si="513"/>
        <v>2018</v>
      </c>
      <c r="B634" s="9">
        <f t="shared" si="528"/>
        <v>2</v>
      </c>
      <c r="C634" s="1">
        <f t="shared" si="503"/>
        <v>166</v>
      </c>
      <c r="D634" s="5">
        <f t="shared" ref="D634:AU634" si="572">D448</f>
        <v>635</v>
      </c>
      <c r="E634" s="5">
        <f t="shared" si="572"/>
        <v>643</v>
      </c>
      <c r="F634" s="5">
        <f t="shared" si="572"/>
        <v>626</v>
      </c>
      <c r="G634" s="5">
        <f t="shared" si="572"/>
        <v>579</v>
      </c>
      <c r="H634" s="5">
        <f t="shared" si="572"/>
        <v>457</v>
      </c>
      <c r="I634" s="5">
        <f t="shared" si="572"/>
        <v>426</v>
      </c>
      <c r="J634" s="5">
        <f t="shared" si="572"/>
        <v>549</v>
      </c>
      <c r="K634" s="5">
        <f t="shared" si="572"/>
        <v>522</v>
      </c>
      <c r="L634" s="5">
        <f t="shared" si="572"/>
        <v>569</v>
      </c>
      <c r="M634" s="5">
        <f t="shared" si="572"/>
        <v>577</v>
      </c>
      <c r="N634" s="5">
        <f t="shared" si="572"/>
        <v>591</v>
      </c>
      <c r="O634" s="5">
        <f t="shared" si="572"/>
        <v>582</v>
      </c>
      <c r="P634" s="5">
        <f t="shared" si="572"/>
        <v>567</v>
      </c>
      <c r="Q634" s="5">
        <f t="shared" si="572"/>
        <v>545</v>
      </c>
      <c r="R634" s="5">
        <f t="shared" si="572"/>
        <v>593</v>
      </c>
      <c r="S634" s="5">
        <f t="shared" si="572"/>
        <v>566</v>
      </c>
      <c r="T634" s="5">
        <f t="shared" si="572"/>
        <v>634</v>
      </c>
      <c r="U634" s="5">
        <f t="shared" si="572"/>
        <v>627</v>
      </c>
      <c r="V634" s="5">
        <f t="shared" si="572"/>
        <v>529</v>
      </c>
      <c r="W634" s="5">
        <f t="shared" si="572"/>
        <v>564</v>
      </c>
      <c r="X634" s="5">
        <f t="shared" si="572"/>
        <v>574</v>
      </c>
      <c r="Y634" s="5">
        <f t="shared" si="572"/>
        <v>553</v>
      </c>
      <c r="Z634" s="5">
        <f t="shared" si="572"/>
        <v>110.33</v>
      </c>
      <c r="AA634" s="5">
        <f t="shared" si="572"/>
        <v>105.78</v>
      </c>
      <c r="AB634" s="5">
        <f t="shared" si="572"/>
        <v>93.64</v>
      </c>
      <c r="AC634" s="5">
        <f t="shared" si="572"/>
        <v>86.55</v>
      </c>
      <c r="AD634" s="5">
        <f t="shared" si="572"/>
        <v>74.489999999999995</v>
      </c>
      <c r="AE634" s="5">
        <f t="shared" si="572"/>
        <v>76.56</v>
      </c>
      <c r="AF634" s="5">
        <f t="shared" si="572"/>
        <v>94.94</v>
      </c>
      <c r="AG634" s="5">
        <f t="shared" si="572"/>
        <v>85.22</v>
      </c>
      <c r="AH634" s="5">
        <f t="shared" si="572"/>
        <v>91.12</v>
      </c>
      <c r="AI634" s="5">
        <f t="shared" si="572"/>
        <v>78.900000000000006</v>
      </c>
      <c r="AJ634" s="5">
        <f t="shared" si="572"/>
        <v>92.28</v>
      </c>
      <c r="AK634" s="5">
        <f t="shared" si="572"/>
        <v>90.73</v>
      </c>
      <c r="AL634" s="5">
        <f t="shared" si="572"/>
        <v>73.17</v>
      </c>
      <c r="AM634" s="5">
        <f t="shared" si="572"/>
        <v>63.47</v>
      </c>
      <c r="AN634" s="5">
        <f t="shared" si="572"/>
        <v>81.540000000000006</v>
      </c>
      <c r="AO634" s="5">
        <f t="shared" si="572"/>
        <v>83.36</v>
      </c>
      <c r="AP634" s="5">
        <f t="shared" si="572"/>
        <v>98.51</v>
      </c>
      <c r="AQ634" s="5">
        <f t="shared" si="572"/>
        <v>104.9</v>
      </c>
      <c r="AR634" s="5">
        <f t="shared" si="572"/>
        <v>96.98</v>
      </c>
      <c r="AS634" s="5">
        <f t="shared" si="572"/>
        <v>90.79</v>
      </c>
      <c r="AT634" s="5">
        <f t="shared" si="572"/>
        <v>74.58</v>
      </c>
      <c r="AU634" s="5">
        <f t="shared" si="572"/>
        <v>70.91</v>
      </c>
      <c r="AV634" s="5">
        <f t="shared" si="535"/>
        <v>0</v>
      </c>
      <c r="AW634" s="5"/>
      <c r="AX634" s="5">
        <f t="shared" si="536"/>
        <v>0</v>
      </c>
    </row>
    <row r="635" spans="1:50" x14ac:dyDescent="0.2">
      <c r="A635" s="9">
        <f t="shared" si="513"/>
        <v>2018</v>
      </c>
      <c r="B635" s="9">
        <f t="shared" si="528"/>
        <v>3</v>
      </c>
      <c r="C635" s="1">
        <f t="shared" si="503"/>
        <v>167</v>
      </c>
      <c r="D635" s="5">
        <f t="shared" ref="D635:AU635" si="573">D449</f>
        <v>662</v>
      </c>
      <c r="E635" s="5">
        <f t="shared" si="573"/>
        <v>636</v>
      </c>
      <c r="F635" s="5">
        <f t="shared" si="573"/>
        <v>622</v>
      </c>
      <c r="G635" s="5">
        <f t="shared" si="573"/>
        <v>608</v>
      </c>
      <c r="H635" s="5">
        <f t="shared" si="573"/>
        <v>417</v>
      </c>
      <c r="I635" s="5">
        <f t="shared" si="573"/>
        <v>406</v>
      </c>
      <c r="J635" s="5">
        <f t="shared" si="573"/>
        <v>589</v>
      </c>
      <c r="K635" s="5">
        <f t="shared" si="573"/>
        <v>533</v>
      </c>
      <c r="L635" s="5">
        <f t="shared" si="573"/>
        <v>579</v>
      </c>
      <c r="M635" s="5">
        <f t="shared" si="573"/>
        <v>566</v>
      </c>
      <c r="N635" s="5">
        <f t="shared" si="573"/>
        <v>585</v>
      </c>
      <c r="O635" s="5">
        <f t="shared" si="573"/>
        <v>586</v>
      </c>
      <c r="P635" s="5">
        <f t="shared" si="573"/>
        <v>549</v>
      </c>
      <c r="Q635" s="5">
        <f t="shared" si="573"/>
        <v>547</v>
      </c>
      <c r="R635" s="5">
        <f t="shared" si="573"/>
        <v>571</v>
      </c>
      <c r="S635" s="5">
        <f t="shared" si="573"/>
        <v>529</v>
      </c>
      <c r="T635" s="5">
        <f t="shared" si="573"/>
        <v>612</v>
      </c>
      <c r="U635" s="5">
        <f t="shared" si="573"/>
        <v>608</v>
      </c>
      <c r="V635" s="5">
        <f t="shared" si="573"/>
        <v>554</v>
      </c>
      <c r="W635" s="5">
        <f t="shared" si="573"/>
        <v>562</v>
      </c>
      <c r="X635" s="5">
        <f t="shared" si="573"/>
        <v>556</v>
      </c>
      <c r="Y635" s="5">
        <f t="shared" si="573"/>
        <v>552</v>
      </c>
      <c r="Z635" s="5">
        <f t="shared" si="573"/>
        <v>108.55</v>
      </c>
      <c r="AA635" s="5">
        <f t="shared" si="573"/>
        <v>109.07</v>
      </c>
      <c r="AB635" s="5">
        <f t="shared" si="573"/>
        <v>95.11</v>
      </c>
      <c r="AC635" s="5">
        <f t="shared" si="573"/>
        <v>85.8</v>
      </c>
      <c r="AD635" s="5">
        <f t="shared" si="573"/>
        <v>76.739999999999995</v>
      </c>
      <c r="AE635" s="5">
        <f t="shared" si="573"/>
        <v>78.86</v>
      </c>
      <c r="AF635" s="5">
        <f t="shared" si="573"/>
        <v>91.09</v>
      </c>
      <c r="AG635" s="5">
        <f t="shared" si="573"/>
        <v>85.67</v>
      </c>
      <c r="AH635" s="5">
        <f t="shared" si="573"/>
        <v>94.06</v>
      </c>
      <c r="AI635" s="5">
        <f t="shared" si="573"/>
        <v>84.09</v>
      </c>
      <c r="AJ635" s="5">
        <f t="shared" si="573"/>
        <v>93.46</v>
      </c>
      <c r="AK635" s="5">
        <f t="shared" si="573"/>
        <v>89.39</v>
      </c>
      <c r="AL635" s="5">
        <f t="shared" si="573"/>
        <v>74.849999999999994</v>
      </c>
      <c r="AM635" s="5">
        <f t="shared" si="573"/>
        <v>65.95</v>
      </c>
      <c r="AN635" s="5">
        <f t="shared" si="573"/>
        <v>84.49</v>
      </c>
      <c r="AO635" s="5">
        <f t="shared" si="573"/>
        <v>85.32</v>
      </c>
      <c r="AP635" s="5">
        <f t="shared" si="573"/>
        <v>96.04</v>
      </c>
      <c r="AQ635" s="5">
        <f t="shared" si="573"/>
        <v>102.61</v>
      </c>
      <c r="AR635" s="5">
        <f t="shared" si="573"/>
        <v>98.53</v>
      </c>
      <c r="AS635" s="5">
        <f t="shared" si="573"/>
        <v>92.25</v>
      </c>
      <c r="AT635" s="5">
        <f t="shared" si="573"/>
        <v>78.22</v>
      </c>
      <c r="AU635" s="5">
        <f t="shared" si="573"/>
        <v>80.22</v>
      </c>
      <c r="AV635" s="5">
        <f t="shared" si="535"/>
        <v>0</v>
      </c>
      <c r="AW635" s="5"/>
      <c r="AX635" s="5">
        <f t="shared" si="536"/>
        <v>0</v>
      </c>
    </row>
    <row r="636" spans="1:50" x14ac:dyDescent="0.2">
      <c r="A636" s="9">
        <f t="shared" si="513"/>
        <v>2018</v>
      </c>
      <c r="B636" s="9">
        <f t="shared" si="528"/>
        <v>4</v>
      </c>
      <c r="C636" s="1">
        <f t="shared" si="503"/>
        <v>168</v>
      </c>
      <c r="D636" s="5">
        <f t="shared" ref="D636:AU636" si="574">D450</f>
        <v>676</v>
      </c>
      <c r="E636" s="5">
        <f t="shared" si="574"/>
        <v>630</v>
      </c>
      <c r="F636" s="5">
        <f t="shared" si="574"/>
        <v>664</v>
      </c>
      <c r="G636" s="5">
        <f t="shared" si="574"/>
        <v>603</v>
      </c>
      <c r="H636" s="5">
        <f t="shared" si="574"/>
        <v>460</v>
      </c>
      <c r="I636" s="5">
        <f t="shared" si="574"/>
        <v>417</v>
      </c>
      <c r="J636" s="5">
        <f t="shared" si="574"/>
        <v>590</v>
      </c>
      <c r="K636" s="5">
        <f t="shared" si="574"/>
        <v>543</v>
      </c>
      <c r="L636" s="5">
        <f t="shared" si="574"/>
        <v>552</v>
      </c>
      <c r="M636" s="5">
        <f t="shared" si="574"/>
        <v>552</v>
      </c>
      <c r="N636" s="5">
        <f t="shared" si="574"/>
        <v>611</v>
      </c>
      <c r="O636" s="5">
        <f t="shared" si="574"/>
        <v>603</v>
      </c>
      <c r="P636" s="5">
        <f t="shared" si="574"/>
        <v>551</v>
      </c>
      <c r="Q636" s="5">
        <f t="shared" si="574"/>
        <v>532</v>
      </c>
      <c r="R636" s="5">
        <f t="shared" si="574"/>
        <v>567</v>
      </c>
      <c r="S636" s="5">
        <f t="shared" si="574"/>
        <v>525</v>
      </c>
      <c r="T636" s="5">
        <f t="shared" si="574"/>
        <v>597</v>
      </c>
      <c r="U636" s="5">
        <f t="shared" si="574"/>
        <v>600</v>
      </c>
      <c r="V636" s="5">
        <f t="shared" si="574"/>
        <v>543</v>
      </c>
      <c r="W636" s="5">
        <f t="shared" si="574"/>
        <v>548</v>
      </c>
      <c r="X636" s="5">
        <f t="shared" si="574"/>
        <v>553</v>
      </c>
      <c r="Y636" s="5">
        <f t="shared" si="574"/>
        <v>554</v>
      </c>
      <c r="Z636" s="5">
        <f t="shared" si="574"/>
        <v>115.34</v>
      </c>
      <c r="AA636" s="5">
        <f t="shared" si="574"/>
        <v>113.13</v>
      </c>
      <c r="AB636" s="5">
        <f t="shared" si="574"/>
        <v>97.09</v>
      </c>
      <c r="AC636" s="5">
        <f t="shared" si="574"/>
        <v>86.44</v>
      </c>
      <c r="AD636" s="5">
        <f t="shared" si="574"/>
        <v>81.739999999999995</v>
      </c>
      <c r="AE636" s="5">
        <f t="shared" si="574"/>
        <v>83.58</v>
      </c>
      <c r="AF636" s="5">
        <f t="shared" si="574"/>
        <v>97.18</v>
      </c>
      <c r="AG636" s="5">
        <f t="shared" si="574"/>
        <v>90.43</v>
      </c>
      <c r="AH636" s="5">
        <f t="shared" si="574"/>
        <v>92.3</v>
      </c>
      <c r="AI636" s="5">
        <f t="shared" si="574"/>
        <v>85.94</v>
      </c>
      <c r="AJ636" s="5">
        <f t="shared" si="574"/>
        <v>99.51</v>
      </c>
      <c r="AK636" s="5">
        <f t="shared" si="574"/>
        <v>95.66</v>
      </c>
      <c r="AL636" s="5">
        <f t="shared" si="574"/>
        <v>77.099999999999994</v>
      </c>
      <c r="AM636" s="5">
        <f t="shared" si="574"/>
        <v>66.44</v>
      </c>
      <c r="AN636" s="5">
        <f t="shared" si="574"/>
        <v>86.87</v>
      </c>
      <c r="AO636" s="5">
        <f t="shared" si="574"/>
        <v>87.13</v>
      </c>
      <c r="AP636" s="5">
        <f t="shared" si="574"/>
        <v>97.75</v>
      </c>
      <c r="AQ636" s="5">
        <f t="shared" si="574"/>
        <v>99.94</v>
      </c>
      <c r="AR636" s="5">
        <f t="shared" si="574"/>
        <v>98.72</v>
      </c>
      <c r="AS636" s="5">
        <f t="shared" si="574"/>
        <v>95.53</v>
      </c>
      <c r="AT636" s="5">
        <f t="shared" si="574"/>
        <v>87.38</v>
      </c>
      <c r="AU636" s="5">
        <f t="shared" si="574"/>
        <v>88.47</v>
      </c>
      <c r="AV636" s="5">
        <f t="shared" si="535"/>
        <v>0</v>
      </c>
      <c r="AW636" s="5"/>
      <c r="AX636" s="5">
        <f t="shared" si="536"/>
        <v>0</v>
      </c>
    </row>
    <row r="637" spans="1:50" x14ac:dyDescent="0.2">
      <c r="A637" s="9">
        <f t="shared" si="513"/>
        <v>2019</v>
      </c>
      <c r="B637" s="9">
        <f t="shared" si="528"/>
        <v>1</v>
      </c>
      <c r="C637" s="1">
        <f t="shared" ref="C637:C648" si="575">C636+1</f>
        <v>169</v>
      </c>
      <c r="D637" s="5">
        <f t="shared" ref="D637:AU637" si="576">D451</f>
        <v>707</v>
      </c>
      <c r="E637" s="5">
        <f t="shared" si="576"/>
        <v>654</v>
      </c>
      <c r="F637" s="5">
        <f t="shared" si="576"/>
        <v>665</v>
      </c>
      <c r="G637" s="5">
        <f t="shared" si="576"/>
        <v>620</v>
      </c>
      <c r="H637" s="5">
        <f t="shared" si="576"/>
        <v>426</v>
      </c>
      <c r="I637" s="5">
        <f t="shared" si="576"/>
        <v>411</v>
      </c>
      <c r="J637" s="5">
        <f t="shared" si="576"/>
        <v>579</v>
      </c>
      <c r="K637" s="5">
        <f t="shared" si="576"/>
        <v>568</v>
      </c>
      <c r="L637" s="5">
        <f t="shared" si="576"/>
        <v>553</v>
      </c>
      <c r="M637" s="5">
        <f t="shared" si="576"/>
        <v>556</v>
      </c>
      <c r="N637" s="5">
        <f t="shared" si="576"/>
        <v>612</v>
      </c>
      <c r="O637" s="5">
        <f t="shared" si="576"/>
        <v>605</v>
      </c>
      <c r="P637" s="5">
        <f t="shared" si="576"/>
        <v>570</v>
      </c>
      <c r="Q637" s="5">
        <f t="shared" si="576"/>
        <v>548</v>
      </c>
      <c r="R637" s="5">
        <f t="shared" si="576"/>
        <v>562</v>
      </c>
      <c r="S637" s="5">
        <f t="shared" si="576"/>
        <v>534</v>
      </c>
      <c r="T637" s="5">
        <f t="shared" si="576"/>
        <v>581</v>
      </c>
      <c r="U637" s="5">
        <f t="shared" si="576"/>
        <v>626</v>
      </c>
      <c r="V637" s="5">
        <f t="shared" si="576"/>
        <v>542</v>
      </c>
      <c r="W637" s="5">
        <f t="shared" si="576"/>
        <v>553</v>
      </c>
      <c r="X637" s="5">
        <f t="shared" si="576"/>
        <v>581</v>
      </c>
      <c r="Y637" s="5">
        <f t="shared" si="576"/>
        <v>578</v>
      </c>
      <c r="Z637" s="5">
        <f t="shared" si="576"/>
        <v>123.07</v>
      </c>
      <c r="AA637" s="5">
        <f t="shared" si="576"/>
        <v>119.38</v>
      </c>
      <c r="AB637" s="5">
        <f t="shared" si="576"/>
        <v>111.51</v>
      </c>
      <c r="AC637" s="5">
        <f t="shared" si="576"/>
        <v>93.5</v>
      </c>
      <c r="AD637" s="5">
        <f t="shared" si="576"/>
        <v>83.8</v>
      </c>
      <c r="AE637" s="5">
        <f t="shared" si="576"/>
        <v>80.319999999999993</v>
      </c>
      <c r="AF637" s="5">
        <f t="shared" si="576"/>
        <v>96.08</v>
      </c>
      <c r="AG637" s="5">
        <f t="shared" si="576"/>
        <v>89.35</v>
      </c>
      <c r="AH637" s="5">
        <f t="shared" si="576"/>
        <v>100.92</v>
      </c>
      <c r="AI637" s="5">
        <f t="shared" si="576"/>
        <v>92.93</v>
      </c>
      <c r="AJ637" s="5">
        <f t="shared" si="576"/>
        <v>107.19</v>
      </c>
      <c r="AK637" s="5">
        <f t="shared" si="576"/>
        <v>96.54</v>
      </c>
      <c r="AL637" s="5">
        <f t="shared" si="576"/>
        <v>81.569999999999993</v>
      </c>
      <c r="AM637" s="5">
        <f t="shared" si="576"/>
        <v>74.69</v>
      </c>
      <c r="AN637" s="5">
        <f t="shared" si="576"/>
        <v>86.61</v>
      </c>
      <c r="AO637" s="5">
        <f t="shared" si="576"/>
        <v>87.57</v>
      </c>
      <c r="AP637" s="5">
        <f t="shared" si="576"/>
        <v>106.82</v>
      </c>
      <c r="AQ637" s="5">
        <f t="shared" si="576"/>
        <v>106.55</v>
      </c>
      <c r="AR637" s="5">
        <f t="shared" si="576"/>
        <v>98.65</v>
      </c>
      <c r="AS637" s="5">
        <f t="shared" si="576"/>
        <v>95.15</v>
      </c>
      <c r="AT637" s="5">
        <f t="shared" si="576"/>
        <v>86.61</v>
      </c>
      <c r="AU637" s="5">
        <f t="shared" si="576"/>
        <v>87.66</v>
      </c>
      <c r="AV637" s="5">
        <f t="shared" si="535"/>
        <v>0</v>
      </c>
      <c r="AW637" s="5"/>
      <c r="AX637" s="5">
        <f t="shared" si="536"/>
        <v>0</v>
      </c>
    </row>
    <row r="638" spans="1:50" x14ac:dyDescent="0.2">
      <c r="A638" s="9">
        <f t="shared" si="513"/>
        <v>2019</v>
      </c>
      <c r="B638" s="9">
        <f t="shared" si="528"/>
        <v>2</v>
      </c>
      <c r="C638" s="1">
        <f t="shared" si="575"/>
        <v>170</v>
      </c>
      <c r="D638" s="5">
        <f t="shared" ref="D638:AU638" si="577">D452</f>
        <v>654</v>
      </c>
      <c r="E638" s="5">
        <f t="shared" si="577"/>
        <v>645</v>
      </c>
      <c r="F638" s="5">
        <f t="shared" si="577"/>
        <v>716</v>
      </c>
      <c r="G638" s="5">
        <f t="shared" si="577"/>
        <v>657</v>
      </c>
      <c r="H638" s="5">
        <f t="shared" si="577"/>
        <v>430</v>
      </c>
      <c r="I638" s="5">
        <f t="shared" si="577"/>
        <v>422</v>
      </c>
      <c r="J638" s="5">
        <f t="shared" si="577"/>
        <v>614</v>
      </c>
      <c r="K638" s="5">
        <f t="shared" si="577"/>
        <v>563</v>
      </c>
      <c r="L638" s="5">
        <f t="shared" si="577"/>
        <v>566</v>
      </c>
      <c r="M638" s="5">
        <f t="shared" si="577"/>
        <v>568</v>
      </c>
      <c r="N638" s="5">
        <f t="shared" si="577"/>
        <v>624</v>
      </c>
      <c r="O638" s="5">
        <f t="shared" si="577"/>
        <v>628</v>
      </c>
      <c r="P638" s="5">
        <f t="shared" si="577"/>
        <v>575</v>
      </c>
      <c r="Q638" s="5">
        <f t="shared" si="577"/>
        <v>578</v>
      </c>
      <c r="R638" s="5">
        <f t="shared" si="577"/>
        <v>553</v>
      </c>
      <c r="S638" s="5">
        <f t="shared" si="577"/>
        <v>553</v>
      </c>
      <c r="T638" s="5">
        <f t="shared" si="577"/>
        <v>627</v>
      </c>
      <c r="U638" s="5">
        <f t="shared" si="577"/>
        <v>657</v>
      </c>
      <c r="V638" s="5">
        <f t="shared" si="577"/>
        <v>571</v>
      </c>
      <c r="W638" s="5">
        <f t="shared" si="577"/>
        <v>620</v>
      </c>
      <c r="X638" s="5">
        <f t="shared" si="577"/>
        <v>583</v>
      </c>
      <c r="Y638" s="5">
        <f t="shared" si="577"/>
        <v>587</v>
      </c>
      <c r="Z638" s="5">
        <f t="shared" si="577"/>
        <v>124.63</v>
      </c>
      <c r="AA638" s="5">
        <f t="shared" si="577"/>
        <v>110.42</v>
      </c>
      <c r="AB638" s="5">
        <f t="shared" si="577"/>
        <v>116.24</v>
      </c>
      <c r="AC638" s="5">
        <f t="shared" si="577"/>
        <v>99</v>
      </c>
      <c r="AD638" s="5">
        <f t="shared" si="577"/>
        <v>85.58</v>
      </c>
      <c r="AE638" s="5">
        <f t="shared" si="577"/>
        <v>80.77</v>
      </c>
      <c r="AF638" s="5">
        <f t="shared" si="577"/>
        <v>101.13</v>
      </c>
      <c r="AG638" s="5">
        <f t="shared" si="577"/>
        <v>93.12</v>
      </c>
      <c r="AH638" s="5">
        <f t="shared" si="577"/>
        <v>102.81</v>
      </c>
      <c r="AI638" s="5">
        <f t="shared" si="577"/>
        <v>91.64</v>
      </c>
      <c r="AJ638" s="5">
        <f t="shared" si="577"/>
        <v>118.09</v>
      </c>
      <c r="AK638" s="5">
        <f t="shared" si="577"/>
        <v>106.84</v>
      </c>
      <c r="AL638" s="5">
        <f t="shared" si="577"/>
        <v>86.28</v>
      </c>
      <c r="AM638" s="5">
        <f t="shared" si="577"/>
        <v>76.680000000000007</v>
      </c>
      <c r="AN638" s="5">
        <f t="shared" si="577"/>
        <v>85.04</v>
      </c>
      <c r="AO638" s="5">
        <f t="shared" si="577"/>
        <v>99.68</v>
      </c>
      <c r="AP638" s="5">
        <f t="shared" si="577"/>
        <v>97.94</v>
      </c>
      <c r="AQ638" s="5">
        <f t="shared" si="577"/>
        <v>103.23</v>
      </c>
      <c r="AR638" s="5">
        <f t="shared" si="577"/>
        <v>103.87</v>
      </c>
      <c r="AS638" s="5">
        <f t="shared" si="577"/>
        <v>96.54</v>
      </c>
      <c r="AT638" s="5">
        <f t="shared" si="577"/>
        <v>86.48</v>
      </c>
      <c r="AU638" s="5">
        <f t="shared" si="577"/>
        <v>87.89</v>
      </c>
      <c r="AV638" s="5">
        <f t="shared" si="535"/>
        <v>0</v>
      </c>
      <c r="AW638" s="5"/>
      <c r="AX638" s="5">
        <f t="shared" si="536"/>
        <v>0</v>
      </c>
    </row>
    <row r="639" spans="1:50" x14ac:dyDescent="0.2">
      <c r="A639" s="9">
        <f t="shared" si="513"/>
        <v>2019</v>
      </c>
      <c r="B639" s="9">
        <f t="shared" si="528"/>
        <v>3</v>
      </c>
      <c r="C639" s="1">
        <f t="shared" si="575"/>
        <v>171</v>
      </c>
      <c r="D639" s="5">
        <f t="shared" ref="D639:AU639" si="578">D453</f>
        <v>718</v>
      </c>
      <c r="E639" s="5">
        <f t="shared" si="578"/>
        <v>718</v>
      </c>
      <c r="F639" s="5">
        <f t="shared" si="578"/>
        <v>635</v>
      </c>
      <c r="G639" s="5">
        <f t="shared" si="578"/>
        <v>645</v>
      </c>
      <c r="H639" s="5">
        <f t="shared" si="578"/>
        <v>392</v>
      </c>
      <c r="I639" s="5">
        <f t="shared" si="578"/>
        <v>433</v>
      </c>
      <c r="J639" s="5">
        <f t="shared" si="578"/>
        <v>614</v>
      </c>
      <c r="K639" s="5">
        <f t="shared" si="578"/>
        <v>586</v>
      </c>
      <c r="L639" s="5">
        <f t="shared" si="578"/>
        <v>579</v>
      </c>
      <c r="M639" s="5">
        <f t="shared" si="578"/>
        <v>561</v>
      </c>
      <c r="N639" s="5">
        <f t="shared" si="578"/>
        <v>615</v>
      </c>
      <c r="O639" s="5">
        <f t="shared" si="578"/>
        <v>638</v>
      </c>
      <c r="P639" s="5">
        <f t="shared" si="578"/>
        <v>558</v>
      </c>
      <c r="Q639" s="5">
        <f t="shared" si="578"/>
        <v>570</v>
      </c>
      <c r="R639" s="5">
        <f t="shared" si="578"/>
        <v>519</v>
      </c>
      <c r="S639" s="5">
        <f t="shared" si="578"/>
        <v>509</v>
      </c>
      <c r="T639" s="5">
        <f t="shared" si="578"/>
        <v>583</v>
      </c>
      <c r="U639" s="5">
        <f t="shared" si="578"/>
        <v>644</v>
      </c>
      <c r="V639" s="5">
        <f t="shared" si="578"/>
        <v>571</v>
      </c>
      <c r="W639" s="5">
        <f t="shared" si="578"/>
        <v>601</v>
      </c>
      <c r="X639" s="5">
        <f t="shared" si="578"/>
        <v>592</v>
      </c>
      <c r="Y639" s="5">
        <f t="shared" si="578"/>
        <v>595</v>
      </c>
      <c r="Z639" s="5">
        <f t="shared" si="578"/>
        <v>117.89</v>
      </c>
      <c r="AA639" s="5">
        <f t="shared" si="578"/>
        <v>103.05</v>
      </c>
      <c r="AB639" s="5">
        <f t="shared" si="578"/>
        <v>107.46</v>
      </c>
      <c r="AC639" s="5">
        <f t="shared" si="578"/>
        <v>100.37</v>
      </c>
      <c r="AD639" s="5">
        <f t="shared" si="578"/>
        <v>85.57</v>
      </c>
      <c r="AE639" s="5">
        <f t="shared" si="578"/>
        <v>81.99</v>
      </c>
      <c r="AF639" s="5">
        <f t="shared" si="578"/>
        <v>94.7</v>
      </c>
      <c r="AG639" s="5">
        <f t="shared" si="578"/>
        <v>87.25</v>
      </c>
      <c r="AH639" s="5">
        <f t="shared" si="578"/>
        <v>108.66</v>
      </c>
      <c r="AI639" s="5">
        <f t="shared" si="578"/>
        <v>89.66</v>
      </c>
      <c r="AJ639" s="5">
        <f t="shared" si="578"/>
        <v>111.48</v>
      </c>
      <c r="AK639" s="5">
        <f t="shared" si="578"/>
        <v>102.5</v>
      </c>
      <c r="AL639" s="5">
        <f t="shared" si="578"/>
        <v>82.9</v>
      </c>
      <c r="AM639" s="5">
        <f t="shared" si="578"/>
        <v>75.98</v>
      </c>
      <c r="AN639" s="5">
        <f t="shared" si="578"/>
        <v>84.03</v>
      </c>
      <c r="AO639" s="5">
        <f t="shared" si="578"/>
        <v>90.02</v>
      </c>
      <c r="AP639" s="5">
        <f t="shared" si="578"/>
        <v>91.79</v>
      </c>
      <c r="AQ639" s="5">
        <f t="shared" si="578"/>
        <v>92.02</v>
      </c>
      <c r="AR639" s="5">
        <f t="shared" si="578"/>
        <v>106.84</v>
      </c>
      <c r="AS639" s="5">
        <f t="shared" si="578"/>
        <v>101.69</v>
      </c>
      <c r="AT639" s="5">
        <f t="shared" si="578"/>
        <v>79.040000000000006</v>
      </c>
      <c r="AU639" s="5">
        <f t="shared" si="578"/>
        <v>75.709999999999994</v>
      </c>
      <c r="AV639" s="5">
        <f t="shared" si="535"/>
        <v>0</v>
      </c>
      <c r="AW639" s="5"/>
      <c r="AX639" s="5">
        <f t="shared" si="536"/>
        <v>0</v>
      </c>
    </row>
    <row r="640" spans="1:50" x14ac:dyDescent="0.2">
      <c r="A640" s="9">
        <f t="shared" si="513"/>
        <v>2019</v>
      </c>
      <c r="B640" s="9">
        <f t="shared" si="528"/>
        <v>4</v>
      </c>
      <c r="C640" s="1">
        <f t="shared" si="575"/>
        <v>172</v>
      </c>
      <c r="D640" s="5">
        <f t="shared" ref="D640:AU640" si="579">D454</f>
        <v>638</v>
      </c>
      <c r="E640" s="5">
        <f t="shared" si="579"/>
        <v>673</v>
      </c>
      <c r="F640" s="5">
        <f t="shared" si="579"/>
        <v>678</v>
      </c>
      <c r="G640" s="5">
        <f t="shared" si="579"/>
        <v>657</v>
      </c>
      <c r="H640" s="5">
        <f t="shared" si="579"/>
        <v>421</v>
      </c>
      <c r="I640" s="5">
        <f t="shared" si="579"/>
        <v>429</v>
      </c>
      <c r="J640" s="5">
        <f t="shared" si="579"/>
        <v>587</v>
      </c>
      <c r="K640" s="5">
        <f t="shared" si="579"/>
        <v>562</v>
      </c>
      <c r="L640" s="5">
        <f t="shared" si="579"/>
        <v>591</v>
      </c>
      <c r="M640" s="5">
        <f t="shared" si="579"/>
        <v>574</v>
      </c>
      <c r="N640" s="5">
        <f t="shared" si="579"/>
        <v>619</v>
      </c>
      <c r="O640" s="5">
        <f t="shared" si="579"/>
        <v>622</v>
      </c>
      <c r="P640" s="5">
        <f t="shared" si="579"/>
        <v>539</v>
      </c>
      <c r="Q640" s="5">
        <f t="shared" si="579"/>
        <v>542</v>
      </c>
      <c r="R640" s="5">
        <f t="shared" si="579"/>
        <v>513</v>
      </c>
      <c r="S640" s="5">
        <f t="shared" si="579"/>
        <v>485</v>
      </c>
      <c r="T640" s="5">
        <f t="shared" si="579"/>
        <v>589</v>
      </c>
      <c r="U640" s="5">
        <f t="shared" si="579"/>
        <v>675</v>
      </c>
      <c r="V640" s="5">
        <f t="shared" si="579"/>
        <v>616</v>
      </c>
      <c r="W640" s="5">
        <f t="shared" si="579"/>
        <v>606</v>
      </c>
      <c r="X640" s="5">
        <f t="shared" si="579"/>
        <v>573</v>
      </c>
      <c r="Y640" s="5">
        <f t="shared" si="579"/>
        <v>565</v>
      </c>
      <c r="Z640" s="5">
        <f t="shared" si="579"/>
        <v>105.87</v>
      </c>
      <c r="AA640" s="5">
        <f t="shared" si="579"/>
        <v>95.07</v>
      </c>
      <c r="AB640" s="5">
        <f t="shared" si="579"/>
        <v>92.91</v>
      </c>
      <c r="AC640" s="5">
        <f t="shared" si="579"/>
        <v>90.52</v>
      </c>
      <c r="AD640" s="5">
        <f t="shared" si="579"/>
        <v>84.19</v>
      </c>
      <c r="AE640" s="5">
        <f t="shared" si="579"/>
        <v>80.349999999999994</v>
      </c>
      <c r="AF640" s="5">
        <f t="shared" si="579"/>
        <v>91.94</v>
      </c>
      <c r="AG640" s="5">
        <f t="shared" si="579"/>
        <v>84.79</v>
      </c>
      <c r="AH640" s="5">
        <f t="shared" si="579"/>
        <v>101.37</v>
      </c>
      <c r="AI640" s="5">
        <f t="shared" si="579"/>
        <v>87.13</v>
      </c>
      <c r="AJ640" s="5">
        <f t="shared" si="579"/>
        <v>97.04</v>
      </c>
      <c r="AK640" s="5">
        <f t="shared" si="579"/>
        <v>83.71</v>
      </c>
      <c r="AL640" s="5">
        <f t="shared" si="579"/>
        <v>80.67</v>
      </c>
      <c r="AM640" s="5">
        <f t="shared" si="579"/>
        <v>76.260000000000005</v>
      </c>
      <c r="AN640" s="5">
        <f t="shared" si="579"/>
        <v>82.88</v>
      </c>
      <c r="AO640" s="5">
        <f t="shared" si="579"/>
        <v>84.01</v>
      </c>
      <c r="AP640" s="5">
        <f t="shared" si="579"/>
        <v>95.31</v>
      </c>
      <c r="AQ640" s="5">
        <f t="shared" si="579"/>
        <v>95.63</v>
      </c>
      <c r="AR640" s="5">
        <f t="shared" si="579"/>
        <v>103.93</v>
      </c>
      <c r="AS640" s="5">
        <f t="shared" si="579"/>
        <v>98.86</v>
      </c>
      <c r="AT640" s="5">
        <f t="shared" si="579"/>
        <v>78.13</v>
      </c>
      <c r="AU640" s="5">
        <f t="shared" si="579"/>
        <v>74.28</v>
      </c>
      <c r="AV640" s="5">
        <f t="shared" si="535"/>
        <v>0</v>
      </c>
      <c r="AW640" s="5"/>
      <c r="AX640" s="5">
        <f t="shared" si="536"/>
        <v>0</v>
      </c>
    </row>
    <row r="641" spans="1:176" x14ac:dyDescent="0.2">
      <c r="A641" s="9">
        <f t="shared" si="513"/>
        <v>2020</v>
      </c>
      <c r="B641" s="9">
        <f t="shared" si="528"/>
        <v>1</v>
      </c>
      <c r="C641" s="1">
        <f t="shared" si="575"/>
        <v>173</v>
      </c>
      <c r="D641" s="5">
        <f t="shared" ref="D641:AU641" si="580">D455</f>
        <v>621</v>
      </c>
      <c r="E641" s="5">
        <f t="shared" si="580"/>
        <v>639</v>
      </c>
      <c r="F641" s="5">
        <f t="shared" si="580"/>
        <v>577</v>
      </c>
      <c r="G641" s="5">
        <f t="shared" si="580"/>
        <v>580</v>
      </c>
      <c r="H641" s="5">
        <f t="shared" si="580"/>
        <v>423</v>
      </c>
      <c r="I641" s="5">
        <f t="shared" si="580"/>
        <v>426</v>
      </c>
      <c r="J641" s="5">
        <f t="shared" si="580"/>
        <v>580</v>
      </c>
      <c r="K641" s="5">
        <f t="shared" si="580"/>
        <v>550</v>
      </c>
      <c r="L641" s="5">
        <f t="shared" si="580"/>
        <v>570</v>
      </c>
      <c r="M641" s="5">
        <f t="shared" si="580"/>
        <v>569</v>
      </c>
      <c r="N641" s="5">
        <f t="shared" si="580"/>
        <v>586</v>
      </c>
      <c r="O641" s="5">
        <f t="shared" si="580"/>
        <v>590</v>
      </c>
      <c r="P641" s="5">
        <f t="shared" si="580"/>
        <v>522</v>
      </c>
      <c r="Q641" s="5">
        <f t="shared" si="580"/>
        <v>543</v>
      </c>
      <c r="R641" s="5">
        <f t="shared" si="580"/>
        <v>511</v>
      </c>
      <c r="S641" s="5">
        <f t="shared" si="580"/>
        <v>482</v>
      </c>
      <c r="T641" s="5">
        <f t="shared" si="580"/>
        <v>594</v>
      </c>
      <c r="U641" s="5">
        <f t="shared" si="580"/>
        <v>685</v>
      </c>
      <c r="V641" s="5">
        <f t="shared" si="580"/>
        <v>615</v>
      </c>
      <c r="W641" s="5">
        <f t="shared" si="580"/>
        <v>597</v>
      </c>
      <c r="X641" s="5">
        <f t="shared" si="580"/>
        <v>596</v>
      </c>
      <c r="Y641" s="5">
        <f t="shared" si="580"/>
        <v>562</v>
      </c>
      <c r="Z641" s="5">
        <f t="shared" si="580"/>
        <v>106.61</v>
      </c>
      <c r="AA641" s="5">
        <f t="shared" si="580"/>
        <v>90.71</v>
      </c>
      <c r="AB641" s="5">
        <f t="shared" si="580"/>
        <v>87.02</v>
      </c>
      <c r="AC641" s="5">
        <f t="shared" si="580"/>
        <v>86.78</v>
      </c>
      <c r="AD641" s="5">
        <f t="shared" si="580"/>
        <v>79.94</v>
      </c>
      <c r="AE641" s="5">
        <f t="shared" si="580"/>
        <v>77.88</v>
      </c>
      <c r="AF641" s="5">
        <f t="shared" si="580"/>
        <v>90.57</v>
      </c>
      <c r="AG641" s="5">
        <f t="shared" si="580"/>
        <v>83.73</v>
      </c>
      <c r="AH641" s="5">
        <f t="shared" si="580"/>
        <v>93.24</v>
      </c>
      <c r="AI641" s="5">
        <f t="shared" si="580"/>
        <v>86.92</v>
      </c>
      <c r="AJ641" s="5">
        <f t="shared" si="580"/>
        <v>92.63</v>
      </c>
      <c r="AK641" s="5">
        <f t="shared" si="580"/>
        <v>87.57</v>
      </c>
      <c r="AL641" s="5">
        <f t="shared" si="580"/>
        <v>75.3</v>
      </c>
      <c r="AM641" s="5">
        <f t="shared" si="580"/>
        <v>74.459999999999994</v>
      </c>
      <c r="AN641" s="5">
        <f t="shared" si="580"/>
        <v>79.739999999999995</v>
      </c>
      <c r="AO641" s="5">
        <f t="shared" si="580"/>
        <v>83.42</v>
      </c>
      <c r="AP641" s="5">
        <f t="shared" si="580"/>
        <v>94.93</v>
      </c>
      <c r="AQ641" s="5">
        <f t="shared" si="580"/>
        <v>100.04</v>
      </c>
      <c r="AR641" s="5">
        <f t="shared" si="580"/>
        <v>100.85</v>
      </c>
      <c r="AS641" s="5">
        <f t="shared" si="580"/>
        <v>90.05</v>
      </c>
      <c r="AT641" s="5">
        <f t="shared" si="580"/>
        <v>75.849999999999994</v>
      </c>
      <c r="AU641" s="5">
        <f t="shared" si="580"/>
        <v>73.37</v>
      </c>
      <c r="AV641" s="5">
        <f t="shared" si="535"/>
        <v>0</v>
      </c>
      <c r="AW641" s="5"/>
      <c r="AX641" s="5">
        <f t="shared" si="536"/>
        <v>0</v>
      </c>
    </row>
    <row r="642" spans="1:176" x14ac:dyDescent="0.2">
      <c r="A642" s="9">
        <f t="shared" si="513"/>
        <v>2020</v>
      </c>
      <c r="B642" s="9">
        <f t="shared" si="528"/>
        <v>2</v>
      </c>
      <c r="C642" s="1">
        <f t="shared" si="575"/>
        <v>174</v>
      </c>
      <c r="D642" s="5">
        <f t="shared" ref="D642:AU642" si="581">D456</f>
        <v>617</v>
      </c>
      <c r="E642" s="5">
        <f t="shared" si="581"/>
        <v>607</v>
      </c>
      <c r="F642" s="5">
        <f t="shared" si="581"/>
        <v>578</v>
      </c>
      <c r="G642" s="5">
        <f t="shared" si="581"/>
        <v>578</v>
      </c>
      <c r="H642" s="5">
        <f t="shared" si="581"/>
        <v>482</v>
      </c>
      <c r="I642" s="5">
        <f t="shared" si="581"/>
        <v>455</v>
      </c>
      <c r="J642" s="5">
        <f t="shared" si="581"/>
        <v>578</v>
      </c>
      <c r="K642" s="5">
        <f t="shared" si="581"/>
        <v>540</v>
      </c>
      <c r="L642" s="5">
        <f t="shared" si="581"/>
        <v>576</v>
      </c>
      <c r="M642" s="5">
        <f t="shared" si="581"/>
        <v>569</v>
      </c>
      <c r="N642" s="5">
        <f t="shared" si="581"/>
        <v>605</v>
      </c>
      <c r="O642" s="5">
        <f t="shared" si="581"/>
        <v>595</v>
      </c>
      <c r="P642" s="5">
        <f t="shared" si="581"/>
        <v>515</v>
      </c>
      <c r="Q642" s="5">
        <f t="shared" si="581"/>
        <v>538</v>
      </c>
      <c r="R642" s="5">
        <f t="shared" si="581"/>
        <v>515</v>
      </c>
      <c r="S642" s="5">
        <f t="shared" si="581"/>
        <v>492</v>
      </c>
      <c r="T642" s="5">
        <f t="shared" si="581"/>
        <v>565</v>
      </c>
      <c r="U642" s="5">
        <f t="shared" si="581"/>
        <v>683</v>
      </c>
      <c r="V642" s="5">
        <f t="shared" si="581"/>
        <v>587</v>
      </c>
      <c r="W642" s="5">
        <f t="shared" si="581"/>
        <v>584</v>
      </c>
      <c r="X642" s="5">
        <f t="shared" si="581"/>
        <v>594</v>
      </c>
      <c r="Y642" s="5">
        <f t="shared" si="581"/>
        <v>591</v>
      </c>
      <c r="Z642" s="5">
        <f t="shared" si="581"/>
        <v>105.11</v>
      </c>
      <c r="AA642" s="5">
        <f t="shared" si="581"/>
        <v>83.54</v>
      </c>
      <c r="AB642" s="5">
        <f t="shared" si="581"/>
        <v>82.7</v>
      </c>
      <c r="AC642" s="5">
        <f t="shared" si="581"/>
        <v>85.97</v>
      </c>
      <c r="AD642" s="5">
        <f t="shared" si="581"/>
        <v>82.69</v>
      </c>
      <c r="AE642" s="5">
        <f t="shared" si="581"/>
        <v>78.33</v>
      </c>
      <c r="AF642" s="5">
        <f t="shared" si="581"/>
        <v>97.14</v>
      </c>
      <c r="AG642" s="5">
        <f t="shared" si="581"/>
        <v>89.29</v>
      </c>
      <c r="AH642" s="5">
        <f t="shared" si="581"/>
        <v>87.73</v>
      </c>
      <c r="AI642" s="5">
        <f t="shared" si="581"/>
        <v>84.83</v>
      </c>
      <c r="AJ642" s="5">
        <f t="shared" si="581"/>
        <v>92.93</v>
      </c>
      <c r="AK642" s="5">
        <f t="shared" si="581"/>
        <v>77.17</v>
      </c>
      <c r="AL642" s="5">
        <f t="shared" si="581"/>
        <v>75.739999999999995</v>
      </c>
      <c r="AM642" s="5">
        <f t="shared" si="581"/>
        <v>75.17</v>
      </c>
      <c r="AN642" s="5">
        <f t="shared" si="581"/>
        <v>80.91</v>
      </c>
      <c r="AO642" s="5">
        <f t="shared" si="581"/>
        <v>88.37</v>
      </c>
      <c r="AP642" s="5">
        <f t="shared" si="581"/>
        <v>90.98</v>
      </c>
      <c r="AQ642" s="5">
        <f t="shared" si="581"/>
        <v>94.01</v>
      </c>
      <c r="AR642" s="5">
        <f t="shared" si="581"/>
        <v>99.89</v>
      </c>
      <c r="AS642" s="5">
        <f t="shared" si="581"/>
        <v>88.5</v>
      </c>
      <c r="AT642" s="5">
        <f t="shared" si="581"/>
        <v>73.75</v>
      </c>
      <c r="AU642" s="5">
        <f t="shared" si="581"/>
        <v>73.069999999999993</v>
      </c>
      <c r="AV642" s="5">
        <f t="shared" si="535"/>
        <v>0</v>
      </c>
      <c r="AW642" s="5"/>
      <c r="AX642" s="5">
        <f t="shared" si="536"/>
        <v>0</v>
      </c>
    </row>
    <row r="643" spans="1:176" x14ac:dyDescent="0.2">
      <c r="A643" s="9">
        <f t="shared" si="513"/>
        <v>2020</v>
      </c>
      <c r="B643" s="9">
        <f t="shared" si="528"/>
        <v>3</v>
      </c>
      <c r="C643" s="1">
        <f t="shared" si="575"/>
        <v>175</v>
      </c>
      <c r="D643" s="5">
        <f t="shared" ref="D643:AU643" si="582">D457</f>
        <v>610</v>
      </c>
      <c r="E643" s="5">
        <f t="shared" si="582"/>
        <v>612</v>
      </c>
      <c r="F643" s="5">
        <f t="shared" si="582"/>
        <v>582</v>
      </c>
      <c r="G643" s="5">
        <f t="shared" si="582"/>
        <v>572</v>
      </c>
      <c r="H643" s="5" t="str">
        <f t="shared" si="582"/>
        <v>na</v>
      </c>
      <c r="I643" s="5" t="str">
        <f t="shared" si="582"/>
        <v>na</v>
      </c>
      <c r="J643" s="5">
        <f t="shared" si="582"/>
        <v>589</v>
      </c>
      <c r="K643" s="5">
        <f t="shared" si="582"/>
        <v>570</v>
      </c>
      <c r="L643" s="5">
        <f t="shared" si="582"/>
        <v>568</v>
      </c>
      <c r="M643" s="5">
        <f t="shared" si="582"/>
        <v>559</v>
      </c>
      <c r="N643" s="5">
        <f t="shared" si="582"/>
        <v>589</v>
      </c>
      <c r="O643" s="5">
        <f t="shared" si="582"/>
        <v>581</v>
      </c>
      <c r="P643" s="5">
        <f t="shared" si="582"/>
        <v>523</v>
      </c>
      <c r="Q643" s="5">
        <f t="shared" si="582"/>
        <v>565</v>
      </c>
      <c r="R643" s="5">
        <f t="shared" si="582"/>
        <v>414</v>
      </c>
      <c r="S643" s="5">
        <f t="shared" si="582"/>
        <v>446</v>
      </c>
      <c r="T643" s="5">
        <f t="shared" si="582"/>
        <v>564</v>
      </c>
      <c r="U643" s="5">
        <f t="shared" si="582"/>
        <v>708</v>
      </c>
      <c r="V643" s="5">
        <f t="shared" si="582"/>
        <v>587</v>
      </c>
      <c r="W643" s="5">
        <f t="shared" si="582"/>
        <v>584</v>
      </c>
      <c r="X643" s="5">
        <f t="shared" si="582"/>
        <v>612</v>
      </c>
      <c r="Y643" s="5">
        <f t="shared" si="582"/>
        <v>589</v>
      </c>
      <c r="Z643" s="5">
        <f t="shared" si="582"/>
        <v>97.63</v>
      </c>
      <c r="AA643" s="5">
        <f t="shared" si="582"/>
        <v>92.66</v>
      </c>
      <c r="AB643" s="5">
        <f t="shared" si="582"/>
        <v>77.45</v>
      </c>
      <c r="AC643" s="5">
        <f t="shared" si="582"/>
        <v>79.48</v>
      </c>
      <c r="AD643" s="5">
        <f t="shared" si="582"/>
        <v>81.22</v>
      </c>
      <c r="AE643" s="5">
        <f t="shared" si="582"/>
        <v>77.33</v>
      </c>
      <c r="AF643" s="5">
        <f t="shared" si="582"/>
        <v>96.95</v>
      </c>
      <c r="AG643" s="5">
        <f t="shared" si="582"/>
        <v>86.7</v>
      </c>
      <c r="AH643" s="5">
        <f t="shared" si="582"/>
        <v>78.72</v>
      </c>
      <c r="AI643" s="5">
        <f t="shared" si="582"/>
        <v>84.54</v>
      </c>
      <c r="AJ643" s="5">
        <f t="shared" si="582"/>
        <v>77.84</v>
      </c>
      <c r="AK643" s="5">
        <f t="shared" si="582"/>
        <v>67.98</v>
      </c>
      <c r="AL643" s="5">
        <f t="shared" si="582"/>
        <v>74.459999999999994</v>
      </c>
      <c r="AM643" s="5">
        <f t="shared" si="582"/>
        <v>73.040000000000006</v>
      </c>
      <c r="AN643" s="5">
        <f t="shared" si="582"/>
        <v>83.09</v>
      </c>
      <c r="AO643" s="5">
        <f t="shared" si="582"/>
        <v>83.33</v>
      </c>
      <c r="AP643" s="5">
        <f t="shared" si="582"/>
        <v>94.53</v>
      </c>
      <c r="AQ643" s="5">
        <f t="shared" si="582"/>
        <v>98.98</v>
      </c>
      <c r="AR643" s="5">
        <f t="shared" si="582"/>
        <v>98.53</v>
      </c>
      <c r="AS643" s="5">
        <f t="shared" si="582"/>
        <v>88.29</v>
      </c>
      <c r="AT643" s="5">
        <f t="shared" si="582"/>
        <v>74.650000000000006</v>
      </c>
      <c r="AU643" s="5">
        <f t="shared" si="582"/>
        <v>72.739999999999995</v>
      </c>
      <c r="AV643" s="5">
        <f t="shared" si="535"/>
        <v>0</v>
      </c>
      <c r="AW643" s="5"/>
      <c r="AX643" s="5">
        <f t="shared" si="536"/>
        <v>0</v>
      </c>
    </row>
    <row r="644" spans="1:176" x14ac:dyDescent="0.2">
      <c r="A644" s="9">
        <f t="shared" si="513"/>
        <v>2020</v>
      </c>
      <c r="B644" s="9">
        <f t="shared" si="528"/>
        <v>4</v>
      </c>
      <c r="C644" s="1">
        <f t="shared" si="575"/>
        <v>176</v>
      </c>
      <c r="D644" s="5">
        <f t="shared" ref="D644:AU644" si="583">D458</f>
        <v>574</v>
      </c>
      <c r="E644" s="5">
        <f t="shared" si="583"/>
        <v>602</v>
      </c>
      <c r="F644" s="5">
        <f t="shared" si="583"/>
        <v>575</v>
      </c>
      <c r="G644" s="5">
        <f t="shared" si="583"/>
        <v>572</v>
      </c>
      <c r="H644" s="5" t="str">
        <f t="shared" si="583"/>
        <v>na</v>
      </c>
      <c r="I644" s="5" t="str">
        <f t="shared" si="583"/>
        <v>na</v>
      </c>
      <c r="J644" s="5">
        <f t="shared" si="583"/>
        <v>563</v>
      </c>
      <c r="K644" s="5">
        <f t="shared" si="583"/>
        <v>543</v>
      </c>
      <c r="L644" s="5">
        <f t="shared" si="583"/>
        <v>589</v>
      </c>
      <c r="M644" s="5">
        <f t="shared" si="583"/>
        <v>561</v>
      </c>
      <c r="N644" s="5">
        <f t="shared" si="583"/>
        <v>562</v>
      </c>
      <c r="O644" s="5">
        <f t="shared" si="583"/>
        <v>554</v>
      </c>
      <c r="P644" s="5">
        <f t="shared" si="583"/>
        <v>553</v>
      </c>
      <c r="Q644" s="5">
        <f t="shared" si="583"/>
        <v>561</v>
      </c>
      <c r="R644" s="5">
        <f t="shared" si="583"/>
        <v>448</v>
      </c>
      <c r="S644" s="5">
        <f t="shared" si="583"/>
        <v>468</v>
      </c>
      <c r="T644" s="5">
        <f t="shared" si="583"/>
        <v>561</v>
      </c>
      <c r="U644" s="5">
        <f t="shared" si="583"/>
        <v>730</v>
      </c>
      <c r="V644" s="5">
        <f t="shared" si="583"/>
        <v>564</v>
      </c>
      <c r="W644" s="5">
        <f t="shared" si="583"/>
        <v>587</v>
      </c>
      <c r="X644" s="5">
        <f t="shared" si="583"/>
        <v>644</v>
      </c>
      <c r="Y644" s="5">
        <f t="shared" si="583"/>
        <v>632</v>
      </c>
      <c r="Z644" s="5">
        <f t="shared" si="583"/>
        <v>101.01</v>
      </c>
      <c r="AA644" s="5">
        <f t="shared" si="583"/>
        <v>96.69</v>
      </c>
      <c r="AB644" s="5">
        <f t="shared" si="583"/>
        <v>79.459999999999994</v>
      </c>
      <c r="AC644" s="5">
        <f t="shared" si="583"/>
        <v>82.29</v>
      </c>
      <c r="AD644" s="5">
        <f t="shared" si="583"/>
        <v>82.36</v>
      </c>
      <c r="AE644" s="5">
        <f t="shared" si="583"/>
        <v>80.61</v>
      </c>
      <c r="AF644" s="5">
        <f t="shared" si="583"/>
        <v>88.36</v>
      </c>
      <c r="AG644" s="5">
        <f t="shared" si="583"/>
        <v>88.4</v>
      </c>
      <c r="AH644" s="5">
        <f t="shared" si="583"/>
        <v>80.44</v>
      </c>
      <c r="AI644" s="5">
        <f t="shared" si="583"/>
        <v>76.88</v>
      </c>
      <c r="AJ644" s="5">
        <f t="shared" si="583"/>
        <v>82.33</v>
      </c>
      <c r="AK644" s="5">
        <f t="shared" si="583"/>
        <v>71.069999999999993</v>
      </c>
      <c r="AL644" s="5">
        <f t="shared" si="583"/>
        <v>77.84</v>
      </c>
      <c r="AM644" s="5">
        <f t="shared" si="583"/>
        <v>75.81</v>
      </c>
      <c r="AN644" s="5">
        <f t="shared" si="583"/>
        <v>81.78</v>
      </c>
      <c r="AO644" s="5">
        <f t="shared" si="583"/>
        <v>81.16</v>
      </c>
      <c r="AP644" s="5">
        <f t="shared" si="583"/>
        <v>93.31</v>
      </c>
      <c r="AQ644" s="5">
        <f t="shared" si="583"/>
        <v>104.53</v>
      </c>
      <c r="AR644" s="5">
        <f t="shared" si="583"/>
        <v>97.85</v>
      </c>
      <c r="AS644" s="5">
        <f t="shared" si="583"/>
        <v>86.2</v>
      </c>
      <c r="AT644" s="5">
        <f t="shared" si="583"/>
        <v>86.99</v>
      </c>
      <c r="AU644" s="5">
        <f t="shared" si="583"/>
        <v>76.55</v>
      </c>
      <c r="AV644" s="5">
        <f t="shared" si="535"/>
        <v>0</v>
      </c>
      <c r="AW644" s="5"/>
      <c r="AX644" s="5">
        <f t="shared" si="536"/>
        <v>0</v>
      </c>
    </row>
    <row r="645" spans="1:176" x14ac:dyDescent="0.2">
      <c r="A645" s="9">
        <f t="shared" ref="A645:A648" si="584">A641+1</f>
        <v>2021</v>
      </c>
      <c r="B645" s="9">
        <f t="shared" si="528"/>
        <v>1</v>
      </c>
      <c r="C645" s="1">
        <f t="shared" si="575"/>
        <v>177</v>
      </c>
      <c r="D645" s="5">
        <f t="shared" ref="D645:AU645" si="585">D459</f>
        <v>607</v>
      </c>
      <c r="E645" s="5">
        <f t="shared" si="585"/>
        <v>612</v>
      </c>
      <c r="F645" s="5">
        <f t="shared" si="585"/>
        <v>613</v>
      </c>
      <c r="G645" s="5">
        <f t="shared" si="585"/>
        <v>590</v>
      </c>
      <c r="H645" s="5">
        <f t="shared" si="585"/>
        <v>428</v>
      </c>
      <c r="I645" s="5" t="str">
        <f t="shared" si="585"/>
        <v>na</v>
      </c>
      <c r="J645" s="5">
        <f t="shared" si="585"/>
        <v>565</v>
      </c>
      <c r="K645" s="5">
        <f t="shared" si="585"/>
        <v>550</v>
      </c>
      <c r="L645" s="5">
        <f t="shared" si="585"/>
        <v>592</v>
      </c>
      <c r="M645" s="5">
        <f t="shared" si="585"/>
        <v>560</v>
      </c>
      <c r="N645" s="5">
        <f t="shared" si="585"/>
        <v>568</v>
      </c>
      <c r="O645" s="5">
        <f t="shared" si="585"/>
        <v>527</v>
      </c>
      <c r="P645" s="5">
        <f t="shared" si="585"/>
        <v>563</v>
      </c>
      <c r="Q645" s="5">
        <f t="shared" si="585"/>
        <v>558</v>
      </c>
      <c r="R645" s="5">
        <f t="shared" si="585"/>
        <v>457</v>
      </c>
      <c r="S645" s="5">
        <f t="shared" si="585"/>
        <v>536</v>
      </c>
      <c r="T645" s="5">
        <f t="shared" si="585"/>
        <v>560</v>
      </c>
      <c r="U645" s="5">
        <f t="shared" si="585"/>
        <v>732</v>
      </c>
      <c r="V645" s="5">
        <f t="shared" si="585"/>
        <v>568</v>
      </c>
      <c r="W645" s="5">
        <f t="shared" si="585"/>
        <v>589</v>
      </c>
      <c r="X645" s="5">
        <f t="shared" si="585"/>
        <v>680</v>
      </c>
      <c r="Y645" s="5">
        <f t="shared" si="585"/>
        <v>677</v>
      </c>
      <c r="Z645" s="5">
        <f t="shared" si="585"/>
        <v>104.75</v>
      </c>
      <c r="AA645" s="5">
        <f t="shared" si="585"/>
        <v>91.27</v>
      </c>
      <c r="AB645" s="5">
        <f t="shared" si="585"/>
        <v>78.19</v>
      </c>
      <c r="AC645" s="5">
        <f t="shared" si="585"/>
        <v>81.89</v>
      </c>
      <c r="AD645" s="5">
        <f t="shared" si="585"/>
        <v>87.29</v>
      </c>
      <c r="AE645" s="5">
        <f t="shared" si="585"/>
        <v>85.83</v>
      </c>
      <c r="AF645" s="5">
        <f t="shared" si="585"/>
        <v>91.37</v>
      </c>
      <c r="AG645" s="5">
        <f t="shared" si="585"/>
        <v>89.24</v>
      </c>
      <c r="AH645" s="5">
        <f t="shared" si="585"/>
        <v>82.19</v>
      </c>
      <c r="AI645" s="5">
        <f t="shared" si="585"/>
        <v>79.77</v>
      </c>
      <c r="AJ645" s="5">
        <f t="shared" si="585"/>
        <v>84.07</v>
      </c>
      <c r="AK645" s="5">
        <f t="shared" si="585"/>
        <v>72.56</v>
      </c>
      <c r="AL645" s="5">
        <f t="shared" si="585"/>
        <v>82.37</v>
      </c>
      <c r="AM645" s="5">
        <f t="shared" si="585"/>
        <v>84.22</v>
      </c>
      <c r="AN645" s="5">
        <f t="shared" si="585"/>
        <v>90.6</v>
      </c>
      <c r="AO645" s="5">
        <f t="shared" si="585"/>
        <v>90.54</v>
      </c>
      <c r="AP645" s="5">
        <f t="shared" si="585"/>
        <v>90.79</v>
      </c>
      <c r="AQ645" s="5">
        <f t="shared" si="585"/>
        <v>103.75</v>
      </c>
      <c r="AR645" s="5">
        <f t="shared" si="585"/>
        <v>94.96</v>
      </c>
      <c r="AS645" s="5">
        <f t="shared" si="585"/>
        <v>85.28</v>
      </c>
      <c r="AT645" s="5">
        <f t="shared" si="585"/>
        <v>106.09</v>
      </c>
      <c r="AU645" s="5">
        <f t="shared" si="585"/>
        <v>103.11</v>
      </c>
      <c r="AV645" s="5">
        <f t="shared" si="535"/>
        <v>0</v>
      </c>
      <c r="AW645" s="5"/>
      <c r="AX645" s="5">
        <f t="shared" si="536"/>
        <v>0</v>
      </c>
    </row>
    <row r="646" spans="1:176" x14ac:dyDescent="0.2">
      <c r="A646" s="9">
        <f t="shared" si="584"/>
        <v>2021</v>
      </c>
      <c r="B646" s="9">
        <f t="shared" si="528"/>
        <v>2</v>
      </c>
      <c r="C646" s="1">
        <f t="shared" si="575"/>
        <v>178</v>
      </c>
      <c r="D646" s="5">
        <f t="shared" ref="D646:AU646" si="586">D460</f>
        <v>696</v>
      </c>
      <c r="E646" s="5">
        <f t="shared" si="586"/>
        <v>584</v>
      </c>
      <c r="F646" s="5">
        <f t="shared" si="586"/>
        <v>628</v>
      </c>
      <c r="G646" s="5">
        <f t="shared" si="586"/>
        <v>600</v>
      </c>
      <c r="H646" s="5">
        <f t="shared" si="586"/>
        <v>466</v>
      </c>
      <c r="I646" s="5">
        <f t="shared" si="586"/>
        <v>385</v>
      </c>
      <c r="J646" s="5">
        <f t="shared" si="586"/>
        <v>569</v>
      </c>
      <c r="K646" s="5">
        <f t="shared" si="586"/>
        <v>555</v>
      </c>
      <c r="L646" s="5">
        <f t="shared" si="586"/>
        <v>575</v>
      </c>
      <c r="M646" s="5">
        <f t="shared" si="586"/>
        <v>565</v>
      </c>
      <c r="N646" s="5">
        <f t="shared" si="586"/>
        <v>577</v>
      </c>
      <c r="O646" s="5">
        <f t="shared" si="586"/>
        <v>500</v>
      </c>
      <c r="P646" s="5">
        <f t="shared" si="586"/>
        <v>633</v>
      </c>
      <c r="Q646" s="5">
        <f t="shared" si="586"/>
        <v>564</v>
      </c>
      <c r="R646" s="5">
        <f t="shared" si="586"/>
        <v>506</v>
      </c>
      <c r="S646" s="5">
        <f t="shared" si="586"/>
        <v>538</v>
      </c>
      <c r="T646" s="5">
        <f t="shared" si="586"/>
        <v>557</v>
      </c>
      <c r="U646" s="5">
        <f t="shared" si="586"/>
        <v>762</v>
      </c>
      <c r="V646" s="5">
        <f t="shared" si="586"/>
        <v>563</v>
      </c>
      <c r="W646" s="5">
        <f t="shared" si="586"/>
        <v>551</v>
      </c>
      <c r="X646" s="5">
        <f t="shared" si="586"/>
        <v>664</v>
      </c>
      <c r="Y646" s="5">
        <f t="shared" si="586"/>
        <v>623</v>
      </c>
      <c r="Z646" s="5">
        <f t="shared" si="586"/>
        <v>114.78</v>
      </c>
      <c r="AA646" s="5">
        <f t="shared" si="586"/>
        <v>106.52</v>
      </c>
      <c r="AB646" s="5">
        <f t="shared" si="586"/>
        <v>104.37</v>
      </c>
      <c r="AC646" s="5">
        <f t="shared" si="586"/>
        <v>83.45</v>
      </c>
      <c r="AD646" s="5">
        <f t="shared" si="586"/>
        <v>86.48</v>
      </c>
      <c r="AE646" s="5">
        <f t="shared" si="586"/>
        <v>85.16</v>
      </c>
      <c r="AF646" s="5">
        <f t="shared" si="586"/>
        <v>111.52</v>
      </c>
      <c r="AG646" s="5">
        <f t="shared" si="586"/>
        <v>112.37</v>
      </c>
      <c r="AH646" s="5">
        <f t="shared" si="586"/>
        <v>106.39</v>
      </c>
      <c r="AI646" s="5">
        <f t="shared" si="586"/>
        <v>105.62</v>
      </c>
      <c r="AJ646" s="5">
        <f t="shared" si="586"/>
        <v>90.26</v>
      </c>
      <c r="AK646" s="5">
        <f t="shared" si="586"/>
        <v>84.21</v>
      </c>
      <c r="AL646" s="5">
        <f t="shared" si="586"/>
        <v>76.72</v>
      </c>
      <c r="AM646" s="5">
        <f t="shared" si="586"/>
        <v>97.86</v>
      </c>
      <c r="AN646" s="5">
        <f t="shared" si="586"/>
        <v>93.46</v>
      </c>
      <c r="AO646" s="5">
        <f t="shared" si="586"/>
        <v>97.8</v>
      </c>
      <c r="AP646" s="5">
        <f t="shared" si="586"/>
        <v>95.6</v>
      </c>
      <c r="AQ646" s="5">
        <f t="shared" si="586"/>
        <v>111.33</v>
      </c>
      <c r="AR646" s="5">
        <f t="shared" si="586"/>
        <v>97.95</v>
      </c>
      <c r="AS646" s="5">
        <f t="shared" si="586"/>
        <v>77.45</v>
      </c>
      <c r="AT646" s="5">
        <f t="shared" si="586"/>
        <v>104.82</v>
      </c>
      <c r="AU646" s="5">
        <f t="shared" si="586"/>
        <v>91.95</v>
      </c>
      <c r="AV646" s="5">
        <f t="shared" si="535"/>
        <v>0</v>
      </c>
      <c r="AW646" s="5"/>
      <c r="AX646" s="5">
        <f t="shared" si="536"/>
        <v>0</v>
      </c>
    </row>
    <row r="647" spans="1:176" x14ac:dyDescent="0.2">
      <c r="A647" s="9">
        <f t="shared" si="584"/>
        <v>2021</v>
      </c>
      <c r="B647" s="9">
        <f t="shared" si="528"/>
        <v>3</v>
      </c>
      <c r="C647" s="1">
        <f t="shared" si="575"/>
        <v>179</v>
      </c>
      <c r="D647" s="5">
        <f t="shared" ref="D647:AU647" si="587">D461</f>
        <v>643</v>
      </c>
      <c r="E647" s="5">
        <f t="shared" si="587"/>
        <v>596</v>
      </c>
      <c r="F647" s="5">
        <f t="shared" si="587"/>
        <v>650</v>
      </c>
      <c r="G647" s="5">
        <f t="shared" si="587"/>
        <v>612</v>
      </c>
      <c r="H647" s="5" t="str">
        <f t="shared" si="587"/>
        <v>na</v>
      </c>
      <c r="I647" s="5" t="str">
        <f t="shared" si="587"/>
        <v>na</v>
      </c>
      <c r="J647" s="5">
        <f t="shared" si="587"/>
        <v>574</v>
      </c>
      <c r="K647" s="5">
        <f t="shared" si="587"/>
        <v>554</v>
      </c>
      <c r="L647" s="5">
        <f t="shared" si="587"/>
        <v>583</v>
      </c>
      <c r="M647" s="5">
        <f t="shared" si="587"/>
        <v>550</v>
      </c>
      <c r="N647" s="5">
        <f t="shared" si="587"/>
        <v>641</v>
      </c>
      <c r="O647" s="5">
        <f t="shared" si="587"/>
        <v>535</v>
      </c>
      <c r="P647" s="5">
        <f t="shared" si="587"/>
        <v>625</v>
      </c>
      <c r="Q647" s="5">
        <f t="shared" si="587"/>
        <v>569</v>
      </c>
      <c r="R647" s="5">
        <f t="shared" si="587"/>
        <v>530</v>
      </c>
      <c r="S647" s="5">
        <f t="shared" si="587"/>
        <v>546</v>
      </c>
      <c r="T647" s="5">
        <f t="shared" si="587"/>
        <v>544</v>
      </c>
      <c r="U647" s="5">
        <f t="shared" si="587"/>
        <v>827</v>
      </c>
      <c r="V647" s="5">
        <f t="shared" si="587"/>
        <v>596</v>
      </c>
      <c r="W647" s="5">
        <f t="shared" si="587"/>
        <v>550</v>
      </c>
      <c r="X647" s="5">
        <f t="shared" si="587"/>
        <v>697</v>
      </c>
      <c r="Y647" s="5">
        <f t="shared" si="587"/>
        <v>797</v>
      </c>
      <c r="Z647" s="5">
        <f t="shared" si="587"/>
        <v>115.47</v>
      </c>
      <c r="AA647" s="5">
        <f t="shared" si="587"/>
        <v>103.92</v>
      </c>
      <c r="AB647" s="5">
        <f t="shared" si="587"/>
        <v>90.51</v>
      </c>
      <c r="AC647" s="5">
        <f t="shared" si="587"/>
        <v>89.46</v>
      </c>
      <c r="AD647" s="5">
        <f t="shared" si="587"/>
        <v>95.3</v>
      </c>
      <c r="AE647" s="5">
        <f t="shared" si="587"/>
        <v>88.22</v>
      </c>
      <c r="AF647" s="5">
        <f t="shared" si="587"/>
        <v>100.86</v>
      </c>
      <c r="AG647" s="5">
        <f t="shared" si="587"/>
        <v>94.32</v>
      </c>
      <c r="AH647" s="5">
        <f t="shared" si="587"/>
        <v>87.8</v>
      </c>
      <c r="AI647" s="5">
        <f t="shared" si="587"/>
        <v>95.46</v>
      </c>
      <c r="AJ647" s="5">
        <f t="shared" si="587"/>
        <v>102.07</v>
      </c>
      <c r="AK647" s="5">
        <f t="shared" si="587"/>
        <v>91.37</v>
      </c>
      <c r="AL647" s="5">
        <f t="shared" si="587"/>
        <v>77.59</v>
      </c>
      <c r="AM647" s="5">
        <f t="shared" si="587"/>
        <v>78.959999999999994</v>
      </c>
      <c r="AN647" s="5">
        <f t="shared" si="587"/>
        <v>93.96</v>
      </c>
      <c r="AO647" s="5">
        <f t="shared" si="587"/>
        <v>100.12</v>
      </c>
      <c r="AP647" s="5">
        <f t="shared" si="587"/>
        <v>99.82</v>
      </c>
      <c r="AQ647" s="5">
        <f t="shared" si="587"/>
        <v>109.61</v>
      </c>
      <c r="AR647" s="5">
        <f t="shared" si="587"/>
        <v>99.73</v>
      </c>
      <c r="AS647" s="5">
        <f t="shared" si="587"/>
        <v>93.11</v>
      </c>
      <c r="AT647" s="5">
        <f t="shared" si="587"/>
        <v>91.32</v>
      </c>
      <c r="AU647" s="5">
        <f t="shared" si="587"/>
        <v>91.03</v>
      </c>
      <c r="AV647" s="5">
        <f t="shared" si="535"/>
        <v>0</v>
      </c>
      <c r="AW647" s="5"/>
      <c r="AX647" s="5">
        <f t="shared" si="536"/>
        <v>0</v>
      </c>
    </row>
    <row r="648" spans="1:176" x14ac:dyDescent="0.2">
      <c r="A648" s="9">
        <f t="shared" si="584"/>
        <v>2021</v>
      </c>
      <c r="B648" s="9">
        <f t="shared" si="528"/>
        <v>4</v>
      </c>
      <c r="C648" s="1">
        <f t="shared" si="575"/>
        <v>180</v>
      </c>
      <c r="D648" s="5">
        <f t="shared" ref="D648:AU648" si="588">D462</f>
        <v>609</v>
      </c>
      <c r="E648" s="5">
        <f t="shared" si="588"/>
        <v>599</v>
      </c>
      <c r="F648" s="5">
        <f t="shared" si="588"/>
        <v>708</v>
      </c>
      <c r="G648" s="5">
        <f t="shared" si="588"/>
        <v>631</v>
      </c>
      <c r="H648" s="5" t="str">
        <f t="shared" si="588"/>
        <v>na</v>
      </c>
      <c r="I648" s="5" t="str">
        <f t="shared" si="588"/>
        <v>na</v>
      </c>
      <c r="J648" s="5">
        <f t="shared" si="588"/>
        <v>551</v>
      </c>
      <c r="K648" s="5">
        <f t="shared" si="588"/>
        <v>554</v>
      </c>
      <c r="L648" s="5">
        <f t="shared" si="588"/>
        <v>657</v>
      </c>
      <c r="M648" s="5">
        <f t="shared" si="588"/>
        <v>558</v>
      </c>
      <c r="N648" s="5">
        <f t="shared" si="588"/>
        <v>644</v>
      </c>
      <c r="O648" s="5">
        <f t="shared" si="588"/>
        <v>632</v>
      </c>
      <c r="P648" s="5">
        <f t="shared" si="588"/>
        <v>721</v>
      </c>
      <c r="Q648" s="5">
        <f t="shared" si="588"/>
        <v>563</v>
      </c>
      <c r="R648" s="5">
        <f t="shared" si="588"/>
        <v>539</v>
      </c>
      <c r="S648" s="5">
        <f t="shared" si="588"/>
        <v>530</v>
      </c>
      <c r="T648" s="5">
        <f t="shared" si="588"/>
        <v>582</v>
      </c>
      <c r="U648" s="5">
        <f t="shared" si="588"/>
        <v>832</v>
      </c>
      <c r="V648" s="5">
        <f t="shared" si="588"/>
        <v>683</v>
      </c>
      <c r="W648" s="5">
        <f t="shared" si="588"/>
        <v>563</v>
      </c>
      <c r="X648" s="5">
        <f t="shared" si="588"/>
        <v>731</v>
      </c>
      <c r="Y648" s="5">
        <f t="shared" si="588"/>
        <v>781</v>
      </c>
      <c r="Z648" s="5">
        <f t="shared" si="588"/>
        <v>128.55000000000001</v>
      </c>
      <c r="AA648" s="5">
        <f t="shared" si="588"/>
        <v>125.26</v>
      </c>
      <c r="AB648" s="5">
        <f t="shared" si="588"/>
        <v>92.15</v>
      </c>
      <c r="AC648" s="5">
        <f t="shared" si="588"/>
        <v>84.91</v>
      </c>
      <c r="AD648" s="5">
        <f t="shared" si="588"/>
        <v>100.03</v>
      </c>
      <c r="AE648" s="5">
        <f t="shared" si="588"/>
        <v>101</v>
      </c>
      <c r="AF648" s="5">
        <f t="shared" si="588"/>
        <v>100.63</v>
      </c>
      <c r="AG648" s="5">
        <f t="shared" si="588"/>
        <v>108.88</v>
      </c>
      <c r="AH648" s="5">
        <f t="shared" si="588"/>
        <v>95.85</v>
      </c>
      <c r="AI648" s="5">
        <f t="shared" si="588"/>
        <v>97.4</v>
      </c>
      <c r="AJ648" s="5">
        <f t="shared" si="588"/>
        <v>118.12</v>
      </c>
      <c r="AK648" s="5">
        <f t="shared" si="588"/>
        <v>102.13</v>
      </c>
      <c r="AL648" s="5">
        <f t="shared" si="588"/>
        <v>89.48</v>
      </c>
      <c r="AM648" s="5">
        <f t="shared" si="588"/>
        <v>82.25</v>
      </c>
      <c r="AN648" s="5">
        <f t="shared" si="588"/>
        <v>94.93</v>
      </c>
      <c r="AO648" s="5">
        <f t="shared" si="588"/>
        <v>100.44</v>
      </c>
      <c r="AP648" s="5">
        <f t="shared" si="588"/>
        <v>107.16</v>
      </c>
      <c r="AQ648" s="5">
        <f t="shared" si="588"/>
        <v>111.36</v>
      </c>
      <c r="AR648" s="5">
        <f t="shared" si="588"/>
        <v>107.89</v>
      </c>
      <c r="AS648" s="5">
        <f t="shared" si="588"/>
        <v>97.08</v>
      </c>
      <c r="AT648" s="5">
        <f t="shared" si="588"/>
        <v>99.08</v>
      </c>
      <c r="AU648" s="5">
        <f t="shared" si="588"/>
        <v>100.5</v>
      </c>
      <c r="AV648" s="5">
        <f t="shared" si="535"/>
        <v>0</v>
      </c>
      <c r="AW648" s="5"/>
      <c r="AX648" s="5">
        <f t="shared" si="536"/>
        <v>0</v>
      </c>
    </row>
    <row r="649" spans="1:176" x14ac:dyDescent="0.2">
      <c r="A649" s="9"/>
      <c r="B649" s="9"/>
      <c r="F649" s="24"/>
      <c r="G649" s="24"/>
      <c r="H649" s="5"/>
      <c r="I649" s="5"/>
      <c r="J649" s="5"/>
      <c r="K649" s="5"/>
      <c r="L649" s="5"/>
      <c r="M649" s="5"/>
      <c r="Q649" s="5"/>
      <c r="R649" s="5"/>
      <c r="U649" s="5"/>
      <c r="V649" s="5"/>
      <c r="W649" s="5"/>
      <c r="Y649" s="5"/>
      <c r="AA649" s="5"/>
      <c r="AB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W649" s="5"/>
      <c r="AX649" s="5"/>
      <c r="BC649" s="16" t="s">
        <v>211</v>
      </c>
      <c r="BD649" s="16" t="s">
        <v>211</v>
      </c>
      <c r="BE649" s="16" t="s">
        <v>211</v>
      </c>
      <c r="BF649" s="16" t="s">
        <v>211</v>
      </c>
      <c r="BG649" s="16" t="s">
        <v>212</v>
      </c>
      <c r="BH649" s="16" t="s">
        <v>212</v>
      </c>
      <c r="BI649" s="16" t="s">
        <v>212</v>
      </c>
      <c r="BJ649" s="16" t="s">
        <v>212</v>
      </c>
    </row>
    <row r="650" spans="1:176" ht="15.75" x14ac:dyDescent="0.25">
      <c r="A650" s="10" t="s">
        <v>155</v>
      </c>
      <c r="D650" s="13" t="s">
        <v>3</v>
      </c>
      <c r="E650" s="13" t="s">
        <v>3</v>
      </c>
      <c r="F650" s="13" t="s">
        <v>3</v>
      </c>
      <c r="G650" s="13" t="s">
        <v>3</v>
      </c>
      <c r="H650" s="13" t="s">
        <v>3</v>
      </c>
      <c r="I650" s="12" t="s">
        <v>3</v>
      </c>
      <c r="J650" s="12" t="s">
        <v>3</v>
      </c>
      <c r="K650" s="31" t="s">
        <v>3</v>
      </c>
      <c r="L650" s="31" t="s">
        <v>3</v>
      </c>
      <c r="M650" s="31" t="s">
        <v>3</v>
      </c>
      <c r="N650" s="15" t="s">
        <v>3</v>
      </c>
      <c r="O650" s="15" t="s">
        <v>3</v>
      </c>
      <c r="P650" s="18" t="s">
        <v>3</v>
      </c>
      <c r="Q650" s="18" t="s">
        <v>3</v>
      </c>
      <c r="R650" s="31" t="s">
        <v>3</v>
      </c>
      <c r="S650" s="31" t="s">
        <v>3</v>
      </c>
      <c r="T650" s="31" t="s">
        <v>3</v>
      </c>
      <c r="U650" s="15" t="s">
        <v>3</v>
      </c>
      <c r="V650" s="15" t="s">
        <v>3</v>
      </c>
      <c r="W650" s="18" t="s">
        <v>3</v>
      </c>
      <c r="X650" s="18" t="s">
        <v>3</v>
      </c>
      <c r="Y650" s="31" t="s">
        <v>3</v>
      </c>
      <c r="Z650" s="31" t="s">
        <v>159</v>
      </c>
      <c r="AA650" s="31" t="s">
        <v>159</v>
      </c>
      <c r="AB650" s="15" t="s">
        <v>159</v>
      </c>
      <c r="AC650" s="15" t="s">
        <v>159</v>
      </c>
      <c r="AD650" s="18" t="s">
        <v>159</v>
      </c>
      <c r="AE650" s="18" t="s">
        <v>159</v>
      </c>
      <c r="AF650" s="31" t="s">
        <v>159</v>
      </c>
      <c r="AG650" s="31" t="s">
        <v>159</v>
      </c>
      <c r="AH650" s="31" t="s">
        <v>159</v>
      </c>
      <c r="AI650" s="15" t="s">
        <v>159</v>
      </c>
      <c r="AJ650" s="15" t="s">
        <v>159</v>
      </c>
      <c r="AK650" s="18" t="s">
        <v>159</v>
      </c>
      <c r="AL650" s="18" t="s">
        <v>159</v>
      </c>
      <c r="AM650" s="31" t="s">
        <v>159</v>
      </c>
      <c r="AN650" s="31" t="s">
        <v>159</v>
      </c>
      <c r="AO650" s="31" t="s">
        <v>159</v>
      </c>
      <c r="AP650" s="15" t="s">
        <v>159</v>
      </c>
      <c r="AQ650" s="15" t="s">
        <v>159</v>
      </c>
      <c r="AR650" s="18" t="s">
        <v>159</v>
      </c>
      <c r="AS650" s="18" t="s">
        <v>159</v>
      </c>
      <c r="AT650" s="31" t="s">
        <v>159</v>
      </c>
      <c r="AU650" s="31" t="s">
        <v>159</v>
      </c>
      <c r="AV650" s="2" t="s">
        <v>209</v>
      </c>
      <c r="AW650" s="2" t="s">
        <v>210</v>
      </c>
      <c r="AX650" s="7" t="s">
        <v>168</v>
      </c>
      <c r="AZ650" s="2" t="s">
        <v>169</v>
      </c>
      <c r="BA650" s="16" t="s">
        <v>209</v>
      </c>
      <c r="BB650" s="16" t="s">
        <v>210</v>
      </c>
      <c r="BC650" s="17" t="s">
        <v>209</v>
      </c>
      <c r="BD650" s="16" t="s">
        <v>214</v>
      </c>
      <c r="BE650" s="17" t="s">
        <v>209</v>
      </c>
      <c r="BF650" s="16" t="s">
        <v>214</v>
      </c>
      <c r="BG650" s="17" t="s">
        <v>209</v>
      </c>
      <c r="BH650" s="16" t="s">
        <v>214</v>
      </c>
      <c r="BI650" s="17" t="s">
        <v>209</v>
      </c>
      <c r="BJ650" s="16" t="s">
        <v>214</v>
      </c>
      <c r="DA650" s="5"/>
      <c r="FT650" s="1"/>
    </row>
    <row r="651" spans="1:176" ht="13.5" x14ac:dyDescent="0.25">
      <c r="D651" s="12" t="s">
        <v>36</v>
      </c>
      <c r="E651" s="12" t="s">
        <v>37</v>
      </c>
      <c r="F651" s="12" t="s">
        <v>43</v>
      </c>
      <c r="G651" s="12" t="s">
        <v>44</v>
      </c>
      <c r="H651" s="16" t="s">
        <v>50</v>
      </c>
      <c r="I651" s="16" t="s">
        <v>51</v>
      </c>
      <c r="J651" s="12" t="s">
        <v>57</v>
      </c>
      <c r="K651" s="12" t="s">
        <v>58</v>
      </c>
      <c r="L651" s="16" t="s">
        <v>64</v>
      </c>
      <c r="M651" s="16" t="s">
        <v>65</v>
      </c>
      <c r="N651" s="16" t="s">
        <v>71</v>
      </c>
      <c r="O651" s="16" t="s">
        <v>72</v>
      </c>
      <c r="P651" s="12" t="s">
        <v>78</v>
      </c>
      <c r="Q651" s="12" t="s">
        <v>79</v>
      </c>
      <c r="R651" s="14" t="s">
        <v>85</v>
      </c>
      <c r="S651" s="12" t="s">
        <v>86</v>
      </c>
      <c r="T651" s="16" t="s">
        <v>92</v>
      </c>
      <c r="U651" s="31" t="s">
        <v>93</v>
      </c>
      <c r="V651" s="16" t="s">
        <v>150</v>
      </c>
      <c r="W651" s="31" t="s">
        <v>151</v>
      </c>
      <c r="X651" s="12" t="s">
        <v>152</v>
      </c>
      <c r="Y651" s="12" t="s">
        <v>153</v>
      </c>
      <c r="Z651" s="12" t="s">
        <v>36</v>
      </c>
      <c r="AA651" s="12" t="s">
        <v>37</v>
      </c>
      <c r="AB651" s="12" t="s">
        <v>43</v>
      </c>
      <c r="AC651" s="12" t="s">
        <v>44</v>
      </c>
      <c r="AD651" s="16" t="s">
        <v>50</v>
      </c>
      <c r="AE651" s="16" t="s">
        <v>51</v>
      </c>
      <c r="AF651" s="12" t="s">
        <v>57</v>
      </c>
      <c r="AG651" s="12" t="s">
        <v>58</v>
      </c>
      <c r="AH651" s="16" t="s">
        <v>64</v>
      </c>
      <c r="AI651" s="16" t="s">
        <v>65</v>
      </c>
      <c r="AJ651" s="16" t="s">
        <v>71</v>
      </c>
      <c r="AK651" s="16" t="s">
        <v>72</v>
      </c>
      <c r="AL651" s="12" t="s">
        <v>78</v>
      </c>
      <c r="AM651" s="12" t="s">
        <v>79</v>
      </c>
      <c r="AN651" s="14" t="s">
        <v>85</v>
      </c>
      <c r="AO651" s="12" t="s">
        <v>86</v>
      </c>
      <c r="AP651" s="16" t="s">
        <v>92</v>
      </c>
      <c r="AQ651" s="31" t="s">
        <v>93</v>
      </c>
      <c r="AR651" s="16" t="s">
        <v>150</v>
      </c>
      <c r="AS651" s="31" t="s">
        <v>151</v>
      </c>
      <c r="AT651" s="12" t="s">
        <v>152</v>
      </c>
      <c r="AU651" s="12" t="s">
        <v>153</v>
      </c>
      <c r="AV651" s="16" t="s">
        <v>160</v>
      </c>
      <c r="AW651" s="16" t="s">
        <v>160</v>
      </c>
      <c r="BA651" s="16" t="s">
        <v>160</v>
      </c>
      <c r="BB651" s="16" t="s">
        <v>160</v>
      </c>
      <c r="BC651" s="16" t="s">
        <v>213</v>
      </c>
      <c r="BD651" s="16" t="s">
        <v>213</v>
      </c>
      <c r="BE651" s="16" t="s">
        <v>19</v>
      </c>
      <c r="BF651" s="16" t="s">
        <v>19</v>
      </c>
      <c r="BG651" s="16" t="s">
        <v>213</v>
      </c>
      <c r="BH651" s="16" t="s">
        <v>213</v>
      </c>
      <c r="BI651" s="16" t="s">
        <v>19</v>
      </c>
      <c r="BJ651" s="16" t="s">
        <v>19</v>
      </c>
      <c r="DA651" s="5"/>
      <c r="FT651" s="1"/>
    </row>
    <row r="652" spans="1:176" x14ac:dyDescent="0.2">
      <c r="A652" s="1">
        <v>1977</v>
      </c>
      <c r="F652" s="5"/>
      <c r="G652" s="5"/>
      <c r="H652" s="5"/>
      <c r="I652" s="5"/>
      <c r="J652" s="5"/>
      <c r="K652" s="5"/>
      <c r="L652" s="5"/>
      <c r="M652" s="5"/>
      <c r="Q652" s="5"/>
      <c r="R652" s="5"/>
      <c r="U652" s="5"/>
      <c r="V652" s="5"/>
      <c r="W652" s="5"/>
      <c r="Y652" s="5"/>
      <c r="Z652" s="5">
        <f t="shared" ref="Z652:AB652" si="589">AVERAGE(Z283:Z286)</f>
        <v>24.260122249388751</v>
      </c>
      <c r="AA652" s="5">
        <f t="shared" si="589"/>
        <v>27.058353365384612</v>
      </c>
      <c r="AB652" s="5">
        <f t="shared" si="589"/>
        <v>23.725000000000001</v>
      </c>
      <c r="AD652" s="5">
        <f t="shared" ref="AD652:AU652" si="590">AVERAGE(AD283:AD286)</f>
        <v>27.337499999999999</v>
      </c>
      <c r="AE652" s="5">
        <f t="shared" si="590"/>
        <v>27.157499999999999</v>
      </c>
      <c r="AF652" s="5">
        <f t="shared" si="590"/>
        <v>25.702970588235296</v>
      </c>
      <c r="AG652" s="5">
        <f t="shared" si="590"/>
        <v>26.641661118508637</v>
      </c>
      <c r="AH652" s="5">
        <f t="shared" si="590"/>
        <v>25.970000000000002</v>
      </c>
      <c r="AI652" s="5">
        <f t="shared" si="590"/>
        <v>25.725000000000001</v>
      </c>
      <c r="AJ652" s="5">
        <f t="shared" si="590"/>
        <v>27.286136363636373</v>
      </c>
      <c r="AK652" s="5">
        <f t="shared" si="590"/>
        <v>27.232499999999998</v>
      </c>
      <c r="AL652" s="5">
        <f t="shared" si="590"/>
        <v>26.27634831460675</v>
      </c>
      <c r="AM652" s="5">
        <f t="shared" si="590"/>
        <v>24.350791925465845</v>
      </c>
      <c r="AN652" s="5">
        <f t="shared" si="590"/>
        <v>26.775581395348841</v>
      </c>
      <c r="AO652" s="5">
        <f t="shared" si="590"/>
        <v>27.077220812182734</v>
      </c>
      <c r="AP652" s="5">
        <f t="shared" si="590"/>
        <v>23.105363128491618</v>
      </c>
      <c r="AQ652" s="5">
        <f t="shared" si="590"/>
        <v>22.63065326633167</v>
      </c>
      <c r="AR652" s="5">
        <f t="shared" si="590"/>
        <v>24.557499999999997</v>
      </c>
      <c r="AS652" s="5">
        <f t="shared" si="590"/>
        <v>24.250000000000004</v>
      </c>
      <c r="AT652" s="5">
        <f t="shared" si="590"/>
        <v>23.952605932203387</v>
      </c>
      <c r="AU652" s="5">
        <f t="shared" si="590"/>
        <v>23.665134408602146</v>
      </c>
      <c r="AV652" s="5">
        <f t="shared" ref="AV652:AV696" si="591">SUMPRODUCT(D652:Y652,D$697:Y$697)</f>
        <v>0</v>
      </c>
      <c r="AW652" s="5">
        <f t="shared" ref="AW652:AW696" si="592">SUMPRODUCT(Z652:AU652,Z$697:AU$697)</f>
        <v>22.22947024818987</v>
      </c>
      <c r="AX652" s="1">
        <v>3.117161716171617</v>
      </c>
      <c r="AZ652" s="3">
        <v>3.5397277602089927</v>
      </c>
      <c r="BB652" s="3">
        <f t="shared" ref="BB652:BB683" si="593">AW652*$AZ652</f>
        <v>78.686272932257566</v>
      </c>
      <c r="BD652" s="1">
        <f t="shared" ref="BD652:BD666" si="594">SUM(Z652*Z$697,AA652*AA$697,AB652*AB$697,AH652*AH$697,AI652*AI$697,AJ652*AJ$697,AK652*AK$697,AP652*AP$697,AQ652*AQ$697,AR652*AR$697,AS652*AS$697)/SUM(Z$697:AB$697,AH$697:AK$697,AP$697:AS$697)</f>
        <v>25.297186853036315</v>
      </c>
      <c r="BF652" s="1">
        <f t="shared" ref="BF652:BF683" si="595">SUM(AD652*AD$697,AE652*AE$697,AF652*AF$697,AG652*AG$697,AL652*AL$697,AM652*AM$697,AN652*AN$697,AO652*AO$697,AT652*AT$697,AU652*AU$697)/SUM(AD$697:AG$697,AL$697:AO$697,AT$697:AU$697)</f>
        <v>25.71695786610962</v>
      </c>
      <c r="BH652" s="1">
        <f t="shared" ref="BH652:BJ667" si="596">BD652*$AZ652</f>
        <v>89.545154558886608</v>
      </c>
      <c r="BJ652" s="1">
        <f t="shared" si="596"/>
        <v>91.031029666793245</v>
      </c>
      <c r="DA652" s="5"/>
      <c r="FT652" s="1"/>
    </row>
    <row r="653" spans="1:176" x14ac:dyDescent="0.2">
      <c r="A653" s="1">
        <v>1978</v>
      </c>
      <c r="F653" s="5"/>
      <c r="G653" s="5"/>
      <c r="H653" s="5"/>
      <c r="I653" s="5"/>
      <c r="J653" s="5"/>
      <c r="K653" s="5"/>
      <c r="L653" s="5"/>
      <c r="M653" s="5"/>
      <c r="Q653" s="5"/>
      <c r="R653" s="5"/>
      <c r="U653" s="5"/>
      <c r="V653" s="5"/>
      <c r="W653" s="5"/>
      <c r="Y653" s="5"/>
      <c r="Z653" s="5">
        <f t="shared" ref="Z653:AB653" si="597">AVERAGE(Z287:Z290)</f>
        <v>25.575158924205375</v>
      </c>
      <c r="AA653" s="5">
        <f t="shared" si="597"/>
        <v>27.483593750000001</v>
      </c>
      <c r="AB653" s="5">
        <f t="shared" si="597"/>
        <v>25.84</v>
      </c>
      <c r="AD653" s="5">
        <f t="shared" ref="AD653:AU653" si="598">AVERAGE(AD287:AD290)</f>
        <v>27.884999999999998</v>
      </c>
      <c r="AE653" s="5">
        <f t="shared" si="598"/>
        <v>26.757545454545451</v>
      </c>
      <c r="AF653" s="5">
        <f t="shared" si="598"/>
        <v>26.332441176470589</v>
      </c>
      <c r="AG653" s="5">
        <f t="shared" si="598"/>
        <v>27.02764647137149</v>
      </c>
      <c r="AH653" s="5">
        <f t="shared" si="598"/>
        <v>28.309999999999995</v>
      </c>
      <c r="AI653" s="5">
        <f t="shared" si="598"/>
        <v>28.227499999999999</v>
      </c>
      <c r="AJ653" s="5">
        <f t="shared" si="598"/>
        <v>27.825443181818194</v>
      </c>
      <c r="AK653" s="5">
        <f t="shared" si="598"/>
        <v>28.392499999999998</v>
      </c>
      <c r="AL653" s="5">
        <f t="shared" si="598"/>
        <v>26.509269662921358</v>
      </c>
      <c r="AM653" s="5">
        <f t="shared" si="598"/>
        <v>24.652453416149072</v>
      </c>
      <c r="AN653" s="5">
        <f t="shared" si="598"/>
        <v>27.250406976744191</v>
      </c>
      <c r="AO653" s="5">
        <f t="shared" si="598"/>
        <v>27.166281725888318</v>
      </c>
      <c r="AP653" s="5">
        <f t="shared" si="598"/>
        <v>24.793016759776528</v>
      </c>
      <c r="AQ653" s="5">
        <f t="shared" si="598"/>
        <v>23.624020100502523</v>
      </c>
      <c r="AR653" s="5">
        <f t="shared" si="598"/>
        <v>26.12</v>
      </c>
      <c r="AS653" s="5">
        <f t="shared" si="598"/>
        <v>25.794999999999998</v>
      </c>
      <c r="AT653" s="5">
        <f t="shared" si="598"/>
        <v>24.140783898305081</v>
      </c>
      <c r="AU653" s="5">
        <f t="shared" si="598"/>
        <v>23.554327956989248</v>
      </c>
      <c r="AV653" s="5">
        <f t="shared" si="591"/>
        <v>0</v>
      </c>
      <c r="AW653" s="5">
        <f t="shared" si="592"/>
        <v>23.133686577858835</v>
      </c>
      <c r="AX653" s="1">
        <v>2.897239263803681</v>
      </c>
      <c r="AZ653" s="3">
        <v>3.2887634133878385</v>
      </c>
      <c r="BB653" s="3">
        <f t="shared" si="593"/>
        <v>76.081222034043449</v>
      </c>
      <c r="BD653" s="1">
        <f t="shared" si="594"/>
        <v>26.732346418443761</v>
      </c>
      <c r="BF653" s="1">
        <f t="shared" si="595"/>
        <v>25.996547608139647</v>
      </c>
      <c r="BH653" s="1">
        <f t="shared" si="596"/>
        <v>87.91636285498727</v>
      </c>
      <c r="BJ653" s="1">
        <f t="shared" si="596"/>
        <v>85.496494648044788</v>
      </c>
      <c r="DA653" s="5"/>
      <c r="FT653" s="1"/>
    </row>
    <row r="654" spans="1:176" x14ac:dyDescent="0.2">
      <c r="A654" s="1">
        <v>1979</v>
      </c>
      <c r="F654" s="5"/>
      <c r="G654" s="5"/>
      <c r="H654" s="5"/>
      <c r="I654" s="5"/>
      <c r="J654" s="5"/>
      <c r="K654" s="5"/>
      <c r="L654" s="5"/>
      <c r="M654" s="5"/>
      <c r="Q654" s="5"/>
      <c r="R654" s="5"/>
      <c r="U654" s="5"/>
      <c r="V654" s="5"/>
      <c r="W654" s="5"/>
      <c r="Y654" s="5"/>
      <c r="Z654" s="5">
        <f t="shared" ref="Z654:AB654" si="599">AVERAGE(Z291:Z294)</f>
        <v>27.456980440097798</v>
      </c>
      <c r="AA654" s="5">
        <f t="shared" si="599"/>
        <v>28.206129807692307</v>
      </c>
      <c r="AB654" s="5">
        <f t="shared" si="599"/>
        <v>29.475000000000001</v>
      </c>
      <c r="AD654" s="5">
        <f t="shared" ref="AD654:AU654" si="600">AVERAGE(AD291:AD294)</f>
        <v>29.099999999999998</v>
      </c>
      <c r="AE654" s="5">
        <f t="shared" si="600"/>
        <v>27.59454545454545</v>
      </c>
      <c r="AF654" s="5">
        <f t="shared" si="600"/>
        <v>27.726254901960786</v>
      </c>
      <c r="AG654" s="5">
        <f t="shared" si="600"/>
        <v>28.563348868175751</v>
      </c>
      <c r="AH654" s="5">
        <f t="shared" si="600"/>
        <v>30.004999999999999</v>
      </c>
      <c r="AI654" s="5">
        <f t="shared" si="600"/>
        <v>30.255000000000003</v>
      </c>
      <c r="AJ654" s="5">
        <f t="shared" si="600"/>
        <v>29.814806818181829</v>
      </c>
      <c r="AK654" s="5">
        <f t="shared" si="600"/>
        <v>30.4</v>
      </c>
      <c r="AL654" s="5">
        <f t="shared" si="600"/>
        <v>27.724016853932593</v>
      </c>
      <c r="AM654" s="5">
        <f t="shared" si="600"/>
        <v>26.891770186335414</v>
      </c>
      <c r="AN654" s="5">
        <f t="shared" si="600"/>
        <v>27.668837209302328</v>
      </c>
      <c r="AO654" s="5">
        <f t="shared" si="600"/>
        <v>28.324873096446694</v>
      </c>
      <c r="AP654" s="5">
        <f t="shared" si="600"/>
        <v>26.563687150837985</v>
      </c>
      <c r="AQ654" s="5">
        <f t="shared" si="600"/>
        <v>25.98844221105529</v>
      </c>
      <c r="AR654" s="5">
        <f t="shared" si="600"/>
        <v>29.5625</v>
      </c>
      <c r="AS654" s="5">
        <f t="shared" si="600"/>
        <v>28.919999999999998</v>
      </c>
      <c r="AT654" s="5">
        <f t="shared" si="600"/>
        <v>25.310275423728815</v>
      </c>
      <c r="AU654" s="5">
        <f t="shared" si="600"/>
        <v>25.368736559139784</v>
      </c>
      <c r="AV654" s="5">
        <f t="shared" si="591"/>
        <v>0</v>
      </c>
      <c r="AW654" s="5">
        <f t="shared" si="592"/>
        <v>24.812555044668457</v>
      </c>
      <c r="AX654" s="1">
        <v>2.6019283746556479</v>
      </c>
      <c r="AZ654" s="3">
        <v>2.9560730279021703</v>
      </c>
      <c r="BB654" s="3">
        <f t="shared" si="593"/>
        <v>73.347724720882354</v>
      </c>
      <c r="BD654" s="1">
        <f t="shared" si="594"/>
        <v>28.849046435452308</v>
      </c>
      <c r="BF654" s="1">
        <f t="shared" si="595"/>
        <v>27.549781274739978</v>
      </c>
      <c r="BH654" s="1">
        <f t="shared" si="596"/>
        <v>85.279888048537813</v>
      </c>
      <c r="BJ654" s="1">
        <f t="shared" si="596"/>
        <v>81.439165350863121</v>
      </c>
      <c r="DA654" s="5"/>
      <c r="FT654" s="1"/>
    </row>
    <row r="655" spans="1:176" x14ac:dyDescent="0.2">
      <c r="A655" s="1">
        <v>1980</v>
      </c>
      <c r="F655" s="5"/>
      <c r="G655" s="5"/>
      <c r="H655" s="5"/>
      <c r="I655" s="5"/>
      <c r="J655" s="5"/>
      <c r="K655" s="5"/>
      <c r="L655" s="5"/>
      <c r="M655" s="5"/>
      <c r="Q655" s="5"/>
      <c r="R655" s="5"/>
      <c r="U655" s="5"/>
      <c r="V655" s="5"/>
      <c r="W655" s="5"/>
      <c r="Y655" s="5"/>
      <c r="Z655" s="5">
        <f t="shared" ref="Z655:AB655" si="601">AVERAGE(Z295:Z298)</f>
        <v>28.454187041564794</v>
      </c>
      <c r="AA655" s="5">
        <f t="shared" si="601"/>
        <v>29.35216346153846</v>
      </c>
      <c r="AB655" s="5">
        <f t="shared" si="601"/>
        <v>33.7425</v>
      </c>
      <c r="AD655" s="5">
        <f t="shared" ref="AD655:AU655" si="602">AVERAGE(AD295:AD298)</f>
        <v>30.625</v>
      </c>
      <c r="AE655" s="5">
        <f t="shared" si="602"/>
        <v>28.415909090909086</v>
      </c>
      <c r="AF655" s="5">
        <f t="shared" si="602"/>
        <v>28.906666666666666</v>
      </c>
      <c r="AG655" s="5">
        <f t="shared" si="602"/>
        <v>29.995199733688402</v>
      </c>
      <c r="AH655" s="5">
        <f t="shared" si="602"/>
        <v>34.627499999999998</v>
      </c>
      <c r="AI655" s="5">
        <f t="shared" si="602"/>
        <v>34.225000000000001</v>
      </c>
      <c r="AJ655" s="5">
        <f t="shared" si="602"/>
        <v>32.213625000000008</v>
      </c>
      <c r="AK655" s="5">
        <f t="shared" si="602"/>
        <v>33.055</v>
      </c>
      <c r="AL655" s="5">
        <f t="shared" si="602"/>
        <v>29.083567415730343</v>
      </c>
      <c r="AM655" s="5">
        <f t="shared" si="602"/>
        <v>29.827329192546593</v>
      </c>
      <c r="AN655" s="5">
        <f t="shared" si="602"/>
        <v>27.889651162790699</v>
      </c>
      <c r="AO655" s="5">
        <f t="shared" si="602"/>
        <v>29.510469543147199</v>
      </c>
      <c r="AP655" s="5">
        <f t="shared" si="602"/>
        <v>26.744902234636868</v>
      </c>
      <c r="AQ655" s="5">
        <f t="shared" si="602"/>
        <v>27.392349246231174</v>
      </c>
      <c r="AR655" s="5">
        <f t="shared" si="602"/>
        <v>34</v>
      </c>
      <c r="AS655" s="5">
        <f t="shared" si="602"/>
        <v>33.332499999999996</v>
      </c>
      <c r="AT655" s="5">
        <f t="shared" si="602"/>
        <v>26.790254237288131</v>
      </c>
      <c r="AU655" s="5">
        <f t="shared" si="602"/>
        <v>27.618279569892465</v>
      </c>
      <c r="AV655" s="5">
        <f t="shared" si="591"/>
        <v>0</v>
      </c>
      <c r="AW655" s="5">
        <f t="shared" si="592"/>
        <v>26.940291676264099</v>
      </c>
      <c r="AX655" s="1">
        <v>2.2924757281553396</v>
      </c>
      <c r="AZ655" s="3">
        <v>2.6033410860552135</v>
      </c>
      <c r="BB655" s="3">
        <f t="shared" si="593"/>
        <v>70.134768191129609</v>
      </c>
      <c r="BD655" s="1">
        <f t="shared" si="594"/>
        <v>31.644227369241346</v>
      </c>
      <c r="BF655" s="1">
        <f t="shared" si="595"/>
        <v>29.305888906936033</v>
      </c>
      <c r="BH655" s="1">
        <f t="shared" si="596"/>
        <v>82.380717246818875</v>
      </c>
      <c r="BJ655" s="1">
        <f t="shared" si="596"/>
        <v>76.29322465479629</v>
      </c>
      <c r="DA655" s="5"/>
      <c r="FT655" s="1"/>
    </row>
    <row r="656" spans="1:176" x14ac:dyDescent="0.2">
      <c r="A656" s="1">
        <v>1981</v>
      </c>
      <c r="F656" s="5"/>
      <c r="G656" s="5"/>
      <c r="H656" s="5"/>
      <c r="I656" s="5"/>
      <c r="J656" s="5"/>
      <c r="K656" s="5"/>
      <c r="L656" s="5"/>
      <c r="M656" s="5"/>
      <c r="Q656" s="5"/>
      <c r="R656" s="5"/>
      <c r="U656" s="5"/>
      <c r="V656" s="5"/>
      <c r="W656" s="5"/>
      <c r="Y656" s="5"/>
      <c r="Z656" s="5">
        <f t="shared" ref="Z656:AB656" si="603">AVERAGE(Z299:Z302)</f>
        <v>27.74083129584352</v>
      </c>
      <c r="AA656" s="5">
        <f t="shared" si="603"/>
        <v>29.85216346153846</v>
      </c>
      <c r="AB656" s="5">
        <f t="shared" si="603"/>
        <v>34.25</v>
      </c>
      <c r="AD656" s="5">
        <f t="shared" ref="AD656:AU656" si="604">AVERAGE(AD299:AD302)</f>
        <v>31</v>
      </c>
      <c r="AE656" s="5">
        <f t="shared" si="604"/>
        <v>30.345454545454544</v>
      </c>
      <c r="AF656" s="5">
        <f t="shared" si="604"/>
        <v>27.252941176470586</v>
      </c>
      <c r="AG656" s="5">
        <f t="shared" si="604"/>
        <v>29.252663115845522</v>
      </c>
      <c r="AH656" s="5">
        <f t="shared" si="604"/>
        <v>33.625</v>
      </c>
      <c r="AI656" s="5">
        <f t="shared" si="604"/>
        <v>33.5</v>
      </c>
      <c r="AJ656" s="5">
        <f t="shared" si="604"/>
        <v>32.931818181818194</v>
      </c>
      <c r="AK656" s="5">
        <f t="shared" si="604"/>
        <v>34</v>
      </c>
      <c r="AL656" s="5">
        <f t="shared" si="604"/>
        <v>28.522471910112365</v>
      </c>
      <c r="AM656" s="5">
        <f t="shared" si="604"/>
        <v>29.237189440993799</v>
      </c>
      <c r="AN656" s="5">
        <f t="shared" si="604"/>
        <v>28.040697674418603</v>
      </c>
      <c r="AO656" s="5">
        <f t="shared" si="604"/>
        <v>29.634517766497453</v>
      </c>
      <c r="AP656" s="5">
        <f t="shared" si="604"/>
        <v>28.532821229050278</v>
      </c>
      <c r="AQ656" s="5">
        <f t="shared" si="604"/>
        <v>28.569723618090467</v>
      </c>
      <c r="AR656" s="5">
        <f t="shared" si="604"/>
        <v>35</v>
      </c>
      <c r="AS656" s="5">
        <f t="shared" si="604"/>
        <v>33.75</v>
      </c>
      <c r="AT656" s="5">
        <f t="shared" si="604"/>
        <v>27.042372881355927</v>
      </c>
      <c r="AU656" s="5">
        <f t="shared" si="604"/>
        <v>27.897849462365588</v>
      </c>
      <c r="AV656" s="5">
        <f t="shared" si="591"/>
        <v>0</v>
      </c>
      <c r="AW656" s="5">
        <f t="shared" si="592"/>
        <v>26.942198954100913</v>
      </c>
      <c r="AX656" s="1">
        <v>2.078107810781078</v>
      </c>
      <c r="AZ656" s="3">
        <v>2.3594940885345066</v>
      </c>
      <c r="BB656" s="3">
        <f t="shared" si="593"/>
        <v>63.569959164321673</v>
      </c>
      <c r="BD656" s="1">
        <f t="shared" si="594"/>
        <v>31.799415725448743</v>
      </c>
      <c r="BF656" s="1">
        <f t="shared" si="595"/>
        <v>29.019327123013259</v>
      </c>
      <c r="BH656" s="1">
        <f t="shared" si="596"/>
        <v>75.030533423047544</v>
      </c>
      <c r="BJ656" s="1">
        <f t="shared" si="596"/>
        <v>68.470930799998854</v>
      </c>
      <c r="DA656" s="5"/>
      <c r="FT656" s="1"/>
    </row>
    <row r="657" spans="1:176" x14ac:dyDescent="0.2">
      <c r="A657" s="1">
        <v>1982</v>
      </c>
      <c r="F657" s="5"/>
      <c r="G657" s="5"/>
      <c r="H657" s="5"/>
      <c r="I657" s="5"/>
      <c r="J657" s="5"/>
      <c r="K657" s="5"/>
      <c r="L657" s="5"/>
      <c r="M657" s="5"/>
      <c r="Q657" s="5"/>
      <c r="R657" s="5"/>
      <c r="U657" s="5"/>
      <c r="V657" s="5"/>
      <c r="W657" s="5"/>
      <c r="Y657" s="5"/>
      <c r="Z657" s="5">
        <f t="shared" ref="Z657:AB657" si="605">AVERAGE(Z303:Z306)</f>
        <v>29.839547677261614</v>
      </c>
      <c r="AA657" s="5">
        <f t="shared" si="605"/>
        <v>31.126502403846153</v>
      </c>
      <c r="AB657" s="5">
        <f t="shared" si="605"/>
        <v>34</v>
      </c>
      <c r="AD657" s="5">
        <f t="shared" ref="AD657:AU657" si="606">AVERAGE(AD303:AD306)</f>
        <v>31</v>
      </c>
      <c r="AE657" s="5">
        <f t="shared" si="606"/>
        <v>30.345454545454544</v>
      </c>
      <c r="AF657" s="5">
        <f t="shared" si="606"/>
        <v>26.337254901960787</v>
      </c>
      <c r="AG657" s="5">
        <f t="shared" si="606"/>
        <v>29.148801597869486</v>
      </c>
      <c r="AH657" s="5">
        <f t="shared" si="606"/>
        <v>36</v>
      </c>
      <c r="AI657" s="5">
        <f t="shared" si="606"/>
        <v>37</v>
      </c>
      <c r="AJ657" s="5">
        <f t="shared" si="606"/>
        <v>33.368181818181831</v>
      </c>
      <c r="AK657" s="5">
        <f t="shared" si="606"/>
        <v>34.5</v>
      </c>
      <c r="AL657" s="5">
        <f t="shared" si="606"/>
        <v>33.280898876404507</v>
      </c>
      <c r="AM657" s="5">
        <f t="shared" si="606"/>
        <v>30.579968944099392</v>
      </c>
      <c r="AN657" s="5">
        <f t="shared" si="606"/>
        <v>28.184593023255815</v>
      </c>
      <c r="AO657" s="5">
        <f t="shared" si="606"/>
        <v>29.872461928934001</v>
      </c>
      <c r="AP657" s="5">
        <f t="shared" si="606"/>
        <v>31.474860335195526</v>
      </c>
      <c r="AQ657" s="5">
        <f t="shared" si="606"/>
        <v>29.778894472361824</v>
      </c>
      <c r="AR657" s="5">
        <f t="shared" si="606"/>
        <v>35.5</v>
      </c>
      <c r="AS657" s="5">
        <f t="shared" si="606"/>
        <v>34.5</v>
      </c>
      <c r="AT657" s="5">
        <f t="shared" si="606"/>
        <v>29.614406779661017</v>
      </c>
      <c r="AU657" s="5">
        <f t="shared" si="606"/>
        <v>29.221774193548384</v>
      </c>
      <c r="AV657" s="5">
        <f t="shared" si="591"/>
        <v>0</v>
      </c>
      <c r="AW657" s="5">
        <f t="shared" si="592"/>
        <v>27.870130339841381</v>
      </c>
      <c r="AX657" s="1">
        <v>1.9575129533678757</v>
      </c>
      <c r="AZ657" s="3">
        <v>2.2231813471502591</v>
      </c>
      <c r="BB657" s="3">
        <f t="shared" si="593"/>
        <v>61.960353914181873</v>
      </c>
      <c r="BD657" s="1">
        <f t="shared" si="594"/>
        <v>33.019800660713379</v>
      </c>
      <c r="BF657" s="1">
        <f t="shared" si="595"/>
        <v>29.782595390677493</v>
      </c>
      <c r="BH657" s="1">
        <f t="shared" si="596"/>
        <v>73.409004915517784</v>
      </c>
      <c r="BJ657" s="1">
        <f t="shared" si="596"/>
        <v>66.212110542277486</v>
      </c>
      <c r="DA657" s="5"/>
      <c r="FT657" s="1"/>
    </row>
    <row r="658" spans="1:176" x14ac:dyDescent="0.2">
      <c r="A658" s="1">
        <v>1983</v>
      </c>
      <c r="F658" s="5"/>
      <c r="G658" s="5"/>
      <c r="H658" s="5"/>
      <c r="I658" s="5"/>
      <c r="J658" s="5"/>
      <c r="K658" s="5"/>
      <c r="L658" s="5"/>
      <c r="M658" s="5"/>
      <c r="Q658" s="5"/>
      <c r="R658" s="5"/>
      <c r="U658" s="5"/>
      <c r="V658" s="5"/>
      <c r="W658" s="5"/>
      <c r="Y658" s="5"/>
      <c r="Z658" s="5">
        <f t="shared" ref="Z658:AB658" si="607">AVERAGE(Z307:Z310)</f>
        <v>30.37041564792176</v>
      </c>
      <c r="AA658" s="5">
        <f t="shared" si="607"/>
        <v>31.05048076923077</v>
      </c>
      <c r="AB658" s="5">
        <f t="shared" si="607"/>
        <v>34.375</v>
      </c>
      <c r="AD658" s="5">
        <f t="shared" ref="AD658:AU658" si="608">AVERAGE(AD307:AD310)</f>
        <v>33</v>
      </c>
      <c r="AE658" s="5">
        <f t="shared" si="608"/>
        <v>32.672727272727272</v>
      </c>
      <c r="AF658" s="5">
        <f t="shared" si="608"/>
        <v>26.620343137254899</v>
      </c>
      <c r="AG658" s="5">
        <f t="shared" si="608"/>
        <v>29.795356191744329</v>
      </c>
      <c r="AH658" s="5">
        <f t="shared" si="608"/>
        <v>35.375</v>
      </c>
      <c r="AI658" s="5">
        <f t="shared" si="608"/>
        <v>35.125</v>
      </c>
      <c r="AJ658" s="5">
        <f t="shared" si="608"/>
        <v>34.138068181818198</v>
      </c>
      <c r="AK658" s="5">
        <f t="shared" si="608"/>
        <v>35.625</v>
      </c>
      <c r="AL658" s="5">
        <f t="shared" si="608"/>
        <v>34.71629213483147</v>
      </c>
      <c r="AM658" s="5">
        <f t="shared" si="608"/>
        <v>30.773291925465848</v>
      </c>
      <c r="AN658" s="5">
        <f t="shared" si="608"/>
        <v>28.232558139534888</v>
      </c>
      <c r="AO658" s="5">
        <f t="shared" si="608"/>
        <v>29.951776649746186</v>
      </c>
      <c r="AP658" s="5">
        <f t="shared" si="608"/>
        <v>32.765363128491614</v>
      </c>
      <c r="AQ658" s="5">
        <f t="shared" si="608"/>
        <v>29.778894472361824</v>
      </c>
      <c r="AR658" s="5">
        <f t="shared" si="608"/>
        <v>35</v>
      </c>
      <c r="AS658" s="5">
        <f t="shared" si="608"/>
        <v>34.5</v>
      </c>
      <c r="AT658" s="5">
        <f t="shared" si="608"/>
        <v>29.978813559322031</v>
      </c>
      <c r="AU658" s="5">
        <f t="shared" si="608"/>
        <v>29.295698924731177</v>
      </c>
      <c r="AV658" s="5">
        <f t="shared" si="591"/>
        <v>0</v>
      </c>
      <c r="AW658" s="5">
        <f t="shared" si="592"/>
        <v>28.17325134786368</v>
      </c>
      <c r="AX658" s="1">
        <v>1.8965863453815264</v>
      </c>
      <c r="AZ658" s="3">
        <v>2.1539859437751003</v>
      </c>
      <c r="BB658" s="3">
        <f t="shared" si="593"/>
        <v>60.684787393741267</v>
      </c>
      <c r="BD658" s="1">
        <f t="shared" si="594"/>
        <v>33.15508878460399</v>
      </c>
      <c r="BF658" s="1">
        <f t="shared" si="595"/>
        <v>30.528940523343707</v>
      </c>
      <c r="BH658" s="1">
        <f t="shared" si="596"/>
        <v>71.415595206652469</v>
      </c>
      <c r="BJ658" s="1">
        <f t="shared" si="596"/>
        <v>65.758908765628405</v>
      </c>
      <c r="DA658" s="5"/>
      <c r="FT658" s="1"/>
    </row>
    <row r="659" spans="1:176" x14ac:dyDescent="0.2">
      <c r="A659" s="1">
        <v>1984</v>
      </c>
      <c r="F659" s="5"/>
      <c r="G659" s="5"/>
      <c r="H659" s="5"/>
      <c r="I659" s="5"/>
      <c r="J659" s="5"/>
      <c r="K659" s="5"/>
      <c r="L659" s="5"/>
      <c r="M659" s="5"/>
      <c r="Q659" s="5"/>
      <c r="R659" s="5"/>
      <c r="U659" s="5"/>
      <c r="V659" s="5"/>
      <c r="W659" s="5"/>
      <c r="Y659" s="5"/>
      <c r="Z659" s="5">
        <f t="shared" ref="Z659:AB659" si="609">AVERAGE(Z311:Z314)</f>
        <v>30.37041564792176</v>
      </c>
      <c r="AA659" s="5">
        <f t="shared" si="609"/>
        <v>31.12560096153846</v>
      </c>
      <c r="AB659" s="5">
        <f t="shared" si="609"/>
        <v>35</v>
      </c>
      <c r="AD659" s="5">
        <f t="shared" ref="AD659:AU659" si="610">AVERAGE(AD311:AD314)</f>
        <v>33.5</v>
      </c>
      <c r="AE659" s="5">
        <f t="shared" si="610"/>
        <v>32.845454545454544</v>
      </c>
      <c r="AF659" s="5">
        <f t="shared" si="610"/>
        <v>29.899019607843137</v>
      </c>
      <c r="AG659" s="5">
        <f t="shared" si="610"/>
        <v>32.121504660452715</v>
      </c>
      <c r="AH659" s="5">
        <f t="shared" si="610"/>
        <v>36.5</v>
      </c>
      <c r="AI659" s="5">
        <f t="shared" si="610"/>
        <v>37.5</v>
      </c>
      <c r="AJ659" s="5">
        <f t="shared" si="610"/>
        <v>34.765909090909105</v>
      </c>
      <c r="AK659" s="5">
        <f t="shared" si="610"/>
        <v>36.5</v>
      </c>
      <c r="AL659" s="5">
        <f t="shared" si="610"/>
        <v>34.921348314606753</v>
      </c>
      <c r="AM659" s="5">
        <f t="shared" si="610"/>
        <v>30.773291925465848</v>
      </c>
      <c r="AN659" s="5">
        <f t="shared" si="610"/>
        <v>28.357558139534888</v>
      </c>
      <c r="AO659" s="5">
        <f t="shared" si="610"/>
        <v>30.156091370558368</v>
      </c>
      <c r="AP659" s="5">
        <f t="shared" si="610"/>
        <v>35.187150837988824</v>
      </c>
      <c r="AQ659" s="5">
        <f t="shared" si="610"/>
        <v>31.278894472361827</v>
      </c>
      <c r="AR659" s="5">
        <f t="shared" si="610"/>
        <v>35</v>
      </c>
      <c r="AS659" s="5">
        <f t="shared" si="610"/>
        <v>34.5</v>
      </c>
      <c r="AT659" s="5">
        <f t="shared" si="610"/>
        <v>30.728813559322028</v>
      </c>
      <c r="AU659" s="5">
        <f t="shared" si="610"/>
        <v>29.739247311827953</v>
      </c>
      <c r="AV659" s="5">
        <f t="shared" si="591"/>
        <v>0</v>
      </c>
      <c r="AW659" s="5">
        <f t="shared" si="592"/>
        <v>28.858117537795898</v>
      </c>
      <c r="AX659" s="1">
        <v>1.818094321462945</v>
      </c>
      <c r="AZ659" s="3">
        <v>2.0651724691159958</v>
      </c>
      <c r="BB659" s="3">
        <f t="shared" si="593"/>
        <v>59.596989849569574</v>
      </c>
      <c r="BD659" s="1">
        <f t="shared" si="594"/>
        <v>33.782465679510629</v>
      </c>
      <c r="BF659" s="1">
        <f t="shared" si="595"/>
        <v>31.60810433936048</v>
      </c>
      <c r="BH659" s="1">
        <f t="shared" si="596"/>
        <v>69.766618060181358</v>
      </c>
      <c r="BJ659" s="1">
        <f t="shared" si="596"/>
        <v>65.276186882593109</v>
      </c>
      <c r="DA659" s="5"/>
      <c r="FT659" s="1"/>
    </row>
    <row r="660" spans="1:176" x14ac:dyDescent="0.2">
      <c r="A660" s="1">
        <v>1985</v>
      </c>
      <c r="F660" s="5"/>
      <c r="G660" s="5"/>
      <c r="H660" s="5"/>
      <c r="I660" s="5"/>
      <c r="J660" s="5"/>
      <c r="K660" s="5"/>
      <c r="L660" s="5"/>
      <c r="M660" s="5"/>
      <c r="Q660" s="5"/>
      <c r="R660" s="5"/>
      <c r="U660" s="5"/>
      <c r="V660" s="5"/>
      <c r="W660" s="5"/>
      <c r="Y660" s="5"/>
      <c r="Z660" s="5">
        <f t="shared" ref="Z660:AB660" si="611">AVERAGE(Z315:Z318)</f>
        <v>31.111246943765281</v>
      </c>
      <c r="AA660" s="5">
        <f t="shared" si="611"/>
        <v>32.767227564102562</v>
      </c>
      <c r="AB660" s="5">
        <f t="shared" si="611"/>
        <v>34.3125</v>
      </c>
      <c r="AD660" s="5">
        <f t="shared" ref="AD660:AU660" si="612">AVERAGE(AD315:AD318)</f>
        <v>32.5</v>
      </c>
      <c r="AE660" s="5">
        <f t="shared" si="612"/>
        <v>32.5</v>
      </c>
      <c r="AF660" s="5">
        <f t="shared" si="612"/>
        <v>30.939705882352943</v>
      </c>
      <c r="AG660" s="5">
        <f t="shared" si="612"/>
        <v>32.31075233022635</v>
      </c>
      <c r="AH660" s="5">
        <f t="shared" si="612"/>
        <v>35</v>
      </c>
      <c r="AI660" s="5">
        <f t="shared" si="612"/>
        <v>35.75</v>
      </c>
      <c r="AJ660" s="5">
        <f t="shared" si="612"/>
        <v>34.765909090909105</v>
      </c>
      <c r="AK660" s="5">
        <f t="shared" si="612"/>
        <v>35.25</v>
      </c>
      <c r="AL660" s="5">
        <f t="shared" si="612"/>
        <v>35.533707865168552</v>
      </c>
      <c r="AM660" s="5">
        <f t="shared" si="612"/>
        <v>31.64052795031057</v>
      </c>
      <c r="AN660" s="5">
        <f t="shared" si="612"/>
        <v>28.732558139534884</v>
      </c>
      <c r="AO660" s="5">
        <f t="shared" si="612"/>
        <v>30.293147208121823</v>
      </c>
      <c r="AP660" s="5">
        <f t="shared" si="612"/>
        <v>35.785614525139664</v>
      </c>
      <c r="AQ660" s="5">
        <f t="shared" si="612"/>
        <v>32.153894472361827</v>
      </c>
      <c r="AR660" s="5">
        <f t="shared" si="612"/>
        <v>17.5</v>
      </c>
      <c r="AS660" s="5">
        <f t="shared" si="612"/>
        <v>17.25</v>
      </c>
      <c r="AT660" s="5">
        <f t="shared" si="612"/>
        <v>30.978813559322028</v>
      </c>
      <c r="AU660" s="5">
        <f t="shared" si="612"/>
        <v>29.887096774193544</v>
      </c>
      <c r="AV660" s="5">
        <f t="shared" si="591"/>
        <v>0</v>
      </c>
      <c r="AW660" s="5">
        <f t="shared" si="592"/>
        <v>28.204217697597382</v>
      </c>
      <c r="AX660" s="1">
        <v>1.7555762081784387</v>
      </c>
      <c r="AZ660" s="3">
        <v>1.9944561512240475</v>
      </c>
      <c r="BB660" s="3">
        <f t="shared" si="593"/>
        <v>56.252075477435241</v>
      </c>
      <c r="BD660" s="1">
        <f t="shared" si="594"/>
        <v>32.484391194695384</v>
      </c>
      <c r="BF660" s="1">
        <f t="shared" si="595"/>
        <v>31.896977582198971</v>
      </c>
      <c r="BH660" s="1">
        <f t="shared" si="596"/>
        <v>64.788693837028489</v>
      </c>
      <c r="BJ660" s="1">
        <f t="shared" si="596"/>
        <v>63.617123144272284</v>
      </c>
      <c r="DA660" s="5"/>
      <c r="FT660" s="1"/>
    </row>
    <row r="661" spans="1:176" x14ac:dyDescent="0.2">
      <c r="A661" s="1">
        <v>1986</v>
      </c>
      <c r="F661" s="5"/>
      <c r="G661" s="5"/>
      <c r="H661" s="5"/>
      <c r="I661" s="5"/>
      <c r="J661" s="5"/>
      <c r="K661" s="5"/>
      <c r="L661" s="5"/>
      <c r="M661" s="5"/>
      <c r="Q661" s="5"/>
      <c r="R661" s="5"/>
      <c r="U661" s="5"/>
      <c r="V661" s="5"/>
      <c r="W661" s="5"/>
      <c r="Y661" s="5"/>
      <c r="Z661" s="5">
        <f t="shared" ref="Z661:AB661" si="613">AVERAGE(Z319:Z322)</f>
        <v>30.422982885085574</v>
      </c>
      <c r="AA661" s="5">
        <f t="shared" si="613"/>
        <v>31.85036057692308</v>
      </c>
      <c r="AB661" s="5">
        <f t="shared" si="613"/>
        <v>32.3125</v>
      </c>
      <c r="AD661" s="5">
        <f t="shared" ref="AD661:AU661" si="614">AVERAGE(AD319:AD322)</f>
        <v>35.375</v>
      </c>
      <c r="AE661" s="5">
        <f t="shared" si="614"/>
        <v>33.329545454545453</v>
      </c>
      <c r="AF661" s="5">
        <f t="shared" si="614"/>
        <v>29.876470588235293</v>
      </c>
      <c r="AG661" s="5">
        <f t="shared" si="614"/>
        <v>30.737683089214364</v>
      </c>
      <c r="AH661" s="5">
        <f t="shared" si="614"/>
        <v>32.375</v>
      </c>
      <c r="AI661" s="5">
        <f t="shared" si="614"/>
        <v>32.875</v>
      </c>
      <c r="AJ661" s="5">
        <f t="shared" si="614"/>
        <v>30.594318181818192</v>
      </c>
      <c r="AK661" s="5">
        <f t="shared" si="614"/>
        <v>31.5</v>
      </c>
      <c r="AL661" s="5">
        <f t="shared" si="614"/>
        <v>35.941011235955067</v>
      </c>
      <c r="AM661" s="5">
        <f t="shared" si="614"/>
        <v>32.121118012422372</v>
      </c>
      <c r="AN661" s="5">
        <f t="shared" si="614"/>
        <v>29.5</v>
      </c>
      <c r="AO661" s="5">
        <f t="shared" si="614"/>
        <v>29.817258883248726</v>
      </c>
      <c r="AP661" s="5">
        <f t="shared" si="614"/>
        <v>35.449720670391059</v>
      </c>
      <c r="AQ661" s="5">
        <f t="shared" si="614"/>
        <v>32.278894472361827</v>
      </c>
      <c r="AR661" s="5">
        <f t="shared" si="614"/>
        <v>8.25</v>
      </c>
      <c r="AS661" s="5">
        <f t="shared" si="614"/>
        <v>8.875</v>
      </c>
      <c r="AT661" s="5">
        <f t="shared" si="614"/>
        <v>30.978813559322028</v>
      </c>
      <c r="AU661" s="5">
        <f t="shared" si="614"/>
        <v>29.887096774193544</v>
      </c>
      <c r="AV661" s="5">
        <f t="shared" si="591"/>
        <v>0</v>
      </c>
      <c r="AW661" s="5">
        <f t="shared" si="592"/>
        <v>26.847397475450091</v>
      </c>
      <c r="AX661" s="1">
        <v>1.7235401459854016</v>
      </c>
      <c r="AZ661" s="3">
        <v>1.9573055576674521</v>
      </c>
      <c r="BB661" s="3">
        <f t="shared" si="593"/>
        <v>52.548560287605582</v>
      </c>
      <c r="BD661" s="1">
        <f t="shared" si="594"/>
        <v>30.114514926663166</v>
      </c>
      <c r="BF661" s="1">
        <f t="shared" si="595"/>
        <v>31.885725660538135</v>
      </c>
      <c r="BH661" s="1">
        <f t="shared" si="596"/>
        <v>58.943307432417257</v>
      </c>
      <c r="BJ661" s="1">
        <f t="shared" si="596"/>
        <v>62.410108045630984</v>
      </c>
      <c r="DA661" s="5"/>
      <c r="FT661" s="1"/>
    </row>
    <row r="662" spans="1:176" x14ac:dyDescent="0.2">
      <c r="A662" s="1">
        <v>1987</v>
      </c>
      <c r="F662" s="5"/>
      <c r="G662" s="5"/>
      <c r="H662" s="5"/>
      <c r="I662" s="5"/>
      <c r="J662" s="5"/>
      <c r="K662" s="5"/>
      <c r="L662" s="5"/>
      <c r="M662" s="5"/>
      <c r="Q662" s="5"/>
      <c r="R662" s="5"/>
      <c r="U662" s="5"/>
      <c r="V662" s="5"/>
      <c r="W662" s="5"/>
      <c r="Y662" s="5"/>
      <c r="Z662" s="5">
        <f t="shared" ref="Z662:AB662" si="615">AVERAGE(Z323:Z326)</f>
        <v>36.521760391198043</v>
      </c>
      <c r="AA662" s="5">
        <f t="shared" si="615"/>
        <v>40.033533653846149</v>
      </c>
      <c r="AB662" s="5">
        <f t="shared" si="615"/>
        <v>32.375</v>
      </c>
      <c r="AD662" s="5">
        <f t="shared" ref="AD662:AU662" si="616">AVERAGE(AD323:AD326)</f>
        <v>44.375</v>
      </c>
      <c r="AE662" s="5">
        <f t="shared" si="616"/>
        <v>37.338636363636361</v>
      </c>
      <c r="AF662" s="5">
        <f t="shared" si="616"/>
        <v>32.679166666666667</v>
      </c>
      <c r="AG662" s="5">
        <f t="shared" si="616"/>
        <v>34.334970039946718</v>
      </c>
      <c r="AH662" s="5">
        <f t="shared" si="616"/>
        <v>36.875</v>
      </c>
      <c r="AI662" s="5">
        <f t="shared" si="616"/>
        <v>33</v>
      </c>
      <c r="AJ662" s="5">
        <f t="shared" si="616"/>
        <v>30.719886363636377</v>
      </c>
      <c r="AK662" s="5">
        <f t="shared" si="616"/>
        <v>30.375</v>
      </c>
      <c r="AL662" s="5">
        <f t="shared" si="616"/>
        <v>38.213342696629226</v>
      </c>
      <c r="AM662" s="5">
        <f t="shared" si="616"/>
        <v>35.297360248447212</v>
      </c>
      <c r="AN662" s="5">
        <f t="shared" si="616"/>
        <v>33.488372093023258</v>
      </c>
      <c r="AO662" s="5">
        <f t="shared" si="616"/>
        <v>33.846446700507606</v>
      </c>
      <c r="AP662" s="5">
        <f t="shared" si="616"/>
        <v>33.263966480446925</v>
      </c>
      <c r="AQ662" s="5">
        <f t="shared" si="616"/>
        <v>31.716582914572879</v>
      </c>
      <c r="AR662" s="5">
        <f t="shared" si="616"/>
        <v>33.962499999999999</v>
      </c>
      <c r="AS662" s="5">
        <f t="shared" si="616"/>
        <v>35.5</v>
      </c>
      <c r="AT662" s="5">
        <f t="shared" si="616"/>
        <v>31.05296610169491</v>
      </c>
      <c r="AU662" s="5">
        <f t="shared" si="616"/>
        <v>30.145161290322577</v>
      </c>
      <c r="AV662" s="5">
        <f t="shared" si="591"/>
        <v>0</v>
      </c>
      <c r="AW662" s="5">
        <f t="shared" si="592"/>
        <v>30.621097213386353</v>
      </c>
      <c r="AX662" s="1">
        <v>1.6628521126760565</v>
      </c>
      <c r="AZ662" s="3">
        <v>1.8881144114411441</v>
      </c>
      <c r="BB662" s="3">
        <f t="shared" si="593"/>
        <v>57.816134942735033</v>
      </c>
      <c r="BD662" s="1">
        <f t="shared" si="594"/>
        <v>34.895266134169724</v>
      </c>
      <c r="BF662" s="1">
        <f t="shared" si="595"/>
        <v>35.333794162363077</v>
      </c>
      <c r="BH662" s="1">
        <f t="shared" si="596"/>
        <v>65.886254878999949</v>
      </c>
      <c r="BJ662" s="1">
        <f t="shared" si="596"/>
        <v>66.714245968852694</v>
      </c>
      <c r="DA662" s="5"/>
      <c r="FT662" s="1"/>
    </row>
    <row r="663" spans="1:176" x14ac:dyDescent="0.2">
      <c r="A663" s="1">
        <v>1988</v>
      </c>
      <c r="F663" s="5"/>
      <c r="G663" s="5"/>
      <c r="H663" s="5"/>
      <c r="I663" s="5"/>
      <c r="J663" s="5"/>
      <c r="K663" s="5"/>
      <c r="L663" s="5"/>
      <c r="M663" s="5"/>
      <c r="Q663" s="5"/>
      <c r="R663" s="5"/>
      <c r="U663" s="5"/>
      <c r="V663" s="5"/>
      <c r="W663" s="5"/>
      <c r="Y663" s="5"/>
      <c r="Z663" s="5">
        <f t="shared" ref="Z663:AB663" si="617">AVERAGE(Z327:Z330)</f>
        <v>34.753911980440094</v>
      </c>
      <c r="AA663" s="5">
        <f t="shared" si="617"/>
        <v>37.70192307692308</v>
      </c>
      <c r="AB663" s="5">
        <f t="shared" si="617"/>
        <v>36.5</v>
      </c>
      <c r="AD663" s="5">
        <f t="shared" ref="AD663:AU663" si="618">AVERAGE(AD327:AD330)</f>
        <v>39.832499999999996</v>
      </c>
      <c r="AE663" s="5">
        <f t="shared" si="618"/>
        <v>33.424499999999995</v>
      </c>
      <c r="AF663" s="5">
        <f t="shared" si="618"/>
        <v>29.871039215686277</v>
      </c>
      <c r="AG663" s="5">
        <f t="shared" si="618"/>
        <v>34.691910785619157</v>
      </c>
      <c r="AH663" s="5">
        <f t="shared" si="618"/>
        <v>44.457499999999996</v>
      </c>
      <c r="AI663" s="5">
        <f t="shared" si="618"/>
        <v>42.042500000000004</v>
      </c>
      <c r="AJ663" s="5">
        <f t="shared" si="618"/>
        <v>36.755113636363653</v>
      </c>
      <c r="AK663" s="5">
        <f t="shared" si="618"/>
        <v>36.875</v>
      </c>
      <c r="AL663" s="5">
        <f t="shared" si="618"/>
        <v>37.569325842696635</v>
      </c>
      <c r="AM663" s="5">
        <f t="shared" si="618"/>
        <v>37.020854037267085</v>
      </c>
      <c r="AN663" s="5">
        <f t="shared" si="618"/>
        <v>33.586744186046509</v>
      </c>
      <c r="AO663" s="5">
        <f t="shared" si="618"/>
        <v>34.945736040609134</v>
      </c>
      <c r="AP663" s="5">
        <f t="shared" si="618"/>
        <v>34.528016759776534</v>
      </c>
      <c r="AQ663" s="5">
        <f t="shared" si="618"/>
        <v>33.914547738693486</v>
      </c>
      <c r="AR663" s="5">
        <f t="shared" si="618"/>
        <v>42.792500000000004</v>
      </c>
      <c r="AS663" s="5">
        <f t="shared" si="618"/>
        <v>34.792500000000004</v>
      </c>
      <c r="AT663" s="5">
        <f t="shared" si="618"/>
        <v>29.095338983050844</v>
      </c>
      <c r="AU663" s="5">
        <f t="shared" si="618"/>
        <v>32.356182795698921</v>
      </c>
      <c r="AV663" s="5">
        <f t="shared" si="591"/>
        <v>0</v>
      </c>
      <c r="AW663" s="5">
        <f t="shared" si="592"/>
        <v>32.217393957676251</v>
      </c>
      <c r="AX663" s="1">
        <v>1.5967878275570584</v>
      </c>
      <c r="AZ663" s="3">
        <v>1.8141385385103237</v>
      </c>
      <c r="BB663" s="3">
        <f t="shared" si="593"/>
        <v>58.446815988990124</v>
      </c>
      <c r="BD663" s="1">
        <f t="shared" si="594"/>
        <v>37.947141599545645</v>
      </c>
      <c r="BF663" s="1">
        <f t="shared" si="595"/>
        <v>34.849351847940902</v>
      </c>
      <c r="BH663" s="1">
        <f t="shared" si="596"/>
        <v>68.841372002044039</v>
      </c>
      <c r="BJ663" s="1">
        <f t="shared" si="596"/>
        <v>63.221552229455554</v>
      </c>
      <c r="DA663" s="5"/>
      <c r="FT663" s="1"/>
    </row>
    <row r="664" spans="1:176" x14ac:dyDescent="0.2">
      <c r="A664" s="1">
        <v>1989</v>
      </c>
      <c r="F664" s="5"/>
      <c r="G664" s="5"/>
      <c r="H664" s="5"/>
      <c r="I664" s="5"/>
      <c r="J664" s="5"/>
      <c r="K664" s="5"/>
      <c r="L664" s="5"/>
      <c r="M664" s="5"/>
      <c r="Q664" s="5"/>
      <c r="R664" s="5"/>
      <c r="U664" s="5"/>
      <c r="V664" s="5"/>
      <c r="W664" s="5"/>
      <c r="Y664" s="5"/>
      <c r="Z664" s="5">
        <f t="shared" ref="Z664:AB664" si="619">AVERAGE(Z331:Z334)</f>
        <v>38.794926650366747</v>
      </c>
      <c r="AA664" s="5">
        <f t="shared" si="619"/>
        <v>43.1796875</v>
      </c>
      <c r="AB664" s="5">
        <f t="shared" si="619"/>
        <v>38.75</v>
      </c>
      <c r="AD664" s="5">
        <f t="shared" ref="AD664:AU664" si="620">AVERAGE(AD331:AD334)</f>
        <v>43.375</v>
      </c>
      <c r="AE664" s="5">
        <f t="shared" si="620"/>
        <v>38.711363636363629</v>
      </c>
      <c r="AF664" s="5">
        <f t="shared" si="620"/>
        <v>36.502941176470586</v>
      </c>
      <c r="AG664" s="5">
        <f t="shared" si="620"/>
        <v>38.542276964047915</v>
      </c>
      <c r="AH664" s="5">
        <f t="shared" si="620"/>
        <v>43</v>
      </c>
      <c r="AI664" s="5">
        <f t="shared" si="620"/>
        <v>44.5</v>
      </c>
      <c r="AJ664" s="5">
        <f t="shared" si="620"/>
        <v>43.27926136363638</v>
      </c>
      <c r="AK664" s="5">
        <f t="shared" si="620"/>
        <v>44.625</v>
      </c>
      <c r="AL664" s="5">
        <f t="shared" si="620"/>
        <v>45.803370786516865</v>
      </c>
      <c r="AM664" s="5">
        <f t="shared" si="620"/>
        <v>40.434006211180133</v>
      </c>
      <c r="AN664" s="5">
        <f t="shared" si="620"/>
        <v>34.781976744186046</v>
      </c>
      <c r="AO664" s="5">
        <f t="shared" si="620"/>
        <v>39.456218274111663</v>
      </c>
      <c r="AP664" s="5">
        <f t="shared" si="620"/>
        <v>37.404329608938539</v>
      </c>
      <c r="AQ664" s="5">
        <f t="shared" si="620"/>
        <v>33.995351758793987</v>
      </c>
      <c r="AR664" s="5">
        <f t="shared" si="620"/>
        <v>45.5</v>
      </c>
      <c r="AS664" s="5">
        <f t="shared" si="620"/>
        <v>42</v>
      </c>
      <c r="AT664" s="5">
        <f t="shared" si="620"/>
        <v>34.387711864406775</v>
      </c>
      <c r="AU664" s="5">
        <f t="shared" si="620"/>
        <v>36.733870967741929</v>
      </c>
      <c r="AV664" s="5">
        <f t="shared" si="591"/>
        <v>0</v>
      </c>
      <c r="AW664" s="5">
        <f t="shared" si="592"/>
        <v>35.369046203263864</v>
      </c>
      <c r="AX664" s="1">
        <v>1.5233870967741936</v>
      </c>
      <c r="AZ664" s="3">
        <v>1.7306023124495835</v>
      </c>
      <c r="BB664" s="3">
        <f t="shared" si="593"/>
        <v>61.209753148504603</v>
      </c>
      <c r="BD664" s="1">
        <f t="shared" si="594"/>
        <v>41.113766584312224</v>
      </c>
      <c r="BF664" s="1">
        <f t="shared" si="595"/>
        <v>39.287987065088956</v>
      </c>
      <c r="BH664" s="1">
        <f t="shared" si="596"/>
        <v>71.151579524323154</v>
      </c>
      <c r="BJ664" s="1">
        <f t="shared" si="596"/>
        <v>67.991881266332271</v>
      </c>
      <c r="DA664" s="5"/>
      <c r="FT664" s="1"/>
    </row>
    <row r="665" spans="1:176" x14ac:dyDescent="0.2">
      <c r="A665" s="1">
        <v>1990</v>
      </c>
      <c r="F665" s="5"/>
      <c r="G665" s="5"/>
      <c r="H665" s="5"/>
      <c r="I665" s="5"/>
      <c r="J665" s="5"/>
      <c r="K665" s="5"/>
      <c r="L665" s="5"/>
      <c r="M665" s="5"/>
      <c r="Q665" s="5"/>
      <c r="R665" s="5"/>
      <c r="U665" s="5"/>
      <c r="V665" s="5"/>
      <c r="W665" s="5"/>
      <c r="Y665" s="5"/>
      <c r="Z665" s="5">
        <f t="shared" ref="Z665:AB665" si="621">AVERAGE(Z335:Z338)</f>
        <v>44.08378973105134</v>
      </c>
      <c r="AA665" s="5">
        <f t="shared" si="621"/>
        <v>48.45252403846154</v>
      </c>
      <c r="AB665" s="5">
        <f t="shared" si="621"/>
        <v>43.625</v>
      </c>
      <c r="AD665" s="5">
        <f t="shared" ref="AD665:AP665" si="622">AVERAGE(AD335:AD338)</f>
        <v>46.125</v>
      </c>
      <c r="AE665" s="5">
        <f t="shared" si="622"/>
        <v>39.98863636363636</v>
      </c>
      <c r="AF665" s="5">
        <f t="shared" si="622"/>
        <v>43.319117647058825</v>
      </c>
      <c r="AG665" s="5">
        <f t="shared" si="622"/>
        <v>46.639980026631129</v>
      </c>
      <c r="AH665" s="5">
        <f t="shared" si="622"/>
        <v>41.5</v>
      </c>
      <c r="AI665" s="5">
        <f t="shared" si="622"/>
        <v>45.5</v>
      </c>
      <c r="AJ665" s="5">
        <f t="shared" si="622"/>
        <v>44.159659090909102</v>
      </c>
      <c r="AK665" s="5">
        <f t="shared" si="622"/>
        <v>44.5</v>
      </c>
      <c r="AL665" s="5">
        <f t="shared" si="622"/>
        <v>46.793820224719113</v>
      </c>
      <c r="AM665" s="5">
        <f t="shared" si="622"/>
        <v>44.013975155279518</v>
      </c>
      <c r="AN665" s="5">
        <f t="shared" si="622"/>
        <v>36.738372093023258</v>
      </c>
      <c r="AO665" s="5">
        <f t="shared" si="622"/>
        <v>39.364847715736033</v>
      </c>
      <c r="AP665" s="5">
        <f t="shared" si="622"/>
        <v>37.770251396648042</v>
      </c>
      <c r="AQ665" s="5"/>
      <c r="AR665" s="5">
        <f>AVERAGE(AR335:AR338)</f>
        <v>46.75</v>
      </c>
      <c r="AS665" s="5">
        <f>AVERAGE(AS335:AS338)</f>
        <v>46.25</v>
      </c>
      <c r="AT665" s="5">
        <f>AVERAGE(AT335:AT338)</f>
        <v>34.699152542372879</v>
      </c>
      <c r="AU665" s="5">
        <f>AVERAGE(AU335:AU338)</f>
        <v>32.948924731182785</v>
      </c>
      <c r="AV665" s="5">
        <f t="shared" si="591"/>
        <v>0</v>
      </c>
      <c r="AW665" s="5">
        <f t="shared" si="592"/>
        <v>36.411672307435722</v>
      </c>
      <c r="AX665" s="1">
        <v>1.4452945677123183</v>
      </c>
      <c r="AZ665" s="3">
        <v>1.6419695133618215</v>
      </c>
      <c r="BB665" s="3">
        <f t="shared" si="593"/>
        <v>59.786855859330345</v>
      </c>
      <c r="BD665" s="1">
        <f t="shared" si="594"/>
        <v>40.943435088170204</v>
      </c>
      <c r="BF665" s="1">
        <f t="shared" si="595"/>
        <v>43.054756823261954</v>
      </c>
      <c r="BJ665" s="1">
        <f t="shared" si="596"/>
        <v>70.694598109002996</v>
      </c>
      <c r="DA665" s="5"/>
      <c r="FT665" s="1"/>
    </row>
    <row r="666" spans="1:176" x14ac:dyDescent="0.2">
      <c r="A666" s="1">
        <v>1991</v>
      </c>
      <c r="F666" s="5"/>
      <c r="G666" s="5"/>
      <c r="H666" s="5"/>
      <c r="I666" s="5"/>
      <c r="J666" s="5"/>
      <c r="K666" s="5"/>
      <c r="L666" s="5"/>
      <c r="M666" s="5"/>
      <c r="Q666" s="5"/>
      <c r="R666" s="5"/>
      <c r="U666" s="5"/>
      <c r="V666" s="5"/>
      <c r="W666" s="5"/>
      <c r="Y666" s="5"/>
      <c r="Z666" s="5">
        <f t="shared" ref="Z666:AB666" si="623">AVERAGE(Z339:Z342)</f>
        <v>38.502139364303176</v>
      </c>
      <c r="AA666" s="5">
        <f t="shared" si="623"/>
        <v>45.978966346153847</v>
      </c>
      <c r="AB666" s="5">
        <f t="shared" si="623"/>
        <v>43.875</v>
      </c>
      <c r="AD666" s="5">
        <f t="shared" ref="AD666:AU666" si="624">AVERAGE(AD339:AD342)</f>
        <v>40.125</v>
      </c>
      <c r="AE666" s="5">
        <f t="shared" si="624"/>
        <v>40.125</v>
      </c>
      <c r="AF666" s="5">
        <f t="shared" si="624"/>
        <v>37.255882352941178</v>
      </c>
      <c r="AG666" s="5">
        <f t="shared" si="624"/>
        <v>40.581890812250315</v>
      </c>
      <c r="AH666" s="5">
        <f t="shared" si="624"/>
        <v>46</v>
      </c>
      <c r="AI666" s="5">
        <f t="shared" si="624"/>
        <v>47.75</v>
      </c>
      <c r="AJ666" s="5">
        <f t="shared" si="624"/>
        <v>43.613636363636381</v>
      </c>
      <c r="AK666" s="5">
        <f t="shared" si="624"/>
        <v>44.75</v>
      </c>
      <c r="AL666" s="5">
        <f t="shared" si="624"/>
        <v>46.259915730337099</v>
      </c>
      <c r="AM666" s="5">
        <f t="shared" si="624"/>
        <v>43.102360248447212</v>
      </c>
      <c r="AN666" s="5">
        <f t="shared" si="624"/>
        <v>41.322674418604649</v>
      </c>
      <c r="AO666" s="5">
        <f t="shared" si="624"/>
        <v>44.180203045685268</v>
      </c>
      <c r="AP666" s="5">
        <f t="shared" si="624"/>
        <v>39.6326815642458</v>
      </c>
      <c r="AQ666" s="5">
        <f t="shared" si="624"/>
        <v>38.056532663316602</v>
      </c>
      <c r="AR666" s="5">
        <f t="shared" si="624"/>
        <v>40</v>
      </c>
      <c r="AS666" s="5">
        <f t="shared" si="624"/>
        <v>38.424999999999997</v>
      </c>
      <c r="AT666" s="5">
        <f t="shared" si="624"/>
        <v>33.677966101694906</v>
      </c>
      <c r="AU666" s="5">
        <f t="shared" si="624"/>
        <v>35.794354838709673</v>
      </c>
      <c r="AV666" s="5">
        <f t="shared" si="591"/>
        <v>0</v>
      </c>
      <c r="AW666" s="5">
        <f t="shared" si="592"/>
        <v>36.799503779310967</v>
      </c>
      <c r="AX666" s="1">
        <v>1.3869309838472836</v>
      </c>
      <c r="AZ666" s="3">
        <v>1.5752579085847151</v>
      </c>
      <c r="BB666" s="3">
        <f t="shared" si="593"/>
        <v>57.968709360352719</v>
      </c>
      <c r="BD666" s="1">
        <f t="shared" si="594"/>
        <v>43.045797335505299</v>
      </c>
      <c r="BF666" s="1">
        <f t="shared" si="595"/>
        <v>40.368853428930606</v>
      </c>
      <c r="BH666" s="1">
        <f t="shared" si="596"/>
        <v>67.808232684089575</v>
      </c>
      <c r="BJ666" s="1">
        <f t="shared" si="596"/>
        <v>63.591355624420132</v>
      </c>
      <c r="DA666" s="5"/>
      <c r="FT666" s="1"/>
    </row>
    <row r="667" spans="1:176" x14ac:dyDescent="0.2">
      <c r="A667" s="1">
        <v>1992</v>
      </c>
      <c r="D667" s="5">
        <f t="shared" ref="D667:AU667" si="625">AVERAGE(D343:D346)</f>
        <v>256.75</v>
      </c>
      <c r="E667" s="5">
        <f t="shared" si="625"/>
        <v>242.5</v>
      </c>
      <c r="F667" s="5">
        <f t="shared" si="625"/>
        <v>205</v>
      </c>
      <c r="G667" s="5">
        <f t="shared" si="625"/>
        <v>217.75</v>
      </c>
      <c r="H667" s="5">
        <f t="shared" si="625"/>
        <v>164.25</v>
      </c>
      <c r="I667" s="5">
        <f t="shared" si="625"/>
        <v>181.75</v>
      </c>
      <c r="J667" s="5">
        <f t="shared" si="625"/>
        <v>208.75</v>
      </c>
      <c r="K667" s="5">
        <f t="shared" si="625"/>
        <v>175</v>
      </c>
      <c r="L667" s="5">
        <f t="shared" si="625"/>
        <v>194.5</v>
      </c>
      <c r="M667" s="5">
        <f t="shared" si="625"/>
        <v>231.75</v>
      </c>
      <c r="N667" s="5">
        <f t="shared" si="625"/>
        <v>226.75</v>
      </c>
      <c r="O667" s="5">
        <f t="shared" si="625"/>
        <v>237.75</v>
      </c>
      <c r="Q667" s="5"/>
      <c r="R667" s="5">
        <f t="shared" si="625"/>
        <v>205</v>
      </c>
      <c r="S667" s="5">
        <f t="shared" si="625"/>
        <v>199.25</v>
      </c>
      <c r="T667" s="5">
        <f t="shared" si="625"/>
        <v>226.5</v>
      </c>
      <c r="U667" s="5">
        <f t="shared" si="625"/>
        <v>243</v>
      </c>
      <c r="V667" s="5">
        <f t="shared" si="625"/>
        <v>167</v>
      </c>
      <c r="W667" s="5">
        <f t="shared" si="625"/>
        <v>175</v>
      </c>
      <c r="X667" s="5">
        <f t="shared" si="625"/>
        <v>221.75</v>
      </c>
      <c r="Y667" s="5">
        <f t="shared" si="625"/>
        <v>221</v>
      </c>
      <c r="Z667" s="5">
        <f t="shared" si="625"/>
        <v>44.01</v>
      </c>
      <c r="AA667" s="5">
        <f t="shared" si="625"/>
        <v>51.5625</v>
      </c>
      <c r="AB667" s="5">
        <f t="shared" si="625"/>
        <v>44.125</v>
      </c>
      <c r="AC667" s="5">
        <f t="shared" si="625"/>
        <v>45.662500000000001</v>
      </c>
      <c r="AD667" s="5">
        <f t="shared" si="625"/>
        <v>48.875</v>
      </c>
      <c r="AE667" s="5">
        <f t="shared" si="625"/>
        <v>44.212499999999999</v>
      </c>
      <c r="AF667" s="5">
        <f t="shared" si="625"/>
        <v>36.120000000000005</v>
      </c>
      <c r="AG667" s="5">
        <f t="shared" si="625"/>
        <v>38.914999999999999</v>
      </c>
      <c r="AH667" s="5">
        <f t="shared" si="625"/>
        <v>51.14</v>
      </c>
      <c r="AI667" s="5">
        <f t="shared" si="625"/>
        <v>52.332499999999996</v>
      </c>
      <c r="AJ667" s="5">
        <f t="shared" si="625"/>
        <v>43.625</v>
      </c>
      <c r="AK667" s="5">
        <f t="shared" si="625"/>
        <v>45.962499999999999</v>
      </c>
      <c r="AL667" s="5">
        <f t="shared" si="625"/>
        <v>44.072500000000005</v>
      </c>
      <c r="AM667" s="5">
        <f t="shared" si="625"/>
        <v>46.5</v>
      </c>
      <c r="AN667" s="5">
        <f t="shared" si="625"/>
        <v>43.362499999999997</v>
      </c>
      <c r="AO667" s="5">
        <f t="shared" si="625"/>
        <v>47.65</v>
      </c>
      <c r="AP667" s="5">
        <f t="shared" si="625"/>
        <v>41.125</v>
      </c>
      <c r="AQ667" s="5">
        <f t="shared" si="625"/>
        <v>40.299999999999997</v>
      </c>
      <c r="AR667" s="5">
        <f t="shared" si="625"/>
        <v>48.472499999999997</v>
      </c>
      <c r="AS667" s="5">
        <f t="shared" si="625"/>
        <v>49.162500000000001</v>
      </c>
      <c r="AT667" s="5">
        <f t="shared" si="625"/>
        <v>36.797499999999999</v>
      </c>
      <c r="AU667" s="5">
        <f t="shared" si="625"/>
        <v>36.625</v>
      </c>
      <c r="AV667" s="5">
        <f t="shared" si="591"/>
        <v>156.59371414599275</v>
      </c>
      <c r="AW667" s="5">
        <f t="shared" si="592"/>
        <v>40.304081024484539</v>
      </c>
      <c r="AX667" s="1">
        <v>1.3464005702066999</v>
      </c>
      <c r="AZ667" s="3">
        <v>1.5289488062715284</v>
      </c>
      <c r="BA667" s="3">
        <f t="shared" ref="BA667:BA683" si="626">AV667*$AZ667</f>
        <v>239.42377231314057</v>
      </c>
      <c r="BB667" s="3">
        <f t="shared" si="593"/>
        <v>61.622876570256594</v>
      </c>
      <c r="BC667" s="1">
        <f t="shared" ref="BC667:BC695" si="627">SUM(D667*D$697,E667*E$697,F667*F$697,G667*G$697,L667*L$697,M667*M$697,N667*N$697,O667*O$697,T667*T$697,U667*U$697,V667*V$697,W667*W$697)/SUM(D$697:G$697,L$697:O$697,T$697:W$697)</f>
        <v>214.81844931409802</v>
      </c>
      <c r="BD667" s="1">
        <f t="shared" ref="BD667:BD683" si="628">SUM(Z667*Z$697,AA667*AA$697,AB667*AB$697,AC667*AC$697,AH667*AH$697,AI667*AI$697,AJ667*AJ$697,AK667*AK$697,AP667*AP$697,AQ667*AQ$697,AR667*AR$697,AS667*AS$697)/SUM(Z$697:AC$697,AH$697:AK$697,AP$697:AS$697)</f>
        <v>46.759854894468702</v>
      </c>
      <c r="BE667" s="1">
        <f t="shared" ref="BE667:BE695" si="629">SUM(H667*H$697,I667*I$697,J667*J$697,K667*K$697,P667*P$697,Q667*Q$697,R667*R$697,S667*S$697,X667*X$697,Y667*Y$697)/SUM(H$697:K$697,P$697:S$697,X$697:Y$697)</f>
        <v>112.52267086025162</v>
      </c>
      <c r="BF667" s="1">
        <f t="shared" si="595"/>
        <v>41.987026259758693</v>
      </c>
      <c r="BG667" s="1">
        <f t="shared" ref="BG667:BJ695" si="630">BC667*$AZ667</f>
        <v>328.446411643891</v>
      </c>
      <c r="BH667" s="1">
        <f t="shared" si="596"/>
        <v>71.493424322327812</v>
      </c>
      <c r="BI667" s="1">
        <f t="shared" si="596"/>
        <v>172.04140329026581</v>
      </c>
      <c r="BJ667" s="1">
        <f t="shared" si="596"/>
        <v>64.196013678749367</v>
      </c>
      <c r="DA667" s="5"/>
      <c r="FT667" s="1"/>
    </row>
    <row r="668" spans="1:176" x14ac:dyDescent="0.2">
      <c r="A668" s="1">
        <v>1993</v>
      </c>
      <c r="D668" s="5">
        <f t="shared" ref="D668:AU668" si="631">AVERAGE(D347:D350)</f>
        <v>318.5</v>
      </c>
      <c r="E668" s="5">
        <f t="shared" si="631"/>
        <v>338.25</v>
      </c>
      <c r="F668" s="5">
        <f t="shared" si="631"/>
        <v>271.5</v>
      </c>
      <c r="G668" s="5">
        <f t="shared" si="631"/>
        <v>290</v>
      </c>
      <c r="H668" s="5">
        <f t="shared" si="631"/>
        <v>248.25</v>
      </c>
      <c r="I668" s="5">
        <f t="shared" si="631"/>
        <v>263.25</v>
      </c>
      <c r="J668" s="5">
        <f t="shared" si="631"/>
        <v>332.5</v>
      </c>
      <c r="K668" s="5">
        <f t="shared" si="631"/>
        <v>274.5</v>
      </c>
      <c r="L668" s="5">
        <f t="shared" si="631"/>
        <v>251.75</v>
      </c>
      <c r="M668" s="5">
        <f t="shared" si="631"/>
        <v>259.75</v>
      </c>
      <c r="N668" s="5">
        <f t="shared" si="631"/>
        <v>252.5</v>
      </c>
      <c r="O668" s="5">
        <f t="shared" si="631"/>
        <v>263.5</v>
      </c>
      <c r="Q668" s="5"/>
      <c r="R668" s="5">
        <f t="shared" si="631"/>
        <v>260.75</v>
      </c>
      <c r="S668" s="5">
        <f t="shared" si="631"/>
        <v>283.5</v>
      </c>
      <c r="T668" s="5">
        <f t="shared" si="631"/>
        <v>343.75</v>
      </c>
      <c r="U668" s="5">
        <f t="shared" si="631"/>
        <v>412.75</v>
      </c>
      <c r="V668" s="5">
        <f t="shared" si="631"/>
        <v>245.5</v>
      </c>
      <c r="W668" s="5">
        <f t="shared" si="631"/>
        <v>269</v>
      </c>
      <c r="X668" s="5">
        <f t="shared" si="631"/>
        <v>292</v>
      </c>
      <c r="Y668" s="5">
        <f t="shared" si="631"/>
        <v>251</v>
      </c>
      <c r="Z668" s="5">
        <f t="shared" si="631"/>
        <v>59.9375</v>
      </c>
      <c r="AA668" s="5">
        <f t="shared" si="631"/>
        <v>60.605000000000004</v>
      </c>
      <c r="AB668" s="5">
        <f t="shared" si="631"/>
        <v>42.95</v>
      </c>
      <c r="AC668" s="5">
        <f t="shared" si="631"/>
        <v>45.362499999999997</v>
      </c>
      <c r="AD668" s="5">
        <f t="shared" si="631"/>
        <v>51.730000000000004</v>
      </c>
      <c r="AE668" s="5">
        <f t="shared" si="631"/>
        <v>52.440000000000005</v>
      </c>
      <c r="AF668" s="5">
        <f t="shared" si="631"/>
        <v>43.727499999999999</v>
      </c>
      <c r="AG668" s="5">
        <f t="shared" si="631"/>
        <v>54.6875</v>
      </c>
      <c r="AH668" s="5">
        <f t="shared" si="631"/>
        <v>52.45</v>
      </c>
      <c r="AI668" s="5">
        <f t="shared" si="631"/>
        <v>53.462500000000006</v>
      </c>
      <c r="AJ668" s="5">
        <f t="shared" si="631"/>
        <v>51.137500000000003</v>
      </c>
      <c r="AK668" s="5">
        <f t="shared" si="631"/>
        <v>51.4375</v>
      </c>
      <c r="AL668" s="5">
        <f t="shared" si="631"/>
        <v>46.3125</v>
      </c>
      <c r="AM668" s="5">
        <f t="shared" si="631"/>
        <v>49.489999999999995</v>
      </c>
      <c r="AN668" s="5">
        <f t="shared" si="631"/>
        <v>54.739999999999995</v>
      </c>
      <c r="AO668" s="5">
        <f t="shared" si="631"/>
        <v>58.100000000000009</v>
      </c>
      <c r="AP668" s="5">
        <f t="shared" si="631"/>
        <v>44.685000000000002</v>
      </c>
      <c r="AQ668" s="5">
        <f t="shared" si="631"/>
        <v>45.177499999999995</v>
      </c>
      <c r="AR668" s="5">
        <f t="shared" si="631"/>
        <v>52.772500000000001</v>
      </c>
      <c r="AS668" s="5">
        <f t="shared" si="631"/>
        <v>52.167499999999997</v>
      </c>
      <c r="AT668" s="5">
        <f t="shared" si="631"/>
        <v>48.117499999999993</v>
      </c>
      <c r="AU668" s="5">
        <f t="shared" si="631"/>
        <v>55.050000000000004</v>
      </c>
      <c r="AV668" s="5">
        <f t="shared" si="591"/>
        <v>212.45012178607027</v>
      </c>
      <c r="AW668" s="5">
        <f t="shared" si="592"/>
        <v>46.303280444587621</v>
      </c>
      <c r="AX668" s="1">
        <v>1.3072664359861592</v>
      </c>
      <c r="AZ668" s="3">
        <v>1.4851133544851458</v>
      </c>
      <c r="BA668" s="3">
        <f t="shared" si="626"/>
        <v>315.51251302648859</v>
      </c>
      <c r="BB668" s="3">
        <f t="shared" si="593"/>
        <v>68.765620144727976</v>
      </c>
      <c r="BC668" s="1">
        <f t="shared" si="627"/>
        <v>285.9542168480711</v>
      </c>
      <c r="BD668" s="1">
        <f t="shared" si="628"/>
        <v>52.208570323871911</v>
      </c>
      <c r="BE668" s="1">
        <f t="shared" si="629"/>
        <v>164.25116456987422</v>
      </c>
      <c r="BF668" s="1">
        <f t="shared" si="595"/>
        <v>51.184473030518092</v>
      </c>
      <c r="BG668" s="1">
        <f t="shared" si="630"/>
        <v>424.67442621241167</v>
      </c>
      <c r="BH668" s="1">
        <f t="shared" si="630"/>
        <v>77.535645006559051</v>
      </c>
      <c r="BI668" s="1">
        <f t="shared" si="630"/>
        <v>243.93159799245763</v>
      </c>
      <c r="BJ668" s="1">
        <f t="shared" si="630"/>
        <v>76.014744439907204</v>
      </c>
      <c r="DA668" s="5"/>
      <c r="FT668" s="1"/>
    </row>
    <row r="669" spans="1:176" x14ac:dyDescent="0.2">
      <c r="A669" s="1">
        <v>1994</v>
      </c>
      <c r="D669" s="5">
        <f t="shared" ref="D669:AU669" si="632">AVERAGE(D351:D354)</f>
        <v>319.25</v>
      </c>
      <c r="E669" s="5">
        <f t="shared" si="632"/>
        <v>437.25</v>
      </c>
      <c r="F669" s="5">
        <f t="shared" si="632"/>
        <v>279.25</v>
      </c>
      <c r="G669" s="5">
        <f t="shared" si="632"/>
        <v>323.25</v>
      </c>
      <c r="H669" s="5">
        <f t="shared" si="632"/>
        <v>193.5</v>
      </c>
      <c r="I669" s="5">
        <f t="shared" si="632"/>
        <v>193.25</v>
      </c>
      <c r="J669" s="5">
        <f t="shared" si="632"/>
        <v>245.5</v>
      </c>
      <c r="K669" s="5">
        <f t="shared" si="632"/>
        <v>224.25</v>
      </c>
      <c r="L669" s="5">
        <f t="shared" si="632"/>
        <v>325</v>
      </c>
      <c r="M669" s="5">
        <f t="shared" si="632"/>
        <v>342.25</v>
      </c>
      <c r="N669" s="5">
        <f t="shared" si="632"/>
        <v>254</v>
      </c>
      <c r="O669" s="5">
        <f t="shared" si="632"/>
        <v>279.5</v>
      </c>
      <c r="Q669" s="5"/>
      <c r="R669" s="5">
        <f t="shared" si="632"/>
        <v>272.75</v>
      </c>
      <c r="S669" s="5">
        <f t="shared" si="632"/>
        <v>284.25</v>
      </c>
      <c r="T669" s="5">
        <f t="shared" si="632"/>
        <v>284</v>
      </c>
      <c r="U669" s="5">
        <f t="shared" si="632"/>
        <v>319.5</v>
      </c>
      <c r="V669" s="5">
        <f t="shared" si="632"/>
        <v>222.75</v>
      </c>
      <c r="W669" s="5">
        <f t="shared" si="632"/>
        <v>210.25</v>
      </c>
      <c r="X669" s="5">
        <f t="shared" si="632"/>
        <v>294.5</v>
      </c>
      <c r="Y669" s="5">
        <f t="shared" si="632"/>
        <v>252</v>
      </c>
      <c r="Z669" s="5">
        <f t="shared" si="632"/>
        <v>48.965000000000003</v>
      </c>
      <c r="AA669" s="5">
        <f t="shared" si="632"/>
        <v>63.1</v>
      </c>
      <c r="AB669" s="5">
        <f t="shared" si="632"/>
        <v>45.980000000000004</v>
      </c>
      <c r="AC669" s="5">
        <f t="shared" si="632"/>
        <v>50.8</v>
      </c>
      <c r="AD669" s="5">
        <f t="shared" si="632"/>
        <v>54.084999999999994</v>
      </c>
      <c r="AE669" s="5">
        <f t="shared" si="632"/>
        <v>55.352499999999999</v>
      </c>
      <c r="AF669" s="5">
        <f t="shared" si="632"/>
        <v>39.344999999999999</v>
      </c>
      <c r="AG669" s="5">
        <f t="shared" si="632"/>
        <v>47.305</v>
      </c>
      <c r="AH669" s="5">
        <f t="shared" si="632"/>
        <v>54.905000000000001</v>
      </c>
      <c r="AI669" s="5">
        <f t="shared" si="632"/>
        <v>53.075000000000003</v>
      </c>
      <c r="AJ669" s="5">
        <f t="shared" si="632"/>
        <v>50.737499999999997</v>
      </c>
      <c r="AK669" s="5">
        <f t="shared" si="632"/>
        <v>53.685000000000002</v>
      </c>
      <c r="AL669" s="5">
        <f t="shared" si="632"/>
        <v>51.594999999999999</v>
      </c>
      <c r="AM669" s="5">
        <f t="shared" si="632"/>
        <v>51.774999999999999</v>
      </c>
      <c r="AN669" s="5">
        <f t="shared" si="632"/>
        <v>53.057499999999997</v>
      </c>
      <c r="AO669" s="5">
        <f t="shared" si="632"/>
        <v>53.202500000000001</v>
      </c>
      <c r="AP669" s="5">
        <f t="shared" si="632"/>
        <v>45.145000000000003</v>
      </c>
      <c r="AQ669" s="5">
        <f t="shared" si="632"/>
        <v>46.515000000000001</v>
      </c>
      <c r="AR669" s="5">
        <f t="shared" si="632"/>
        <v>48.932499999999997</v>
      </c>
      <c r="AS669" s="5">
        <f t="shared" si="632"/>
        <v>50.892499999999998</v>
      </c>
      <c r="AT669" s="5">
        <f t="shared" si="632"/>
        <v>44.087499999999999</v>
      </c>
      <c r="AU669" s="5">
        <f t="shared" si="632"/>
        <v>45.094999999999999</v>
      </c>
      <c r="AV669" s="5">
        <f t="shared" si="591"/>
        <v>212.25201957981449</v>
      </c>
      <c r="AW669" s="5">
        <f t="shared" si="592"/>
        <v>45.597612220790381</v>
      </c>
      <c r="AX669" s="1">
        <v>1.274628879892038</v>
      </c>
      <c r="AZ669" s="3">
        <v>1.447373924776522</v>
      </c>
      <c r="BA669" s="3">
        <f t="shared" si="626"/>
        <v>307.20803862097932</v>
      </c>
      <c r="BB669" s="3">
        <f t="shared" si="593"/>
        <v>65.996794960443282</v>
      </c>
      <c r="BC669" s="1">
        <f t="shared" si="627"/>
        <v>298.29418512912986</v>
      </c>
      <c r="BD669" s="1">
        <f t="shared" si="628"/>
        <v>52.141577510917017</v>
      </c>
      <c r="BE669" s="1">
        <f t="shared" si="629"/>
        <v>137.47538252295135</v>
      </c>
      <c r="BF669" s="1">
        <f t="shared" si="595"/>
        <v>48.983270049680634</v>
      </c>
      <c r="BG669" s="1">
        <f t="shared" si="630"/>
        <v>431.74322546836316</v>
      </c>
      <c r="BH669" s="1">
        <f t="shared" si="630"/>
        <v>75.468359686015205</v>
      </c>
      <c r="BI669" s="1">
        <f t="shared" si="630"/>
        <v>198.97828396239777</v>
      </c>
      <c r="BJ669" s="1">
        <f t="shared" si="630"/>
        <v>70.89710782019452</v>
      </c>
      <c r="DA669" s="5"/>
      <c r="FT669" s="1"/>
    </row>
    <row r="670" spans="1:176" x14ac:dyDescent="0.2">
      <c r="A670" s="1">
        <v>1995</v>
      </c>
      <c r="D670" s="5">
        <f t="shared" ref="D670:AU670" si="633">AVERAGE(D355:D358)</f>
        <v>403.25</v>
      </c>
      <c r="E670" s="5">
        <f t="shared" si="633"/>
        <v>442</v>
      </c>
      <c r="F670" s="5">
        <f t="shared" si="633"/>
        <v>333.75</v>
      </c>
      <c r="G670" s="5">
        <f t="shared" si="633"/>
        <v>396.25</v>
      </c>
      <c r="H670" s="5">
        <f t="shared" si="633"/>
        <v>282</v>
      </c>
      <c r="I670" s="5">
        <f t="shared" si="633"/>
        <v>292.5</v>
      </c>
      <c r="J670" s="5">
        <f t="shared" si="633"/>
        <v>320.75</v>
      </c>
      <c r="K670" s="5">
        <f t="shared" si="633"/>
        <v>347</v>
      </c>
      <c r="L670" s="5">
        <f t="shared" si="633"/>
        <v>280</v>
      </c>
      <c r="M670" s="5">
        <f t="shared" si="633"/>
        <v>361.25</v>
      </c>
      <c r="N670" s="5">
        <f t="shared" si="633"/>
        <v>280.25</v>
      </c>
      <c r="O670" s="5">
        <f t="shared" si="633"/>
        <v>284</v>
      </c>
      <c r="Q670" s="5"/>
      <c r="R670" s="5">
        <f t="shared" si="633"/>
        <v>272.5</v>
      </c>
      <c r="S670" s="5">
        <f t="shared" si="633"/>
        <v>326.5</v>
      </c>
      <c r="T670" s="5">
        <f t="shared" si="633"/>
        <v>288.25</v>
      </c>
      <c r="U670" s="5">
        <f t="shared" si="633"/>
        <v>313.75</v>
      </c>
      <c r="V670" s="5">
        <f t="shared" si="633"/>
        <v>241</v>
      </c>
      <c r="W670" s="5">
        <f t="shared" si="633"/>
        <v>234.5</v>
      </c>
      <c r="X670" s="5">
        <f t="shared" si="633"/>
        <v>357</v>
      </c>
      <c r="Y670" s="5">
        <f t="shared" si="633"/>
        <v>342.25</v>
      </c>
      <c r="Z670" s="5">
        <f t="shared" si="633"/>
        <v>60.977499999999999</v>
      </c>
      <c r="AA670" s="5">
        <f t="shared" si="633"/>
        <v>68.495000000000005</v>
      </c>
      <c r="AB670" s="5">
        <f t="shared" si="633"/>
        <v>60.9375</v>
      </c>
      <c r="AC670" s="5">
        <f t="shared" si="633"/>
        <v>59.015000000000001</v>
      </c>
      <c r="AD670" s="5">
        <f t="shared" si="633"/>
        <v>61.965000000000003</v>
      </c>
      <c r="AE670" s="5">
        <f t="shared" si="633"/>
        <v>62.637500000000003</v>
      </c>
      <c r="AF670" s="5">
        <f t="shared" si="633"/>
        <v>56.150000000000006</v>
      </c>
      <c r="AG670" s="5">
        <f t="shared" si="633"/>
        <v>64.157499999999999</v>
      </c>
      <c r="AH670" s="5">
        <f t="shared" si="633"/>
        <v>71.465000000000003</v>
      </c>
      <c r="AI670" s="5">
        <f t="shared" si="633"/>
        <v>73.662499999999994</v>
      </c>
      <c r="AJ670" s="5">
        <f t="shared" si="633"/>
        <v>58.274999999999999</v>
      </c>
      <c r="AK670" s="5">
        <f t="shared" si="633"/>
        <v>61.085000000000001</v>
      </c>
      <c r="AL670" s="5">
        <f t="shared" si="633"/>
        <v>50.325000000000003</v>
      </c>
      <c r="AM670" s="5">
        <f t="shared" si="633"/>
        <v>54.572499999999998</v>
      </c>
      <c r="AN670" s="5">
        <f t="shared" si="633"/>
        <v>52.152500000000003</v>
      </c>
      <c r="AO670" s="5">
        <f t="shared" si="633"/>
        <v>58.995000000000005</v>
      </c>
      <c r="AP670" s="5">
        <f t="shared" si="633"/>
        <v>44.647500000000001</v>
      </c>
      <c r="AQ670" s="5">
        <f t="shared" si="633"/>
        <v>46.797499999999999</v>
      </c>
      <c r="AR670" s="5">
        <f t="shared" si="633"/>
        <v>50.3125</v>
      </c>
      <c r="AS670" s="5">
        <f t="shared" si="633"/>
        <v>54.452500000000001</v>
      </c>
      <c r="AT670" s="5">
        <f t="shared" si="633"/>
        <v>51.620000000000005</v>
      </c>
      <c r="AU670" s="5">
        <f t="shared" si="633"/>
        <v>55.417499999999997</v>
      </c>
      <c r="AV670" s="5">
        <f t="shared" si="591"/>
        <v>239.57794543607878</v>
      </c>
      <c r="AW670" s="5">
        <f t="shared" si="592"/>
        <v>54.258070768900353</v>
      </c>
      <c r="AX670" s="1">
        <v>1.2395013123359579</v>
      </c>
      <c r="AZ670" s="3">
        <v>1.4078770644208682</v>
      </c>
      <c r="BA670" s="3">
        <f t="shared" si="626"/>
        <v>337.29629452052956</v>
      </c>
      <c r="BB670" s="3">
        <f t="shared" si="593"/>
        <v>76.388693395259153</v>
      </c>
      <c r="BC670" s="1">
        <f t="shared" si="627"/>
        <v>318.02440506859023</v>
      </c>
      <c r="BD670" s="1">
        <f t="shared" si="628"/>
        <v>62.054154385007287</v>
      </c>
      <c r="BE670" s="1">
        <f t="shared" si="629"/>
        <v>194.6080074804488</v>
      </c>
      <c r="BF670" s="1">
        <f t="shared" si="595"/>
        <v>58.268815649396743</v>
      </c>
      <c r="BG670" s="1">
        <f t="shared" si="630"/>
        <v>447.73926582215989</v>
      </c>
      <c r="BH670" s="1">
        <f t="shared" si="630"/>
        <v>87.364620710683411</v>
      </c>
      <c r="BI670" s="1">
        <f t="shared" si="630"/>
        <v>273.98415028436864</v>
      </c>
      <c r="BJ670" s="1">
        <f t="shared" si="630"/>
        <v>82.035329123753428</v>
      </c>
      <c r="DA670" s="5"/>
      <c r="FT670" s="1"/>
    </row>
    <row r="671" spans="1:176" x14ac:dyDescent="0.2">
      <c r="A671" s="1">
        <v>1996</v>
      </c>
      <c r="D671" s="5">
        <f t="shared" ref="D671:AU671" si="634">AVERAGE(D359:D362)</f>
        <v>350.75</v>
      </c>
      <c r="E671" s="5">
        <f t="shared" si="634"/>
        <v>385</v>
      </c>
      <c r="F671" s="5">
        <f t="shared" si="634"/>
        <v>343.5</v>
      </c>
      <c r="G671" s="5">
        <f t="shared" si="634"/>
        <v>303.25</v>
      </c>
      <c r="H671" s="5">
        <f t="shared" si="634"/>
        <v>273.25</v>
      </c>
      <c r="I671" s="5">
        <f t="shared" si="634"/>
        <v>324</v>
      </c>
      <c r="J671" s="5">
        <f t="shared" si="634"/>
        <v>367.5</v>
      </c>
      <c r="K671" s="5">
        <f t="shared" si="634"/>
        <v>377.5</v>
      </c>
      <c r="L671" s="5">
        <f t="shared" si="634"/>
        <v>326.75</v>
      </c>
      <c r="M671" s="5">
        <f t="shared" si="634"/>
        <v>275.25</v>
      </c>
      <c r="N671" s="5">
        <f t="shared" si="634"/>
        <v>294.25</v>
      </c>
      <c r="O671" s="5">
        <f t="shared" si="634"/>
        <v>343.25</v>
      </c>
      <c r="Q671" s="5"/>
      <c r="R671" s="5">
        <f t="shared" si="634"/>
        <v>309.5</v>
      </c>
      <c r="S671" s="5">
        <f t="shared" si="634"/>
        <v>335.25</v>
      </c>
      <c r="T671" s="5">
        <f t="shared" si="634"/>
        <v>399</v>
      </c>
      <c r="U671" s="5">
        <f t="shared" si="634"/>
        <v>420.25</v>
      </c>
      <c r="V671" s="5">
        <f t="shared" si="634"/>
        <v>263.75</v>
      </c>
      <c r="W671" s="5">
        <f t="shared" si="634"/>
        <v>366.75</v>
      </c>
      <c r="X671" s="5">
        <f t="shared" si="634"/>
        <v>564</v>
      </c>
      <c r="Y671" s="5">
        <f t="shared" si="634"/>
        <v>413</v>
      </c>
      <c r="Z671" s="5">
        <f t="shared" si="634"/>
        <v>57.75</v>
      </c>
      <c r="AA671" s="5">
        <f t="shared" si="634"/>
        <v>65.949999999999989</v>
      </c>
      <c r="AB671" s="5">
        <f t="shared" si="634"/>
        <v>59.269999999999996</v>
      </c>
      <c r="AC671" s="5">
        <f t="shared" si="634"/>
        <v>61.445</v>
      </c>
      <c r="AD671" s="5">
        <f t="shared" si="634"/>
        <v>51.040000000000006</v>
      </c>
      <c r="AE671" s="5">
        <f t="shared" si="634"/>
        <v>61.557500000000005</v>
      </c>
      <c r="AF671" s="5">
        <f t="shared" si="634"/>
        <v>52.742499999999993</v>
      </c>
      <c r="AG671" s="5">
        <f t="shared" si="634"/>
        <v>58.077500000000001</v>
      </c>
      <c r="AH671" s="5">
        <f t="shared" si="634"/>
        <v>56.347499999999997</v>
      </c>
      <c r="AI671" s="5">
        <f t="shared" si="634"/>
        <v>58.545000000000002</v>
      </c>
      <c r="AJ671" s="5">
        <f t="shared" si="634"/>
        <v>50.050000000000004</v>
      </c>
      <c r="AK671" s="5">
        <f t="shared" si="634"/>
        <v>55.082499999999996</v>
      </c>
      <c r="AL671" s="5">
        <f t="shared" si="634"/>
        <v>52.954999999999998</v>
      </c>
      <c r="AM671" s="5">
        <f t="shared" si="634"/>
        <v>49.055</v>
      </c>
      <c r="AN671" s="5">
        <f t="shared" si="634"/>
        <v>50.554999999999993</v>
      </c>
      <c r="AO671" s="5">
        <f t="shared" si="634"/>
        <v>59.064999999999998</v>
      </c>
      <c r="AP671" s="5">
        <f t="shared" si="634"/>
        <v>43.995000000000005</v>
      </c>
      <c r="AQ671" s="5">
        <f t="shared" si="634"/>
        <v>54.237499999999997</v>
      </c>
      <c r="AR671" s="5">
        <f t="shared" si="634"/>
        <v>51.837500000000006</v>
      </c>
      <c r="AS671" s="5">
        <f t="shared" si="634"/>
        <v>51.837500000000006</v>
      </c>
      <c r="AT671" s="5">
        <f t="shared" si="634"/>
        <v>54.785000000000004</v>
      </c>
      <c r="AU671" s="5">
        <f t="shared" si="634"/>
        <v>54.67</v>
      </c>
      <c r="AV671" s="5">
        <f t="shared" si="591"/>
        <v>259.93160936295067</v>
      </c>
      <c r="AW671" s="5">
        <f t="shared" si="592"/>
        <v>50.302572755584173</v>
      </c>
      <c r="AX671" s="1">
        <v>1.2039515615041427</v>
      </c>
      <c r="AZ671" s="3">
        <v>1.367784507491234</v>
      </c>
      <c r="BA671" s="3">
        <f t="shared" si="626"/>
        <v>355.53042829390733</v>
      </c>
      <c r="BB671" s="3">
        <f t="shared" si="593"/>
        <v>68.803079702038659</v>
      </c>
      <c r="BC671" s="1">
        <f t="shared" si="627"/>
        <v>339.05450183551227</v>
      </c>
      <c r="BD671" s="1">
        <f t="shared" si="628"/>
        <v>57.470448962882088</v>
      </c>
      <c r="BE671" s="1">
        <f t="shared" si="629"/>
        <v>223.78683270996262</v>
      </c>
      <c r="BF671" s="1">
        <f t="shared" si="595"/>
        <v>54.137675656493968</v>
      </c>
      <c r="BG671" s="1">
        <f t="shared" si="630"/>
        <v>463.75349480577188</v>
      </c>
      <c r="BH671" s="1">
        <f t="shared" si="630"/>
        <v>78.607189729995781</v>
      </c>
      <c r="BI671" s="1">
        <f t="shared" si="630"/>
        <v>306.09216276121941</v>
      </c>
      <c r="BJ671" s="1">
        <f t="shared" si="630"/>
        <v>74.048674034537768</v>
      </c>
      <c r="DA671" s="5"/>
      <c r="FT671" s="1"/>
    </row>
    <row r="672" spans="1:176" x14ac:dyDescent="0.2">
      <c r="A672" s="1">
        <v>1997</v>
      </c>
      <c r="D672" s="5">
        <f t="shared" ref="D672:AU672" si="635">AVERAGE(D363:D366)</f>
        <v>469.75</v>
      </c>
      <c r="E672" s="5">
        <f t="shared" si="635"/>
        <v>361</v>
      </c>
      <c r="F672" s="5">
        <f t="shared" si="635"/>
        <v>437.75</v>
      </c>
      <c r="G672" s="5">
        <f t="shared" si="635"/>
        <v>317</v>
      </c>
      <c r="H672" s="5">
        <f t="shared" si="635"/>
        <v>157.5</v>
      </c>
      <c r="I672" s="5">
        <f t="shared" si="635"/>
        <v>156.75</v>
      </c>
      <c r="J672" s="5">
        <f t="shared" si="635"/>
        <v>353.75</v>
      </c>
      <c r="K672" s="5">
        <f t="shared" si="635"/>
        <v>369</v>
      </c>
      <c r="L672" s="5">
        <f t="shared" si="635"/>
        <v>387</v>
      </c>
      <c r="M672" s="5">
        <f t="shared" si="635"/>
        <v>124.25</v>
      </c>
      <c r="N672" s="5">
        <f t="shared" si="635"/>
        <v>446.25</v>
      </c>
      <c r="O672" s="5">
        <f t="shared" si="635"/>
        <v>310.25</v>
      </c>
      <c r="Q672" s="5"/>
      <c r="R672" s="5">
        <f t="shared" si="635"/>
        <v>344.5</v>
      </c>
      <c r="S672" s="5">
        <f t="shared" si="635"/>
        <v>370</v>
      </c>
      <c r="T672" s="5">
        <f t="shared" si="635"/>
        <v>378.75</v>
      </c>
      <c r="U672" s="5">
        <f t="shared" si="635"/>
        <v>423</v>
      </c>
      <c r="V672" s="5">
        <f t="shared" si="635"/>
        <v>162</v>
      </c>
      <c r="W672" s="5">
        <f t="shared" si="635"/>
        <v>194</v>
      </c>
      <c r="X672" s="5">
        <f t="shared" si="635"/>
        <v>464.25</v>
      </c>
      <c r="Y672" s="5">
        <f t="shared" si="635"/>
        <v>349.75</v>
      </c>
      <c r="Z672" s="5">
        <f t="shared" si="635"/>
        <v>66</v>
      </c>
      <c r="AA672" s="5">
        <f t="shared" si="635"/>
        <v>72.712500000000006</v>
      </c>
      <c r="AB672" s="5">
        <f t="shared" si="635"/>
        <v>71.534999999999997</v>
      </c>
      <c r="AC672" s="5">
        <f t="shared" si="635"/>
        <v>61.262499999999996</v>
      </c>
      <c r="AD672" s="5">
        <f t="shared" si="635"/>
        <v>54.919999999999995</v>
      </c>
      <c r="AE672" s="5">
        <f t="shared" si="635"/>
        <v>62.68</v>
      </c>
      <c r="AF672" s="5">
        <f t="shared" si="635"/>
        <v>57.879999999999995</v>
      </c>
      <c r="AG672" s="5">
        <f t="shared" si="635"/>
        <v>60.704999999999998</v>
      </c>
      <c r="AH672" s="5">
        <f t="shared" si="635"/>
        <v>71.33</v>
      </c>
      <c r="AI672" s="5">
        <f t="shared" si="635"/>
        <v>69.057500000000005</v>
      </c>
      <c r="AJ672" s="5">
        <f t="shared" si="635"/>
        <v>61.114999999999995</v>
      </c>
      <c r="AK672" s="5">
        <f t="shared" si="635"/>
        <v>62.532500000000006</v>
      </c>
      <c r="AL672" s="5">
        <f t="shared" si="635"/>
        <v>53.492500000000007</v>
      </c>
      <c r="AM672" s="5">
        <f t="shared" si="635"/>
        <v>54.894999999999996</v>
      </c>
      <c r="AN672" s="5">
        <f t="shared" si="635"/>
        <v>55.414999999999999</v>
      </c>
      <c r="AO672" s="5">
        <f t="shared" si="635"/>
        <v>62.070000000000007</v>
      </c>
      <c r="AP672" s="5">
        <f t="shared" si="635"/>
        <v>48.89</v>
      </c>
      <c r="AQ672" s="5">
        <f t="shared" si="635"/>
        <v>60.6</v>
      </c>
      <c r="AR672" s="5">
        <f t="shared" si="635"/>
        <v>71.050000000000011</v>
      </c>
      <c r="AS672" s="5">
        <f t="shared" si="635"/>
        <v>71.775000000000006</v>
      </c>
      <c r="AT672" s="5">
        <f t="shared" si="635"/>
        <v>61.524999999999999</v>
      </c>
      <c r="AU672" s="5">
        <f t="shared" si="635"/>
        <v>52.715000000000003</v>
      </c>
      <c r="AV672" s="5">
        <f t="shared" si="591"/>
        <v>257.34090930464379</v>
      </c>
      <c r="AW672" s="5">
        <f t="shared" si="592"/>
        <v>57.465143631872834</v>
      </c>
      <c r="AX672" s="1">
        <v>1.1769470404984423</v>
      </c>
      <c r="AZ672" s="3">
        <v>1.3365403384902919</v>
      </c>
      <c r="BA672" s="3">
        <f t="shared" si="626"/>
        <v>343.94650602942812</v>
      </c>
      <c r="BB672" s="3">
        <f t="shared" si="593"/>
        <v>76.804482521136563</v>
      </c>
      <c r="BC672" s="1">
        <f t="shared" si="627"/>
        <v>348.4888943453339</v>
      </c>
      <c r="BD672" s="1">
        <f t="shared" si="628"/>
        <v>67.884299035662295</v>
      </c>
      <c r="BE672" s="1">
        <f t="shared" si="629"/>
        <v>194.49642978578717</v>
      </c>
      <c r="BF672" s="1">
        <f t="shared" si="595"/>
        <v>57.495851667849543</v>
      </c>
      <c r="BG672" s="1">
        <f t="shared" si="630"/>
        <v>465.76946480842014</v>
      </c>
      <c r="BH672" s="1">
        <f t="shared" si="630"/>
        <v>90.73010401130027</v>
      </c>
      <c r="BI672" s="1">
        <f t="shared" si="630"/>
        <v>259.95232410104927</v>
      </c>
      <c r="BJ672" s="1">
        <f t="shared" si="630"/>
        <v>76.845525049935233</v>
      </c>
      <c r="DA672" s="5"/>
      <c r="FT672" s="1"/>
    </row>
    <row r="673" spans="1:176" x14ac:dyDescent="0.2">
      <c r="A673" s="1">
        <v>1998</v>
      </c>
      <c r="D673" s="5">
        <f t="shared" ref="D673:AU673" si="636">AVERAGE(D367:D370)</f>
        <v>556.66666666666663</v>
      </c>
      <c r="E673" s="5">
        <f t="shared" si="636"/>
        <v>433.75</v>
      </c>
      <c r="F673" s="5">
        <f t="shared" si="636"/>
        <v>510.25</v>
      </c>
      <c r="G673" s="5">
        <f t="shared" si="636"/>
        <v>214.25</v>
      </c>
      <c r="H673" s="5">
        <f t="shared" si="636"/>
        <v>61.25</v>
      </c>
      <c r="I673" s="5">
        <f t="shared" si="636"/>
        <v>224.5</v>
      </c>
      <c r="J673" s="5">
        <f t="shared" si="636"/>
        <v>375.5</v>
      </c>
      <c r="K673" s="5">
        <f t="shared" si="636"/>
        <v>296.25</v>
      </c>
      <c r="L673" s="5">
        <f t="shared" si="636"/>
        <v>434</v>
      </c>
      <c r="M673" s="5"/>
      <c r="N673" s="5">
        <f t="shared" si="636"/>
        <v>304.25</v>
      </c>
      <c r="O673" s="5">
        <f t="shared" si="636"/>
        <v>319.5</v>
      </c>
      <c r="P673" s="5">
        <f t="shared" si="636"/>
        <v>425.25</v>
      </c>
      <c r="Q673" s="5">
        <f t="shared" si="636"/>
        <v>397.75</v>
      </c>
      <c r="R673" s="5">
        <f t="shared" si="636"/>
        <v>386.25</v>
      </c>
      <c r="S673" s="5">
        <f t="shared" si="636"/>
        <v>428.25</v>
      </c>
      <c r="T673" s="5">
        <f t="shared" si="636"/>
        <v>378.25</v>
      </c>
      <c r="U673" s="5">
        <f t="shared" si="636"/>
        <v>326.25</v>
      </c>
      <c r="V673" s="5">
        <f t="shared" si="636"/>
        <v>70</v>
      </c>
      <c r="W673" s="5">
        <f t="shared" si="636"/>
        <v>293</v>
      </c>
      <c r="X673" s="5">
        <f t="shared" si="636"/>
        <v>415.5</v>
      </c>
      <c r="Y673" s="5">
        <f t="shared" si="636"/>
        <v>373.75</v>
      </c>
      <c r="Z673" s="5">
        <f t="shared" si="636"/>
        <v>66.367499999999993</v>
      </c>
      <c r="AA673" s="5">
        <f t="shared" si="636"/>
        <v>69.925000000000011</v>
      </c>
      <c r="AB673" s="5">
        <f t="shared" si="636"/>
        <v>62.48</v>
      </c>
      <c r="AC673" s="5">
        <f t="shared" si="636"/>
        <v>61.9</v>
      </c>
      <c r="AD673" s="5">
        <f t="shared" si="636"/>
        <v>55.644999999999996</v>
      </c>
      <c r="AE673" s="5">
        <f t="shared" si="636"/>
        <v>60.637500000000003</v>
      </c>
      <c r="AF673" s="5">
        <f t="shared" si="636"/>
        <v>59.114999999999995</v>
      </c>
      <c r="AG673" s="5">
        <f t="shared" si="636"/>
        <v>65.152500000000003</v>
      </c>
      <c r="AH673" s="5">
        <f t="shared" si="636"/>
        <v>60.395000000000003</v>
      </c>
      <c r="AI673" s="5">
        <f t="shared" si="636"/>
        <v>56.707500000000003</v>
      </c>
      <c r="AJ673" s="5">
        <f t="shared" si="636"/>
        <v>61.625</v>
      </c>
      <c r="AK673" s="5">
        <f t="shared" si="636"/>
        <v>61.262500000000003</v>
      </c>
      <c r="AL673" s="5">
        <f t="shared" si="636"/>
        <v>52.732500000000002</v>
      </c>
      <c r="AM673" s="5">
        <f t="shared" si="636"/>
        <v>56.025000000000006</v>
      </c>
      <c r="AN673" s="5">
        <f t="shared" si="636"/>
        <v>59.655000000000001</v>
      </c>
      <c r="AO673" s="5">
        <f t="shared" si="636"/>
        <v>67.772499999999994</v>
      </c>
      <c r="AP673" s="5">
        <f t="shared" si="636"/>
        <v>53.287500000000001</v>
      </c>
      <c r="AQ673" s="5">
        <f t="shared" si="636"/>
        <v>62.712500000000006</v>
      </c>
      <c r="AR673" s="5">
        <f t="shared" si="636"/>
        <v>58.907499999999999</v>
      </c>
      <c r="AS673" s="5">
        <f t="shared" si="636"/>
        <v>60.997500000000002</v>
      </c>
      <c r="AT673" s="5">
        <f t="shared" si="636"/>
        <v>64.162499999999994</v>
      </c>
      <c r="AU673" s="5">
        <f t="shared" si="636"/>
        <v>56.47</v>
      </c>
      <c r="AV673" s="5">
        <f t="shared" si="591"/>
        <v>303.09731757167663</v>
      </c>
      <c r="AW673" s="5">
        <f t="shared" si="592"/>
        <v>55.368736039518893</v>
      </c>
      <c r="AX673" s="1">
        <v>1.1588957055214724</v>
      </c>
      <c r="AZ673" s="3">
        <v>1.3161106282909871</v>
      </c>
      <c r="BA673" s="3">
        <f t="shared" si="626"/>
        <v>398.90960106257216</v>
      </c>
      <c r="BB673" s="3">
        <f t="shared" si="593"/>
        <v>72.871381976649033</v>
      </c>
      <c r="BC673" s="1">
        <f t="shared" si="627"/>
        <v>355.22731639509669</v>
      </c>
      <c r="BD673" s="1">
        <f t="shared" si="628"/>
        <v>63.292860716884995</v>
      </c>
      <c r="BE673" s="1">
        <f t="shared" si="629"/>
        <v>345.70187011220679</v>
      </c>
      <c r="BF673" s="1">
        <f t="shared" si="595"/>
        <v>59.523104151880773</v>
      </c>
      <c r="BG673" s="1">
        <f t="shared" si="630"/>
        <v>467.518446566872</v>
      </c>
      <c r="BH673" s="1">
        <f t="shared" si="630"/>
        <v>83.300406684433455</v>
      </c>
      <c r="BI673" s="1">
        <f t="shared" si="630"/>
        <v>454.9819054747457</v>
      </c>
      <c r="BJ673" s="1">
        <f t="shared" si="630"/>
        <v>78.338990003161669</v>
      </c>
      <c r="DA673" s="5"/>
      <c r="FT673" s="1"/>
    </row>
    <row r="674" spans="1:176" x14ac:dyDescent="0.2">
      <c r="A674" s="1">
        <v>1999</v>
      </c>
      <c r="D674" s="5">
        <f t="shared" ref="D674:AU674" si="637">AVERAGE(D371:D374)</f>
        <v>509.5</v>
      </c>
      <c r="E674" s="5">
        <f t="shared" si="637"/>
        <v>416.75</v>
      </c>
      <c r="F674" s="5">
        <f t="shared" si="637"/>
        <v>457.5</v>
      </c>
      <c r="G674" s="5">
        <f t="shared" si="637"/>
        <v>374</v>
      </c>
      <c r="H674" s="5"/>
      <c r="I674" s="5">
        <f t="shared" si="637"/>
        <v>241</v>
      </c>
      <c r="J674" s="5">
        <f t="shared" si="637"/>
        <v>361</v>
      </c>
      <c r="K674" s="5">
        <f t="shared" si="637"/>
        <v>330.5</v>
      </c>
      <c r="L674" s="5">
        <f t="shared" si="637"/>
        <v>407.5</v>
      </c>
      <c r="M674" s="5"/>
      <c r="N674" s="5">
        <f t="shared" si="637"/>
        <v>344.5</v>
      </c>
      <c r="O674" s="5">
        <f t="shared" si="637"/>
        <v>336</v>
      </c>
      <c r="P674" s="5">
        <f t="shared" si="637"/>
        <v>344.5</v>
      </c>
      <c r="Q674" s="5">
        <f t="shared" si="637"/>
        <v>313.5</v>
      </c>
      <c r="R674" s="5">
        <f t="shared" si="637"/>
        <v>355</v>
      </c>
      <c r="S674" s="5">
        <f t="shared" si="637"/>
        <v>378</v>
      </c>
      <c r="T674" s="5">
        <f t="shared" si="637"/>
        <v>476.75</v>
      </c>
      <c r="U674" s="5">
        <f t="shared" si="637"/>
        <v>466.75</v>
      </c>
      <c r="V674" s="5">
        <f t="shared" si="637"/>
        <v>87.5</v>
      </c>
      <c r="W674" s="5">
        <f t="shared" si="637"/>
        <v>175</v>
      </c>
      <c r="X674" s="5">
        <f t="shared" si="637"/>
        <v>482</v>
      </c>
      <c r="Y674" s="5">
        <f t="shared" si="637"/>
        <v>369.75</v>
      </c>
      <c r="Z674" s="5">
        <f t="shared" si="637"/>
        <v>53.917500000000004</v>
      </c>
      <c r="AA674" s="5">
        <f t="shared" si="637"/>
        <v>59</v>
      </c>
      <c r="AB674" s="5">
        <f t="shared" si="637"/>
        <v>54.195000000000007</v>
      </c>
      <c r="AC674" s="5">
        <f t="shared" si="637"/>
        <v>57.097499999999997</v>
      </c>
      <c r="AD674" s="5">
        <f t="shared" si="637"/>
        <v>53.287500000000001</v>
      </c>
      <c r="AE674" s="5">
        <f t="shared" si="637"/>
        <v>53.712499999999999</v>
      </c>
      <c r="AF674" s="5">
        <f t="shared" si="637"/>
        <v>52.204999999999998</v>
      </c>
      <c r="AG674" s="5">
        <f t="shared" si="637"/>
        <v>52.397500000000001</v>
      </c>
      <c r="AH674" s="5">
        <f t="shared" si="637"/>
        <v>53.927499999999995</v>
      </c>
      <c r="AI674" s="5">
        <f t="shared" si="637"/>
        <v>52.5625</v>
      </c>
      <c r="AJ674" s="5">
        <f t="shared" si="637"/>
        <v>52.924999999999997</v>
      </c>
      <c r="AK674" s="5">
        <f t="shared" si="637"/>
        <v>56.1875</v>
      </c>
      <c r="AL674" s="5">
        <f t="shared" si="637"/>
        <v>54.1875</v>
      </c>
      <c r="AM674" s="5">
        <f t="shared" si="637"/>
        <v>49.19</v>
      </c>
      <c r="AN674" s="5">
        <f t="shared" si="637"/>
        <v>52.97</v>
      </c>
      <c r="AO674" s="5">
        <f t="shared" si="637"/>
        <v>55.62</v>
      </c>
      <c r="AP674" s="5">
        <f t="shared" si="637"/>
        <v>54.737499999999997</v>
      </c>
      <c r="AQ674" s="5">
        <f t="shared" si="637"/>
        <v>53.65</v>
      </c>
      <c r="AR674" s="5">
        <f t="shared" si="637"/>
        <v>54.737500000000004</v>
      </c>
      <c r="AS674" s="5">
        <f t="shared" si="637"/>
        <v>56.0075</v>
      </c>
      <c r="AT674" s="5">
        <f t="shared" si="637"/>
        <v>59.85</v>
      </c>
      <c r="AU674" s="5">
        <f t="shared" si="637"/>
        <v>55.127499999999998</v>
      </c>
      <c r="AV674" s="5">
        <f t="shared" si="591"/>
        <v>291.44166024037457</v>
      </c>
      <c r="AW674" s="5">
        <f t="shared" si="592"/>
        <v>48.392739744415813</v>
      </c>
      <c r="AX674" s="1">
        <v>1.1338535414165667</v>
      </c>
      <c r="AZ674" s="3">
        <v>1.2879303616989344</v>
      </c>
      <c r="BA674" s="3">
        <f t="shared" si="626"/>
        <v>375.35656288752358</v>
      </c>
      <c r="BB674" s="3">
        <f t="shared" si="593"/>
        <v>62.326478802627854</v>
      </c>
      <c r="BC674" s="1">
        <f t="shared" si="627"/>
        <v>348.04576705094354</v>
      </c>
      <c r="BD674" s="1">
        <f t="shared" si="628"/>
        <v>54.995856986899547</v>
      </c>
      <c r="BE674" s="1">
        <f t="shared" si="629"/>
        <v>318.7259775586536</v>
      </c>
      <c r="BF674" s="1">
        <f t="shared" si="595"/>
        <v>52.652932044002831</v>
      </c>
      <c r="BG674" s="1">
        <f t="shared" si="630"/>
        <v>448.25871064570475</v>
      </c>
      <c r="BH674" s="1">
        <f t="shared" si="630"/>
        <v>70.830833981080403</v>
      </c>
      <c r="BI674" s="1">
        <f t="shared" si="630"/>
        <v>410.49686355996317</v>
      </c>
      <c r="BJ674" s="1">
        <f t="shared" si="630"/>
        <v>67.813309811941977</v>
      </c>
      <c r="DA674" s="5"/>
      <c r="FT674" s="1"/>
    </row>
    <row r="675" spans="1:176" x14ac:dyDescent="0.2">
      <c r="A675" s="1">
        <v>2000</v>
      </c>
      <c r="D675" s="5">
        <f t="shared" ref="D675:AU675" si="638">AVERAGE(D375:D378)</f>
        <v>487.75</v>
      </c>
      <c r="E675" s="5">
        <f t="shared" si="638"/>
        <v>455</v>
      </c>
      <c r="F675" s="5">
        <f t="shared" si="638"/>
        <v>420</v>
      </c>
      <c r="G675" s="5">
        <f t="shared" si="638"/>
        <v>408.25</v>
      </c>
      <c r="H675" s="5">
        <f t="shared" si="638"/>
        <v>118.25</v>
      </c>
      <c r="I675" s="5">
        <f t="shared" si="638"/>
        <v>117.25</v>
      </c>
      <c r="J675" s="5">
        <f t="shared" si="638"/>
        <v>385.25</v>
      </c>
      <c r="K675" s="5">
        <f t="shared" si="638"/>
        <v>385</v>
      </c>
      <c r="L675" s="5">
        <f t="shared" si="638"/>
        <v>344</v>
      </c>
      <c r="M675" s="5"/>
      <c r="N675" s="5">
        <f t="shared" si="638"/>
        <v>334.5</v>
      </c>
      <c r="O675" s="5">
        <f t="shared" si="638"/>
        <v>330.5</v>
      </c>
      <c r="P675" s="5">
        <f t="shared" si="638"/>
        <v>448.5</v>
      </c>
      <c r="Q675" s="5">
        <f t="shared" si="638"/>
        <v>367.66666666666669</v>
      </c>
      <c r="R675" s="5">
        <f t="shared" si="638"/>
        <v>397.5</v>
      </c>
      <c r="S675" s="5">
        <f t="shared" si="638"/>
        <v>380</v>
      </c>
      <c r="T675" s="5">
        <f t="shared" si="638"/>
        <v>565.5</v>
      </c>
      <c r="U675" s="5">
        <f t="shared" si="638"/>
        <v>535</v>
      </c>
      <c r="V675" s="5">
        <f t="shared" si="638"/>
        <v>76.5</v>
      </c>
      <c r="W675" s="5">
        <f t="shared" si="638"/>
        <v>232.5</v>
      </c>
      <c r="X675" s="5">
        <f t="shared" si="638"/>
        <v>504.5</v>
      </c>
      <c r="Y675" s="5">
        <f t="shared" si="638"/>
        <v>497.75</v>
      </c>
      <c r="Z675" s="5">
        <f t="shared" si="638"/>
        <v>53.36</v>
      </c>
      <c r="AA675" s="5">
        <f t="shared" si="638"/>
        <v>58.94</v>
      </c>
      <c r="AB675" s="5">
        <f t="shared" si="638"/>
        <v>53.925000000000004</v>
      </c>
      <c r="AC675" s="5">
        <f t="shared" si="638"/>
        <v>52.795000000000002</v>
      </c>
      <c r="AD675" s="5">
        <f t="shared" si="638"/>
        <v>53.58</v>
      </c>
      <c r="AE675" s="5">
        <f t="shared" si="638"/>
        <v>58.545000000000002</v>
      </c>
      <c r="AF675" s="5">
        <f t="shared" si="638"/>
        <v>56.492500000000007</v>
      </c>
      <c r="AG675" s="5">
        <f t="shared" si="638"/>
        <v>61.142499999999998</v>
      </c>
      <c r="AH675" s="5">
        <f t="shared" si="638"/>
        <v>51.05</v>
      </c>
      <c r="AI675" s="5">
        <f t="shared" si="638"/>
        <v>52.019999999999996</v>
      </c>
      <c r="AJ675" s="5">
        <f t="shared" si="638"/>
        <v>55.03</v>
      </c>
      <c r="AK675" s="5">
        <f t="shared" si="638"/>
        <v>53.29</v>
      </c>
      <c r="AL675" s="5">
        <f t="shared" si="638"/>
        <v>55.934999999999995</v>
      </c>
      <c r="AM675" s="5">
        <f t="shared" si="638"/>
        <v>60.075000000000003</v>
      </c>
      <c r="AN675" s="5">
        <f t="shared" si="638"/>
        <v>56.669999999999995</v>
      </c>
      <c r="AO675" s="5">
        <f t="shared" si="638"/>
        <v>59.660000000000004</v>
      </c>
      <c r="AP675" s="5">
        <f t="shared" si="638"/>
        <v>49.844999999999999</v>
      </c>
      <c r="AQ675" s="5">
        <f t="shared" si="638"/>
        <v>49.662500000000001</v>
      </c>
      <c r="AR675" s="5">
        <f t="shared" si="638"/>
        <v>49.844999999999999</v>
      </c>
      <c r="AS675" s="5">
        <f t="shared" si="638"/>
        <v>51.377499999999998</v>
      </c>
      <c r="AT675" s="5">
        <f t="shared" si="638"/>
        <v>55.77</v>
      </c>
      <c r="AU675" s="5">
        <f t="shared" si="638"/>
        <v>58.427500000000002</v>
      </c>
      <c r="AV675" s="5">
        <f t="shared" si="591"/>
        <v>305.96060526266291</v>
      </c>
      <c r="AW675" s="5">
        <f t="shared" si="592"/>
        <v>49.280377201460468</v>
      </c>
      <c r="AX675" s="1">
        <v>1.0969802555168411</v>
      </c>
      <c r="AZ675" s="3">
        <v>1.2458594657375148</v>
      </c>
      <c r="BA675" s="3">
        <f t="shared" si="626"/>
        <v>381.18391620926786</v>
      </c>
      <c r="BB675" s="3">
        <f t="shared" si="593"/>
        <v>61.396424411554747</v>
      </c>
      <c r="BC675" s="1">
        <f t="shared" si="627"/>
        <v>346.95676885425382</v>
      </c>
      <c r="BD675" s="1">
        <f t="shared" si="628"/>
        <v>53.484931313682672</v>
      </c>
      <c r="BE675" s="1">
        <f t="shared" si="629"/>
        <v>373.52002720163216</v>
      </c>
      <c r="BF675" s="1">
        <f t="shared" si="595"/>
        <v>58.53289212207239</v>
      </c>
      <c r="BG675" s="1">
        <f t="shared" si="630"/>
        <v>432.25937467877509</v>
      </c>
      <c r="BH675" s="1">
        <f t="shared" si="630"/>
        <v>66.634707951472365</v>
      </c>
      <c r="BI675" s="1">
        <f t="shared" si="630"/>
        <v>465.35346153168746</v>
      </c>
      <c r="BJ675" s="1">
        <f t="shared" si="630"/>
        <v>72.923757707276692</v>
      </c>
      <c r="DA675" s="5"/>
      <c r="FT675" s="1"/>
    </row>
    <row r="676" spans="1:176" x14ac:dyDescent="0.2">
      <c r="A676" s="1">
        <v>2001</v>
      </c>
      <c r="D676" s="5">
        <f t="shared" ref="D676:AU676" si="639">AVERAGE(D379:D382)</f>
        <v>429.5</v>
      </c>
      <c r="E676" s="5">
        <f t="shared" si="639"/>
        <v>448.75</v>
      </c>
      <c r="F676" s="5">
        <f t="shared" si="639"/>
        <v>458.25</v>
      </c>
      <c r="G676" s="5">
        <f t="shared" si="639"/>
        <v>395.5</v>
      </c>
      <c r="H676" s="5">
        <f t="shared" si="639"/>
        <v>179.75</v>
      </c>
      <c r="I676" s="5">
        <f t="shared" si="639"/>
        <v>179</v>
      </c>
      <c r="J676" s="5">
        <f t="shared" si="639"/>
        <v>390</v>
      </c>
      <c r="K676" s="5">
        <f t="shared" si="639"/>
        <v>364</v>
      </c>
      <c r="L676" s="5">
        <f t="shared" si="639"/>
        <v>430</v>
      </c>
      <c r="M676" s="5">
        <f t="shared" si="639"/>
        <v>219.25</v>
      </c>
      <c r="N676" s="5">
        <f t="shared" si="639"/>
        <v>405.75</v>
      </c>
      <c r="O676" s="5">
        <f t="shared" si="639"/>
        <v>407.5</v>
      </c>
      <c r="P676" s="5">
        <f t="shared" si="639"/>
        <v>421.75</v>
      </c>
      <c r="Q676" s="5">
        <f t="shared" si="639"/>
        <v>327</v>
      </c>
      <c r="R676" s="5">
        <f t="shared" si="639"/>
        <v>408</v>
      </c>
      <c r="S676" s="5">
        <f t="shared" si="639"/>
        <v>370.25</v>
      </c>
      <c r="T676" s="5">
        <f t="shared" si="639"/>
        <v>449</v>
      </c>
      <c r="U676" s="5">
        <f t="shared" si="639"/>
        <v>483</v>
      </c>
      <c r="V676" s="5"/>
      <c r="W676" s="5">
        <f t="shared" si="639"/>
        <v>186.75</v>
      </c>
      <c r="X676" s="5">
        <f t="shared" si="639"/>
        <v>459.5</v>
      </c>
      <c r="Y676" s="5">
        <f t="shared" si="639"/>
        <v>428.25</v>
      </c>
      <c r="Z676" s="5">
        <f t="shared" si="639"/>
        <v>55.900000000000006</v>
      </c>
      <c r="AA676" s="5">
        <f t="shared" si="639"/>
        <v>61.902499999999989</v>
      </c>
      <c r="AB676" s="5">
        <f t="shared" si="639"/>
        <v>65.344999999999999</v>
      </c>
      <c r="AC676" s="5">
        <f t="shared" si="639"/>
        <v>57.339999999999996</v>
      </c>
      <c r="AD676" s="5">
        <f t="shared" si="639"/>
        <v>63.24</v>
      </c>
      <c r="AE676" s="5">
        <f t="shared" si="639"/>
        <v>62.642499999999998</v>
      </c>
      <c r="AF676" s="5">
        <f t="shared" si="639"/>
        <v>60.08</v>
      </c>
      <c r="AG676" s="5">
        <f t="shared" si="639"/>
        <v>66.347499999999997</v>
      </c>
      <c r="AH676" s="5">
        <f t="shared" si="639"/>
        <v>68.9375</v>
      </c>
      <c r="AI676" s="5">
        <f t="shared" si="639"/>
        <v>60.992499999999993</v>
      </c>
      <c r="AJ676" s="5">
        <f t="shared" si="639"/>
        <v>59.632499999999993</v>
      </c>
      <c r="AK676" s="5">
        <f t="shared" si="639"/>
        <v>58.144999999999996</v>
      </c>
      <c r="AL676" s="5">
        <f t="shared" si="639"/>
        <v>52.534999999999997</v>
      </c>
      <c r="AM676" s="5">
        <f t="shared" si="639"/>
        <v>57.897500000000001</v>
      </c>
      <c r="AN676" s="5">
        <f t="shared" si="639"/>
        <v>60.237500000000004</v>
      </c>
      <c r="AO676" s="5">
        <f t="shared" si="639"/>
        <v>66.884999999999991</v>
      </c>
      <c r="AP676" s="5">
        <f t="shared" si="639"/>
        <v>57.545000000000002</v>
      </c>
      <c r="AQ676" s="5">
        <f t="shared" si="639"/>
        <v>53.712499999999999</v>
      </c>
      <c r="AR676" s="5">
        <f t="shared" si="639"/>
        <v>65.887500000000003</v>
      </c>
      <c r="AS676" s="5">
        <f t="shared" si="639"/>
        <v>66.174999999999997</v>
      </c>
      <c r="AT676" s="5">
        <f t="shared" si="639"/>
        <v>58.674999999999997</v>
      </c>
      <c r="AU676" s="5">
        <f t="shared" si="639"/>
        <v>60.712499999999999</v>
      </c>
      <c r="AV676" s="5">
        <f t="shared" si="591"/>
        <v>311.24244597212544</v>
      </c>
      <c r="AW676" s="5">
        <f t="shared" si="592"/>
        <v>55.051964669243993</v>
      </c>
      <c r="AX676" s="1">
        <v>1.0666290231507622</v>
      </c>
      <c r="AZ676" s="3">
        <v>1.2116170933734942</v>
      </c>
      <c r="BA676" s="3">
        <f t="shared" si="626"/>
        <v>377.10666772320343</v>
      </c>
      <c r="BB676" s="3">
        <f t="shared" si="593"/>
        <v>66.701901417049697</v>
      </c>
      <c r="BC676" s="1">
        <f t="shared" si="627"/>
        <v>364.82338024087068</v>
      </c>
      <c r="BD676" s="1">
        <f t="shared" si="628"/>
        <v>61.831930949781658</v>
      </c>
      <c r="BE676" s="1">
        <f t="shared" si="629"/>
        <v>354.88622067324042</v>
      </c>
      <c r="BF676" s="1">
        <f t="shared" si="595"/>
        <v>61.32562189496096</v>
      </c>
      <c r="BG676" s="1">
        <f t="shared" si="630"/>
        <v>442.02624356213681</v>
      </c>
      <c r="BH676" s="1">
        <f t="shared" si="630"/>
        <v>74.916624455045053</v>
      </c>
      <c r="BI676" s="1">
        <f t="shared" si="630"/>
        <v>429.98621117041603</v>
      </c>
      <c r="BJ676" s="1">
        <f t="shared" si="630"/>
        <v>74.303171749694513</v>
      </c>
      <c r="DA676" s="5"/>
      <c r="FT676" s="1"/>
    </row>
    <row r="677" spans="1:176" x14ac:dyDescent="0.2">
      <c r="A677" s="1">
        <v>2002</v>
      </c>
      <c r="D677" s="5">
        <f t="shared" ref="D677:AU677" si="640">AVERAGE(D383:D386)</f>
        <v>436</v>
      </c>
      <c r="E677" s="5">
        <f t="shared" si="640"/>
        <v>414.25</v>
      </c>
      <c r="F677" s="5">
        <f t="shared" si="640"/>
        <v>506.25</v>
      </c>
      <c r="G677" s="5">
        <f t="shared" si="640"/>
        <v>395.75</v>
      </c>
      <c r="H677" s="5"/>
      <c r="I677" s="5"/>
      <c r="J677" s="5">
        <f t="shared" si="640"/>
        <v>402.75</v>
      </c>
      <c r="K677" s="5">
        <f t="shared" si="640"/>
        <v>372.25</v>
      </c>
      <c r="L677" s="5">
        <f t="shared" si="640"/>
        <v>451.5</v>
      </c>
      <c r="M677" s="5">
        <f t="shared" si="640"/>
        <v>421.5</v>
      </c>
      <c r="N677" s="5">
        <f t="shared" si="640"/>
        <v>388.5</v>
      </c>
      <c r="O677" s="5">
        <f t="shared" si="640"/>
        <v>376.25</v>
      </c>
      <c r="P677" s="5">
        <f t="shared" si="640"/>
        <v>450</v>
      </c>
      <c r="Q677" s="5">
        <f t="shared" si="640"/>
        <v>340.75</v>
      </c>
      <c r="R677" s="5">
        <f t="shared" si="640"/>
        <v>439.25</v>
      </c>
      <c r="S677" s="5">
        <f t="shared" si="640"/>
        <v>408.25</v>
      </c>
      <c r="T677" s="5">
        <f t="shared" si="640"/>
        <v>454.75</v>
      </c>
      <c r="U677" s="5">
        <f t="shared" si="640"/>
        <v>477</v>
      </c>
      <c r="V677" s="5"/>
      <c r="W677" s="5"/>
      <c r="X677" s="5">
        <f t="shared" si="640"/>
        <v>445.5</v>
      </c>
      <c r="Y677" s="5">
        <f t="shared" si="640"/>
        <v>425</v>
      </c>
      <c r="Z677" s="5">
        <f t="shared" si="640"/>
        <v>58.222500000000004</v>
      </c>
      <c r="AA677" s="5">
        <f t="shared" si="640"/>
        <v>59.575000000000003</v>
      </c>
      <c r="AB677" s="5">
        <f t="shared" si="640"/>
        <v>65.984999999999999</v>
      </c>
      <c r="AC677" s="5">
        <f t="shared" si="640"/>
        <v>60.807499999999997</v>
      </c>
      <c r="AD677" s="5">
        <f t="shared" si="640"/>
        <v>65.132499999999993</v>
      </c>
      <c r="AE677" s="5">
        <f t="shared" si="640"/>
        <v>65.777500000000003</v>
      </c>
      <c r="AF677" s="5">
        <f t="shared" si="640"/>
        <v>63.314999999999998</v>
      </c>
      <c r="AG677" s="5">
        <f t="shared" si="640"/>
        <v>67.537499999999994</v>
      </c>
      <c r="AH677" s="5">
        <f t="shared" si="640"/>
        <v>67.83250000000001</v>
      </c>
      <c r="AI677" s="5">
        <f t="shared" si="640"/>
        <v>63.347499999999997</v>
      </c>
      <c r="AJ677" s="5">
        <f t="shared" si="640"/>
        <v>61.387500000000003</v>
      </c>
      <c r="AK677" s="5">
        <f t="shared" si="640"/>
        <v>61.807499999999997</v>
      </c>
      <c r="AL677" s="5">
        <f t="shared" si="640"/>
        <v>53.697500000000005</v>
      </c>
      <c r="AM677" s="5">
        <f t="shared" si="640"/>
        <v>53.744999999999997</v>
      </c>
      <c r="AN677" s="5">
        <f t="shared" si="640"/>
        <v>56.134999999999998</v>
      </c>
      <c r="AO677" s="5">
        <f t="shared" si="640"/>
        <v>62.212499999999999</v>
      </c>
      <c r="AP677" s="5">
        <f t="shared" si="640"/>
        <v>59.685000000000002</v>
      </c>
      <c r="AQ677" s="5">
        <f t="shared" si="640"/>
        <v>57.232500000000002</v>
      </c>
      <c r="AR677" s="5">
        <f t="shared" si="640"/>
        <v>63.805</v>
      </c>
      <c r="AS677" s="5">
        <f t="shared" si="640"/>
        <v>64.974999999999994</v>
      </c>
      <c r="AT677" s="5">
        <f t="shared" si="640"/>
        <v>54.924999999999997</v>
      </c>
      <c r="AU677" s="5">
        <f t="shared" si="640"/>
        <v>56.97</v>
      </c>
      <c r="AV677" s="5">
        <f t="shared" si="591"/>
        <v>302.2900248274305</v>
      </c>
      <c r="AW677" s="5">
        <f t="shared" si="592"/>
        <v>55.275129134450182</v>
      </c>
      <c r="AX677" s="1">
        <v>1.0500277932184547</v>
      </c>
      <c r="AZ677" s="3">
        <v>1.1927004864489228</v>
      </c>
      <c r="BA677" s="3">
        <f t="shared" si="626"/>
        <v>360.54145966033332</v>
      </c>
      <c r="BB677" s="3">
        <f t="shared" si="593"/>
        <v>65.92667340718576</v>
      </c>
      <c r="BC677" s="1">
        <f t="shared" si="627"/>
        <v>354.519200425066</v>
      </c>
      <c r="BD677" s="1">
        <f t="shared" si="628"/>
        <v>62.459614264919963</v>
      </c>
      <c r="BE677" s="1">
        <f t="shared" si="629"/>
        <v>344.27844270656237</v>
      </c>
      <c r="BF677" s="1">
        <f t="shared" si="595"/>
        <v>60.838879524485449</v>
      </c>
      <c r="BG677" s="1">
        <f t="shared" si="630"/>
        <v>422.83522280245938</v>
      </c>
      <c r="BH677" s="1">
        <f t="shared" si="630"/>
        <v>74.495612317182122</v>
      </c>
      <c r="BI677" s="1">
        <f t="shared" si="630"/>
        <v>410.62106608999454</v>
      </c>
      <c r="BJ677" s="1">
        <f t="shared" si="630"/>
        <v>72.562561203861208</v>
      </c>
      <c r="FA677" s="27"/>
      <c r="FB677" s="27"/>
      <c r="FC677" s="27"/>
      <c r="FD677" s="27"/>
      <c r="FE677" s="27"/>
    </row>
    <row r="678" spans="1:176" x14ac:dyDescent="0.2">
      <c r="A678" s="1">
        <v>2003</v>
      </c>
      <c r="D678" s="5">
        <f t="shared" ref="D678:AU678" si="641">AVERAGE(D387:D390)</f>
        <v>537</v>
      </c>
      <c r="E678" s="5">
        <f t="shared" si="641"/>
        <v>455</v>
      </c>
      <c r="F678" s="5">
        <f t="shared" si="641"/>
        <v>478.66666666666669</v>
      </c>
      <c r="G678" s="5">
        <f t="shared" si="641"/>
        <v>395.33333333333331</v>
      </c>
      <c r="H678" s="5"/>
      <c r="I678" s="5"/>
      <c r="J678" s="5">
        <f t="shared" si="641"/>
        <v>458.25</v>
      </c>
      <c r="K678" s="5">
        <f t="shared" si="641"/>
        <v>416</v>
      </c>
      <c r="L678" s="5">
        <f t="shared" si="641"/>
        <v>393.5</v>
      </c>
      <c r="M678" s="5">
        <f t="shared" si="641"/>
        <v>419</v>
      </c>
      <c r="N678" s="5">
        <f t="shared" si="641"/>
        <v>388.33333333333331</v>
      </c>
      <c r="O678" s="5">
        <f t="shared" si="641"/>
        <v>385</v>
      </c>
      <c r="P678" s="5">
        <f t="shared" si="641"/>
        <v>425.25</v>
      </c>
      <c r="Q678" s="5">
        <f t="shared" si="641"/>
        <v>389.5</v>
      </c>
      <c r="R678" s="5">
        <f t="shared" si="641"/>
        <v>481.75</v>
      </c>
      <c r="S678" s="5">
        <f t="shared" si="641"/>
        <v>435.25</v>
      </c>
      <c r="T678" s="5">
        <f t="shared" si="641"/>
        <v>486.25</v>
      </c>
      <c r="U678" s="5">
        <f t="shared" si="641"/>
        <v>432.5</v>
      </c>
      <c r="V678" s="5">
        <f t="shared" si="641"/>
        <v>422.5</v>
      </c>
      <c r="W678" s="5">
        <f t="shared" si="641"/>
        <v>400.5</v>
      </c>
      <c r="X678" s="5">
        <f t="shared" si="641"/>
        <v>483.75</v>
      </c>
      <c r="Y678" s="5">
        <f t="shared" si="641"/>
        <v>513.75</v>
      </c>
      <c r="Z678" s="5">
        <f t="shared" si="641"/>
        <v>73.192499999999995</v>
      </c>
      <c r="AA678" s="5">
        <f t="shared" si="641"/>
        <v>74.932500000000005</v>
      </c>
      <c r="AB678" s="5">
        <f t="shared" si="641"/>
        <v>65.427500000000009</v>
      </c>
      <c r="AC678" s="5">
        <f t="shared" si="641"/>
        <v>61.664999999999999</v>
      </c>
      <c r="AD678" s="5">
        <f t="shared" si="641"/>
        <v>74.602499999999992</v>
      </c>
      <c r="AE678" s="5">
        <f t="shared" si="641"/>
        <v>68.510000000000005</v>
      </c>
      <c r="AF678" s="5">
        <f t="shared" si="641"/>
        <v>75.27</v>
      </c>
      <c r="AG678" s="5">
        <f t="shared" si="641"/>
        <v>81.332499999999996</v>
      </c>
      <c r="AH678" s="5">
        <f t="shared" si="641"/>
        <v>69.75</v>
      </c>
      <c r="AI678" s="5">
        <f t="shared" si="641"/>
        <v>68.567499999999995</v>
      </c>
      <c r="AJ678" s="5">
        <f t="shared" si="641"/>
        <v>69.5</v>
      </c>
      <c r="AK678" s="5">
        <f t="shared" si="641"/>
        <v>68.210000000000008</v>
      </c>
      <c r="AL678" s="5">
        <f t="shared" si="641"/>
        <v>66.262500000000003</v>
      </c>
      <c r="AM678" s="5">
        <f t="shared" si="641"/>
        <v>54.559999999999995</v>
      </c>
      <c r="AN678" s="5">
        <f t="shared" si="641"/>
        <v>69.477499999999992</v>
      </c>
      <c r="AO678" s="5">
        <f t="shared" si="641"/>
        <v>75.05</v>
      </c>
      <c r="AP678" s="5">
        <f t="shared" si="641"/>
        <v>66.787499999999994</v>
      </c>
      <c r="AQ678" s="5">
        <f t="shared" si="641"/>
        <v>74.507499999999993</v>
      </c>
      <c r="AR678" s="5">
        <f t="shared" si="641"/>
        <v>67.45</v>
      </c>
      <c r="AS678" s="5">
        <f t="shared" si="641"/>
        <v>68.147499999999994</v>
      </c>
      <c r="AT678" s="5">
        <f t="shared" si="641"/>
        <v>60.722499999999997</v>
      </c>
      <c r="AU678" s="5">
        <f t="shared" si="641"/>
        <v>60.147499999999994</v>
      </c>
      <c r="AV678" s="5">
        <f t="shared" si="591"/>
        <v>355.92325439965896</v>
      </c>
      <c r="AW678" s="5">
        <f t="shared" si="592"/>
        <v>62.186175633591063</v>
      </c>
      <c r="AX678" s="1">
        <v>1.0266304347826087</v>
      </c>
      <c r="AZ678" s="3">
        <v>1.1662260475651189</v>
      </c>
      <c r="BA678" s="3">
        <f t="shared" si="626"/>
        <v>415.0869702150286</v>
      </c>
      <c r="BB678" s="3">
        <f t="shared" si="593"/>
        <v>72.523137822353206</v>
      </c>
      <c r="BC678" s="1">
        <f t="shared" si="627"/>
        <v>431.18380616560404</v>
      </c>
      <c r="BD678" s="1">
        <f t="shared" si="628"/>
        <v>70.121851346433758</v>
      </c>
      <c r="BE678" s="1">
        <f t="shared" si="629"/>
        <v>376.29308058483508</v>
      </c>
      <c r="BF678" s="1">
        <f t="shared" si="595"/>
        <v>68.732424591909151</v>
      </c>
      <c r="BG678" s="1">
        <f t="shared" si="630"/>
        <v>502.85778603859677</v>
      </c>
      <c r="BH678" s="1">
        <f t="shared" si="630"/>
        <v>81.777929543700253</v>
      </c>
      <c r="BI678" s="1">
        <f t="shared" si="630"/>
        <v>438.842792096555</v>
      </c>
      <c r="BJ678" s="1">
        <f t="shared" si="630"/>
        <v>80.157543871389791</v>
      </c>
      <c r="FA678" s="27"/>
      <c r="FB678" s="27"/>
      <c r="FC678" s="27"/>
      <c r="FD678" s="27"/>
      <c r="FE678" s="27"/>
    </row>
    <row r="679" spans="1:176" x14ac:dyDescent="0.2">
      <c r="A679" s="1">
        <v>2004</v>
      </c>
      <c r="D679" s="5">
        <f t="shared" ref="D679:AU679" si="642">AVERAGE(D391:D394)</f>
        <v>590</v>
      </c>
      <c r="E679" s="5">
        <f t="shared" si="642"/>
        <v>479</v>
      </c>
      <c r="F679" s="5">
        <f t="shared" si="642"/>
        <v>597</v>
      </c>
      <c r="G679" s="5"/>
      <c r="H679" s="5"/>
      <c r="I679" s="5"/>
      <c r="J679" s="5">
        <f t="shared" si="642"/>
        <v>484.5</v>
      </c>
      <c r="K679" s="5">
        <f t="shared" si="642"/>
        <v>474.25</v>
      </c>
      <c r="L679" s="5">
        <f t="shared" si="642"/>
        <v>457.75</v>
      </c>
      <c r="M679" s="5">
        <f t="shared" si="642"/>
        <v>416</v>
      </c>
      <c r="P679" s="5">
        <f t="shared" si="642"/>
        <v>408.25</v>
      </c>
      <c r="Q679" s="5">
        <f t="shared" si="642"/>
        <v>390</v>
      </c>
      <c r="R679" s="5">
        <f t="shared" si="642"/>
        <v>490.5</v>
      </c>
      <c r="S679" s="5">
        <f t="shared" si="642"/>
        <v>494.5</v>
      </c>
      <c r="T679" s="5">
        <f t="shared" si="642"/>
        <v>511.5</v>
      </c>
      <c r="U679" s="5">
        <f t="shared" si="642"/>
        <v>470.5</v>
      </c>
      <c r="V679" s="5"/>
      <c r="W679" s="5"/>
      <c r="X679" s="5">
        <f t="shared" si="642"/>
        <v>463.25</v>
      </c>
      <c r="Y679" s="5">
        <f t="shared" si="642"/>
        <v>467.5</v>
      </c>
      <c r="Z679" s="5">
        <f t="shared" si="642"/>
        <v>62.027500000000003</v>
      </c>
      <c r="AA679" s="5">
        <f t="shared" si="642"/>
        <v>71.540000000000006</v>
      </c>
      <c r="AB679" s="5">
        <f t="shared" si="642"/>
        <v>68.042500000000004</v>
      </c>
      <c r="AC679" s="5">
        <f t="shared" si="642"/>
        <v>56.55</v>
      </c>
      <c r="AD679" s="5">
        <f t="shared" si="642"/>
        <v>64.034999999999997</v>
      </c>
      <c r="AE679" s="5">
        <f t="shared" si="642"/>
        <v>60.827500000000001</v>
      </c>
      <c r="AF679" s="5">
        <f t="shared" si="642"/>
        <v>68.614999999999995</v>
      </c>
      <c r="AG679" s="5">
        <f t="shared" si="642"/>
        <v>66.78</v>
      </c>
      <c r="AH679" s="5">
        <f t="shared" si="642"/>
        <v>70.305000000000007</v>
      </c>
      <c r="AI679" s="5">
        <f t="shared" si="642"/>
        <v>64.252499999999998</v>
      </c>
      <c r="AJ679" s="5">
        <f t="shared" si="642"/>
        <v>60.769999999999996</v>
      </c>
      <c r="AK679" s="5">
        <f t="shared" si="642"/>
        <v>57.43</v>
      </c>
      <c r="AL679" s="5">
        <f t="shared" si="642"/>
        <v>61.372500000000002</v>
      </c>
      <c r="AM679" s="5">
        <f t="shared" si="642"/>
        <v>56.734999999999999</v>
      </c>
      <c r="AN679" s="5">
        <f t="shared" si="642"/>
        <v>65.070000000000007</v>
      </c>
      <c r="AO679" s="5">
        <f t="shared" si="642"/>
        <v>69.427499999999995</v>
      </c>
      <c r="AP679" s="5">
        <f t="shared" si="642"/>
        <v>65.070000000000007</v>
      </c>
      <c r="AQ679" s="5">
        <f t="shared" si="642"/>
        <v>75.132499999999993</v>
      </c>
      <c r="AR679" s="5">
        <f t="shared" si="642"/>
        <v>70.6875</v>
      </c>
      <c r="AS679" s="5">
        <f t="shared" si="642"/>
        <v>71.852500000000006</v>
      </c>
      <c r="AT679" s="5">
        <f t="shared" si="642"/>
        <v>62.26</v>
      </c>
      <c r="AU679" s="5">
        <f t="shared" si="642"/>
        <v>62.55</v>
      </c>
      <c r="AV679" s="5">
        <f t="shared" si="591"/>
        <v>286.23903690258993</v>
      </c>
      <c r="AW679" s="5">
        <f t="shared" si="592"/>
        <v>58.604063305412367</v>
      </c>
      <c r="AX679" s="1">
        <v>1</v>
      </c>
      <c r="AZ679" s="3">
        <v>1.1358175240448247</v>
      </c>
      <c r="BA679" s="3">
        <f t="shared" si="626"/>
        <v>325.1153141796749</v>
      </c>
      <c r="BB679" s="3">
        <f t="shared" si="593"/>
        <v>66.56352208251964</v>
      </c>
      <c r="BC679" s="1">
        <f t="shared" si="627"/>
        <v>307.2404802923939</v>
      </c>
      <c r="BD679" s="1">
        <f t="shared" si="628"/>
        <v>67.028755913391549</v>
      </c>
      <c r="BE679" s="1">
        <f t="shared" si="629"/>
        <v>386.0880652839171</v>
      </c>
      <c r="BF679" s="1">
        <f t="shared" si="595"/>
        <v>62.927961320085174</v>
      </c>
      <c r="BG679" s="1">
        <f t="shared" si="630"/>
        <v>348.96912161204961</v>
      </c>
      <c r="BH679" s="1">
        <f t="shared" si="630"/>
        <v>76.132435581353292</v>
      </c>
      <c r="BI679" s="1">
        <f t="shared" si="630"/>
        <v>438.52559037403535</v>
      </c>
      <c r="BJ679" s="1">
        <f t="shared" si="630"/>
        <v>71.474681219767646</v>
      </c>
      <c r="FA679" s="27"/>
      <c r="FB679" s="27"/>
      <c r="FC679" s="27"/>
      <c r="FD679" s="27"/>
      <c r="FE679" s="27"/>
    </row>
    <row r="680" spans="1:176" x14ac:dyDescent="0.2">
      <c r="A680" s="1">
        <v>2005</v>
      </c>
      <c r="D680" s="5">
        <f t="shared" ref="D680:AU680" si="643">AVERAGE(D395:D398)</f>
        <v>517.25</v>
      </c>
      <c r="E680" s="5">
        <f t="shared" si="643"/>
        <v>421.5</v>
      </c>
      <c r="F680" s="5">
        <f t="shared" si="643"/>
        <v>512</v>
      </c>
      <c r="G680" s="5"/>
      <c r="H680" s="5">
        <f t="shared" si="643"/>
        <v>486</v>
      </c>
      <c r="I680" s="5"/>
      <c r="J680" s="5">
        <f t="shared" si="643"/>
        <v>454</v>
      </c>
      <c r="K680" s="5">
        <f t="shared" si="643"/>
        <v>414</v>
      </c>
      <c r="L680" s="5">
        <f t="shared" si="643"/>
        <v>381.5</v>
      </c>
      <c r="M680" s="5">
        <f t="shared" si="643"/>
        <v>416</v>
      </c>
      <c r="N680" s="5">
        <f t="shared" si="643"/>
        <v>478.33333333333331</v>
      </c>
      <c r="P680" s="5">
        <f t="shared" si="643"/>
        <v>414.5</v>
      </c>
      <c r="Q680" s="5">
        <f t="shared" si="643"/>
        <v>383.25</v>
      </c>
      <c r="R680" s="5">
        <f t="shared" si="643"/>
        <v>474</v>
      </c>
      <c r="S680" s="5">
        <f t="shared" si="643"/>
        <v>463.25</v>
      </c>
      <c r="T680" s="5">
        <f t="shared" si="643"/>
        <v>437.75</v>
      </c>
      <c r="U680" s="5">
        <f t="shared" si="643"/>
        <v>441.75</v>
      </c>
      <c r="V680" s="5"/>
      <c r="W680" s="5"/>
      <c r="X680" s="5">
        <f t="shared" si="643"/>
        <v>483</v>
      </c>
      <c r="Y680" s="5">
        <f t="shared" si="643"/>
        <v>442.5</v>
      </c>
      <c r="Z680" s="5">
        <f t="shared" si="643"/>
        <v>75.615000000000009</v>
      </c>
      <c r="AA680" s="5">
        <f t="shared" si="643"/>
        <v>81.492499999999993</v>
      </c>
      <c r="AB680" s="5">
        <f t="shared" si="643"/>
        <v>81.754999999999995</v>
      </c>
      <c r="AC680" s="5">
        <f t="shared" si="643"/>
        <v>70.507499999999993</v>
      </c>
      <c r="AD680" s="5">
        <f t="shared" si="643"/>
        <v>73.41</v>
      </c>
      <c r="AE680" s="5">
        <f t="shared" si="643"/>
        <v>69.965000000000003</v>
      </c>
      <c r="AF680" s="5">
        <f t="shared" si="643"/>
        <v>75.677499999999995</v>
      </c>
      <c r="AG680" s="5">
        <f t="shared" si="643"/>
        <v>78.25</v>
      </c>
      <c r="AH680" s="5">
        <f t="shared" si="643"/>
        <v>79.594999999999999</v>
      </c>
      <c r="AI680" s="5">
        <f t="shared" si="643"/>
        <v>71.732500000000002</v>
      </c>
      <c r="AJ680" s="5">
        <f t="shared" si="643"/>
        <v>76.454999999999998</v>
      </c>
      <c r="AK680" s="5">
        <f t="shared" si="643"/>
        <v>68.08250000000001</v>
      </c>
      <c r="AL680" s="5">
        <f t="shared" si="643"/>
        <v>63.680000000000007</v>
      </c>
      <c r="AM680" s="5">
        <f t="shared" si="643"/>
        <v>61.207499999999996</v>
      </c>
      <c r="AN680" s="5">
        <f t="shared" si="643"/>
        <v>69.75</v>
      </c>
      <c r="AO680" s="5">
        <f t="shared" si="643"/>
        <v>71.577499999999986</v>
      </c>
      <c r="AP680" s="5">
        <f t="shared" si="643"/>
        <v>67.787500000000009</v>
      </c>
      <c r="AQ680" s="5">
        <f t="shared" si="643"/>
        <v>77.707499999999996</v>
      </c>
      <c r="AR680" s="5">
        <f t="shared" si="643"/>
        <v>83.737499999999997</v>
      </c>
      <c r="AS680" s="5">
        <f t="shared" si="643"/>
        <v>78.762499999999989</v>
      </c>
      <c r="AT680" s="5">
        <f t="shared" si="643"/>
        <v>64.254999999999995</v>
      </c>
      <c r="AU680" s="5">
        <f t="shared" si="643"/>
        <v>60.6175</v>
      </c>
      <c r="AV680" s="5">
        <f t="shared" si="591"/>
        <v>294.18359837869349</v>
      </c>
      <c r="AW680" s="5">
        <f t="shared" si="592"/>
        <v>67.06227502147766</v>
      </c>
      <c r="AZ680" s="3">
        <v>1.0985466183059525</v>
      </c>
      <c r="BA680" s="3">
        <f t="shared" si="626"/>
        <v>323.17439715999024</v>
      </c>
      <c r="BB680" s="3">
        <f t="shared" si="593"/>
        <v>73.671035440748028</v>
      </c>
      <c r="BC680" s="1">
        <f t="shared" si="627"/>
        <v>317.17056578862628</v>
      </c>
      <c r="BD680" s="1">
        <f t="shared" si="628"/>
        <v>77.980569959970879</v>
      </c>
      <c r="BE680" s="1">
        <f t="shared" si="629"/>
        <v>393.84186501190078</v>
      </c>
      <c r="BF680" s="1">
        <f t="shared" si="595"/>
        <v>69.518343683463442</v>
      </c>
      <c r="BG680" s="1">
        <f t="shared" si="630"/>
        <v>348.42665247328102</v>
      </c>
      <c r="BH680" s="1">
        <f t="shared" si="630"/>
        <v>85.665291423096747</v>
      </c>
      <c r="BI680" s="1">
        <f t="shared" si="630"/>
        <v>432.653648956133</v>
      </c>
      <c r="BJ680" s="1">
        <f t="shared" si="630"/>
        <v>76.36914136369974</v>
      </c>
      <c r="FA680" s="27"/>
      <c r="FB680" s="27"/>
      <c r="FC680" s="27"/>
      <c r="FD680" s="27"/>
      <c r="FE680" s="27"/>
    </row>
    <row r="681" spans="1:176" x14ac:dyDescent="0.2">
      <c r="A681" s="1">
        <v>2006</v>
      </c>
      <c r="D681" s="5">
        <f t="shared" ref="D681:AU681" si="644">AVERAGE(D399:D402)</f>
        <v>449.25</v>
      </c>
      <c r="E681" s="5">
        <f t="shared" si="644"/>
        <v>423.25</v>
      </c>
      <c r="F681" s="5">
        <f t="shared" si="644"/>
        <v>395.33333333333331</v>
      </c>
      <c r="G681" s="5">
        <f t="shared" si="644"/>
        <v>357.33333333333331</v>
      </c>
      <c r="H681" s="5">
        <f t="shared" si="644"/>
        <v>334.5</v>
      </c>
      <c r="I681" s="5">
        <f t="shared" si="644"/>
        <v>380.75</v>
      </c>
      <c r="J681" s="5">
        <f t="shared" si="644"/>
        <v>449.25</v>
      </c>
      <c r="K681" s="5">
        <f t="shared" si="644"/>
        <v>416.75</v>
      </c>
      <c r="L681" s="5">
        <f t="shared" si="644"/>
        <v>391.5</v>
      </c>
      <c r="M681" s="5">
        <f t="shared" si="644"/>
        <v>339</v>
      </c>
      <c r="N681" s="5">
        <f t="shared" si="644"/>
        <v>415.5</v>
      </c>
      <c r="O681" s="5">
        <f t="shared" si="644"/>
        <v>401.75</v>
      </c>
      <c r="P681" s="5">
        <f t="shared" si="644"/>
        <v>443</v>
      </c>
      <c r="Q681" s="5">
        <f t="shared" si="644"/>
        <v>398.25</v>
      </c>
      <c r="R681" s="5">
        <f t="shared" si="644"/>
        <v>476.5</v>
      </c>
      <c r="S681" s="5">
        <f t="shared" si="644"/>
        <v>416</v>
      </c>
      <c r="T681" s="5">
        <f t="shared" si="644"/>
        <v>408</v>
      </c>
      <c r="U681" s="5">
        <f t="shared" si="644"/>
        <v>396.5</v>
      </c>
      <c r="V681" s="5">
        <f t="shared" si="644"/>
        <v>350</v>
      </c>
      <c r="W681" s="5"/>
      <c r="X681" s="5">
        <f t="shared" si="644"/>
        <v>457.25</v>
      </c>
      <c r="Y681" s="5">
        <f t="shared" si="644"/>
        <v>451</v>
      </c>
      <c r="Z681" s="5">
        <f t="shared" si="644"/>
        <v>65.452499999999986</v>
      </c>
      <c r="AA681" s="5">
        <f t="shared" si="644"/>
        <v>68.422499999999999</v>
      </c>
      <c r="AB681" s="5">
        <f t="shared" si="644"/>
        <v>66.05749999999999</v>
      </c>
      <c r="AC681" s="5">
        <f t="shared" si="644"/>
        <v>61.534999999999997</v>
      </c>
      <c r="AD681" s="5">
        <f t="shared" si="644"/>
        <v>76.127499999999998</v>
      </c>
      <c r="AE681" s="5">
        <f t="shared" si="644"/>
        <v>66.157499999999999</v>
      </c>
      <c r="AF681" s="5">
        <f t="shared" si="644"/>
        <v>71.067499999999995</v>
      </c>
      <c r="AG681" s="5">
        <f t="shared" si="644"/>
        <v>76.097499999999997</v>
      </c>
      <c r="AH681" s="5">
        <f t="shared" si="644"/>
        <v>65.522499999999994</v>
      </c>
      <c r="AI681" s="5">
        <f t="shared" si="644"/>
        <v>69.295000000000002</v>
      </c>
      <c r="AJ681" s="5">
        <f t="shared" si="644"/>
        <v>63.682500000000005</v>
      </c>
      <c r="AK681" s="5">
        <f t="shared" si="644"/>
        <v>54.92</v>
      </c>
      <c r="AL681" s="5">
        <f t="shared" si="644"/>
        <v>63.679999999999993</v>
      </c>
      <c r="AM681" s="5">
        <f t="shared" si="644"/>
        <v>61.292500000000004</v>
      </c>
      <c r="AN681" s="5">
        <f t="shared" si="644"/>
        <v>64.257499999999993</v>
      </c>
      <c r="AO681" s="5">
        <f t="shared" si="644"/>
        <v>74.027500000000003</v>
      </c>
      <c r="AP681" s="5">
        <f t="shared" si="644"/>
        <v>69.962500000000006</v>
      </c>
      <c r="AQ681" s="5">
        <f t="shared" si="644"/>
        <v>71.092500000000001</v>
      </c>
      <c r="AR681" s="5">
        <f t="shared" si="644"/>
        <v>71.050000000000011</v>
      </c>
      <c r="AS681" s="5">
        <f t="shared" si="644"/>
        <v>67.944999999999993</v>
      </c>
      <c r="AT681" s="5">
        <f t="shared" si="644"/>
        <v>61.927500000000002</v>
      </c>
      <c r="AU681" s="5">
        <f t="shared" si="644"/>
        <v>65.525000000000006</v>
      </c>
      <c r="AV681" s="5">
        <f t="shared" si="591"/>
        <v>320.93987341772146</v>
      </c>
      <c r="AW681" s="5">
        <f t="shared" si="592"/>
        <v>59.636266913659796</v>
      </c>
      <c r="AZ681" s="3">
        <v>1.0642156173783637</v>
      </c>
      <c r="BA681" s="3">
        <f t="shared" si="626"/>
        <v>341.54922553057435</v>
      </c>
      <c r="BB681" s="3">
        <f t="shared" si="593"/>
        <v>63.465846611661341</v>
      </c>
      <c r="BC681" s="1">
        <f t="shared" si="627"/>
        <v>351.54537257680164</v>
      </c>
      <c r="BD681" s="1">
        <f t="shared" si="628"/>
        <v>65.80824463245996</v>
      </c>
      <c r="BE681" s="1">
        <f t="shared" si="629"/>
        <v>417.98845630737844</v>
      </c>
      <c r="BF681" s="1">
        <f t="shared" si="595"/>
        <v>68.719235273243427</v>
      </c>
      <c r="BG681" s="1">
        <f t="shared" si="630"/>
        <v>374.12007571332782</v>
      </c>
      <c r="BH681" s="1">
        <f t="shared" si="630"/>
        <v>70.03416169011976</v>
      </c>
      <c r="BI681" s="1">
        <f t="shared" si="630"/>
        <v>444.82984308618592</v>
      </c>
      <c r="BJ681" s="1">
        <f t="shared" si="630"/>
        <v>73.132083392083786</v>
      </c>
      <c r="FA681" s="27"/>
      <c r="FB681" s="27"/>
      <c r="FC681" s="27"/>
      <c r="FD681" s="27"/>
      <c r="FE681" s="27"/>
    </row>
    <row r="682" spans="1:176" x14ac:dyDescent="0.2">
      <c r="A682" s="1">
        <v>2007</v>
      </c>
      <c r="D682" s="5">
        <f t="shared" ref="D682:AU682" si="645">AVERAGE(D403:D406)</f>
        <v>434.25</v>
      </c>
      <c r="E682" s="5">
        <f t="shared" si="645"/>
        <v>438</v>
      </c>
      <c r="F682" s="5">
        <f t="shared" si="645"/>
        <v>491.66666666666669</v>
      </c>
      <c r="G682" s="5">
        <f t="shared" si="645"/>
        <v>407.33333333333331</v>
      </c>
      <c r="H682" s="5">
        <f t="shared" si="645"/>
        <v>299.66666666666669</v>
      </c>
      <c r="I682" s="5">
        <f t="shared" si="645"/>
        <v>377.66666666666669</v>
      </c>
      <c r="J682" s="5">
        <f t="shared" si="645"/>
        <v>421.25</v>
      </c>
      <c r="K682" s="5">
        <f t="shared" si="645"/>
        <v>411.75</v>
      </c>
      <c r="L682" s="5">
        <f t="shared" si="645"/>
        <v>432</v>
      </c>
      <c r="M682" s="5">
        <f t="shared" si="645"/>
        <v>387.75</v>
      </c>
      <c r="N682" s="5">
        <f t="shared" si="645"/>
        <v>461</v>
      </c>
      <c r="O682" s="5">
        <f t="shared" si="645"/>
        <v>433.5</v>
      </c>
      <c r="P682" s="5">
        <f t="shared" si="645"/>
        <v>434.25</v>
      </c>
      <c r="Q682" s="5">
        <f t="shared" si="645"/>
        <v>436.75</v>
      </c>
      <c r="R682" s="5">
        <f t="shared" si="645"/>
        <v>477</v>
      </c>
      <c r="S682" s="5">
        <f t="shared" si="645"/>
        <v>458.75</v>
      </c>
      <c r="T682" s="5">
        <f t="shared" si="645"/>
        <v>561.5</v>
      </c>
      <c r="U682" s="5">
        <f t="shared" si="645"/>
        <v>576.25</v>
      </c>
      <c r="V682" s="5">
        <f t="shared" si="645"/>
        <v>447.25</v>
      </c>
      <c r="W682" s="5">
        <f t="shared" si="645"/>
        <v>406</v>
      </c>
      <c r="X682" s="5">
        <f t="shared" si="645"/>
        <v>431.25</v>
      </c>
      <c r="Y682" s="5">
        <f t="shared" si="645"/>
        <v>460.5</v>
      </c>
      <c r="Z682" s="5">
        <f t="shared" si="645"/>
        <v>65.767500000000013</v>
      </c>
      <c r="AA682" s="5">
        <f t="shared" si="645"/>
        <v>69.842500000000001</v>
      </c>
      <c r="AB682" s="5">
        <f t="shared" si="645"/>
        <v>83.490000000000009</v>
      </c>
      <c r="AC682" s="5">
        <f t="shared" si="645"/>
        <v>67.724999999999994</v>
      </c>
      <c r="AD682" s="5">
        <f t="shared" si="645"/>
        <v>64.02</v>
      </c>
      <c r="AE682" s="5">
        <f t="shared" si="645"/>
        <v>58.997500000000002</v>
      </c>
      <c r="AF682" s="5">
        <f t="shared" si="645"/>
        <v>72.182500000000005</v>
      </c>
      <c r="AG682" s="5">
        <f t="shared" si="645"/>
        <v>64.777500000000003</v>
      </c>
      <c r="AH682" s="5">
        <f t="shared" si="645"/>
        <v>75.375</v>
      </c>
      <c r="AI682" s="5">
        <f t="shared" si="645"/>
        <v>68.33</v>
      </c>
      <c r="AJ682" s="5">
        <f t="shared" si="645"/>
        <v>67.8125</v>
      </c>
      <c r="AK682" s="5">
        <f t="shared" si="645"/>
        <v>61.587499999999999</v>
      </c>
      <c r="AL682" s="5">
        <f t="shared" si="645"/>
        <v>66.699999999999989</v>
      </c>
      <c r="AM682" s="5">
        <f t="shared" si="645"/>
        <v>62.645000000000003</v>
      </c>
      <c r="AN682" s="5">
        <f t="shared" si="645"/>
        <v>67.155000000000001</v>
      </c>
      <c r="AO682" s="5">
        <f t="shared" si="645"/>
        <v>71.849999999999994</v>
      </c>
      <c r="AP682" s="5">
        <f t="shared" si="645"/>
        <v>75.805000000000007</v>
      </c>
      <c r="AQ682" s="5">
        <f t="shared" si="645"/>
        <v>73.02</v>
      </c>
      <c r="AR682" s="5">
        <f t="shared" si="645"/>
        <v>85.825000000000003</v>
      </c>
      <c r="AS682" s="5">
        <f t="shared" si="645"/>
        <v>73.747500000000002</v>
      </c>
      <c r="AT682" s="5">
        <f t="shared" si="645"/>
        <v>64.81</v>
      </c>
      <c r="AU682" s="5">
        <f t="shared" si="645"/>
        <v>67.787499999999994</v>
      </c>
      <c r="AV682" s="5">
        <f t="shared" si="591"/>
        <v>379.12524137779695</v>
      </c>
      <c r="AW682" s="5">
        <f t="shared" si="592"/>
        <v>62.487238240979387</v>
      </c>
      <c r="AZ682" s="3">
        <v>1.03469904252587</v>
      </c>
      <c r="BA682" s="3">
        <f t="shared" si="626"/>
        <v>392.28052425099582</v>
      </c>
      <c r="BB682" s="3">
        <f t="shared" si="593"/>
        <v>64.655485578027296</v>
      </c>
      <c r="BC682" s="1">
        <f t="shared" si="627"/>
        <v>450.30522369635679</v>
      </c>
      <c r="BD682" s="1">
        <f t="shared" si="628"/>
        <v>72.587716066230001</v>
      </c>
      <c r="BE682" s="1">
        <f t="shared" si="629"/>
        <v>419.80097189164678</v>
      </c>
      <c r="BF682" s="1">
        <f t="shared" si="595"/>
        <v>64.918053584102196</v>
      </c>
      <c r="BG682" s="1">
        <f t="shared" si="630"/>
        <v>465.93038380301806</v>
      </c>
      <c r="BH682" s="1">
        <f t="shared" si="630"/>
        <v>75.106440312867889</v>
      </c>
      <c r="BI682" s="1">
        <f t="shared" si="630"/>
        <v>434.36766366771656</v>
      </c>
      <c r="BJ682" s="1">
        <f t="shared" si="630"/>
        <v>67.17064788611367</v>
      </c>
      <c r="FA682" s="27"/>
      <c r="FB682" s="27"/>
      <c r="FC682" s="27"/>
      <c r="FD682" s="27"/>
      <c r="FE682" s="27"/>
    </row>
    <row r="683" spans="1:176" x14ac:dyDescent="0.2">
      <c r="A683" s="1">
        <v>2008</v>
      </c>
      <c r="D683" s="5">
        <f t="shared" ref="D683:AU683" si="646">AVERAGE(D407:D410)</f>
        <v>472.5</v>
      </c>
      <c r="E683" s="5">
        <f t="shared" si="646"/>
        <v>451.25</v>
      </c>
      <c r="F683" s="5">
        <f t="shared" si="646"/>
        <v>478</v>
      </c>
      <c r="G683" s="5">
        <f t="shared" si="646"/>
        <v>386</v>
      </c>
      <c r="H683" s="5">
        <f t="shared" si="646"/>
        <v>333.5</v>
      </c>
      <c r="I683" s="5">
        <f t="shared" si="646"/>
        <v>323.5</v>
      </c>
      <c r="J683" s="5">
        <f t="shared" si="646"/>
        <v>422.25</v>
      </c>
      <c r="K683" s="5">
        <f t="shared" si="646"/>
        <v>428</v>
      </c>
      <c r="L683" s="5">
        <f t="shared" si="646"/>
        <v>403.5</v>
      </c>
      <c r="M683" s="5">
        <f t="shared" si="646"/>
        <v>397</v>
      </c>
      <c r="N683" s="5">
        <f t="shared" si="646"/>
        <v>452.5</v>
      </c>
      <c r="O683" s="5">
        <f t="shared" si="646"/>
        <v>467</v>
      </c>
      <c r="P683" s="5">
        <f t="shared" si="646"/>
        <v>428.75</v>
      </c>
      <c r="Q683" s="5">
        <f t="shared" si="646"/>
        <v>428.5</v>
      </c>
      <c r="R683" s="5">
        <f t="shared" si="646"/>
        <v>454.25</v>
      </c>
      <c r="S683" s="5">
        <f t="shared" si="646"/>
        <v>447</v>
      </c>
      <c r="T683" s="5">
        <f t="shared" si="646"/>
        <v>463.75</v>
      </c>
      <c r="U683" s="5">
        <f t="shared" si="646"/>
        <v>473.5</v>
      </c>
      <c r="V683" s="5">
        <f t="shared" si="646"/>
        <v>401</v>
      </c>
      <c r="W683" s="5">
        <f t="shared" si="646"/>
        <v>380</v>
      </c>
      <c r="X683" s="5">
        <f t="shared" si="646"/>
        <v>413.5</v>
      </c>
      <c r="Y683" s="5">
        <f t="shared" si="646"/>
        <v>555</v>
      </c>
      <c r="Z683" s="5">
        <f t="shared" si="646"/>
        <v>82.022500000000008</v>
      </c>
      <c r="AA683" s="5">
        <f t="shared" si="646"/>
        <v>86.47999999999999</v>
      </c>
      <c r="AB683" s="5">
        <f t="shared" si="646"/>
        <v>96.86999999999999</v>
      </c>
      <c r="AC683" s="5">
        <f t="shared" si="646"/>
        <v>73.45</v>
      </c>
      <c r="AD683" s="5">
        <f t="shared" si="646"/>
        <v>68.81</v>
      </c>
      <c r="AE683" s="5">
        <f t="shared" si="646"/>
        <v>72.734999999999999</v>
      </c>
      <c r="AF683" s="5">
        <f t="shared" si="646"/>
        <v>75.802499999999995</v>
      </c>
      <c r="AG683" s="5">
        <f t="shared" si="646"/>
        <v>73.657499999999999</v>
      </c>
      <c r="AH683" s="5">
        <f t="shared" si="646"/>
        <v>84.327500000000001</v>
      </c>
      <c r="AI683" s="5">
        <f t="shared" si="646"/>
        <v>79.465000000000003</v>
      </c>
      <c r="AJ683" s="5">
        <f t="shared" si="646"/>
        <v>81.385000000000005</v>
      </c>
      <c r="AK683" s="5">
        <f t="shared" si="646"/>
        <v>74.817499999999995</v>
      </c>
      <c r="AL683" s="5">
        <f t="shared" si="646"/>
        <v>73.849999999999994</v>
      </c>
      <c r="AM683" s="5">
        <f t="shared" si="646"/>
        <v>70.564999999999998</v>
      </c>
      <c r="AN683" s="5">
        <f t="shared" si="646"/>
        <v>75.032499999999999</v>
      </c>
      <c r="AO683" s="5">
        <f t="shared" si="646"/>
        <v>80.182500000000005</v>
      </c>
      <c r="AP683" s="5">
        <f t="shared" si="646"/>
        <v>77.795000000000002</v>
      </c>
      <c r="AQ683" s="5">
        <f t="shared" si="646"/>
        <v>81.78</v>
      </c>
      <c r="AR683" s="5">
        <f t="shared" si="646"/>
        <v>94.93</v>
      </c>
      <c r="AS683" s="5">
        <f t="shared" si="646"/>
        <v>75.992499999999993</v>
      </c>
      <c r="AT683" s="5">
        <f t="shared" si="646"/>
        <v>66.652500000000003</v>
      </c>
      <c r="AU683" s="5">
        <f t="shared" si="646"/>
        <v>73.297499999999999</v>
      </c>
      <c r="AV683" s="5">
        <f t="shared" si="591"/>
        <v>371.87754387119821</v>
      </c>
      <c r="AW683" s="5">
        <f t="shared" si="592"/>
        <v>71.909148947594474</v>
      </c>
      <c r="AZ683" s="3">
        <v>0.99644453733700256</v>
      </c>
      <c r="BA683" s="3">
        <f t="shared" si="626"/>
        <v>370.55534714875699</v>
      </c>
      <c r="BB683" s="3">
        <f t="shared" si="593"/>
        <v>71.653478653383374</v>
      </c>
      <c r="BC683" s="1">
        <f t="shared" si="627"/>
        <v>435.68244026534416</v>
      </c>
      <c r="BD683" s="1">
        <f t="shared" si="628"/>
        <v>84.797935771470137</v>
      </c>
      <c r="BE683" s="1">
        <f t="shared" si="629"/>
        <v>424.47676810608641</v>
      </c>
      <c r="BF683" s="1">
        <f t="shared" si="595"/>
        <v>72.238658623136971</v>
      </c>
      <c r="BG683" s="1">
        <f t="shared" si="630"/>
        <v>434.13338761605712</v>
      </c>
      <c r="BH683" s="1">
        <f t="shared" si="630"/>
        <v>84.496439876935426</v>
      </c>
      <c r="BI683" s="1">
        <f t="shared" si="630"/>
        <v>422.96755680577542</v>
      </c>
      <c r="BJ683" s="1">
        <f t="shared" si="630"/>
        <v>71.981816769577392</v>
      </c>
      <c r="FA683" s="27"/>
      <c r="FB683" s="27"/>
      <c r="FC683" s="27"/>
      <c r="FD683" s="27"/>
      <c r="FE683" s="27"/>
    </row>
    <row r="684" spans="1:176" x14ac:dyDescent="0.2">
      <c r="A684" s="1">
        <v>2009</v>
      </c>
      <c r="D684" s="5">
        <f>AVERAGE(D411:D414)</f>
        <v>441.75</v>
      </c>
      <c r="E684" s="5">
        <f t="shared" ref="E684:AU684" si="647">AVERAGE(E411:E414)</f>
        <v>422.75</v>
      </c>
      <c r="F684" s="5">
        <f t="shared" si="647"/>
        <v>451.75</v>
      </c>
      <c r="G684" s="5">
        <f t="shared" si="647"/>
        <v>367</v>
      </c>
      <c r="H684" s="5">
        <f t="shared" si="647"/>
        <v>315.33333333333331</v>
      </c>
      <c r="I684" s="5">
        <f t="shared" si="647"/>
        <v>320</v>
      </c>
      <c r="J684" s="5">
        <f t="shared" si="647"/>
        <v>392.75</v>
      </c>
      <c r="K684" s="5">
        <f t="shared" si="647"/>
        <v>433</v>
      </c>
      <c r="L684" s="5">
        <f t="shared" si="647"/>
        <v>396</v>
      </c>
      <c r="M684" s="5">
        <f t="shared" si="647"/>
        <v>382</v>
      </c>
      <c r="N684" s="5">
        <f t="shared" si="647"/>
        <v>452</v>
      </c>
      <c r="O684" s="5">
        <f t="shared" si="647"/>
        <v>481.5</v>
      </c>
      <c r="P684" s="5">
        <f t="shared" si="647"/>
        <v>378</v>
      </c>
      <c r="Q684" s="5">
        <f t="shared" si="647"/>
        <v>392.25</v>
      </c>
      <c r="R684" s="5">
        <f t="shared" si="647"/>
        <v>420.75</v>
      </c>
      <c r="S684" s="5">
        <f t="shared" si="647"/>
        <v>401.25</v>
      </c>
      <c r="T684" s="5">
        <f t="shared" si="647"/>
        <v>425.25</v>
      </c>
      <c r="U684" s="5">
        <f t="shared" si="647"/>
        <v>459.5</v>
      </c>
      <c r="V684" s="5">
        <f t="shared" si="647"/>
        <v>359.75</v>
      </c>
      <c r="W684" s="5">
        <f t="shared" si="647"/>
        <v>401</v>
      </c>
      <c r="X684" s="5">
        <f t="shared" si="647"/>
        <v>372.5</v>
      </c>
      <c r="Y684" s="5">
        <f t="shared" si="647"/>
        <v>462.5</v>
      </c>
      <c r="Z684" s="5">
        <f t="shared" si="647"/>
        <v>79.405000000000001</v>
      </c>
      <c r="AA684" s="5">
        <f t="shared" si="647"/>
        <v>83.554999999999993</v>
      </c>
      <c r="AB684" s="5">
        <f t="shared" si="647"/>
        <v>93.612499999999997</v>
      </c>
      <c r="AC684" s="5">
        <f t="shared" si="647"/>
        <v>73.377499999999998</v>
      </c>
      <c r="AD684" s="5">
        <f t="shared" si="647"/>
        <v>76.267499999999998</v>
      </c>
      <c r="AE684" s="5">
        <f t="shared" si="647"/>
        <v>71.782499999999999</v>
      </c>
      <c r="AF684" s="5">
        <f t="shared" si="647"/>
        <v>74.894999999999996</v>
      </c>
      <c r="AG684" s="5">
        <f t="shared" si="647"/>
        <v>76.617499999999993</v>
      </c>
      <c r="AH684" s="5">
        <f t="shared" si="647"/>
        <v>80.765000000000015</v>
      </c>
      <c r="AI684" s="5">
        <f t="shared" si="647"/>
        <v>71.97</v>
      </c>
      <c r="AJ684" s="5">
        <f t="shared" si="647"/>
        <v>78.540000000000006</v>
      </c>
      <c r="AK684" s="5">
        <f t="shared" si="647"/>
        <v>76.594999999999999</v>
      </c>
      <c r="AL684" s="5">
        <f t="shared" si="647"/>
        <v>73.28</v>
      </c>
      <c r="AM684" s="5">
        <f t="shared" si="647"/>
        <v>68.212500000000006</v>
      </c>
      <c r="AN684" s="5">
        <f t="shared" si="647"/>
        <v>73.322500000000005</v>
      </c>
      <c r="AO684" s="5">
        <f t="shared" si="647"/>
        <v>75.990000000000009</v>
      </c>
      <c r="AP684" s="5">
        <f t="shared" si="647"/>
        <v>78.782499999999999</v>
      </c>
      <c r="AQ684" s="5">
        <f t="shared" si="647"/>
        <v>82.784999999999997</v>
      </c>
      <c r="AR684" s="5">
        <f t="shared" si="647"/>
        <v>85.727499999999992</v>
      </c>
      <c r="AS684" s="5">
        <f t="shared" si="647"/>
        <v>72.484999999999999</v>
      </c>
      <c r="AT684" s="5">
        <f t="shared" si="647"/>
        <v>64.242500000000007</v>
      </c>
      <c r="AU684" s="5">
        <f t="shared" si="647"/>
        <v>65.330000000000013</v>
      </c>
      <c r="AV684" s="5">
        <f t="shared" si="591"/>
        <v>356.32853163930002</v>
      </c>
      <c r="AW684" s="5">
        <f t="shared" si="592"/>
        <v>70.370761920103078</v>
      </c>
      <c r="AZ684" s="3">
        <v>1</v>
      </c>
      <c r="BB684" s="3"/>
      <c r="FA684" s="27"/>
      <c r="FB684" s="27"/>
      <c r="FC684" s="27"/>
      <c r="FD684" s="27"/>
      <c r="FE684" s="27"/>
    </row>
    <row r="685" spans="1:176" x14ac:dyDescent="0.2">
      <c r="A685" s="1">
        <v>2010</v>
      </c>
      <c r="D685" s="5">
        <f>AVERAGE(D415:D418)</f>
        <v>472.75</v>
      </c>
      <c r="E685" s="5">
        <f t="shared" ref="E685:AU685" si="648">AVERAGE(E415:E418)</f>
        <v>451</v>
      </c>
      <c r="F685" s="5">
        <f t="shared" si="648"/>
        <v>453.25</v>
      </c>
      <c r="G685" s="5">
        <f t="shared" si="648"/>
        <v>386.75</v>
      </c>
      <c r="H685" s="5">
        <f t="shared" si="648"/>
        <v>307.5</v>
      </c>
      <c r="I685" s="5">
        <f t="shared" si="648"/>
        <v>305.5</v>
      </c>
      <c r="J685" s="5">
        <f t="shared" si="648"/>
        <v>442.5</v>
      </c>
      <c r="K685" s="5">
        <f t="shared" si="648"/>
        <v>473.75</v>
      </c>
      <c r="L685" s="5">
        <f t="shared" si="648"/>
        <v>402.5</v>
      </c>
      <c r="M685" s="5">
        <f t="shared" si="648"/>
        <v>413.25</v>
      </c>
      <c r="N685" s="5">
        <f t="shared" si="648"/>
        <v>452</v>
      </c>
      <c r="O685" s="5">
        <f t="shared" si="648"/>
        <v>455</v>
      </c>
      <c r="P685" s="5">
        <f t="shared" si="648"/>
        <v>437.75</v>
      </c>
      <c r="Q685" s="5">
        <f t="shared" si="648"/>
        <v>487.75</v>
      </c>
      <c r="R685" s="5">
        <f t="shared" si="648"/>
        <v>438.25</v>
      </c>
      <c r="S685" s="5">
        <f t="shared" si="648"/>
        <v>449.5</v>
      </c>
      <c r="T685" s="5">
        <f t="shared" si="648"/>
        <v>432</v>
      </c>
      <c r="U685" s="5">
        <f t="shared" si="648"/>
        <v>483.75</v>
      </c>
      <c r="V685" s="5">
        <f t="shared" si="648"/>
        <v>394</v>
      </c>
      <c r="W685" s="5">
        <f t="shared" si="648"/>
        <v>384.75</v>
      </c>
      <c r="X685" s="5">
        <f t="shared" si="648"/>
        <v>441.5</v>
      </c>
      <c r="Y685" s="5">
        <f t="shared" si="648"/>
        <v>472.75</v>
      </c>
      <c r="Z685" s="5">
        <f t="shared" si="648"/>
        <v>86.212500000000006</v>
      </c>
      <c r="AA685" s="5">
        <f t="shared" si="648"/>
        <v>90.102500000000006</v>
      </c>
      <c r="AB685" s="5">
        <f t="shared" si="648"/>
        <v>99.125</v>
      </c>
      <c r="AC685" s="5">
        <f t="shared" si="648"/>
        <v>79.847499999999997</v>
      </c>
      <c r="AD685" s="5">
        <f t="shared" si="648"/>
        <v>77.36999999999999</v>
      </c>
      <c r="AE685" s="5">
        <f t="shared" si="648"/>
        <v>72.962500000000006</v>
      </c>
      <c r="AF685" s="5">
        <f t="shared" si="648"/>
        <v>91.164999999999992</v>
      </c>
      <c r="AG685" s="5">
        <f t="shared" si="648"/>
        <v>87.53</v>
      </c>
      <c r="AH685" s="5">
        <f t="shared" si="648"/>
        <v>87.64</v>
      </c>
      <c r="AI685" s="5">
        <f t="shared" si="648"/>
        <v>79.045000000000002</v>
      </c>
      <c r="AJ685" s="5">
        <f t="shared" si="648"/>
        <v>87.67</v>
      </c>
      <c r="AK685" s="5">
        <f t="shared" si="648"/>
        <v>88.550000000000011</v>
      </c>
      <c r="AL685" s="5">
        <f t="shared" si="648"/>
        <v>72.31</v>
      </c>
      <c r="AM685" s="5">
        <f t="shared" si="648"/>
        <v>69.092500000000001</v>
      </c>
      <c r="AN685" s="5">
        <f t="shared" si="648"/>
        <v>77.709999999999994</v>
      </c>
      <c r="AO685" s="5">
        <f t="shared" si="648"/>
        <v>83.867499999999993</v>
      </c>
      <c r="AP685" s="5">
        <f t="shared" si="648"/>
        <v>85.25</v>
      </c>
      <c r="AQ685" s="5">
        <f t="shared" si="648"/>
        <v>86.97</v>
      </c>
      <c r="AR685" s="5">
        <f t="shared" si="648"/>
        <v>89.435000000000002</v>
      </c>
      <c r="AS685" s="5">
        <f t="shared" si="648"/>
        <v>82.422499999999999</v>
      </c>
      <c r="AT685" s="5">
        <f t="shared" si="648"/>
        <v>71.352499999999992</v>
      </c>
      <c r="AU685" s="5">
        <f t="shared" si="648"/>
        <v>69.715000000000003</v>
      </c>
      <c r="AV685" s="5">
        <f t="shared" si="591"/>
        <v>375.98448050482443</v>
      </c>
      <c r="AW685" s="5">
        <f t="shared" si="592"/>
        <v>76.174363455755994</v>
      </c>
      <c r="AZ685" s="3">
        <v>0.983864199710624</v>
      </c>
      <c r="BB685" s="3"/>
      <c r="FA685" s="27"/>
      <c r="FB685" s="27"/>
      <c r="FC685" s="27"/>
      <c r="FD685" s="27"/>
      <c r="FE685" s="27"/>
    </row>
    <row r="686" spans="1:176" x14ac:dyDescent="0.2">
      <c r="A686" s="1">
        <v>2011</v>
      </c>
      <c r="D686" s="5">
        <f>AVERAGE(D419:D422)</f>
        <v>442.5</v>
      </c>
      <c r="E686" s="5">
        <f t="shared" ref="E686:AU686" si="649">AVERAGE(E419:E422)</f>
        <v>430.75</v>
      </c>
      <c r="F686" s="5">
        <f t="shared" si="649"/>
        <v>468</v>
      </c>
      <c r="G686" s="5">
        <f t="shared" si="649"/>
        <v>441.5</v>
      </c>
      <c r="H686" s="5">
        <f t="shared" si="649"/>
        <v>377</v>
      </c>
      <c r="I686" s="5">
        <f t="shared" si="649"/>
        <v>347</v>
      </c>
      <c r="J686" s="5">
        <f t="shared" si="649"/>
        <v>435.75</v>
      </c>
      <c r="K686" s="5">
        <f t="shared" si="649"/>
        <v>457.5</v>
      </c>
      <c r="L686" s="5">
        <f t="shared" si="649"/>
        <v>422.75</v>
      </c>
      <c r="M686" s="5">
        <f t="shared" si="649"/>
        <v>454.5</v>
      </c>
      <c r="N686" s="5">
        <f t="shared" si="649"/>
        <v>474.25</v>
      </c>
      <c r="O686" s="5">
        <f t="shared" si="649"/>
        <v>462.25</v>
      </c>
      <c r="P686" s="5">
        <f t="shared" si="649"/>
        <v>444.25</v>
      </c>
      <c r="Q686" s="5">
        <f t="shared" si="649"/>
        <v>433.75</v>
      </c>
      <c r="R686" s="5">
        <f t="shared" si="649"/>
        <v>465.5</v>
      </c>
      <c r="S686" s="5">
        <f t="shared" si="649"/>
        <v>426.25</v>
      </c>
      <c r="T686" s="5">
        <f t="shared" si="649"/>
        <v>449.75</v>
      </c>
      <c r="U686" s="5">
        <f t="shared" si="649"/>
        <v>475.75</v>
      </c>
      <c r="V686" s="5">
        <f t="shared" si="649"/>
        <v>378.75</v>
      </c>
      <c r="W686" s="5">
        <f t="shared" si="649"/>
        <v>405.5</v>
      </c>
      <c r="X686" s="5">
        <f t="shared" si="649"/>
        <v>453.5</v>
      </c>
      <c r="Y686" s="5">
        <f t="shared" si="649"/>
        <v>455.25</v>
      </c>
      <c r="Z686" s="5">
        <f t="shared" si="649"/>
        <v>75.647499999999994</v>
      </c>
      <c r="AA686" s="5">
        <f t="shared" si="649"/>
        <v>74.837500000000006</v>
      </c>
      <c r="AB686" s="5">
        <f t="shared" si="649"/>
        <v>80.400000000000006</v>
      </c>
      <c r="AC686" s="5">
        <f t="shared" si="649"/>
        <v>75.367499999999993</v>
      </c>
      <c r="AD686" s="5">
        <f t="shared" si="649"/>
        <v>77.007499999999993</v>
      </c>
      <c r="AE686" s="5">
        <f t="shared" si="649"/>
        <v>67.422499999999999</v>
      </c>
      <c r="AF686" s="5">
        <f t="shared" si="649"/>
        <v>77.417500000000004</v>
      </c>
      <c r="AG686" s="5">
        <f t="shared" si="649"/>
        <v>74.275000000000006</v>
      </c>
      <c r="AH686" s="5">
        <f t="shared" si="649"/>
        <v>76.872500000000002</v>
      </c>
      <c r="AI686" s="5">
        <f t="shared" si="649"/>
        <v>72.127499999999998</v>
      </c>
      <c r="AJ686" s="5">
        <f t="shared" si="649"/>
        <v>72.302500000000009</v>
      </c>
      <c r="AK686" s="5">
        <f t="shared" si="649"/>
        <v>73.522500000000008</v>
      </c>
      <c r="AL686" s="5">
        <f t="shared" si="649"/>
        <v>70.259999999999991</v>
      </c>
      <c r="AM686" s="5">
        <f t="shared" si="649"/>
        <v>68.592500000000001</v>
      </c>
      <c r="AN686" s="5">
        <f t="shared" si="649"/>
        <v>74.122500000000002</v>
      </c>
      <c r="AO686" s="5">
        <f t="shared" si="649"/>
        <v>77.055000000000007</v>
      </c>
      <c r="AP686" s="5">
        <f t="shared" si="649"/>
        <v>81.314999999999998</v>
      </c>
      <c r="AQ686" s="5">
        <f t="shared" si="649"/>
        <v>76.5625</v>
      </c>
      <c r="AR686" s="5">
        <f t="shared" si="649"/>
        <v>82.657499999999999</v>
      </c>
      <c r="AS686" s="5">
        <f t="shared" si="649"/>
        <v>72.75</v>
      </c>
      <c r="AT686" s="5">
        <f t="shared" si="649"/>
        <v>69.38000000000001</v>
      </c>
      <c r="AU686" s="5">
        <f t="shared" si="649"/>
        <v>67.180000000000007</v>
      </c>
      <c r="AV686" s="5">
        <f t="shared" si="591"/>
        <v>377.66730537739562</v>
      </c>
      <c r="AW686" s="5">
        <f t="shared" si="592"/>
        <v>66.776453500859105</v>
      </c>
      <c r="AZ686" s="3">
        <v>0.95375564504477139</v>
      </c>
      <c r="BB686" s="3"/>
      <c r="FA686" s="27"/>
      <c r="FB686" s="27"/>
      <c r="FC686" s="27"/>
      <c r="FD686" s="27"/>
      <c r="FE686" s="27"/>
    </row>
    <row r="687" spans="1:176" x14ac:dyDescent="0.2">
      <c r="A687" s="1">
        <v>2012</v>
      </c>
      <c r="D687" s="5">
        <f>AVERAGE(D423:D426)</f>
        <v>450.75</v>
      </c>
      <c r="E687" s="5">
        <f t="shared" ref="E687:AU687" si="650">AVERAGE(E423:E426)</f>
        <v>468</v>
      </c>
      <c r="F687" s="5">
        <f t="shared" si="650"/>
        <v>508.75</v>
      </c>
      <c r="G687" s="5">
        <f t="shared" si="650"/>
        <v>452.5</v>
      </c>
      <c r="H687" s="5">
        <f t="shared" si="650"/>
        <v>335.75</v>
      </c>
      <c r="I687" s="5">
        <f t="shared" si="650"/>
        <v>326.75</v>
      </c>
      <c r="J687" s="5">
        <f t="shared" si="650"/>
        <v>444</v>
      </c>
      <c r="K687" s="5">
        <f t="shared" si="650"/>
        <v>450.5</v>
      </c>
      <c r="L687" s="5">
        <f t="shared" si="650"/>
        <v>417</v>
      </c>
      <c r="M687" s="5">
        <f t="shared" si="650"/>
        <v>474.25</v>
      </c>
      <c r="N687" s="5">
        <f t="shared" si="650"/>
        <v>500</v>
      </c>
      <c r="O687" s="5">
        <f t="shared" si="650"/>
        <v>469</v>
      </c>
      <c r="P687" s="5">
        <f t="shared" si="650"/>
        <v>458.25</v>
      </c>
      <c r="Q687" s="5">
        <f t="shared" si="650"/>
        <v>459.75</v>
      </c>
      <c r="R687" s="5">
        <f t="shared" si="650"/>
        <v>491.25</v>
      </c>
      <c r="S687" s="5">
        <f t="shared" si="650"/>
        <v>460.25</v>
      </c>
      <c r="T687" s="5">
        <f t="shared" si="650"/>
        <v>425.5</v>
      </c>
      <c r="U687" s="5">
        <f t="shared" si="650"/>
        <v>485.5</v>
      </c>
      <c r="V687" s="5">
        <f t="shared" si="650"/>
        <v>405</v>
      </c>
      <c r="W687" s="5">
        <f t="shared" si="650"/>
        <v>435.5</v>
      </c>
      <c r="X687" s="5">
        <f t="shared" si="650"/>
        <v>489</v>
      </c>
      <c r="Y687" s="5">
        <f t="shared" si="650"/>
        <v>493.25</v>
      </c>
      <c r="Z687" s="5">
        <f t="shared" si="650"/>
        <v>82.517499999999998</v>
      </c>
      <c r="AA687" s="5">
        <f t="shared" si="650"/>
        <v>77.447499999999991</v>
      </c>
      <c r="AB687" s="5">
        <f t="shared" si="650"/>
        <v>94.592500000000001</v>
      </c>
      <c r="AC687" s="5">
        <f t="shared" si="650"/>
        <v>77.9375</v>
      </c>
      <c r="AD687" s="5">
        <f t="shared" si="650"/>
        <v>72.995000000000005</v>
      </c>
      <c r="AE687" s="5">
        <f t="shared" si="650"/>
        <v>70.322500000000005</v>
      </c>
      <c r="AF687" s="5">
        <f t="shared" si="650"/>
        <v>76.712500000000006</v>
      </c>
      <c r="AG687" s="5">
        <f t="shared" si="650"/>
        <v>72.987499999999997</v>
      </c>
      <c r="AH687" s="5">
        <f t="shared" si="650"/>
        <v>90.014999999999986</v>
      </c>
      <c r="AI687" s="5">
        <f t="shared" si="650"/>
        <v>78.137499999999989</v>
      </c>
      <c r="AJ687" s="5">
        <f t="shared" si="650"/>
        <v>86.01</v>
      </c>
      <c r="AK687" s="5">
        <f t="shared" si="650"/>
        <v>79.362499999999997</v>
      </c>
      <c r="AL687" s="5">
        <f t="shared" si="650"/>
        <v>66.915000000000006</v>
      </c>
      <c r="AM687" s="5">
        <f t="shared" si="650"/>
        <v>68.072500000000005</v>
      </c>
      <c r="AN687" s="5">
        <f t="shared" si="650"/>
        <v>72.95</v>
      </c>
      <c r="AO687" s="5">
        <f t="shared" si="650"/>
        <v>74.047499999999999</v>
      </c>
      <c r="AP687" s="5">
        <f t="shared" si="650"/>
        <v>81.925000000000011</v>
      </c>
      <c r="AQ687" s="5">
        <f t="shared" si="650"/>
        <v>78.350000000000009</v>
      </c>
      <c r="AR687" s="5">
        <f t="shared" si="650"/>
        <v>97.415000000000006</v>
      </c>
      <c r="AS687" s="5">
        <f t="shared" si="650"/>
        <v>80.865000000000009</v>
      </c>
      <c r="AT687" s="5">
        <f t="shared" si="650"/>
        <v>70.515000000000001</v>
      </c>
      <c r="AU687" s="5">
        <f t="shared" si="650"/>
        <v>70.122500000000002</v>
      </c>
      <c r="AV687" s="5">
        <f t="shared" si="591"/>
        <v>391.62934009818122</v>
      </c>
      <c r="AW687" s="5">
        <f t="shared" si="592"/>
        <v>71.72683929338487</v>
      </c>
      <c r="AZ687" s="3">
        <v>0.93441935707500945</v>
      </c>
      <c r="BB687" s="3"/>
      <c r="FA687" s="27"/>
      <c r="FB687" s="27"/>
      <c r="FC687" s="27"/>
      <c r="FD687" s="27"/>
      <c r="FE687" s="27"/>
    </row>
    <row r="688" spans="1:176" x14ac:dyDescent="0.2">
      <c r="A688" s="1">
        <v>2013</v>
      </c>
      <c r="D688" s="5">
        <f>AVERAGE(D427:D430)</f>
        <v>574.5</v>
      </c>
      <c r="E688" s="5">
        <f t="shared" ref="E688:AU688" si="651">AVERAGE(E427:E430)</f>
        <v>563.5</v>
      </c>
      <c r="F688" s="5">
        <f t="shared" si="651"/>
        <v>569.25</v>
      </c>
      <c r="G688" s="5">
        <f t="shared" si="651"/>
        <v>494.75</v>
      </c>
      <c r="H688" s="5">
        <f t="shared" si="651"/>
        <v>346.75</v>
      </c>
      <c r="I688" s="5">
        <f t="shared" si="651"/>
        <v>340</v>
      </c>
      <c r="J688" s="5">
        <f t="shared" si="651"/>
        <v>471.5</v>
      </c>
      <c r="K688" s="5">
        <f t="shared" si="651"/>
        <v>496.25</v>
      </c>
      <c r="L688" s="5">
        <f t="shared" si="651"/>
        <v>448</v>
      </c>
      <c r="M688" s="5">
        <f t="shared" si="651"/>
        <v>477.75</v>
      </c>
      <c r="N688" s="5">
        <f t="shared" si="651"/>
        <v>517.75</v>
      </c>
      <c r="O688" s="5">
        <f t="shared" si="651"/>
        <v>544.5</v>
      </c>
      <c r="P688" s="5">
        <f t="shared" si="651"/>
        <v>486.5</v>
      </c>
      <c r="Q688" s="5">
        <f t="shared" si="651"/>
        <v>472.5</v>
      </c>
      <c r="R688" s="5">
        <f t="shared" si="651"/>
        <v>499</v>
      </c>
      <c r="S688" s="5">
        <f t="shared" si="651"/>
        <v>484.25</v>
      </c>
      <c r="T688" s="5">
        <f t="shared" si="651"/>
        <v>476.25</v>
      </c>
      <c r="U688" s="5">
        <f t="shared" si="651"/>
        <v>498.75</v>
      </c>
      <c r="V688" s="5">
        <f t="shared" si="651"/>
        <v>385</v>
      </c>
      <c r="W688" s="5">
        <f t="shared" si="651"/>
        <v>437</v>
      </c>
      <c r="X688" s="5">
        <f t="shared" si="651"/>
        <v>495.25</v>
      </c>
      <c r="Y688" s="5">
        <f t="shared" si="651"/>
        <v>461.25</v>
      </c>
      <c r="Z688" s="5">
        <f t="shared" si="651"/>
        <v>106.66</v>
      </c>
      <c r="AA688" s="5">
        <f t="shared" si="651"/>
        <v>94.607500000000002</v>
      </c>
      <c r="AB688" s="5">
        <f t="shared" si="651"/>
        <v>99.77000000000001</v>
      </c>
      <c r="AC688" s="5">
        <f t="shared" si="651"/>
        <v>75.69250000000001</v>
      </c>
      <c r="AD688" s="5">
        <f t="shared" si="651"/>
        <v>84.452500000000001</v>
      </c>
      <c r="AE688" s="5">
        <f t="shared" si="651"/>
        <v>77.997500000000002</v>
      </c>
      <c r="AF688" s="5">
        <f t="shared" si="651"/>
        <v>85.805000000000007</v>
      </c>
      <c r="AG688" s="5">
        <f t="shared" si="651"/>
        <v>82.712500000000006</v>
      </c>
      <c r="AH688" s="5">
        <f t="shared" si="651"/>
        <v>89.99</v>
      </c>
      <c r="AI688" s="5">
        <f t="shared" si="651"/>
        <v>88.402500000000003</v>
      </c>
      <c r="AJ688" s="5">
        <f t="shared" si="651"/>
        <v>94.419999999999987</v>
      </c>
      <c r="AK688" s="5">
        <f t="shared" si="651"/>
        <v>89.08</v>
      </c>
      <c r="AL688" s="5">
        <f t="shared" si="651"/>
        <v>67.662500000000009</v>
      </c>
      <c r="AM688" s="5">
        <f t="shared" si="651"/>
        <v>67.474999999999994</v>
      </c>
      <c r="AN688" s="5">
        <f t="shared" si="651"/>
        <v>76.694999999999993</v>
      </c>
      <c r="AO688" s="5">
        <f t="shared" si="651"/>
        <v>77.760000000000005</v>
      </c>
      <c r="AP688" s="5">
        <f t="shared" si="651"/>
        <v>82.252499999999998</v>
      </c>
      <c r="AQ688" s="5">
        <f t="shared" si="651"/>
        <v>82.892499999999984</v>
      </c>
      <c r="AR688" s="5">
        <f t="shared" si="651"/>
        <v>92.662499999999994</v>
      </c>
      <c r="AS688" s="5">
        <f t="shared" si="651"/>
        <v>78.152500000000003</v>
      </c>
      <c r="AT688" s="5">
        <f t="shared" si="651"/>
        <v>75.1875</v>
      </c>
      <c r="AU688" s="5">
        <f t="shared" si="651"/>
        <v>71.197499999999991</v>
      </c>
      <c r="AV688" s="5">
        <f t="shared" si="591"/>
        <v>422.44021197359251</v>
      </c>
      <c r="AW688" s="5">
        <f t="shared" si="592"/>
        <v>78.478244201030918</v>
      </c>
      <c r="AZ688" s="3">
        <v>0.92092928418503417</v>
      </c>
      <c r="BB688" s="3"/>
      <c r="FA688" s="27"/>
      <c r="FB688" s="27"/>
      <c r="FC688" s="27"/>
      <c r="FD688" s="27"/>
      <c r="FE688" s="27"/>
    </row>
    <row r="689" spans="1:161" x14ac:dyDescent="0.2">
      <c r="A689" s="1">
        <v>2014</v>
      </c>
      <c r="D689" s="5">
        <f>AVERAGE(D431:D434)</f>
        <v>651</v>
      </c>
      <c r="E689" s="5">
        <f t="shared" ref="E689:AU689" si="652">AVERAGE(E431:E434)</f>
        <v>617</v>
      </c>
      <c r="F689" s="5">
        <f t="shared" si="652"/>
        <v>666</v>
      </c>
      <c r="G689" s="5">
        <f t="shared" si="652"/>
        <v>551.75</v>
      </c>
      <c r="H689" s="5">
        <f t="shared" si="652"/>
        <v>439.25</v>
      </c>
      <c r="I689" s="5">
        <f t="shared" si="652"/>
        <v>430.25</v>
      </c>
      <c r="J689" s="5">
        <f t="shared" si="652"/>
        <v>545.75</v>
      </c>
      <c r="K689" s="5">
        <f t="shared" si="652"/>
        <v>546.5</v>
      </c>
      <c r="L689" s="5">
        <f t="shared" si="652"/>
        <v>530.5</v>
      </c>
      <c r="M689" s="5">
        <f t="shared" si="652"/>
        <v>534.75</v>
      </c>
      <c r="N689" s="5">
        <f t="shared" si="652"/>
        <v>607.25</v>
      </c>
      <c r="O689" s="5">
        <f t="shared" si="652"/>
        <v>602</v>
      </c>
      <c r="P689" s="5">
        <f t="shared" si="652"/>
        <v>516.5</v>
      </c>
      <c r="Q689" s="5">
        <f t="shared" si="652"/>
        <v>542.5</v>
      </c>
      <c r="R689" s="5">
        <f t="shared" si="652"/>
        <v>571</v>
      </c>
      <c r="S689" s="5">
        <f t="shared" si="652"/>
        <v>563.75</v>
      </c>
      <c r="T689" s="5">
        <f t="shared" si="652"/>
        <v>610.75</v>
      </c>
      <c r="U689" s="5">
        <f t="shared" si="652"/>
        <v>577.75</v>
      </c>
      <c r="V689" s="5">
        <f t="shared" si="652"/>
        <v>494.5</v>
      </c>
      <c r="W689" s="5">
        <f t="shared" si="652"/>
        <v>493.5</v>
      </c>
      <c r="X689" s="5">
        <f t="shared" si="652"/>
        <v>527.75</v>
      </c>
      <c r="Y689" s="5">
        <f t="shared" si="652"/>
        <v>501.25</v>
      </c>
      <c r="Z689" s="5">
        <f t="shared" si="652"/>
        <v>114.21250000000001</v>
      </c>
      <c r="AA689" s="5">
        <f t="shared" si="652"/>
        <v>103.36999999999999</v>
      </c>
      <c r="AB689" s="5">
        <f t="shared" si="652"/>
        <v>113.33499999999999</v>
      </c>
      <c r="AC689" s="5">
        <f t="shared" si="652"/>
        <v>88.78</v>
      </c>
      <c r="AD689" s="5">
        <f t="shared" si="652"/>
        <v>92.78</v>
      </c>
      <c r="AE689" s="5">
        <f t="shared" si="652"/>
        <v>84.42</v>
      </c>
      <c r="AF689" s="5">
        <f t="shared" si="652"/>
        <v>87.267499999999998</v>
      </c>
      <c r="AG689" s="5">
        <f t="shared" si="652"/>
        <v>88.747500000000002</v>
      </c>
      <c r="AH689" s="5">
        <f t="shared" si="652"/>
        <v>98.307500000000005</v>
      </c>
      <c r="AI689" s="5">
        <f t="shared" si="652"/>
        <v>89.089999999999989</v>
      </c>
      <c r="AJ689" s="5">
        <f t="shared" si="652"/>
        <v>92.844999999999999</v>
      </c>
      <c r="AK689" s="5">
        <f t="shared" si="652"/>
        <v>92.442499999999995</v>
      </c>
      <c r="AL689" s="5">
        <f t="shared" si="652"/>
        <v>71.227500000000006</v>
      </c>
      <c r="AM689" s="5">
        <f t="shared" si="652"/>
        <v>74.997500000000002</v>
      </c>
      <c r="AN689" s="5">
        <f t="shared" si="652"/>
        <v>82.28</v>
      </c>
      <c r="AO689" s="5">
        <f t="shared" si="652"/>
        <v>84.795000000000002</v>
      </c>
      <c r="AP689" s="5">
        <f t="shared" si="652"/>
        <v>84.617500000000007</v>
      </c>
      <c r="AQ689" s="5">
        <f t="shared" si="652"/>
        <v>89.367500000000007</v>
      </c>
      <c r="AR689" s="5">
        <f t="shared" si="652"/>
        <v>104.32</v>
      </c>
      <c r="AS689" s="5">
        <f t="shared" si="652"/>
        <v>92.61</v>
      </c>
      <c r="AT689" s="5">
        <f t="shared" si="652"/>
        <v>87.467500000000001</v>
      </c>
      <c r="AU689" s="5">
        <f t="shared" si="652"/>
        <v>89.892500000000013</v>
      </c>
      <c r="AV689" s="5">
        <f t="shared" si="591"/>
        <v>483.23511294600024</v>
      </c>
      <c r="AW689" s="5">
        <f t="shared" si="592"/>
        <v>85.54061560352234</v>
      </c>
      <c r="AZ689" s="3">
        <v>0.90622824142487735</v>
      </c>
      <c r="BB689" s="3"/>
      <c r="FA689" s="27"/>
      <c r="FB689" s="27"/>
      <c r="FC689" s="27"/>
      <c r="FD689" s="27"/>
      <c r="FE689" s="27"/>
    </row>
    <row r="690" spans="1:161" x14ac:dyDescent="0.2">
      <c r="A690" s="1">
        <v>2015</v>
      </c>
      <c r="D690" s="5">
        <f>AVERAGE(D435:D438)</f>
        <v>609.75</v>
      </c>
      <c r="E690" s="5">
        <f t="shared" ref="E690:AU690" si="653">AVERAGE(E435:E438)</f>
        <v>562.5</v>
      </c>
      <c r="F690" s="5">
        <f t="shared" si="653"/>
        <v>656.25</v>
      </c>
      <c r="G690" s="5">
        <f t="shared" si="653"/>
        <v>568.5</v>
      </c>
      <c r="H690" s="5">
        <f t="shared" si="653"/>
        <v>460.75</v>
      </c>
      <c r="I690" s="5">
        <f t="shared" si="653"/>
        <v>460.25</v>
      </c>
      <c r="J690" s="5">
        <f t="shared" si="653"/>
        <v>534.75</v>
      </c>
      <c r="K690" s="5">
        <f t="shared" si="653"/>
        <v>531.75</v>
      </c>
      <c r="L690" s="5">
        <f t="shared" si="653"/>
        <v>542.25</v>
      </c>
      <c r="M690" s="5">
        <f t="shared" si="653"/>
        <v>528.75</v>
      </c>
      <c r="N690" s="5">
        <f t="shared" si="653"/>
        <v>573.5</v>
      </c>
      <c r="O690" s="5">
        <f t="shared" si="653"/>
        <v>572</v>
      </c>
      <c r="P690" s="5">
        <f t="shared" si="653"/>
        <v>543</v>
      </c>
      <c r="Q690" s="5">
        <f t="shared" si="653"/>
        <v>558.75</v>
      </c>
      <c r="R690" s="5">
        <f t="shared" si="653"/>
        <v>565.5</v>
      </c>
      <c r="S690" s="5">
        <f t="shared" si="653"/>
        <v>549.5</v>
      </c>
      <c r="T690" s="5">
        <f t="shared" si="653"/>
        <v>572</v>
      </c>
      <c r="U690" s="5">
        <f t="shared" si="653"/>
        <v>597</v>
      </c>
      <c r="V690" s="5">
        <f t="shared" si="653"/>
        <v>528.25</v>
      </c>
      <c r="W690" s="5">
        <f t="shared" si="653"/>
        <v>533</v>
      </c>
      <c r="X690" s="5">
        <f t="shared" si="653"/>
        <v>540</v>
      </c>
      <c r="Y690" s="5">
        <f t="shared" si="653"/>
        <v>542.25</v>
      </c>
      <c r="Z690" s="5">
        <f t="shared" si="653"/>
        <v>104.33500000000001</v>
      </c>
      <c r="AA690" s="5">
        <f t="shared" si="653"/>
        <v>99.925000000000011</v>
      </c>
      <c r="AB690" s="5">
        <f t="shared" si="653"/>
        <v>112.15</v>
      </c>
      <c r="AC690" s="5">
        <f t="shared" si="653"/>
        <v>96.757499999999993</v>
      </c>
      <c r="AD690" s="5">
        <f t="shared" si="653"/>
        <v>88.134999999999991</v>
      </c>
      <c r="AE690" s="5">
        <f t="shared" si="653"/>
        <v>80.092500000000001</v>
      </c>
      <c r="AF690" s="5">
        <f t="shared" si="653"/>
        <v>87.365000000000009</v>
      </c>
      <c r="AG690" s="5">
        <f t="shared" si="653"/>
        <v>87.73</v>
      </c>
      <c r="AH690" s="5">
        <f t="shared" si="653"/>
        <v>96.774999999999991</v>
      </c>
      <c r="AI690" s="5">
        <f t="shared" si="653"/>
        <v>87.85499999999999</v>
      </c>
      <c r="AJ690" s="5">
        <f t="shared" si="653"/>
        <v>81.254999999999995</v>
      </c>
      <c r="AK690" s="5">
        <f t="shared" si="653"/>
        <v>84.727499999999992</v>
      </c>
      <c r="AL690" s="5">
        <f t="shared" si="653"/>
        <v>75.22</v>
      </c>
      <c r="AM690" s="5">
        <f t="shared" si="653"/>
        <v>74.405000000000001</v>
      </c>
      <c r="AN690" s="5">
        <f t="shared" si="653"/>
        <v>77.174999999999997</v>
      </c>
      <c r="AO690" s="5">
        <f t="shared" si="653"/>
        <v>84.84</v>
      </c>
      <c r="AP690" s="5">
        <f t="shared" si="653"/>
        <v>78.297499999999985</v>
      </c>
      <c r="AQ690" s="5">
        <f t="shared" si="653"/>
        <v>79.954999999999998</v>
      </c>
      <c r="AR690" s="5">
        <f t="shared" si="653"/>
        <v>105.8275</v>
      </c>
      <c r="AS690" s="5">
        <f t="shared" si="653"/>
        <v>96.947500000000005</v>
      </c>
      <c r="AT690" s="5">
        <f t="shared" si="653"/>
        <v>90.382500000000007</v>
      </c>
      <c r="AU690" s="5">
        <f t="shared" si="653"/>
        <v>90.759999999999991</v>
      </c>
      <c r="AV690" s="5">
        <f t="shared" si="591"/>
        <v>482.73388332988497</v>
      </c>
      <c r="AW690" s="5">
        <f t="shared" si="592"/>
        <v>82.755817225085892</v>
      </c>
      <c r="AZ690" s="3">
        <v>0.90515448258985631</v>
      </c>
      <c r="BB690" s="3"/>
      <c r="FA690" s="27"/>
      <c r="FB690" s="27"/>
      <c r="FC690" s="27"/>
      <c r="FD690" s="27"/>
      <c r="FE690" s="27"/>
    </row>
    <row r="691" spans="1:161" x14ac:dyDescent="0.2">
      <c r="A691" s="1">
        <v>2016</v>
      </c>
      <c r="D691" s="5">
        <f>AVERAGE(D439:D442)</f>
        <v>639.75</v>
      </c>
      <c r="E691" s="5">
        <f t="shared" ref="E691:AU691" si="654">AVERAGE(E439:E442)</f>
        <v>601.75</v>
      </c>
      <c r="F691" s="5">
        <f t="shared" si="654"/>
        <v>664</v>
      </c>
      <c r="G691" s="5">
        <f t="shared" si="654"/>
        <v>604.75</v>
      </c>
      <c r="H691" s="5">
        <f t="shared" si="654"/>
        <v>460.75</v>
      </c>
      <c r="I691" s="5">
        <f t="shared" si="654"/>
        <v>435.5</v>
      </c>
      <c r="J691" s="5">
        <f t="shared" si="654"/>
        <v>540.25</v>
      </c>
      <c r="K691" s="5">
        <f t="shared" si="654"/>
        <v>549.25</v>
      </c>
      <c r="L691" s="5">
        <f t="shared" si="654"/>
        <v>545</v>
      </c>
      <c r="M691" s="5">
        <f t="shared" si="654"/>
        <v>537.25</v>
      </c>
      <c r="N691" s="5">
        <f t="shared" si="654"/>
        <v>595.75</v>
      </c>
      <c r="O691" s="5">
        <f t="shared" si="654"/>
        <v>603.75</v>
      </c>
      <c r="P691" s="5">
        <f t="shared" si="654"/>
        <v>575</v>
      </c>
      <c r="Q691" s="5">
        <f t="shared" si="654"/>
        <v>570.25</v>
      </c>
      <c r="R691" s="5">
        <f t="shared" si="654"/>
        <v>570</v>
      </c>
      <c r="S691" s="5">
        <f t="shared" si="654"/>
        <v>546</v>
      </c>
      <c r="T691" s="5">
        <f t="shared" si="654"/>
        <v>604.75</v>
      </c>
      <c r="U691" s="5">
        <f t="shared" si="654"/>
        <v>593.25</v>
      </c>
      <c r="V691" s="5">
        <f t="shared" si="654"/>
        <v>552</v>
      </c>
      <c r="W691" s="5">
        <f t="shared" si="654"/>
        <v>527.75</v>
      </c>
      <c r="X691" s="5">
        <f t="shared" si="654"/>
        <v>574</v>
      </c>
      <c r="Y691" s="5">
        <f t="shared" si="654"/>
        <v>589</v>
      </c>
      <c r="Z691" s="5">
        <f t="shared" si="654"/>
        <v>102.4</v>
      </c>
      <c r="AA691" s="5">
        <f t="shared" si="654"/>
        <v>101.8775</v>
      </c>
      <c r="AB691" s="5">
        <f t="shared" si="654"/>
        <v>100.01499999999999</v>
      </c>
      <c r="AC691" s="5">
        <f t="shared" si="654"/>
        <v>93.802500000000009</v>
      </c>
      <c r="AD691" s="5">
        <f t="shared" si="654"/>
        <v>78.8125</v>
      </c>
      <c r="AE691" s="5">
        <f t="shared" si="654"/>
        <v>81.567499999999995</v>
      </c>
      <c r="AF691" s="5">
        <f t="shared" si="654"/>
        <v>86.927500000000009</v>
      </c>
      <c r="AG691" s="5">
        <f t="shared" si="654"/>
        <v>86.077500000000001</v>
      </c>
      <c r="AH691" s="5">
        <f t="shared" si="654"/>
        <v>91.342500000000001</v>
      </c>
      <c r="AI691" s="5">
        <f t="shared" si="654"/>
        <v>85.972499999999997</v>
      </c>
      <c r="AJ691" s="5">
        <f t="shared" si="654"/>
        <v>84.265000000000001</v>
      </c>
      <c r="AK691" s="5">
        <f t="shared" si="654"/>
        <v>86.795000000000002</v>
      </c>
      <c r="AL691" s="5">
        <f t="shared" si="654"/>
        <v>73.674999999999997</v>
      </c>
      <c r="AM691" s="5">
        <f t="shared" si="654"/>
        <v>71.862499999999997</v>
      </c>
      <c r="AN691" s="5">
        <f t="shared" si="654"/>
        <v>83.222499999999997</v>
      </c>
      <c r="AO691" s="5">
        <f t="shared" si="654"/>
        <v>89.025000000000006</v>
      </c>
      <c r="AP691" s="5">
        <f t="shared" si="654"/>
        <v>83.927499999999995</v>
      </c>
      <c r="AQ691" s="5">
        <f t="shared" si="654"/>
        <v>78.167500000000004</v>
      </c>
      <c r="AR691" s="5">
        <f t="shared" si="654"/>
        <v>99.587500000000006</v>
      </c>
      <c r="AS691" s="5">
        <f t="shared" si="654"/>
        <v>91.502499999999998</v>
      </c>
      <c r="AT691" s="5">
        <f t="shared" si="654"/>
        <v>87.465000000000003</v>
      </c>
      <c r="AU691" s="5">
        <f t="shared" si="654"/>
        <v>83.545000000000002</v>
      </c>
      <c r="AV691" s="5">
        <f t="shared" si="591"/>
        <v>496.31883969379487</v>
      </c>
      <c r="AW691" s="5">
        <f t="shared" si="592"/>
        <v>80.113943298969062</v>
      </c>
      <c r="AZ691" s="3">
        <v>0.89387747449208133</v>
      </c>
      <c r="BB691" s="3"/>
      <c r="FA691" s="27"/>
      <c r="FB691" s="27"/>
      <c r="FC691" s="27"/>
      <c r="FD691" s="27"/>
      <c r="FE691" s="27"/>
    </row>
    <row r="692" spans="1:161" x14ac:dyDescent="0.2">
      <c r="A692" s="1">
        <v>2017</v>
      </c>
      <c r="D692" s="5">
        <f t="shared" ref="D692:AU692" si="655">AVERAGE(D443:D446)</f>
        <v>644.5</v>
      </c>
      <c r="E692" s="5">
        <f t="shared" si="655"/>
        <v>623.25</v>
      </c>
      <c r="F692" s="5">
        <f t="shared" si="655"/>
        <v>646</v>
      </c>
      <c r="G692" s="5">
        <f t="shared" si="655"/>
        <v>584</v>
      </c>
      <c r="H692" s="5">
        <f t="shared" si="655"/>
        <v>444.5</v>
      </c>
      <c r="I692" s="5">
        <f t="shared" si="655"/>
        <v>428.5</v>
      </c>
      <c r="J692" s="5">
        <f t="shared" si="655"/>
        <v>556</v>
      </c>
      <c r="K692" s="5">
        <f t="shared" si="655"/>
        <v>524.75</v>
      </c>
      <c r="L692" s="5">
        <f t="shared" si="655"/>
        <v>526.5</v>
      </c>
      <c r="M692" s="5">
        <f t="shared" si="655"/>
        <v>547</v>
      </c>
      <c r="N692" s="5">
        <f t="shared" si="655"/>
        <v>610.75</v>
      </c>
      <c r="O692" s="5">
        <f t="shared" si="655"/>
        <v>603.75</v>
      </c>
      <c r="P692" s="5">
        <f t="shared" si="655"/>
        <v>595.75</v>
      </c>
      <c r="Q692" s="5">
        <f t="shared" si="655"/>
        <v>586</v>
      </c>
      <c r="R692" s="5">
        <f t="shared" si="655"/>
        <v>608.75</v>
      </c>
      <c r="S692" s="5">
        <f t="shared" si="655"/>
        <v>583</v>
      </c>
      <c r="T692" s="5">
        <f t="shared" si="655"/>
        <v>603.25</v>
      </c>
      <c r="U692" s="5">
        <f t="shared" si="655"/>
        <v>603.5</v>
      </c>
      <c r="V692" s="5">
        <f t="shared" si="655"/>
        <v>551.25</v>
      </c>
      <c r="W692" s="5">
        <f t="shared" si="655"/>
        <v>556</v>
      </c>
      <c r="X692" s="5">
        <f t="shared" si="655"/>
        <v>539.75</v>
      </c>
      <c r="Y692" s="5">
        <f t="shared" si="655"/>
        <v>553</v>
      </c>
      <c r="Z692" s="5">
        <f t="shared" si="655"/>
        <v>97.565000000000012</v>
      </c>
      <c r="AA692" s="5">
        <f t="shared" si="655"/>
        <v>92.642500000000013</v>
      </c>
      <c r="AB692" s="5">
        <f t="shared" si="655"/>
        <v>94.435000000000002</v>
      </c>
      <c r="AC692" s="5">
        <f t="shared" si="655"/>
        <v>86.36</v>
      </c>
      <c r="AD692" s="5">
        <f t="shared" si="655"/>
        <v>72.42</v>
      </c>
      <c r="AE692" s="5">
        <f t="shared" si="655"/>
        <v>74.144999999999996</v>
      </c>
      <c r="AF692" s="5">
        <f t="shared" si="655"/>
        <v>94.509999999999991</v>
      </c>
      <c r="AG692" s="5">
        <f t="shared" si="655"/>
        <v>86.672499999999999</v>
      </c>
      <c r="AH692" s="5">
        <f t="shared" si="655"/>
        <v>86.410000000000011</v>
      </c>
      <c r="AI692" s="5">
        <f t="shared" si="655"/>
        <v>80.91749999999999</v>
      </c>
      <c r="AJ692" s="5">
        <f t="shared" si="655"/>
        <v>76.512500000000003</v>
      </c>
      <c r="AK692" s="5">
        <f t="shared" si="655"/>
        <v>75.56</v>
      </c>
      <c r="AL692" s="5">
        <f t="shared" si="655"/>
        <v>71.362500000000011</v>
      </c>
      <c r="AM692" s="5">
        <f t="shared" si="655"/>
        <v>67.797499999999999</v>
      </c>
      <c r="AN692" s="5">
        <f t="shared" si="655"/>
        <v>82.13</v>
      </c>
      <c r="AO692" s="5">
        <f t="shared" si="655"/>
        <v>84.052500000000009</v>
      </c>
      <c r="AP692" s="5">
        <f t="shared" si="655"/>
        <v>93.265000000000015</v>
      </c>
      <c r="AQ692" s="5">
        <f t="shared" si="655"/>
        <v>90.295000000000002</v>
      </c>
      <c r="AR692" s="5">
        <f t="shared" si="655"/>
        <v>90.762500000000017</v>
      </c>
      <c r="AS692" s="5">
        <f t="shared" si="655"/>
        <v>86.127500000000012</v>
      </c>
      <c r="AT692" s="5">
        <f t="shared" si="655"/>
        <v>77.634999999999991</v>
      </c>
      <c r="AU692" s="5">
        <f t="shared" si="655"/>
        <v>75.22999999999999</v>
      </c>
      <c r="AV692" s="5">
        <f t="shared" si="591"/>
        <v>497.24250945135122</v>
      </c>
      <c r="AW692" s="5">
        <f t="shared" si="592"/>
        <v>76.236115227663234</v>
      </c>
      <c r="AZ692" s="3">
        <v>0.87523402692903296</v>
      </c>
      <c r="BB692" s="3"/>
      <c r="FA692" s="27"/>
      <c r="FB692" s="27"/>
      <c r="FC692" s="27"/>
      <c r="FD692" s="27"/>
      <c r="FE692" s="27"/>
    </row>
    <row r="693" spans="1:161" x14ac:dyDescent="0.2">
      <c r="A693" s="1">
        <v>2018</v>
      </c>
      <c r="D693" s="5">
        <f t="shared" ref="D693:AU693" si="656">AVERAGE(D447:D450)</f>
        <v>657.75</v>
      </c>
      <c r="E693" s="5">
        <f t="shared" si="656"/>
        <v>641.75</v>
      </c>
      <c r="F693" s="5">
        <f t="shared" si="656"/>
        <v>635.25</v>
      </c>
      <c r="G693" s="5">
        <f t="shared" si="656"/>
        <v>592.75</v>
      </c>
      <c r="H693" s="5">
        <f t="shared" si="656"/>
        <v>441.75</v>
      </c>
      <c r="I693" s="5">
        <f t="shared" si="656"/>
        <v>418.25</v>
      </c>
      <c r="J693" s="5">
        <f t="shared" si="656"/>
        <v>567.25</v>
      </c>
      <c r="K693" s="5">
        <f t="shared" si="656"/>
        <v>532.25</v>
      </c>
      <c r="L693" s="5">
        <f t="shared" si="656"/>
        <v>563.25</v>
      </c>
      <c r="M693" s="5">
        <f t="shared" si="656"/>
        <v>560</v>
      </c>
      <c r="N693" s="5">
        <f t="shared" si="656"/>
        <v>603.25</v>
      </c>
      <c r="O693" s="5">
        <f t="shared" si="656"/>
        <v>595.5</v>
      </c>
      <c r="P693" s="5">
        <f t="shared" si="656"/>
        <v>557.5</v>
      </c>
      <c r="Q693" s="5">
        <f t="shared" si="656"/>
        <v>542.5</v>
      </c>
      <c r="R693" s="5">
        <f t="shared" si="656"/>
        <v>584.25</v>
      </c>
      <c r="S693" s="5">
        <f t="shared" si="656"/>
        <v>548.25</v>
      </c>
      <c r="T693" s="5">
        <f t="shared" si="656"/>
        <v>612</v>
      </c>
      <c r="U693" s="5">
        <f t="shared" si="656"/>
        <v>611.5</v>
      </c>
      <c r="V693" s="5">
        <f t="shared" si="656"/>
        <v>540.5</v>
      </c>
      <c r="W693" s="5">
        <f t="shared" si="656"/>
        <v>557.5</v>
      </c>
      <c r="X693" s="5">
        <f t="shared" si="656"/>
        <v>560.75</v>
      </c>
      <c r="Y693" s="5">
        <f t="shared" si="656"/>
        <v>554</v>
      </c>
      <c r="Z693" s="5">
        <f t="shared" si="656"/>
        <v>112.07</v>
      </c>
      <c r="AA693" s="5">
        <f t="shared" si="656"/>
        <v>107.66499999999999</v>
      </c>
      <c r="AB693" s="5">
        <f t="shared" si="656"/>
        <v>94.617500000000007</v>
      </c>
      <c r="AC693" s="5">
        <f t="shared" si="656"/>
        <v>87.172499999999999</v>
      </c>
      <c r="AD693" s="5">
        <f t="shared" si="656"/>
        <v>77.100000000000009</v>
      </c>
      <c r="AE693" s="5">
        <f t="shared" si="656"/>
        <v>78.935000000000002</v>
      </c>
      <c r="AF693" s="5">
        <f t="shared" si="656"/>
        <v>96.08</v>
      </c>
      <c r="AG693" s="5">
        <f t="shared" si="656"/>
        <v>86.787500000000009</v>
      </c>
      <c r="AH693" s="5">
        <f t="shared" si="656"/>
        <v>93.612499999999997</v>
      </c>
      <c r="AI693" s="5">
        <f t="shared" si="656"/>
        <v>83.210000000000008</v>
      </c>
      <c r="AJ693" s="5">
        <f t="shared" si="656"/>
        <v>93.152499999999989</v>
      </c>
      <c r="AK693" s="5">
        <f t="shared" si="656"/>
        <v>91.789999999999992</v>
      </c>
      <c r="AL693" s="5">
        <f t="shared" si="656"/>
        <v>74.727499999999992</v>
      </c>
      <c r="AM693" s="5">
        <f t="shared" si="656"/>
        <v>65.164999999999992</v>
      </c>
      <c r="AN693" s="5">
        <f t="shared" si="656"/>
        <v>83.927500000000009</v>
      </c>
      <c r="AO693" s="5">
        <f t="shared" si="656"/>
        <v>85.007499999999993</v>
      </c>
      <c r="AP693" s="5">
        <f t="shared" si="656"/>
        <v>98.335000000000008</v>
      </c>
      <c r="AQ693" s="5">
        <f t="shared" si="656"/>
        <v>101.34</v>
      </c>
      <c r="AR693" s="5">
        <f t="shared" si="656"/>
        <v>97.57</v>
      </c>
      <c r="AS693" s="5">
        <f t="shared" si="656"/>
        <v>91.622500000000002</v>
      </c>
      <c r="AT693" s="5">
        <f t="shared" si="656"/>
        <v>78.875</v>
      </c>
      <c r="AU693" s="5">
        <f t="shared" si="656"/>
        <v>77.784999999999997</v>
      </c>
      <c r="AV693" s="5">
        <f t="shared" si="591"/>
        <v>497.12557366411494</v>
      </c>
      <c r="AW693" s="5">
        <f t="shared" si="592"/>
        <v>82.229110556271493</v>
      </c>
      <c r="AZ693" s="3">
        <v>0.85437451256948482</v>
      </c>
      <c r="BB693" s="3"/>
      <c r="FA693" s="27"/>
      <c r="FB693" s="27"/>
      <c r="FC693" s="27"/>
      <c r="FD693" s="27"/>
      <c r="FE693" s="27"/>
    </row>
    <row r="694" spans="1:161" x14ac:dyDescent="0.2">
      <c r="A694" s="1">
        <v>2019</v>
      </c>
      <c r="D694" s="5">
        <f t="shared" ref="D694:AU694" si="657">AVERAGE(D451:D454)</f>
        <v>679.25</v>
      </c>
      <c r="E694" s="5">
        <f t="shared" si="657"/>
        <v>672.5</v>
      </c>
      <c r="F694" s="5">
        <f t="shared" si="657"/>
        <v>673.5</v>
      </c>
      <c r="G694" s="5">
        <f t="shared" si="657"/>
        <v>644.75</v>
      </c>
      <c r="H694" s="5">
        <f t="shared" si="657"/>
        <v>417.25</v>
      </c>
      <c r="I694" s="5">
        <f t="shared" si="657"/>
        <v>423.75</v>
      </c>
      <c r="J694" s="5">
        <f t="shared" si="657"/>
        <v>598.5</v>
      </c>
      <c r="K694" s="5">
        <f t="shared" si="657"/>
        <v>569.75</v>
      </c>
      <c r="L694" s="5">
        <f t="shared" si="657"/>
        <v>572.25</v>
      </c>
      <c r="M694" s="5">
        <f t="shared" si="657"/>
        <v>564.75</v>
      </c>
      <c r="N694" s="5">
        <f t="shared" si="657"/>
        <v>617.5</v>
      </c>
      <c r="O694" s="5">
        <f t="shared" si="657"/>
        <v>623.25</v>
      </c>
      <c r="P694" s="5">
        <f t="shared" si="657"/>
        <v>560.5</v>
      </c>
      <c r="Q694" s="5">
        <f t="shared" si="657"/>
        <v>559.5</v>
      </c>
      <c r="R694" s="5">
        <f t="shared" si="657"/>
        <v>536.75</v>
      </c>
      <c r="S694" s="5">
        <f t="shared" si="657"/>
        <v>520.25</v>
      </c>
      <c r="T694" s="5">
        <f t="shared" si="657"/>
        <v>595</v>
      </c>
      <c r="U694" s="5">
        <f t="shared" si="657"/>
        <v>650.5</v>
      </c>
      <c r="V694" s="5">
        <f t="shared" si="657"/>
        <v>575</v>
      </c>
      <c r="W694" s="5">
        <f t="shared" si="657"/>
        <v>595</v>
      </c>
      <c r="X694" s="5">
        <f t="shared" si="657"/>
        <v>582.25</v>
      </c>
      <c r="Y694" s="5">
        <f t="shared" si="657"/>
        <v>581.25</v>
      </c>
      <c r="Z694" s="5">
        <f t="shared" si="657"/>
        <v>117.86499999999999</v>
      </c>
      <c r="AA694" s="5">
        <f t="shared" si="657"/>
        <v>106.98</v>
      </c>
      <c r="AB694" s="5">
        <f t="shared" si="657"/>
        <v>107.03</v>
      </c>
      <c r="AC694" s="5">
        <f t="shared" si="657"/>
        <v>95.847499999999997</v>
      </c>
      <c r="AD694" s="5">
        <f t="shared" si="657"/>
        <v>84.784999999999997</v>
      </c>
      <c r="AE694" s="5">
        <f t="shared" si="657"/>
        <v>80.857499999999987</v>
      </c>
      <c r="AF694" s="5">
        <f t="shared" si="657"/>
        <v>95.962499999999991</v>
      </c>
      <c r="AG694" s="5">
        <f t="shared" si="657"/>
        <v>88.627500000000012</v>
      </c>
      <c r="AH694" s="5">
        <f t="shared" si="657"/>
        <v>103.44</v>
      </c>
      <c r="AI694" s="5">
        <f t="shared" si="657"/>
        <v>90.34</v>
      </c>
      <c r="AJ694" s="5">
        <f t="shared" si="657"/>
        <v>108.45</v>
      </c>
      <c r="AK694" s="5">
        <f t="shared" si="657"/>
        <v>97.397499999999994</v>
      </c>
      <c r="AL694" s="5">
        <f t="shared" si="657"/>
        <v>82.855000000000004</v>
      </c>
      <c r="AM694" s="5">
        <f t="shared" si="657"/>
        <v>75.902500000000003</v>
      </c>
      <c r="AN694" s="5">
        <f t="shared" si="657"/>
        <v>84.64</v>
      </c>
      <c r="AO694" s="5">
        <f t="shared" si="657"/>
        <v>90.32</v>
      </c>
      <c r="AP694" s="5">
        <f t="shared" si="657"/>
        <v>97.965000000000003</v>
      </c>
      <c r="AQ694" s="5">
        <f t="shared" si="657"/>
        <v>99.357500000000002</v>
      </c>
      <c r="AR694" s="5">
        <f t="shared" si="657"/>
        <v>103.32250000000001</v>
      </c>
      <c r="AS694" s="5">
        <f t="shared" si="657"/>
        <v>98.06</v>
      </c>
      <c r="AT694" s="5">
        <f t="shared" si="657"/>
        <v>82.564999999999998</v>
      </c>
      <c r="AU694" s="5">
        <f t="shared" si="657"/>
        <v>81.384999999999991</v>
      </c>
      <c r="AV694" s="5">
        <f t="shared" si="591"/>
        <v>517.64173265371369</v>
      </c>
      <c r="AW694" s="5">
        <f t="shared" si="592"/>
        <v>87.775591978092791</v>
      </c>
      <c r="AZ694" s="3">
        <v>0.84162558065636772</v>
      </c>
      <c r="BA694" s="3">
        <f>AV694*$AZ694</f>
        <v>435.66052381665003</v>
      </c>
      <c r="BB694" s="3">
        <f>AW694*$AZ694</f>
        <v>73.874183566018758</v>
      </c>
      <c r="BC694" s="1">
        <f t="shared" si="627"/>
        <v>625.39160816641981</v>
      </c>
      <c r="BD694" s="1">
        <f>SUM(Z694*Z$697,AA694*AA$697,AB694*AB$697,AC694*AC$697,AH694*AH$697,AI694*AI$697,AJ694*AJ$697,AK694*AK$697,AP694*AP$697,AQ694*AQ$697,AR694*AR$697,AS694*AS$697)/SUM(Z$697:AC$697,AH$697:AK$697,AP$697:AS$697)</f>
        <v>105.6592435407569</v>
      </c>
      <c r="BE694" s="1">
        <f t="shared" si="629"/>
        <v>550.87024821489297</v>
      </c>
      <c r="BF694" s="1">
        <f>SUM(AD694*AD$697,AE694*AE$697,AF694*AF$697,AG694*AG$697,AL694*AL$697,AM694*AM$697,AN694*AN$697,AO694*AO$697,AT694*AT$697,AU694*AU$697)/SUM(AD$697:AG$697,AL$697:AO$697,AT$697:AU$697)</f>
        <v>83.982650816181703</v>
      </c>
      <c r="BG694" s="1">
        <f t="shared" si="630"/>
        <v>526.34557536068269</v>
      </c>
      <c r="BH694" s="1">
        <f t="shared" si="630"/>
        <v>88.925522196702104</v>
      </c>
      <c r="BI694" s="1">
        <f t="shared" si="630"/>
        <v>463.62649252017673</v>
      </c>
      <c r="BJ694" s="1">
        <f t="shared" si="630"/>
        <v>70.681947258229897</v>
      </c>
      <c r="FA694" s="27"/>
      <c r="FB694" s="27"/>
      <c r="FC694" s="27"/>
      <c r="FD694" s="27"/>
      <c r="FE694" s="27"/>
    </row>
    <row r="695" spans="1:161" x14ac:dyDescent="0.2">
      <c r="A695" s="1">
        <v>2020</v>
      </c>
      <c r="D695" s="5">
        <f t="shared" ref="D695:AU695" si="658">AVERAGE(D455:D458)</f>
        <v>605.5</v>
      </c>
      <c r="E695" s="5">
        <f t="shared" si="658"/>
        <v>615</v>
      </c>
      <c r="F695" s="5">
        <f t="shared" si="658"/>
        <v>578</v>
      </c>
      <c r="G695" s="5">
        <f t="shared" si="658"/>
        <v>575.5</v>
      </c>
      <c r="H695" s="5">
        <f t="shared" si="658"/>
        <v>452.5</v>
      </c>
      <c r="I695" s="5">
        <f t="shared" si="658"/>
        <v>440.5</v>
      </c>
      <c r="J695" s="5">
        <f t="shared" si="658"/>
        <v>577.5</v>
      </c>
      <c r="K695" s="5">
        <f t="shared" si="658"/>
        <v>550.75</v>
      </c>
      <c r="L695" s="5">
        <f t="shared" si="658"/>
        <v>575.75</v>
      </c>
      <c r="M695" s="5">
        <f t="shared" si="658"/>
        <v>564.5</v>
      </c>
      <c r="N695" s="5">
        <f t="shared" si="658"/>
        <v>585.5</v>
      </c>
      <c r="O695" s="5">
        <f t="shared" si="658"/>
        <v>580</v>
      </c>
      <c r="P695" s="5">
        <f t="shared" si="658"/>
        <v>528.25</v>
      </c>
      <c r="Q695" s="5">
        <f t="shared" si="658"/>
        <v>551.75</v>
      </c>
      <c r="R695" s="5">
        <f t="shared" si="658"/>
        <v>472</v>
      </c>
      <c r="S695" s="5">
        <f t="shared" si="658"/>
        <v>472</v>
      </c>
      <c r="T695" s="5">
        <f t="shared" si="658"/>
        <v>571</v>
      </c>
      <c r="U695" s="5">
        <f t="shared" si="658"/>
        <v>701.5</v>
      </c>
      <c r="V695" s="5">
        <f t="shared" si="658"/>
        <v>588.25</v>
      </c>
      <c r="W695" s="5">
        <f t="shared" si="658"/>
        <v>588</v>
      </c>
      <c r="X695" s="5">
        <f t="shared" si="658"/>
        <v>611.5</v>
      </c>
      <c r="Y695" s="5">
        <f t="shared" si="658"/>
        <v>593.5</v>
      </c>
      <c r="Z695" s="5">
        <f t="shared" si="658"/>
        <v>102.59</v>
      </c>
      <c r="AA695" s="5">
        <f t="shared" si="658"/>
        <v>90.899999999999991</v>
      </c>
      <c r="AB695" s="5">
        <f t="shared" si="658"/>
        <v>81.657499999999999</v>
      </c>
      <c r="AC695" s="5">
        <f t="shared" si="658"/>
        <v>83.63000000000001</v>
      </c>
      <c r="AD695" s="5">
        <f t="shared" si="658"/>
        <v>81.552499999999995</v>
      </c>
      <c r="AE695" s="5">
        <f t="shared" si="658"/>
        <v>78.537499999999994</v>
      </c>
      <c r="AF695" s="5">
        <f t="shared" si="658"/>
        <v>93.254999999999995</v>
      </c>
      <c r="AG695" s="5">
        <f t="shared" si="658"/>
        <v>87.03</v>
      </c>
      <c r="AH695" s="5">
        <f t="shared" si="658"/>
        <v>85.032499999999999</v>
      </c>
      <c r="AI695" s="5">
        <f t="shared" si="658"/>
        <v>83.292500000000004</v>
      </c>
      <c r="AJ695" s="5">
        <f t="shared" si="658"/>
        <v>86.43249999999999</v>
      </c>
      <c r="AK695" s="5">
        <f t="shared" si="658"/>
        <v>75.947500000000005</v>
      </c>
      <c r="AL695" s="5">
        <f t="shared" si="658"/>
        <v>75.835000000000008</v>
      </c>
      <c r="AM695" s="5">
        <f t="shared" si="658"/>
        <v>74.62</v>
      </c>
      <c r="AN695" s="5">
        <f t="shared" si="658"/>
        <v>81.38</v>
      </c>
      <c r="AO695" s="5">
        <f t="shared" si="658"/>
        <v>84.07</v>
      </c>
      <c r="AP695" s="5">
        <f t="shared" si="658"/>
        <v>93.437500000000014</v>
      </c>
      <c r="AQ695" s="5">
        <f t="shared" si="658"/>
        <v>99.390000000000015</v>
      </c>
      <c r="AR695" s="5">
        <f t="shared" si="658"/>
        <v>99.28</v>
      </c>
      <c r="AS695" s="5">
        <f t="shared" si="658"/>
        <v>88.26</v>
      </c>
      <c r="AT695" s="5">
        <f t="shared" si="658"/>
        <v>77.81</v>
      </c>
      <c r="AU695" s="5">
        <f t="shared" si="658"/>
        <v>73.932500000000005</v>
      </c>
      <c r="AV695" s="5">
        <f t="shared" si="591"/>
        <v>497.1720710214982</v>
      </c>
      <c r="AW695" s="5">
        <f t="shared" si="592"/>
        <v>77.124358354810994</v>
      </c>
      <c r="AZ695" s="3">
        <v>0.82461734830063171</v>
      </c>
      <c r="BA695" s="3">
        <f>AV695*$AZ695</f>
        <v>409.97671485488121</v>
      </c>
      <c r="BB695" s="3">
        <f>AW695*$AZ695</f>
        <v>63.598083875931913</v>
      </c>
      <c r="BC695" s="1">
        <f t="shared" si="627"/>
        <v>594.8860211244928</v>
      </c>
      <c r="BD695" s="1">
        <f>SUM(Z695*Z$697,AA695*AA$697,AB695*AB$697,AC695*AC$697,AH695*AH$697,AI695*AI$697,AJ695*AJ$697,AK695*AK$697,AP695*AP$697,AQ695*AQ$697,AR695*AR$697,AS695*AS$697)/SUM(Z$697:AC$697,AH$697:AK$697,AP$697:AS$697)</f>
        <v>89.122967612809305</v>
      </c>
      <c r="BE695" s="1">
        <f t="shared" si="629"/>
        <v>541.28235294117644</v>
      </c>
      <c r="BF695" s="1">
        <f>SUM(AD695*AD$697,AE695*AE$697,AF695*AF$697,AG695*AG$697,AL695*AL$697,AM695*AM$697,AN695*AN$697,AO695*AO$697,AT695*AT$697,AU695*AU$697)/SUM(AD$697:AG$697,AL$697:AO$697,AT$697:AU$697)</f>
        <v>81.036974804826144</v>
      </c>
      <c r="BG695" s="1">
        <f t="shared" si="630"/>
        <v>490.55333328079286</v>
      </c>
      <c r="BH695" s="1">
        <f t="shared" si="630"/>
        <v>73.492345225557884</v>
      </c>
      <c r="BI695" s="1">
        <f t="shared" si="630"/>
        <v>446.35081856427956</v>
      </c>
      <c r="BJ695" s="1">
        <f t="shared" si="630"/>
        <v>66.824495277860834</v>
      </c>
      <c r="FA695" s="27"/>
      <c r="FB695" s="27"/>
      <c r="FC695" s="27"/>
      <c r="FD695" s="27"/>
      <c r="FE695" s="27"/>
    </row>
    <row r="696" spans="1:161" x14ac:dyDescent="0.2">
      <c r="A696" s="1">
        <v>2021</v>
      </c>
      <c r="D696" s="5">
        <f>AVERAGE(D459:D462)</f>
        <v>638.75</v>
      </c>
      <c r="E696" s="5">
        <f t="shared" ref="E696:AU696" si="659">AVERAGE(E459:E462)</f>
        <v>597.75</v>
      </c>
      <c r="F696" s="5">
        <f t="shared" si="659"/>
        <v>649.75</v>
      </c>
      <c r="G696" s="5">
        <f t="shared" si="659"/>
        <v>608.25</v>
      </c>
      <c r="H696" s="5">
        <f t="shared" si="659"/>
        <v>447</v>
      </c>
      <c r="I696" s="5">
        <f t="shared" si="659"/>
        <v>385</v>
      </c>
      <c r="J696" s="5">
        <f t="shared" si="659"/>
        <v>564.75</v>
      </c>
      <c r="K696" s="5">
        <f t="shared" si="659"/>
        <v>553.25</v>
      </c>
      <c r="L696" s="5">
        <f t="shared" si="659"/>
        <v>601.75</v>
      </c>
      <c r="M696" s="5">
        <f t="shared" si="659"/>
        <v>558.25</v>
      </c>
      <c r="N696" s="5">
        <f t="shared" si="659"/>
        <v>607.5</v>
      </c>
      <c r="O696" s="5">
        <f t="shared" si="659"/>
        <v>548.5</v>
      </c>
      <c r="P696" s="5">
        <f t="shared" si="659"/>
        <v>635.5</v>
      </c>
      <c r="Q696" s="5">
        <f t="shared" si="659"/>
        <v>563.5</v>
      </c>
      <c r="R696" s="5">
        <f t="shared" si="659"/>
        <v>508</v>
      </c>
      <c r="S696" s="5">
        <f t="shared" si="659"/>
        <v>537.5</v>
      </c>
      <c r="T696" s="5">
        <f t="shared" si="659"/>
        <v>560.75</v>
      </c>
      <c r="U696" s="5">
        <f t="shared" si="659"/>
        <v>788.25</v>
      </c>
      <c r="V696" s="5">
        <f t="shared" si="659"/>
        <v>602.5</v>
      </c>
      <c r="W696" s="5">
        <f t="shared" si="659"/>
        <v>563.25</v>
      </c>
      <c r="X696" s="5">
        <f t="shared" si="659"/>
        <v>693</v>
      </c>
      <c r="Y696" s="5">
        <f t="shared" si="659"/>
        <v>719.5</v>
      </c>
      <c r="Z696" s="5">
        <f t="shared" si="659"/>
        <v>115.8875</v>
      </c>
      <c r="AA696" s="5">
        <f t="shared" si="659"/>
        <v>106.74249999999999</v>
      </c>
      <c r="AB696" s="5">
        <f t="shared" si="659"/>
        <v>91.305000000000007</v>
      </c>
      <c r="AC696" s="5">
        <f t="shared" si="659"/>
        <v>84.927500000000009</v>
      </c>
      <c r="AD696" s="5">
        <f t="shared" si="659"/>
        <v>92.275000000000006</v>
      </c>
      <c r="AE696" s="5">
        <f t="shared" si="659"/>
        <v>90.052500000000009</v>
      </c>
      <c r="AF696" s="5">
        <f t="shared" si="659"/>
        <v>101.095</v>
      </c>
      <c r="AG696" s="5">
        <f t="shared" si="659"/>
        <v>101.2025</v>
      </c>
      <c r="AH696" s="5">
        <f t="shared" si="659"/>
        <v>93.057500000000005</v>
      </c>
      <c r="AI696" s="5">
        <f t="shared" si="659"/>
        <v>94.5625</v>
      </c>
      <c r="AJ696" s="5">
        <f t="shared" si="659"/>
        <v>98.63</v>
      </c>
      <c r="AK696" s="5">
        <f t="shared" si="659"/>
        <v>87.567499999999995</v>
      </c>
      <c r="AL696" s="5">
        <f t="shared" si="659"/>
        <v>81.540000000000006</v>
      </c>
      <c r="AM696" s="5">
        <f t="shared" si="659"/>
        <v>85.822499999999991</v>
      </c>
      <c r="AN696" s="5">
        <f t="shared" si="659"/>
        <v>93.237499999999997</v>
      </c>
      <c r="AO696" s="5">
        <f t="shared" si="659"/>
        <v>97.225000000000009</v>
      </c>
      <c r="AP696" s="5">
        <f t="shared" si="659"/>
        <v>98.342500000000001</v>
      </c>
      <c r="AQ696" s="5">
        <f t="shared" si="659"/>
        <v>109.0125</v>
      </c>
      <c r="AR696" s="5">
        <f t="shared" si="659"/>
        <v>100.13249999999999</v>
      </c>
      <c r="AS696" s="5">
        <f t="shared" si="659"/>
        <v>88.23</v>
      </c>
      <c r="AT696" s="5">
        <f t="shared" si="659"/>
        <v>100.3275</v>
      </c>
      <c r="AU696" s="5">
        <f t="shared" si="659"/>
        <v>96.647500000000008</v>
      </c>
      <c r="AV696" s="5">
        <f t="shared" si="591"/>
        <v>517.45906060150082</v>
      </c>
      <c r="AW696" s="5">
        <f t="shared" si="592"/>
        <v>87.107473152920974</v>
      </c>
      <c r="FA696" s="27"/>
      <c r="FB696" s="27"/>
      <c r="FC696" s="27"/>
      <c r="FD696" s="27"/>
      <c r="FE696" s="27"/>
    </row>
    <row r="697" spans="1:161" x14ac:dyDescent="0.2">
      <c r="C697" s="3" t="s">
        <v>161</v>
      </c>
      <c r="D697" s="63">
        <f>$FI$5</f>
        <v>5.4770816483909184E-2</v>
      </c>
      <c r="E697" s="63">
        <f>$FI$6</f>
        <v>5.8363270449715045E-2</v>
      </c>
      <c r="F697" s="63">
        <f>$FI$8</f>
        <v>7.9259691161810877E-2</v>
      </c>
      <c r="G697" s="63">
        <f>$FI$9</f>
        <v>2.3886997573682921E-2</v>
      </c>
      <c r="H697" s="63">
        <f>$FI$11</f>
        <v>1.5159779562510576E-2</v>
      </c>
      <c r="I697" s="63">
        <f>$FI$12</f>
        <v>1.8093930445577142E-2</v>
      </c>
      <c r="J697" s="63">
        <f>$FI$14</f>
        <v>2.4093892828258124E-2</v>
      </c>
      <c r="K697" s="63">
        <f>$FI$15</f>
        <v>6.6037203528504521E-2</v>
      </c>
      <c r="L697" s="63">
        <f>$FI$20</f>
        <v>8.5400718490793157E-2</v>
      </c>
      <c r="M697" s="63">
        <f>$FI$21</f>
        <v>2.6078206406229425E-2</v>
      </c>
      <c r="N697" s="63">
        <f>$FI$23</f>
        <v>5.8344461790208205E-2</v>
      </c>
      <c r="O697" s="63">
        <f>$FI$24</f>
        <v>4.0551469896740452E-2</v>
      </c>
      <c r="P697" s="63">
        <f>$FI$26</f>
        <v>4.6175259089284701E-2</v>
      </c>
      <c r="Q697" s="63">
        <f>$FI$27</f>
        <v>6.6921210525325847E-2</v>
      </c>
      <c r="R697" s="63">
        <f>$FI$29</f>
        <v>4.0532661237233621E-3</v>
      </c>
      <c r="S697" s="63">
        <f>$FI$30</f>
        <v>2.3416781086011995E-3</v>
      </c>
      <c r="T697" s="63">
        <f>$FI$32</f>
        <v>4.2131397295314755E-3</v>
      </c>
      <c r="U697" s="63">
        <f>$FI$33</f>
        <v>4.201854533827374E-2</v>
      </c>
      <c r="V697" s="63">
        <f>$FI$35</f>
        <v>4.2761487388793797E-2</v>
      </c>
      <c r="W697" s="63">
        <f>$FI$36</f>
        <v>6.8435307615626231E-2</v>
      </c>
      <c r="X697" s="63">
        <f>$FI$38</f>
        <v>1.4219346587168729E-2</v>
      </c>
      <c r="Y697" s="63">
        <f>$FI$39</f>
        <v>1.9485771249083073E-2</v>
      </c>
      <c r="Z697" s="63">
        <f>$FR$5</f>
        <v>8.6769759450171818E-2</v>
      </c>
      <c r="AA697" s="63">
        <f>$FR$6</f>
        <v>9.0420962199312713E-2</v>
      </c>
      <c r="AB697" s="63">
        <f>$FR$8</f>
        <v>9.6649484536082464E-2</v>
      </c>
      <c r="AC697" s="63">
        <f>$FR$9</f>
        <v>1.9115120274914091E-2</v>
      </c>
      <c r="AD697" s="63">
        <f>$FR$11</f>
        <v>3.0713058419243985E-2</v>
      </c>
      <c r="AE697" s="63">
        <f>$FR$12</f>
        <v>2.3625429553264604E-2</v>
      </c>
      <c r="AF697" s="63">
        <f>$FR$14</f>
        <v>2.7384020618556701E-2</v>
      </c>
      <c r="AG697" s="63">
        <f>$FR$15</f>
        <v>8.0648625429553256E-2</v>
      </c>
      <c r="AH697" s="63">
        <f>$FR$20</f>
        <v>0.10491838487972509</v>
      </c>
      <c r="AI697" s="63">
        <f>$FR$21</f>
        <v>9.1280068728522325E-3</v>
      </c>
      <c r="AJ697" s="63">
        <f>$FR$23</f>
        <v>4.9183848797250851E-2</v>
      </c>
      <c r="AK697" s="63">
        <f>$FR$24</f>
        <v>4.1881443298969069E-2</v>
      </c>
      <c r="AL697" s="63">
        <f>$FR$26</f>
        <v>1.9115120274914091E-2</v>
      </c>
      <c r="AM697" s="63">
        <f>$FR$27</f>
        <v>6.9158075601374575E-2</v>
      </c>
      <c r="AN697" s="63">
        <f>$FR$29</f>
        <v>6.228522336769759E-3</v>
      </c>
      <c r="AO697" s="63">
        <f>$FR$30</f>
        <v>2.3625429553264608E-3</v>
      </c>
      <c r="AP697" s="63">
        <f>$FR$32</f>
        <v>7.0876288659793805E-3</v>
      </c>
      <c r="AQ697" s="63">
        <f>$FR$33</f>
        <v>4.4458762886597933E-2</v>
      </c>
      <c r="AR697" s="63">
        <f>$FR$35</f>
        <v>1.922250859106529E-2</v>
      </c>
      <c r="AS697" s="63">
        <f>$FR$36</f>
        <v>2.1370274914089344E-2</v>
      </c>
      <c r="AT697" s="63">
        <f>$FR$38</f>
        <v>1.7396907216494843E-2</v>
      </c>
      <c r="AU697" s="63">
        <f>$FR$39</f>
        <v>2.5987972508591063E-2</v>
      </c>
      <c r="FA697" s="27"/>
      <c r="FB697" s="27"/>
      <c r="FC697" s="27"/>
      <c r="FD697" s="27"/>
      <c r="FE697" s="27"/>
    </row>
    <row r="701" spans="1:161" ht="15.75" x14ac:dyDescent="0.25">
      <c r="A701" s="10" t="s">
        <v>172</v>
      </c>
      <c r="D701" s="12" t="s">
        <v>173</v>
      </c>
      <c r="E701" s="12" t="s">
        <v>174</v>
      </c>
      <c r="F701" s="12" t="s">
        <v>175</v>
      </c>
      <c r="G701" s="12" t="s">
        <v>176</v>
      </c>
      <c r="H701" s="12" t="s">
        <v>177</v>
      </c>
      <c r="I701" s="12" t="s">
        <v>178</v>
      </c>
      <c r="J701" s="12" t="s">
        <v>179</v>
      </c>
      <c r="K701" s="12" t="s">
        <v>180</v>
      </c>
      <c r="L701" s="12" t="s">
        <v>181</v>
      </c>
      <c r="M701" s="12" t="s">
        <v>182</v>
      </c>
      <c r="N701" s="12" t="s">
        <v>183</v>
      </c>
      <c r="O701" s="12" t="s">
        <v>184</v>
      </c>
      <c r="P701" s="12" t="s">
        <v>185</v>
      </c>
      <c r="Q701" s="12" t="s">
        <v>186</v>
      </c>
      <c r="R701" s="12" t="s">
        <v>187</v>
      </c>
      <c r="S701" s="12" t="s">
        <v>188</v>
      </c>
      <c r="T701" s="12" t="s">
        <v>189</v>
      </c>
      <c r="U701" s="12" t="s">
        <v>190</v>
      </c>
      <c r="V701" s="12" t="s">
        <v>191</v>
      </c>
      <c r="W701" s="12" t="s">
        <v>192</v>
      </c>
      <c r="X701" s="12" t="s">
        <v>193</v>
      </c>
      <c r="Y701" s="12" t="s">
        <v>194</v>
      </c>
      <c r="DA701" s="5"/>
    </row>
    <row r="702" spans="1:161" x14ac:dyDescent="0.2">
      <c r="A702" s="1">
        <v>1977</v>
      </c>
      <c r="D702" s="5">
        <f>$FH$5*D652+$FH$6*E652</f>
        <v>0</v>
      </c>
      <c r="E702" s="5">
        <f t="shared" ref="E702:E733" si="660">IF(G652="na",F652,$FH$8*F652+$FH$9*G652)</f>
        <v>0</v>
      </c>
      <c r="F702" s="5">
        <f>$FH$11*H652+$FH$12*I652</f>
        <v>0</v>
      </c>
      <c r="G702" s="5">
        <f>$FH$14*J652+$FH$15*K652</f>
        <v>0</v>
      </c>
      <c r="H702" s="5">
        <f>$FH$20*L652+$FH$21*M652</f>
        <v>0</v>
      </c>
      <c r="I702" s="5">
        <f>$FH$23*N652+$FH$24*O652</f>
        <v>0</v>
      </c>
      <c r="J702" s="5">
        <f>$FH$26*P652+$FH$27*Q652</f>
        <v>0</v>
      </c>
      <c r="K702" s="5">
        <f>$FH$32*R652+$FH$33*S652</f>
        <v>0</v>
      </c>
      <c r="L702" s="5">
        <f>$FH$35*T652+$FH$36*U652</f>
        <v>0</v>
      </c>
      <c r="M702" s="5">
        <f>$FH$38*V652+$FH$39*W652</f>
        <v>0</v>
      </c>
      <c r="N702" s="5">
        <f>$FH$41*X652+$FH$42*Y652</f>
        <v>0</v>
      </c>
      <c r="O702" s="5">
        <f>$FQ$5*Z652+$FQ$6*AA652</f>
        <v>25.68806806736967</v>
      </c>
      <c r="P702" s="5">
        <f t="shared" ref="P702:P733" si="661">IF(AC652="na",AB652,$FQ$8*AB652+$FQ$9*AC652)</f>
        <v>19.807513914656774</v>
      </c>
      <c r="Q702" s="5">
        <f>$FQ$11*AD652+$FQ$12*AE652</f>
        <v>27.259239130434782</v>
      </c>
      <c r="R702" s="5">
        <f>$FQ$14*AF652+$FQ$15*AG652</f>
        <v>26.403722664015895</v>
      </c>
      <c r="S702" s="5">
        <f>$FQ$20*AH652+$FQ$21*AI652</f>
        <v>25.950390772128063</v>
      </c>
      <c r="T702" s="5">
        <f>$FQ$23*AJ652+$FQ$24*AK652</f>
        <v>27.261468696397948</v>
      </c>
      <c r="U702" s="5">
        <f>$FQ$26*AL652+$FQ$27*AM652</f>
        <v>24.767761557177625</v>
      </c>
      <c r="V702" s="5">
        <f>$FQ$32*AN652+$FQ$33*AO652</f>
        <v>27.035745392368071</v>
      </c>
      <c r="W702" s="5">
        <f>$FQ$35*AP652+$FQ$36*AQ652</f>
        <v>22.855449735449742</v>
      </c>
      <c r="X702" s="5">
        <f>$FQ$38*AR652+$FQ$39*AS652</f>
        <v>24.373304455445545</v>
      </c>
      <c r="Y702" s="5">
        <f>$FQ$41*AT652+$FQ$42*AU652</f>
        <v>23.771990599940764</v>
      </c>
      <c r="DA702" s="5"/>
    </row>
    <row r="703" spans="1:161" x14ac:dyDescent="0.2">
      <c r="A703" s="1">
        <v>1978</v>
      </c>
      <c r="D703" s="5">
        <f t="shared" ref="D703:D733" si="662">$FH$5*D653+$FH$6*E653</f>
        <v>0</v>
      </c>
      <c r="E703" s="5">
        <f t="shared" si="660"/>
        <v>0</v>
      </c>
      <c r="F703" s="5">
        <f t="shared" ref="F703:F733" si="663">$FH$11*H653+$FH$12*I653</f>
        <v>0</v>
      </c>
      <c r="G703" s="5">
        <f t="shared" ref="G703:G733" si="664">$FH$14*J653+$FH$15*K653</f>
        <v>0</v>
      </c>
      <c r="H703" s="5">
        <f t="shared" ref="H703:H733" si="665">$FH$20*L653+$FH$21*M653</f>
        <v>0</v>
      </c>
      <c r="I703" s="5">
        <f t="shared" ref="I703:I733" si="666">$FH$23*N653+$FH$24*O653</f>
        <v>0</v>
      </c>
      <c r="J703" s="5">
        <f t="shared" ref="J703:J733" si="667">$FH$26*P653+$FH$27*Q653</f>
        <v>0</v>
      </c>
      <c r="K703" s="5">
        <f t="shared" ref="K703:K733" si="668">$FH$32*R653+$FH$33*S653</f>
        <v>0</v>
      </c>
      <c r="L703" s="5">
        <f t="shared" ref="L703:L733" si="669">$FH$35*T653+$FH$36*U653</f>
        <v>0</v>
      </c>
      <c r="M703" s="5">
        <f t="shared" ref="M703:M733" si="670">$FH$38*V653+$FH$39*W653</f>
        <v>0</v>
      </c>
      <c r="N703" s="5">
        <f t="shared" ref="N703:N733" si="671">$FH$41*X653+$FH$42*Y653</f>
        <v>0</v>
      </c>
      <c r="O703" s="5">
        <f t="shared" ref="O703:O733" si="672">$FQ$5*Z653+$FQ$6*AA653</f>
        <v>26.549038998944212</v>
      </c>
      <c r="P703" s="5">
        <f t="shared" si="661"/>
        <v>21.573283858998145</v>
      </c>
      <c r="Q703" s="5">
        <f t="shared" ref="Q703:Q733" si="673">$FQ$11*AD653+$FQ$12*AE653</f>
        <v>27.394802371541502</v>
      </c>
      <c r="R703" s="5">
        <f t="shared" ref="R703:R733" si="674">$FQ$14*AF653+$FQ$15*AG653</f>
        <v>26.85142644135188</v>
      </c>
      <c r="S703" s="5">
        <f t="shared" ref="S703:S733" si="675">$FQ$20*AH653+$FQ$21*AI653</f>
        <v>28.303396892655364</v>
      </c>
      <c r="T703" s="5">
        <f t="shared" ref="T703:T733" si="676">$FQ$23*AJ653+$FQ$24*AK653</f>
        <v>28.086235822255581</v>
      </c>
      <c r="U703" s="5">
        <f t="shared" ref="U703:U733" si="677">$FQ$26*AL653+$FQ$27*AM653</f>
        <v>25.054537712895385</v>
      </c>
      <c r="V703" s="5">
        <f t="shared" ref="V703:V733" si="678">$FQ$32*AN653+$FQ$33*AO653</f>
        <v>27.177848947880999</v>
      </c>
      <c r="W703" s="5">
        <f t="shared" ref="W703:W733" si="679">$FQ$35*AP653+$FQ$36*AQ653</f>
        <v>24.177592592592596</v>
      </c>
      <c r="X703" s="5">
        <f t="shared" ref="X703:X733" si="680">$FQ$38*AR653+$FQ$39*AS653</f>
        <v>25.925321782178216</v>
      </c>
      <c r="Y703" s="5">
        <f t="shared" ref="Y703:Y733" si="681">$FQ$41*AT653+$FQ$42*AU653</f>
        <v>23.77231980359678</v>
      </c>
      <c r="DA703" s="5"/>
    </row>
    <row r="704" spans="1:161" x14ac:dyDescent="0.2">
      <c r="A704" s="1">
        <v>1979</v>
      </c>
      <c r="D704" s="5">
        <f t="shared" si="662"/>
        <v>0</v>
      </c>
      <c r="E704" s="5">
        <f t="shared" si="660"/>
        <v>0</v>
      </c>
      <c r="F704" s="5">
        <f t="shared" si="663"/>
        <v>0</v>
      </c>
      <c r="G704" s="5">
        <f t="shared" si="664"/>
        <v>0</v>
      </c>
      <c r="H704" s="5">
        <f t="shared" si="665"/>
        <v>0</v>
      </c>
      <c r="I704" s="5">
        <f t="shared" si="666"/>
        <v>0</v>
      </c>
      <c r="J704" s="5">
        <f t="shared" si="667"/>
        <v>0</v>
      </c>
      <c r="K704" s="5">
        <f t="shared" si="668"/>
        <v>0</v>
      </c>
      <c r="L704" s="5">
        <f t="shared" si="669"/>
        <v>0</v>
      </c>
      <c r="M704" s="5">
        <f t="shared" si="670"/>
        <v>0</v>
      </c>
      <c r="N704" s="5">
        <f t="shared" si="671"/>
        <v>0</v>
      </c>
      <c r="O704" s="5">
        <f t="shared" si="672"/>
        <v>27.839273632530876</v>
      </c>
      <c r="P704" s="5">
        <f t="shared" si="661"/>
        <v>24.608070500927646</v>
      </c>
      <c r="Q704" s="5">
        <f t="shared" si="673"/>
        <v>28.445454545454545</v>
      </c>
      <c r="R704" s="5">
        <f t="shared" si="674"/>
        <v>28.351163021868778</v>
      </c>
      <c r="S704" s="5">
        <f t="shared" si="675"/>
        <v>30.025009416195857</v>
      </c>
      <c r="T704" s="5">
        <f t="shared" si="676"/>
        <v>30.083940474914243</v>
      </c>
      <c r="U704" s="5">
        <f t="shared" si="677"/>
        <v>27.071989051094903</v>
      </c>
      <c r="V704" s="5">
        <f t="shared" si="678"/>
        <v>28.23466816196434</v>
      </c>
      <c r="W704" s="5">
        <f t="shared" si="679"/>
        <v>26.260846560846566</v>
      </c>
      <c r="X704" s="5">
        <f t="shared" si="680"/>
        <v>29.17763613861386</v>
      </c>
      <c r="Y704" s="5">
        <f t="shared" si="681"/>
        <v>25.347005939727154</v>
      </c>
      <c r="DA704" s="5"/>
    </row>
    <row r="705" spans="1:105" x14ac:dyDescent="0.2">
      <c r="A705" s="1">
        <v>1980</v>
      </c>
      <c r="D705" s="5">
        <f t="shared" si="662"/>
        <v>0</v>
      </c>
      <c r="E705" s="5">
        <f t="shared" si="660"/>
        <v>0</v>
      </c>
      <c r="F705" s="5">
        <f t="shared" si="663"/>
        <v>0</v>
      </c>
      <c r="G705" s="5">
        <f t="shared" si="664"/>
        <v>0</v>
      </c>
      <c r="H705" s="5">
        <f t="shared" si="665"/>
        <v>0</v>
      </c>
      <c r="I705" s="5">
        <f t="shared" si="666"/>
        <v>0</v>
      </c>
      <c r="J705" s="5">
        <f t="shared" si="667"/>
        <v>0</v>
      </c>
      <c r="K705" s="5">
        <f t="shared" si="668"/>
        <v>0</v>
      </c>
      <c r="L705" s="5">
        <f t="shared" si="669"/>
        <v>0</v>
      </c>
      <c r="M705" s="5">
        <f t="shared" si="670"/>
        <v>0</v>
      </c>
      <c r="N705" s="5">
        <f t="shared" si="671"/>
        <v>0</v>
      </c>
      <c r="O705" s="5">
        <f t="shared" si="672"/>
        <v>28.91242712981802</v>
      </c>
      <c r="P705" s="5">
        <f t="shared" si="661"/>
        <v>28.170918367346939</v>
      </c>
      <c r="Q705" s="5">
        <f t="shared" si="673"/>
        <v>29.664525691699605</v>
      </c>
      <c r="R705" s="5">
        <f t="shared" si="674"/>
        <v>29.719279324055659</v>
      </c>
      <c r="S705" s="5">
        <f t="shared" si="675"/>
        <v>34.595284839924673</v>
      </c>
      <c r="T705" s="5">
        <f t="shared" si="676"/>
        <v>32.600578125000006</v>
      </c>
      <c r="U705" s="5">
        <f t="shared" si="677"/>
        <v>29.666271289537725</v>
      </c>
      <c r="V705" s="5">
        <f t="shared" si="678"/>
        <v>29.287607015848177</v>
      </c>
      <c r="W705" s="5">
        <f t="shared" si="679"/>
        <v>27.085753968253975</v>
      </c>
      <c r="X705" s="5">
        <f t="shared" si="680"/>
        <v>33.600160891089104</v>
      </c>
      <c r="Y705" s="5">
        <f t="shared" si="681"/>
        <v>27.310493837707305</v>
      </c>
      <c r="DA705" s="5"/>
    </row>
    <row r="706" spans="1:105" x14ac:dyDescent="0.2">
      <c r="A706" s="1">
        <v>1981</v>
      </c>
      <c r="D706" s="5">
        <f t="shared" si="662"/>
        <v>0</v>
      </c>
      <c r="E706" s="5">
        <f t="shared" si="660"/>
        <v>0</v>
      </c>
      <c r="F706" s="5">
        <f t="shared" si="663"/>
        <v>0</v>
      </c>
      <c r="G706" s="5">
        <f t="shared" si="664"/>
        <v>0</v>
      </c>
      <c r="H706" s="5">
        <f t="shared" si="665"/>
        <v>0</v>
      </c>
      <c r="I706" s="5">
        <f t="shared" si="666"/>
        <v>0</v>
      </c>
      <c r="J706" s="5">
        <f t="shared" si="667"/>
        <v>0</v>
      </c>
      <c r="K706" s="5">
        <f t="shared" si="668"/>
        <v>0</v>
      </c>
      <c r="L706" s="5">
        <f t="shared" si="669"/>
        <v>0</v>
      </c>
      <c r="M706" s="5">
        <f t="shared" si="670"/>
        <v>0</v>
      </c>
      <c r="N706" s="5">
        <f t="shared" si="671"/>
        <v>0</v>
      </c>
      <c r="O706" s="5">
        <f t="shared" si="672"/>
        <v>28.81825049797391</v>
      </c>
      <c r="P706" s="5">
        <f t="shared" si="661"/>
        <v>28.594619666048239</v>
      </c>
      <c r="Q706" s="5">
        <f t="shared" si="673"/>
        <v>30.715415019762847</v>
      </c>
      <c r="R706" s="5">
        <f t="shared" si="674"/>
        <v>28.745775347912513</v>
      </c>
      <c r="S706" s="5">
        <f t="shared" si="675"/>
        <v>33.614995291902076</v>
      </c>
      <c r="T706" s="5">
        <f t="shared" si="676"/>
        <v>33.423081046312191</v>
      </c>
      <c r="U706" s="5">
        <f t="shared" si="677"/>
        <v>29.082420924574219</v>
      </c>
      <c r="V706" s="5">
        <f t="shared" si="678"/>
        <v>29.41536750383661</v>
      </c>
      <c r="W706" s="5">
        <f t="shared" si="679"/>
        <v>28.552248677248684</v>
      </c>
      <c r="X706" s="5">
        <f t="shared" si="680"/>
        <v>34.251237623762378</v>
      </c>
      <c r="Y706" s="5">
        <f t="shared" si="681"/>
        <v>27.579859812187657</v>
      </c>
      <c r="DA706" s="5"/>
    </row>
    <row r="707" spans="1:105" x14ac:dyDescent="0.2">
      <c r="A707" s="1">
        <v>1982</v>
      </c>
      <c r="D707" s="5">
        <f t="shared" si="662"/>
        <v>0</v>
      </c>
      <c r="E707" s="5">
        <f t="shared" si="660"/>
        <v>0</v>
      </c>
      <c r="F707" s="5">
        <f t="shared" si="663"/>
        <v>0</v>
      </c>
      <c r="G707" s="5">
        <f t="shared" si="664"/>
        <v>0</v>
      </c>
      <c r="H707" s="5">
        <f t="shared" si="665"/>
        <v>0</v>
      </c>
      <c r="I707" s="5">
        <f t="shared" si="666"/>
        <v>0</v>
      </c>
      <c r="J707" s="5">
        <f t="shared" si="667"/>
        <v>0</v>
      </c>
      <c r="K707" s="5">
        <f t="shared" si="668"/>
        <v>0</v>
      </c>
      <c r="L707" s="5">
        <f>T657</f>
        <v>0</v>
      </c>
      <c r="M707" s="5">
        <f t="shared" si="670"/>
        <v>0</v>
      </c>
      <c r="N707" s="5">
        <f t="shared" si="671"/>
        <v>0</v>
      </c>
      <c r="O707" s="5">
        <f t="shared" si="672"/>
        <v>30.496284574100514</v>
      </c>
      <c r="P707" s="5">
        <f t="shared" si="661"/>
        <v>28.385899814471244</v>
      </c>
      <c r="Q707" s="5">
        <f t="shared" si="673"/>
        <v>30.715415019762847</v>
      </c>
      <c r="R707" s="5">
        <f t="shared" si="674"/>
        <v>28.436133200795215</v>
      </c>
      <c r="S707" s="5">
        <f t="shared" si="675"/>
        <v>36.080037664783426</v>
      </c>
      <c r="T707" s="5">
        <f t="shared" si="676"/>
        <v>33.88871140651802</v>
      </c>
      <c r="U707" s="5">
        <f t="shared" si="677"/>
        <v>31.164841849148434</v>
      </c>
      <c r="V707" s="5">
        <f t="shared" si="678"/>
        <v>29.640379954403247</v>
      </c>
      <c r="W707" s="5">
        <f t="shared" si="679"/>
        <v>30.582010582010589</v>
      </c>
      <c r="X707" s="5">
        <f t="shared" si="680"/>
        <v>34.900990099009903</v>
      </c>
      <c r="Y707" s="5">
        <f t="shared" si="681"/>
        <v>29.367719858781044</v>
      </c>
      <c r="DA707" s="5"/>
    </row>
    <row r="708" spans="1:105" x14ac:dyDescent="0.2">
      <c r="A708" s="1">
        <v>1983</v>
      </c>
      <c r="D708" s="5">
        <f t="shared" si="662"/>
        <v>0</v>
      </c>
      <c r="E708" s="5">
        <f t="shared" si="660"/>
        <v>0</v>
      </c>
      <c r="F708" s="5">
        <f t="shared" si="663"/>
        <v>0</v>
      </c>
      <c r="G708" s="5">
        <f t="shared" si="664"/>
        <v>0</v>
      </c>
      <c r="H708" s="5">
        <f t="shared" si="665"/>
        <v>0</v>
      </c>
      <c r="I708" s="5">
        <f t="shared" si="666"/>
        <v>0</v>
      </c>
      <c r="J708" s="5">
        <f t="shared" si="667"/>
        <v>0</v>
      </c>
      <c r="K708" s="5">
        <f t="shared" si="668"/>
        <v>0</v>
      </c>
      <c r="L708" s="5">
        <f t="shared" si="669"/>
        <v>0</v>
      </c>
      <c r="M708" s="5">
        <f t="shared" si="670"/>
        <v>0</v>
      </c>
      <c r="N708" s="5">
        <f t="shared" si="671"/>
        <v>0</v>
      </c>
      <c r="O708" s="5">
        <f t="shared" si="672"/>
        <v>30.717454940129148</v>
      </c>
      <c r="P708" s="5">
        <f t="shared" si="661"/>
        <v>28.698979591836736</v>
      </c>
      <c r="Q708" s="5">
        <f t="shared" si="673"/>
        <v>32.857707509881422</v>
      </c>
      <c r="R708" s="5">
        <f t="shared" si="674"/>
        <v>28.990556660039754</v>
      </c>
      <c r="S708" s="5">
        <f t="shared" si="675"/>
        <v>35.354990583804145</v>
      </c>
      <c r="T708" s="5">
        <f t="shared" si="676"/>
        <v>34.821916541595208</v>
      </c>
      <c r="U708" s="5">
        <f t="shared" si="677"/>
        <v>31.627128953771301</v>
      </c>
      <c r="V708" s="5">
        <f t="shared" si="678"/>
        <v>29.715384104592133</v>
      </c>
      <c r="W708" s="5">
        <f t="shared" si="679"/>
        <v>31.1931216931217</v>
      </c>
      <c r="X708" s="5">
        <f t="shared" si="680"/>
        <v>34.700495049504951</v>
      </c>
      <c r="Y708" s="5">
        <f t="shared" si="681"/>
        <v>29.549619825088961</v>
      </c>
      <c r="DA708" s="5"/>
    </row>
    <row r="709" spans="1:105" x14ac:dyDescent="0.2">
      <c r="A709" s="1">
        <v>1984</v>
      </c>
      <c r="D709" s="5">
        <f t="shared" si="662"/>
        <v>0</v>
      </c>
      <c r="E709" s="5">
        <f t="shared" si="660"/>
        <v>0</v>
      </c>
      <c r="F709" s="5">
        <f t="shared" si="663"/>
        <v>0</v>
      </c>
      <c r="G709" s="5">
        <f t="shared" si="664"/>
        <v>0</v>
      </c>
      <c r="H709" s="5">
        <f t="shared" si="665"/>
        <v>0</v>
      </c>
      <c r="I709" s="5">
        <f t="shared" si="666"/>
        <v>0</v>
      </c>
      <c r="J709" s="5">
        <f t="shared" si="667"/>
        <v>0</v>
      </c>
      <c r="K709" s="5">
        <f t="shared" si="668"/>
        <v>0</v>
      </c>
      <c r="L709" s="5">
        <f t="shared" si="669"/>
        <v>0</v>
      </c>
      <c r="M709" s="5">
        <f t="shared" si="670"/>
        <v>0</v>
      </c>
      <c r="N709" s="5">
        <f t="shared" si="671"/>
        <v>0</v>
      </c>
      <c r="O709" s="5">
        <f t="shared" si="672"/>
        <v>30.755789001900709</v>
      </c>
      <c r="P709" s="5">
        <f t="shared" si="661"/>
        <v>29.220779220779221</v>
      </c>
      <c r="Q709" s="5">
        <f t="shared" si="673"/>
        <v>33.215415019762851</v>
      </c>
      <c r="R709" s="5">
        <f t="shared" si="674"/>
        <v>31.558151093439356</v>
      </c>
      <c r="S709" s="5">
        <f t="shared" si="675"/>
        <v>36.580037664783433</v>
      </c>
      <c r="T709" s="5">
        <f t="shared" si="676"/>
        <v>35.563427315608934</v>
      </c>
      <c r="U709" s="5">
        <f t="shared" si="677"/>
        <v>31.671532846715341</v>
      </c>
      <c r="V709" s="5">
        <f t="shared" si="678"/>
        <v>29.908793051292637</v>
      </c>
      <c r="W709" s="5">
        <f t="shared" si="679"/>
        <v>33.12962962962964</v>
      </c>
      <c r="X709" s="5">
        <f t="shared" si="680"/>
        <v>34.700495049504951</v>
      </c>
      <c r="Y709" s="5">
        <f t="shared" si="681"/>
        <v>30.107079502508313</v>
      </c>
      <c r="DA709" s="5"/>
    </row>
    <row r="710" spans="1:105" x14ac:dyDescent="0.2">
      <c r="A710" s="1">
        <v>1985</v>
      </c>
      <c r="D710" s="5">
        <f t="shared" si="662"/>
        <v>0</v>
      </c>
      <c r="E710" s="5">
        <f t="shared" si="660"/>
        <v>0</v>
      </c>
      <c r="F710" s="5">
        <f t="shared" si="663"/>
        <v>0</v>
      </c>
      <c r="G710" s="5">
        <f t="shared" si="664"/>
        <v>0</v>
      </c>
      <c r="H710" s="5">
        <f t="shared" si="665"/>
        <v>0</v>
      </c>
      <c r="I710" s="5">
        <f t="shared" si="666"/>
        <v>0</v>
      </c>
      <c r="J710" s="5">
        <f t="shared" si="667"/>
        <v>0</v>
      </c>
      <c r="K710" s="5">
        <f t="shared" si="668"/>
        <v>0</v>
      </c>
      <c r="L710" s="5">
        <f t="shared" si="669"/>
        <v>0</v>
      </c>
      <c r="M710" s="5">
        <f t="shared" si="670"/>
        <v>0</v>
      </c>
      <c r="N710" s="5">
        <f t="shared" si="671"/>
        <v>0</v>
      </c>
      <c r="O710" s="5">
        <f t="shared" si="672"/>
        <v>31.956298872446489</v>
      </c>
      <c r="P710" s="5">
        <f t="shared" si="661"/>
        <v>28.646799628942485</v>
      </c>
      <c r="Q710" s="5">
        <f t="shared" si="673"/>
        <v>32.5</v>
      </c>
      <c r="R710" s="5">
        <f t="shared" si="674"/>
        <v>31.963220675944324</v>
      </c>
      <c r="S710" s="5">
        <f t="shared" si="675"/>
        <v>35.060028248587571</v>
      </c>
      <c r="T710" s="5">
        <f t="shared" si="676"/>
        <v>34.988545240137228</v>
      </c>
      <c r="U710" s="5">
        <f t="shared" si="677"/>
        <v>32.483576642335777</v>
      </c>
      <c r="V710" s="5">
        <f t="shared" si="678"/>
        <v>30.078566211191117</v>
      </c>
      <c r="W710" s="5">
        <f t="shared" si="679"/>
        <v>33.873677248677261</v>
      </c>
      <c r="X710" s="5">
        <f t="shared" si="680"/>
        <v>17.350247524752476</v>
      </c>
      <c r="Y710" s="5">
        <f t="shared" si="681"/>
        <v>30.292899394981436</v>
      </c>
      <c r="DA710" s="5"/>
    </row>
    <row r="711" spans="1:105" x14ac:dyDescent="0.2">
      <c r="A711" s="1">
        <v>1986</v>
      </c>
      <c r="D711" s="5">
        <f t="shared" si="662"/>
        <v>0</v>
      </c>
      <c r="E711" s="5">
        <f t="shared" si="660"/>
        <v>0</v>
      </c>
      <c r="F711" s="5">
        <f t="shared" si="663"/>
        <v>0</v>
      </c>
      <c r="G711" s="5">
        <f t="shared" si="664"/>
        <v>0</v>
      </c>
      <c r="H711" s="5">
        <f t="shared" si="665"/>
        <v>0</v>
      </c>
      <c r="I711" s="5">
        <f t="shared" si="666"/>
        <v>0</v>
      </c>
      <c r="J711" s="5">
        <f t="shared" si="667"/>
        <v>0</v>
      </c>
      <c r="K711" s="5">
        <f t="shared" si="668"/>
        <v>0</v>
      </c>
      <c r="L711" s="5">
        <f t="shared" si="669"/>
        <v>0</v>
      </c>
      <c r="M711" s="5">
        <f t="shared" si="670"/>
        <v>0</v>
      </c>
      <c r="N711" s="5">
        <f t="shared" si="671"/>
        <v>0</v>
      </c>
      <c r="O711" s="5">
        <f t="shared" si="672"/>
        <v>31.1513780466172</v>
      </c>
      <c r="P711" s="5">
        <f t="shared" si="661"/>
        <v>26.977040816326532</v>
      </c>
      <c r="Q711" s="5">
        <f t="shared" si="673"/>
        <v>34.485671936758898</v>
      </c>
      <c r="R711" s="5">
        <f t="shared" si="674"/>
        <v>30.519383697813112</v>
      </c>
      <c r="S711" s="5">
        <f t="shared" si="675"/>
        <v>32.415018832391716</v>
      </c>
      <c r="T711" s="5">
        <f t="shared" si="676"/>
        <v>31.010846376500865</v>
      </c>
      <c r="U711" s="5">
        <f t="shared" si="677"/>
        <v>32.948296836982983</v>
      </c>
      <c r="V711" s="5">
        <f t="shared" si="678"/>
        <v>29.773635786802021</v>
      </c>
      <c r="W711" s="5">
        <f t="shared" si="679"/>
        <v>33.780423280423292</v>
      </c>
      <c r="X711" s="5">
        <f t="shared" si="680"/>
        <v>8.6243811881188126</v>
      </c>
      <c r="Y711" s="5">
        <f t="shared" si="681"/>
        <v>30.292899394981436</v>
      </c>
      <c r="DA711" s="5"/>
    </row>
    <row r="712" spans="1:105" x14ac:dyDescent="0.2">
      <c r="A712" s="1">
        <v>1987</v>
      </c>
      <c r="D712" s="5">
        <f t="shared" si="662"/>
        <v>0</v>
      </c>
      <c r="E712" s="5">
        <f t="shared" si="660"/>
        <v>0</v>
      </c>
      <c r="F712" s="5">
        <f t="shared" si="663"/>
        <v>0</v>
      </c>
      <c r="G712" s="5">
        <f t="shared" si="664"/>
        <v>0</v>
      </c>
      <c r="H712" s="5">
        <f t="shared" si="665"/>
        <v>0</v>
      </c>
      <c r="I712" s="5">
        <f t="shared" si="666"/>
        <v>0</v>
      </c>
      <c r="J712" s="5">
        <f t="shared" si="667"/>
        <v>0</v>
      </c>
      <c r="K712" s="5">
        <f t="shared" si="668"/>
        <v>0</v>
      </c>
      <c r="L712" s="5">
        <f t="shared" si="669"/>
        <v>0</v>
      </c>
      <c r="M712" s="5">
        <f t="shared" si="670"/>
        <v>0</v>
      </c>
      <c r="N712" s="5">
        <f t="shared" si="671"/>
        <v>0</v>
      </c>
      <c r="O712" s="5">
        <f t="shared" si="672"/>
        <v>38.313828928864538</v>
      </c>
      <c r="P712" s="5">
        <f t="shared" si="661"/>
        <v>27.029220779220779</v>
      </c>
      <c r="Q712" s="5">
        <f t="shared" si="673"/>
        <v>41.315711462450594</v>
      </c>
      <c r="R712" s="5">
        <f t="shared" si="674"/>
        <v>33.915258449304162</v>
      </c>
      <c r="S712" s="5">
        <f t="shared" si="675"/>
        <v>36.564854048964222</v>
      </c>
      <c r="T712" s="5">
        <f t="shared" si="676"/>
        <v>30.561271172813044</v>
      </c>
      <c r="U712" s="5">
        <f t="shared" si="677"/>
        <v>35.928801703163032</v>
      </c>
      <c r="V712" s="5">
        <f t="shared" si="678"/>
        <v>33.797211441978504</v>
      </c>
      <c r="W712" s="5">
        <f t="shared" si="679"/>
        <v>32.449338624338637</v>
      </c>
      <c r="X712" s="5">
        <f t="shared" si="680"/>
        <v>34.883477722772277</v>
      </c>
      <c r="Y712" s="5">
        <f t="shared" si="681"/>
        <v>30.482601894549791</v>
      </c>
      <c r="DA712" s="5"/>
    </row>
    <row r="713" spans="1:105" x14ac:dyDescent="0.2">
      <c r="A713" s="1">
        <v>1988</v>
      </c>
      <c r="D713" s="5">
        <f t="shared" si="662"/>
        <v>0</v>
      </c>
      <c r="E713" s="5">
        <f t="shared" si="660"/>
        <v>0</v>
      </c>
      <c r="F713" s="5">
        <f t="shared" si="663"/>
        <v>0</v>
      </c>
      <c r="G713" s="5">
        <f t="shared" si="664"/>
        <v>0</v>
      </c>
      <c r="H713" s="5">
        <f t="shared" si="665"/>
        <v>0</v>
      </c>
      <c r="I713" s="5">
        <f t="shared" si="666"/>
        <v>0</v>
      </c>
      <c r="J713" s="5">
        <f t="shared" si="667"/>
        <v>0</v>
      </c>
      <c r="K713" s="5">
        <f t="shared" si="668"/>
        <v>0</v>
      </c>
      <c r="L713" s="5">
        <f t="shared" si="669"/>
        <v>0</v>
      </c>
      <c r="M713" s="5">
        <f t="shared" si="670"/>
        <v>0</v>
      </c>
      <c r="N713" s="5">
        <f t="shared" si="671"/>
        <v>0</v>
      </c>
      <c r="O713" s="5">
        <f t="shared" si="672"/>
        <v>36.258290976342323</v>
      </c>
      <c r="P713" s="5">
        <f t="shared" si="661"/>
        <v>30.473098330241189</v>
      </c>
      <c r="Q713" s="5">
        <f t="shared" si="673"/>
        <v>37.04641304347826</v>
      </c>
      <c r="R713" s="5">
        <f t="shared" si="674"/>
        <v>33.469920477137165</v>
      </c>
      <c r="S713" s="5">
        <f t="shared" si="675"/>
        <v>44.264209039548021</v>
      </c>
      <c r="T713" s="5">
        <f t="shared" si="676"/>
        <v>36.810250053602068</v>
      </c>
      <c r="U713" s="5">
        <f t="shared" si="677"/>
        <v>37.139622871046235</v>
      </c>
      <c r="V713" s="5">
        <f t="shared" si="678"/>
        <v>34.758874660606772</v>
      </c>
      <c r="W713" s="5">
        <f t="shared" si="679"/>
        <v>34.20505291005292</v>
      </c>
      <c r="X713" s="5">
        <f t="shared" si="680"/>
        <v>38.000420792079211</v>
      </c>
      <c r="Y713" s="5">
        <f t="shared" si="681"/>
        <v>31.144092825865918</v>
      </c>
      <c r="DA713" s="5"/>
    </row>
    <row r="714" spans="1:105" x14ac:dyDescent="0.2">
      <c r="A714" s="1">
        <v>1989</v>
      </c>
      <c r="D714" s="5">
        <f t="shared" si="662"/>
        <v>0</v>
      </c>
      <c r="E714" s="5">
        <f t="shared" si="660"/>
        <v>0</v>
      </c>
      <c r="F714" s="5">
        <f t="shared" si="663"/>
        <v>0</v>
      </c>
      <c r="G714" s="5">
        <f t="shared" si="664"/>
        <v>0</v>
      </c>
      <c r="H714" s="5">
        <f t="shared" si="665"/>
        <v>0</v>
      </c>
      <c r="I714" s="5">
        <f t="shared" si="666"/>
        <v>0</v>
      </c>
      <c r="J714" s="5">
        <f t="shared" si="667"/>
        <v>0</v>
      </c>
      <c r="K714" s="5">
        <f t="shared" si="668"/>
        <v>0</v>
      </c>
      <c r="L714" s="5">
        <f t="shared" si="669"/>
        <v>0</v>
      </c>
      <c r="M714" s="5">
        <f t="shared" si="670"/>
        <v>0</v>
      </c>
      <c r="N714" s="5">
        <f t="shared" si="671"/>
        <v>0</v>
      </c>
      <c r="O714" s="5">
        <f t="shared" si="672"/>
        <v>41.03248339908869</v>
      </c>
      <c r="P714" s="5">
        <f t="shared" si="661"/>
        <v>32.35157699443414</v>
      </c>
      <c r="Q714" s="5">
        <f t="shared" si="673"/>
        <v>41.347332015810281</v>
      </c>
      <c r="R714" s="5">
        <f t="shared" si="674"/>
        <v>38.025347912524836</v>
      </c>
      <c r="S714" s="5">
        <f t="shared" si="675"/>
        <v>43.120056497175149</v>
      </c>
      <c r="T714" s="5">
        <f t="shared" si="676"/>
        <v>43.898174179888521</v>
      </c>
      <c r="U714" s="5">
        <f t="shared" si="677"/>
        <v>41.596715328467162</v>
      </c>
      <c r="V714" s="5">
        <f t="shared" si="678"/>
        <v>38.81351006374689</v>
      </c>
      <c r="W714" s="5">
        <f t="shared" si="679"/>
        <v>35.609656084656095</v>
      </c>
      <c r="X714" s="5">
        <f t="shared" si="680"/>
        <v>43.403465346534659</v>
      </c>
      <c r="Y714" s="5">
        <f t="shared" si="681"/>
        <v>35.861778932620638</v>
      </c>
      <c r="DA714" s="5"/>
    </row>
    <row r="715" spans="1:105" x14ac:dyDescent="0.2">
      <c r="A715" s="1">
        <v>1990</v>
      </c>
      <c r="D715" s="5">
        <f t="shared" si="662"/>
        <v>0</v>
      </c>
      <c r="E715" s="5">
        <f t="shared" si="660"/>
        <v>0</v>
      </c>
      <c r="F715" s="5">
        <f t="shared" si="663"/>
        <v>0</v>
      </c>
      <c r="G715" s="5">
        <f t="shared" si="664"/>
        <v>0</v>
      </c>
      <c r="H715" s="5">
        <f t="shared" si="665"/>
        <v>0</v>
      </c>
      <c r="I715" s="5">
        <f t="shared" si="666"/>
        <v>0</v>
      </c>
      <c r="J715" s="5">
        <f t="shared" si="667"/>
        <v>0</v>
      </c>
      <c r="K715" s="5">
        <f t="shared" si="668"/>
        <v>0</v>
      </c>
      <c r="L715" s="5">
        <f t="shared" si="669"/>
        <v>0</v>
      </c>
      <c r="M715" s="5">
        <f t="shared" si="670"/>
        <v>0</v>
      </c>
      <c r="N715" s="5">
        <f t="shared" si="671"/>
        <v>0</v>
      </c>
      <c r="O715" s="5">
        <f t="shared" si="672"/>
        <v>46.313168086711578</v>
      </c>
      <c r="P715" s="5">
        <f t="shared" si="661"/>
        <v>36.421614100185529</v>
      </c>
      <c r="Q715" s="5">
        <f t="shared" si="673"/>
        <v>43.45701581027668</v>
      </c>
      <c r="R715" s="5">
        <f t="shared" si="674"/>
        <v>45.798210735586458</v>
      </c>
      <c r="S715" s="5">
        <f t="shared" si="675"/>
        <v>41.820150659133709</v>
      </c>
      <c r="T715" s="5">
        <f t="shared" si="676"/>
        <v>44.316183801457981</v>
      </c>
      <c r="U715" s="5">
        <f t="shared" si="677"/>
        <v>44.615936739659389</v>
      </c>
      <c r="V715" s="5">
        <f t="shared" si="678"/>
        <v>39.003707317613021</v>
      </c>
      <c r="W715" s="5">
        <f t="shared" si="679"/>
        <v>17.885912698412696</v>
      </c>
      <c r="X715" s="5">
        <f t="shared" si="680"/>
        <v>46.450495049504951</v>
      </c>
      <c r="Y715" s="5">
        <f t="shared" si="681"/>
        <v>33.599502832052785</v>
      </c>
      <c r="DA715" s="5"/>
    </row>
    <row r="716" spans="1:105" x14ac:dyDescent="0.2">
      <c r="A716" s="1">
        <v>1991</v>
      </c>
      <c r="D716" s="5">
        <f t="shared" si="662"/>
        <v>0</v>
      </c>
      <c r="E716" s="5">
        <f t="shared" si="660"/>
        <v>0</v>
      </c>
      <c r="F716" s="5">
        <f t="shared" si="663"/>
        <v>0</v>
      </c>
      <c r="G716" s="5">
        <f t="shared" si="664"/>
        <v>0</v>
      </c>
      <c r="H716" s="5">
        <f t="shared" si="665"/>
        <v>0</v>
      </c>
      <c r="I716" s="5">
        <f t="shared" si="666"/>
        <v>0</v>
      </c>
      <c r="J716" s="5">
        <f t="shared" si="667"/>
        <v>0</v>
      </c>
      <c r="K716" s="5">
        <f t="shared" si="668"/>
        <v>0</v>
      </c>
      <c r="L716" s="5">
        <f t="shared" si="669"/>
        <v>0</v>
      </c>
      <c r="M716" s="5">
        <f t="shared" si="670"/>
        <v>0</v>
      </c>
      <c r="N716" s="5">
        <f t="shared" si="671"/>
        <v>0</v>
      </c>
      <c r="O716" s="5">
        <f t="shared" si="672"/>
        <v>42.317586830193036</v>
      </c>
      <c r="P716" s="5">
        <f t="shared" si="661"/>
        <v>36.630333951762523</v>
      </c>
      <c r="Q716" s="5">
        <f t="shared" si="673"/>
        <v>40.125</v>
      </c>
      <c r="R716" s="5">
        <f t="shared" si="674"/>
        <v>39.738817097415492</v>
      </c>
      <c r="S716" s="5">
        <f t="shared" si="675"/>
        <v>46.140065913371004</v>
      </c>
      <c r="T716" s="5">
        <f t="shared" si="676"/>
        <v>44.136256432247009</v>
      </c>
      <c r="U716" s="5">
        <f t="shared" si="677"/>
        <v>43.786113138686147</v>
      </c>
      <c r="V716" s="5">
        <f t="shared" si="678"/>
        <v>43.787292859461679</v>
      </c>
      <c r="W716" s="5">
        <f t="shared" si="679"/>
        <v>38.802910052910065</v>
      </c>
      <c r="X716" s="5">
        <f t="shared" si="680"/>
        <v>39.05655940594059</v>
      </c>
      <c r="Y716" s="5">
        <f t="shared" si="681"/>
        <v>35.007670867385102</v>
      </c>
      <c r="DA716" s="5"/>
    </row>
    <row r="717" spans="1:105" x14ac:dyDescent="0.2">
      <c r="A717" s="1">
        <v>1992</v>
      </c>
      <c r="D717" s="5">
        <f t="shared" si="662"/>
        <v>249.39875311720698</v>
      </c>
      <c r="E717" s="5">
        <f t="shared" si="660"/>
        <v>207.95268052516411</v>
      </c>
      <c r="F717" s="5">
        <f t="shared" si="663"/>
        <v>173.77205882352939</v>
      </c>
      <c r="G717" s="5">
        <f t="shared" si="664"/>
        <v>184.02206803005006</v>
      </c>
      <c r="H717" s="5">
        <f t="shared" si="665"/>
        <v>203.21387295427701</v>
      </c>
      <c r="I717" s="5">
        <f t="shared" si="666"/>
        <v>231.26046025104603</v>
      </c>
      <c r="J717" s="5">
        <f t="shared" si="667"/>
        <v>0</v>
      </c>
      <c r="K717" s="5">
        <f t="shared" si="668"/>
        <v>199.7740032546786</v>
      </c>
      <c r="L717" s="5">
        <f t="shared" si="669"/>
        <v>236.65481224627871</v>
      </c>
      <c r="M717" s="5">
        <f t="shared" si="670"/>
        <v>171.625</v>
      </c>
      <c r="N717" s="5">
        <f t="shared" si="671"/>
        <v>221.35897435897436</v>
      </c>
      <c r="O717" s="5">
        <f t="shared" si="672"/>
        <v>47.864063636363639</v>
      </c>
      <c r="P717" s="5">
        <f t="shared" si="661"/>
        <v>44.378872912801484</v>
      </c>
      <c r="Q717" s="5">
        <f t="shared" si="673"/>
        <v>46.847826086956523</v>
      </c>
      <c r="R717" s="5">
        <f t="shared" si="674"/>
        <v>38.206525844930418</v>
      </c>
      <c r="S717" s="5">
        <f t="shared" si="675"/>
        <v>51.235444915254241</v>
      </c>
      <c r="T717" s="5">
        <f t="shared" si="676"/>
        <v>44.700029481132077</v>
      </c>
      <c r="U717" s="5">
        <f t="shared" si="677"/>
        <v>45.974336982968367</v>
      </c>
      <c r="V717" s="5">
        <f t="shared" si="678"/>
        <v>47.060468749999998</v>
      </c>
      <c r="W717" s="5">
        <f t="shared" si="679"/>
        <v>40.6906746031746</v>
      </c>
      <c r="X717" s="5">
        <f t="shared" si="680"/>
        <v>48.885816831683165</v>
      </c>
      <c r="Y717" s="5">
        <f t="shared" si="681"/>
        <v>36.689120065789474</v>
      </c>
      <c r="DA717" s="5"/>
    </row>
    <row r="718" spans="1:105" x14ac:dyDescent="0.2">
      <c r="A718" s="1">
        <v>1993</v>
      </c>
      <c r="D718" s="5">
        <f t="shared" si="662"/>
        <v>328.68857024106399</v>
      </c>
      <c r="E718" s="5">
        <f t="shared" si="660"/>
        <v>275.78428154631655</v>
      </c>
      <c r="F718" s="5">
        <f t="shared" si="663"/>
        <v>256.41176470588232</v>
      </c>
      <c r="G718" s="5">
        <f t="shared" si="664"/>
        <v>290.00459098497498</v>
      </c>
      <c r="H718" s="5">
        <f t="shared" si="665"/>
        <v>253.62143580226083</v>
      </c>
      <c r="I718" s="5">
        <f t="shared" si="666"/>
        <v>257.01046025104603</v>
      </c>
      <c r="J718" s="5">
        <f t="shared" si="667"/>
        <v>0</v>
      </c>
      <c r="K718" s="5">
        <f t="shared" si="668"/>
        <v>281.426769731489</v>
      </c>
      <c r="L718" s="5">
        <f t="shared" si="669"/>
        <v>386.21557848443842</v>
      </c>
      <c r="M718" s="5">
        <f t="shared" si="670"/>
        <v>259.0859375</v>
      </c>
      <c r="N718" s="5">
        <f t="shared" si="671"/>
        <v>270.62393162393164</v>
      </c>
      <c r="O718" s="5">
        <f t="shared" si="672"/>
        <v>60.278127272727275</v>
      </c>
      <c r="P718" s="5">
        <f t="shared" si="661"/>
        <v>43.348353432282003</v>
      </c>
      <c r="Q718" s="5">
        <f t="shared" si="673"/>
        <v>52.038695652173921</v>
      </c>
      <c r="R718" s="5">
        <f t="shared" si="674"/>
        <v>51.90936878727635</v>
      </c>
      <c r="S718" s="5">
        <f t="shared" si="675"/>
        <v>52.531038135593228</v>
      </c>
      <c r="T718" s="5">
        <f t="shared" si="676"/>
        <v>51.275471698113208</v>
      </c>
      <c r="U718" s="5">
        <f t="shared" si="677"/>
        <v>48.801928223844286</v>
      </c>
      <c r="V718" s="5">
        <f t="shared" si="678"/>
        <v>57.638000000000005</v>
      </c>
      <c r="W718" s="5">
        <f t="shared" si="679"/>
        <v>44.944279100529101</v>
      </c>
      <c r="X718" s="5">
        <f t="shared" si="680"/>
        <v>52.410099009900989</v>
      </c>
      <c r="Y718" s="5">
        <f t="shared" si="681"/>
        <v>52.473116776315791</v>
      </c>
      <c r="DA718" s="5"/>
    </row>
    <row r="719" spans="1:105" x14ac:dyDescent="0.2">
      <c r="A719" s="1">
        <v>1994</v>
      </c>
      <c r="D719" s="5">
        <f t="shared" si="662"/>
        <v>380.12348295926847</v>
      </c>
      <c r="E719" s="5">
        <f t="shared" si="660"/>
        <v>289.43964259664477</v>
      </c>
      <c r="F719" s="5">
        <f t="shared" si="663"/>
        <v>193.36397058823528</v>
      </c>
      <c r="G719" s="5">
        <f t="shared" si="664"/>
        <v>229.93056135225373</v>
      </c>
      <c r="H719" s="5">
        <f t="shared" si="665"/>
        <v>329.03528344862491</v>
      </c>
      <c r="I719" s="5">
        <f t="shared" si="666"/>
        <v>264.45606694560672</v>
      </c>
      <c r="J719" s="5">
        <f t="shared" si="667"/>
        <v>0</v>
      </c>
      <c r="K719" s="5">
        <f t="shared" si="668"/>
        <v>283.20199349064279</v>
      </c>
      <c r="L719" s="5">
        <f t="shared" si="669"/>
        <v>305.84823240866035</v>
      </c>
      <c r="M719" s="5">
        <f t="shared" si="670"/>
        <v>215.5234375</v>
      </c>
      <c r="N719" s="5">
        <f t="shared" si="671"/>
        <v>272.34188034188037</v>
      </c>
      <c r="O719" s="5">
        <f t="shared" si="672"/>
        <v>56.178133333333335</v>
      </c>
      <c r="P719" s="5">
        <f t="shared" si="661"/>
        <v>46.775881261595551</v>
      </c>
      <c r="Q719" s="5">
        <f t="shared" si="673"/>
        <v>54.636086956521737</v>
      </c>
      <c r="R719" s="5">
        <f t="shared" si="674"/>
        <v>45.287306163021874</v>
      </c>
      <c r="S719" s="5">
        <f t="shared" si="675"/>
        <v>54.758531073446335</v>
      </c>
      <c r="T719" s="5">
        <f t="shared" si="676"/>
        <v>52.093071933962264</v>
      </c>
      <c r="U719" s="5">
        <f t="shared" si="677"/>
        <v>51.736021897810225</v>
      </c>
      <c r="V719" s="5">
        <f t="shared" si="678"/>
        <v>53.182562499999996</v>
      </c>
      <c r="W719" s="5">
        <f t="shared" si="679"/>
        <v>45.86624338624339</v>
      </c>
      <c r="X719" s="5">
        <f t="shared" si="680"/>
        <v>50.106559405940594</v>
      </c>
      <c r="Y719" s="5">
        <f t="shared" si="681"/>
        <v>44.720501644736842</v>
      </c>
      <c r="DA719" s="5"/>
    </row>
    <row r="720" spans="1:105" x14ac:dyDescent="0.2">
      <c r="A720" s="1">
        <v>1995</v>
      </c>
      <c r="D720" s="5">
        <f t="shared" si="662"/>
        <v>423.24023275145464</v>
      </c>
      <c r="E720" s="5">
        <f t="shared" si="660"/>
        <v>348.22392414296132</v>
      </c>
      <c r="F720" s="5">
        <f t="shared" si="663"/>
        <v>287.71323529411757</v>
      </c>
      <c r="G720" s="5">
        <f t="shared" si="664"/>
        <v>339.98283597662771</v>
      </c>
      <c r="H720" s="5">
        <f t="shared" si="665"/>
        <v>299.00676986671164</v>
      </c>
      <c r="I720" s="5">
        <f t="shared" si="666"/>
        <v>281.78765690376571</v>
      </c>
      <c r="J720" s="5">
        <f t="shared" si="667"/>
        <v>0</v>
      </c>
      <c r="K720" s="5">
        <f t="shared" si="668"/>
        <v>321.57892595606182</v>
      </c>
      <c r="L720" s="5">
        <f t="shared" si="669"/>
        <v>303.94380074424896</v>
      </c>
      <c r="M720" s="5">
        <f t="shared" si="670"/>
        <v>237.2421875</v>
      </c>
      <c r="N720" s="5">
        <f t="shared" si="671"/>
        <v>349.3098290598291</v>
      </c>
      <c r="O720" s="5">
        <f t="shared" si="672"/>
        <v>64.813703030303031</v>
      </c>
      <c r="P720" s="5">
        <f t="shared" si="661"/>
        <v>60.620055658627095</v>
      </c>
      <c r="Q720" s="5">
        <f t="shared" si="673"/>
        <v>62.257391304347834</v>
      </c>
      <c r="R720" s="5">
        <f t="shared" si="674"/>
        <v>62.12776590457257</v>
      </c>
      <c r="S720" s="5">
        <f t="shared" si="675"/>
        <v>71.640882768361593</v>
      </c>
      <c r="T720" s="5">
        <f t="shared" si="676"/>
        <v>59.567334905660381</v>
      </c>
      <c r="U720" s="5">
        <f t="shared" si="677"/>
        <v>53.652725060827251</v>
      </c>
      <c r="V720" s="5">
        <f t="shared" si="678"/>
        <v>58.054156249999998</v>
      </c>
      <c r="W720" s="5">
        <f t="shared" si="679"/>
        <v>45.779378306878314</v>
      </c>
      <c r="X720" s="5">
        <f t="shared" si="680"/>
        <v>52.792400990099011</v>
      </c>
      <c r="Y720" s="5">
        <f t="shared" si="681"/>
        <v>54.00592927631579</v>
      </c>
      <c r="DA720" s="5"/>
    </row>
    <row r="721" spans="1:156" x14ac:dyDescent="0.2">
      <c r="A721" s="1">
        <v>1996</v>
      </c>
      <c r="D721" s="5">
        <f t="shared" si="662"/>
        <v>368.41878636741478</v>
      </c>
      <c r="E721" s="5">
        <f t="shared" si="660"/>
        <v>334.17879285193288</v>
      </c>
      <c r="F721" s="5">
        <f t="shared" si="663"/>
        <v>300.86397058823525</v>
      </c>
      <c r="G721" s="5">
        <f t="shared" si="664"/>
        <v>374.82679465776295</v>
      </c>
      <c r="H721" s="5">
        <f t="shared" si="665"/>
        <v>314.70263202294581</v>
      </c>
      <c r="I721" s="5">
        <f t="shared" si="666"/>
        <v>314.34205020920501</v>
      </c>
      <c r="J721" s="5">
        <f t="shared" si="667"/>
        <v>0</v>
      </c>
      <c r="K721" s="5">
        <f t="shared" si="668"/>
        <v>332.90337672904803</v>
      </c>
      <c r="L721" s="5">
        <f t="shared" si="669"/>
        <v>412.07816728687408</v>
      </c>
      <c r="M721" s="5">
        <f t="shared" si="670"/>
        <v>323.296875</v>
      </c>
      <c r="N721" s="5">
        <f t="shared" si="671"/>
        <v>485.27350427350427</v>
      </c>
      <c r="O721" s="5">
        <f t="shared" si="672"/>
        <v>61.93448484848485</v>
      </c>
      <c r="P721" s="5">
        <f t="shared" si="661"/>
        <v>59.629137291280145</v>
      </c>
      <c r="Q721" s="5">
        <f t="shared" si="673"/>
        <v>55.612826086956531</v>
      </c>
      <c r="R721" s="5">
        <f t="shared" si="674"/>
        <v>56.725188866799208</v>
      </c>
      <c r="S721" s="5">
        <f t="shared" si="675"/>
        <v>56.523382768361586</v>
      </c>
      <c r="T721" s="5">
        <f t="shared" si="676"/>
        <v>52.364475235849056</v>
      </c>
      <c r="U721" s="5">
        <f t="shared" si="677"/>
        <v>49.899525547445258</v>
      </c>
      <c r="V721" s="5">
        <f t="shared" si="678"/>
        <v>57.894874999999992</v>
      </c>
      <c r="W721" s="5">
        <f t="shared" si="679"/>
        <v>49.38721560846561</v>
      </c>
      <c r="X721" s="5">
        <f t="shared" si="680"/>
        <v>51.837500000000006</v>
      </c>
      <c r="Y721" s="5">
        <f t="shared" si="681"/>
        <v>54.712746710526318</v>
      </c>
      <c r="DA721" s="5"/>
    </row>
    <row r="722" spans="1:156" x14ac:dyDescent="0.2">
      <c r="A722" s="1">
        <v>1997</v>
      </c>
      <c r="D722" s="5">
        <f t="shared" si="662"/>
        <v>413.64837905236902</v>
      </c>
      <c r="E722" s="5">
        <f t="shared" si="660"/>
        <v>409.78637855579871</v>
      </c>
      <c r="F722" s="5">
        <f t="shared" si="663"/>
        <v>157.09191176470586</v>
      </c>
      <c r="G722" s="5">
        <f t="shared" si="664"/>
        <v>364.92336185308847</v>
      </c>
      <c r="H722" s="5">
        <f t="shared" si="665"/>
        <v>325.53503036949547</v>
      </c>
      <c r="I722" s="5">
        <f t="shared" si="666"/>
        <v>390.48430962343099</v>
      </c>
      <c r="J722" s="5">
        <f t="shared" si="667"/>
        <v>0</v>
      </c>
      <c r="K722" s="5">
        <f t="shared" si="668"/>
        <v>367.6761594792514</v>
      </c>
      <c r="L722" s="5">
        <f t="shared" si="669"/>
        <v>405.98336011502028</v>
      </c>
      <c r="M722" s="5">
        <f t="shared" si="670"/>
        <v>180.5</v>
      </c>
      <c r="N722" s="5">
        <f t="shared" si="671"/>
        <v>404.55341880341882</v>
      </c>
      <c r="O722" s="5">
        <f t="shared" si="672"/>
        <v>69.425409090909099</v>
      </c>
      <c r="P722" s="5">
        <f t="shared" si="661"/>
        <v>69.8387987012987</v>
      </c>
      <c r="Q722" s="5">
        <f t="shared" si="673"/>
        <v>58.293913043478263</v>
      </c>
      <c r="R722" s="5">
        <f t="shared" si="674"/>
        <v>59.988921471172965</v>
      </c>
      <c r="S722" s="5">
        <f t="shared" si="675"/>
        <v>71.148114406779669</v>
      </c>
      <c r="T722" s="5">
        <f t="shared" si="676"/>
        <v>61.766916273584911</v>
      </c>
      <c r="U722" s="5">
        <f t="shared" si="677"/>
        <v>54.591295620437961</v>
      </c>
      <c r="V722" s="5">
        <f t="shared" si="678"/>
        <v>61.154937500000003</v>
      </c>
      <c r="W722" s="5">
        <f t="shared" si="679"/>
        <v>55.054788359788361</v>
      </c>
      <c r="X722" s="5">
        <f t="shared" si="680"/>
        <v>71.484282178217825</v>
      </c>
      <c r="Y722" s="5">
        <f t="shared" si="681"/>
        <v>55.989769736842106</v>
      </c>
      <c r="DA722" s="5"/>
    </row>
    <row r="723" spans="1:156" x14ac:dyDescent="0.2">
      <c r="A723" s="1">
        <v>1998</v>
      </c>
      <c r="D723" s="5">
        <f t="shared" si="662"/>
        <v>493.25678858409526</v>
      </c>
      <c r="E723" s="5">
        <f t="shared" si="660"/>
        <v>441.7014952589351</v>
      </c>
      <c r="F723" s="5">
        <f t="shared" si="663"/>
        <v>150.07720588235293</v>
      </c>
      <c r="G723" s="5">
        <f t="shared" si="664"/>
        <v>317.43515233722871</v>
      </c>
      <c r="H723" s="5">
        <f t="shared" si="665"/>
        <v>332.47460772734939</v>
      </c>
      <c r="I723" s="5">
        <f t="shared" si="666"/>
        <v>310.50313807531381</v>
      </c>
      <c r="J723" s="5">
        <f t="shared" si="667"/>
        <v>408.97775652752375</v>
      </c>
      <c r="K723" s="5">
        <f t="shared" si="668"/>
        <v>424.42249796582587</v>
      </c>
      <c r="L723" s="5">
        <f t="shared" si="669"/>
        <v>346.24695534506088</v>
      </c>
      <c r="M723" s="5">
        <f t="shared" si="670"/>
        <v>198.921875</v>
      </c>
      <c r="N723" s="5">
        <f t="shared" si="671"/>
        <v>393.732905982906</v>
      </c>
      <c r="O723" s="5">
        <f t="shared" si="672"/>
        <v>68.182903030303038</v>
      </c>
      <c r="P723" s="5">
        <f t="shared" si="661"/>
        <v>62.384230055658627</v>
      </c>
      <c r="Q723" s="5">
        <f t="shared" si="673"/>
        <v>57.815652173913044</v>
      </c>
      <c r="R723" s="5">
        <f t="shared" si="674"/>
        <v>63.622119781312129</v>
      </c>
      <c r="S723" s="5">
        <f t="shared" si="675"/>
        <v>60.099861111111117</v>
      </c>
      <c r="T723" s="5">
        <f t="shared" si="676"/>
        <v>61.458284198113205</v>
      </c>
      <c r="U723" s="5">
        <f t="shared" si="677"/>
        <v>55.312025547445266</v>
      </c>
      <c r="V723" s="5">
        <f t="shared" si="678"/>
        <v>66.656343749999991</v>
      </c>
      <c r="W723" s="5">
        <f t="shared" si="679"/>
        <v>58.249338624338634</v>
      </c>
      <c r="X723" s="5">
        <f t="shared" si="680"/>
        <v>60.159430693069311</v>
      </c>
      <c r="Y723" s="5">
        <f t="shared" si="681"/>
        <v>59.329383223684204</v>
      </c>
      <c r="DA723" s="5"/>
    </row>
    <row r="724" spans="1:156" x14ac:dyDescent="0.2">
      <c r="A724" s="1">
        <v>1999</v>
      </c>
      <c r="D724" s="5">
        <f t="shared" si="662"/>
        <v>461.65241064006648</v>
      </c>
      <c r="E724" s="5">
        <f t="shared" si="660"/>
        <v>438.16283734500365</v>
      </c>
      <c r="F724" s="5">
        <f t="shared" si="663"/>
        <v>131.13235294117646</v>
      </c>
      <c r="G724" s="5">
        <f t="shared" si="664"/>
        <v>338.65327629382307</v>
      </c>
      <c r="H724" s="5">
        <f t="shared" si="665"/>
        <v>312.17373882233841</v>
      </c>
      <c r="I724" s="5">
        <f t="shared" si="666"/>
        <v>341.01464435146443</v>
      </c>
      <c r="J724" s="5">
        <f t="shared" si="667"/>
        <v>326.15674372193587</v>
      </c>
      <c r="K724" s="5">
        <f t="shared" si="668"/>
        <v>375.90398698128558</v>
      </c>
      <c r="L724" s="5">
        <f t="shared" si="669"/>
        <v>470.59556833558861</v>
      </c>
      <c r="M724" s="5">
        <f t="shared" si="670"/>
        <v>138.0859375</v>
      </c>
      <c r="N724" s="5">
        <f t="shared" si="671"/>
        <v>423.47649572649573</v>
      </c>
      <c r="O724" s="5">
        <f t="shared" si="672"/>
        <v>56.511115151515156</v>
      </c>
      <c r="P724" s="5">
        <f t="shared" si="661"/>
        <v>54.674262523191103</v>
      </c>
      <c r="Q724" s="5">
        <f t="shared" si="673"/>
        <v>53.47228260869565</v>
      </c>
      <c r="R724" s="5">
        <f t="shared" si="674"/>
        <v>52.348705268389665</v>
      </c>
      <c r="S724" s="5">
        <f t="shared" si="675"/>
        <v>53.818248587570615</v>
      </c>
      <c r="T724" s="5">
        <f t="shared" si="676"/>
        <v>54.425442216981139</v>
      </c>
      <c r="U724" s="5">
        <f t="shared" si="677"/>
        <v>50.272183698296836</v>
      </c>
      <c r="V724" s="5">
        <f t="shared" si="678"/>
        <v>55.255624999999995</v>
      </c>
      <c r="W724" s="5">
        <f t="shared" si="679"/>
        <v>54.16498015873016</v>
      </c>
      <c r="X724" s="5">
        <f t="shared" si="680"/>
        <v>55.498242574257432</v>
      </c>
      <c r="Y724" s="5">
        <f t="shared" si="681"/>
        <v>56.882902960526316</v>
      </c>
      <c r="DA724" s="5"/>
    </row>
    <row r="725" spans="1:156" x14ac:dyDescent="0.2">
      <c r="A725" s="1">
        <v>2000</v>
      </c>
      <c r="D725" s="5">
        <f t="shared" si="662"/>
        <v>470.85502909393182</v>
      </c>
      <c r="E725" s="5">
        <f t="shared" si="660"/>
        <v>417.27890226112328</v>
      </c>
      <c r="F725" s="5">
        <f t="shared" si="663"/>
        <v>117.70588235294116</v>
      </c>
      <c r="G725" s="5">
        <f t="shared" si="664"/>
        <v>385.06683013355592</v>
      </c>
      <c r="H725" s="5">
        <f t="shared" si="665"/>
        <v>263.52826050278384</v>
      </c>
      <c r="I725" s="5">
        <f t="shared" si="666"/>
        <v>332.85983263598325</v>
      </c>
      <c r="J725" s="5">
        <f t="shared" si="667"/>
        <v>400.66946615666063</v>
      </c>
      <c r="K725" s="5">
        <f t="shared" si="668"/>
        <v>381.5947925142392</v>
      </c>
      <c r="L725" s="5">
        <f t="shared" si="669"/>
        <v>546.72898342354529</v>
      </c>
      <c r="M725" s="5">
        <f t="shared" si="670"/>
        <v>166.6875</v>
      </c>
      <c r="N725" s="5">
        <f t="shared" si="671"/>
        <v>500.98076923076928</v>
      </c>
      <c r="O725" s="5">
        <f t="shared" si="672"/>
        <v>56.207490909090907</v>
      </c>
      <c r="P725" s="5">
        <f t="shared" si="661"/>
        <v>53.73841372912802</v>
      </c>
      <c r="Q725" s="5">
        <f t="shared" si="673"/>
        <v>55.738695652173917</v>
      </c>
      <c r="R725" s="5">
        <f t="shared" si="674"/>
        <v>59.963822067594435</v>
      </c>
      <c r="S725" s="5">
        <f t="shared" si="675"/>
        <v>51.127636534839922</v>
      </c>
      <c r="T725" s="5">
        <f t="shared" si="676"/>
        <v>54.229764150943396</v>
      </c>
      <c r="U725" s="5">
        <f t="shared" si="677"/>
        <v>59.178503649635047</v>
      </c>
      <c r="V725" s="5">
        <f t="shared" si="678"/>
        <v>59.248874999999998</v>
      </c>
      <c r="W725" s="5">
        <f t="shared" si="679"/>
        <v>49.748921957671961</v>
      </c>
      <c r="X725" s="5">
        <f t="shared" si="680"/>
        <v>50.762982673267324</v>
      </c>
      <c r="Y725" s="5">
        <f t="shared" si="681"/>
        <v>57.439679276315793</v>
      </c>
      <c r="DA725" s="5"/>
    </row>
    <row r="726" spans="1:156" x14ac:dyDescent="0.2">
      <c r="A726" s="1">
        <v>2001</v>
      </c>
      <c r="D726" s="5">
        <f t="shared" si="662"/>
        <v>439.43063175394843</v>
      </c>
      <c r="E726" s="5">
        <f t="shared" si="660"/>
        <v>443.71818016046683</v>
      </c>
      <c r="F726" s="5">
        <f t="shared" si="663"/>
        <v>179.34191176470586</v>
      </c>
      <c r="G726" s="5">
        <f t="shared" si="664"/>
        <v>370.95033388981636</v>
      </c>
      <c r="H726" s="5">
        <f t="shared" si="665"/>
        <v>380.69936308419096</v>
      </c>
      <c r="I726" s="5">
        <f t="shared" si="666"/>
        <v>406.46757322175733</v>
      </c>
      <c r="J726" s="5">
        <f t="shared" si="667"/>
        <v>365.68472476301349</v>
      </c>
      <c r="K726" s="5">
        <f t="shared" si="668"/>
        <v>373.69019528071601</v>
      </c>
      <c r="L726" s="5">
        <f t="shared" si="669"/>
        <v>469.92506765899861</v>
      </c>
      <c r="M726" s="5">
        <f t="shared" si="670"/>
        <v>107.96484375</v>
      </c>
      <c r="N726" s="5">
        <f t="shared" si="671"/>
        <v>443.20726495726501</v>
      </c>
      <c r="O726" s="5">
        <f t="shared" si="672"/>
        <v>58.963093939393943</v>
      </c>
      <c r="P726" s="5">
        <f t="shared" si="661"/>
        <v>64.023209647495364</v>
      </c>
      <c r="Q726" s="5">
        <f t="shared" si="673"/>
        <v>62.98021739130435</v>
      </c>
      <c r="R726" s="5">
        <f t="shared" si="674"/>
        <v>64.75881958250497</v>
      </c>
      <c r="S726" s="5">
        <f t="shared" si="675"/>
        <v>68.301600753295673</v>
      </c>
      <c r="T726" s="5">
        <f t="shared" si="676"/>
        <v>58.948390330188673</v>
      </c>
      <c r="U726" s="5">
        <f t="shared" si="677"/>
        <v>56.736277372262776</v>
      </c>
      <c r="V726" s="5">
        <f t="shared" si="678"/>
        <v>65.970968749999983</v>
      </c>
      <c r="W726" s="5">
        <f t="shared" si="679"/>
        <v>55.527361111111112</v>
      </c>
      <c r="X726" s="5">
        <f t="shared" si="680"/>
        <v>66.059715346534659</v>
      </c>
      <c r="Y726" s="5">
        <f t="shared" si="681"/>
        <v>59.955139802631578</v>
      </c>
      <c r="DA726" s="5"/>
    </row>
    <row r="727" spans="1:156" x14ac:dyDescent="0.2">
      <c r="A727" s="1">
        <v>2002</v>
      </c>
      <c r="D727" s="5">
        <f t="shared" si="662"/>
        <v>424.7796758104738</v>
      </c>
      <c r="E727" s="5">
        <f t="shared" si="660"/>
        <v>480.66010211524434</v>
      </c>
      <c r="F727" s="5">
        <f t="shared" si="663"/>
        <v>0</v>
      </c>
      <c r="G727" s="5">
        <f t="shared" si="664"/>
        <v>380.40327629382307</v>
      </c>
      <c r="H727" s="5">
        <f t="shared" si="665"/>
        <v>444.4821157415218</v>
      </c>
      <c r="I727" s="5">
        <f t="shared" si="666"/>
        <v>383.47698744769878</v>
      </c>
      <c r="J727" s="5">
        <f t="shared" si="667"/>
        <v>385.35481456843513</v>
      </c>
      <c r="K727" s="5">
        <f t="shared" si="668"/>
        <v>411.07506102522376</v>
      </c>
      <c r="L727" s="5">
        <f t="shared" si="669"/>
        <v>468.44361045331527</v>
      </c>
      <c r="M727" s="5">
        <f t="shared" si="670"/>
        <v>0</v>
      </c>
      <c r="N727" s="5">
        <f t="shared" si="671"/>
        <v>434.81196581196582</v>
      </c>
      <c r="O727" s="5">
        <f t="shared" si="672"/>
        <v>58.912684848484858</v>
      </c>
      <c r="P727" s="5">
        <f t="shared" si="661"/>
        <v>65.130088126159563</v>
      </c>
      <c r="Q727" s="5">
        <f t="shared" si="673"/>
        <v>65.412934782608687</v>
      </c>
      <c r="R727" s="5">
        <f t="shared" si="674"/>
        <v>66.467184393638163</v>
      </c>
      <c r="S727" s="5">
        <f t="shared" si="675"/>
        <v>67.473531073446338</v>
      </c>
      <c r="T727" s="5">
        <f t="shared" si="676"/>
        <v>61.580660377358491</v>
      </c>
      <c r="U727" s="5">
        <f t="shared" si="677"/>
        <v>53.734714111922145</v>
      </c>
      <c r="V727" s="5">
        <f t="shared" si="678"/>
        <v>61.376843749999992</v>
      </c>
      <c r="W727" s="5">
        <f t="shared" si="679"/>
        <v>58.393869047619056</v>
      </c>
      <c r="X727" s="5">
        <f t="shared" si="680"/>
        <v>64.505841584158418</v>
      </c>
      <c r="Y727" s="5">
        <f t="shared" si="681"/>
        <v>56.209851973684209</v>
      </c>
      <c r="DA727" s="5"/>
    </row>
    <row r="728" spans="1:156" x14ac:dyDescent="0.2">
      <c r="A728" s="1">
        <v>2003</v>
      </c>
      <c r="D728" s="5">
        <f t="shared" si="662"/>
        <v>494.69808811305074</v>
      </c>
      <c r="E728" s="5">
        <f t="shared" si="660"/>
        <v>459.36810114271816</v>
      </c>
      <c r="F728" s="5">
        <f t="shared" si="663"/>
        <v>0</v>
      </c>
      <c r="G728" s="5">
        <f t="shared" si="664"/>
        <v>427.2942925709516</v>
      </c>
      <c r="H728" s="5">
        <f t="shared" si="665"/>
        <v>399.46520161970636</v>
      </c>
      <c r="I728" s="5">
        <f t="shared" si="666"/>
        <v>386.96652719665269</v>
      </c>
      <c r="J728" s="5">
        <f t="shared" si="667"/>
        <v>404.09608348578087</v>
      </c>
      <c r="K728" s="5">
        <f t="shared" si="668"/>
        <v>439.48759153783567</v>
      </c>
      <c r="L728" s="5">
        <f t="shared" si="669"/>
        <v>453.16992980378882</v>
      </c>
      <c r="M728" s="5">
        <f t="shared" si="670"/>
        <v>409.78125</v>
      </c>
      <c r="N728" s="5">
        <f t="shared" si="671"/>
        <v>499.39102564102569</v>
      </c>
      <c r="O728" s="5">
        <f t="shared" si="672"/>
        <v>74.080427272727277</v>
      </c>
      <c r="P728" s="5">
        <f t="shared" si="661"/>
        <v>64.806233766233774</v>
      </c>
      <c r="Q728" s="5">
        <f t="shared" si="673"/>
        <v>71.953586956521747</v>
      </c>
      <c r="R728" s="5">
        <f t="shared" si="674"/>
        <v>79.795782803180913</v>
      </c>
      <c r="S728" s="5">
        <f t="shared" si="675"/>
        <v>69.655355461393597</v>
      </c>
      <c r="T728" s="5">
        <f t="shared" si="676"/>
        <v>68.906721698113216</v>
      </c>
      <c r="U728" s="5">
        <f t="shared" si="677"/>
        <v>57.094118004866182</v>
      </c>
      <c r="V728" s="5">
        <f t="shared" si="678"/>
        <v>74.28378124999999</v>
      </c>
      <c r="W728" s="5">
        <f t="shared" si="679"/>
        <v>70.851732804232796</v>
      </c>
      <c r="X728" s="5">
        <f t="shared" si="680"/>
        <v>67.867809405940591</v>
      </c>
      <c r="Y728" s="5">
        <f t="shared" si="681"/>
        <v>60.361233552631575</v>
      </c>
      <c r="DA728" s="5"/>
    </row>
    <row r="729" spans="1:156" x14ac:dyDescent="0.2">
      <c r="A729" s="1">
        <v>2004</v>
      </c>
      <c r="D729" s="5">
        <f t="shared" si="662"/>
        <v>532.73765586034915</v>
      </c>
      <c r="E729" s="5">
        <f t="shared" si="660"/>
        <v>458.74507658643324</v>
      </c>
      <c r="F729" s="5">
        <f t="shared" si="663"/>
        <v>0</v>
      </c>
      <c r="G729" s="5">
        <f t="shared" si="664"/>
        <v>476.99003547579298</v>
      </c>
      <c r="H729" s="5">
        <f t="shared" si="665"/>
        <v>447.98344440695121</v>
      </c>
      <c r="I729" s="5">
        <f t="shared" si="666"/>
        <v>0</v>
      </c>
      <c r="J729" s="5">
        <f t="shared" si="667"/>
        <v>397.45114751372034</v>
      </c>
      <c r="K729" s="5">
        <f t="shared" si="668"/>
        <v>494.1354759967453</v>
      </c>
      <c r="L729" s="5">
        <f t="shared" si="669"/>
        <v>486.26683017591336</v>
      </c>
      <c r="M729" s="5">
        <f t="shared" si="670"/>
        <v>0</v>
      </c>
      <c r="N729" s="5">
        <f t="shared" si="671"/>
        <v>465.46581196581201</v>
      </c>
      <c r="O729" s="5">
        <f t="shared" si="672"/>
        <v>66.88175757575759</v>
      </c>
      <c r="P729" s="5">
        <f t="shared" si="661"/>
        <v>66.144851576994441</v>
      </c>
      <c r="Q729" s="5">
        <f t="shared" si="673"/>
        <v>62.640434782608693</v>
      </c>
      <c r="R729" s="5">
        <f t="shared" si="674"/>
        <v>67.24513419483101</v>
      </c>
      <c r="S729" s="5">
        <f t="shared" si="675"/>
        <v>69.820572033898316</v>
      </c>
      <c r="T729" s="5">
        <f t="shared" si="676"/>
        <v>59.233915094339622</v>
      </c>
      <c r="U729" s="5">
        <f t="shared" si="677"/>
        <v>57.739227493917276</v>
      </c>
      <c r="V729" s="5">
        <f t="shared" si="678"/>
        <v>68.828343749999988</v>
      </c>
      <c r="W729" s="5">
        <f t="shared" si="679"/>
        <v>70.367453703703703</v>
      </c>
      <c r="X729" s="5">
        <f t="shared" si="680"/>
        <v>71.385346534653479</v>
      </c>
      <c r="Y729" s="5">
        <f t="shared" si="681"/>
        <v>62.442203947368419</v>
      </c>
      <c r="DA729" s="5"/>
    </row>
    <row r="730" spans="1:156" x14ac:dyDescent="0.2">
      <c r="A730" s="1">
        <v>2005</v>
      </c>
      <c r="D730" s="5">
        <f t="shared" si="662"/>
        <v>467.85477971737322</v>
      </c>
      <c r="E730" s="5">
        <f t="shared" si="660"/>
        <v>393.42961342086068</v>
      </c>
      <c r="F730" s="5">
        <f t="shared" si="663"/>
        <v>221.55882352941174</v>
      </c>
      <c r="G730" s="5">
        <f t="shared" si="664"/>
        <v>424.69282136894822</v>
      </c>
      <c r="H730" s="5">
        <f t="shared" si="665"/>
        <v>389.57056689724988</v>
      </c>
      <c r="I730" s="5">
        <f t="shared" si="666"/>
        <v>282.19665271966528</v>
      </c>
      <c r="J730" s="5">
        <f t="shared" si="667"/>
        <v>396.00881423582246</v>
      </c>
      <c r="K730" s="5">
        <f t="shared" si="668"/>
        <v>464.22965825874695</v>
      </c>
      <c r="L730" s="5">
        <f t="shared" si="669"/>
        <v>440.2117726657645</v>
      </c>
      <c r="M730" s="5">
        <f t="shared" si="670"/>
        <v>0</v>
      </c>
      <c r="N730" s="5">
        <f t="shared" si="671"/>
        <v>461.88461538461542</v>
      </c>
      <c r="O730" s="5">
        <f t="shared" si="672"/>
        <v>78.614306060606069</v>
      </c>
      <c r="P730" s="5">
        <f t="shared" si="661"/>
        <v>79.897806122448984</v>
      </c>
      <c r="Q730" s="5">
        <f t="shared" si="673"/>
        <v>71.912173913043489</v>
      </c>
      <c r="R730" s="5">
        <f t="shared" si="674"/>
        <v>77.597924950298207</v>
      </c>
      <c r="S730" s="5">
        <f t="shared" si="675"/>
        <v>78.965703860640303</v>
      </c>
      <c r="T730" s="5">
        <f t="shared" si="676"/>
        <v>72.604439858490579</v>
      </c>
      <c r="U730" s="5">
        <f t="shared" si="677"/>
        <v>61.742907542579076</v>
      </c>
      <c r="V730" s="5">
        <f t="shared" si="678"/>
        <v>71.326218749999981</v>
      </c>
      <c r="W730" s="5">
        <f t="shared" si="679"/>
        <v>73.009933862433869</v>
      </c>
      <c r="X730" s="5">
        <f t="shared" si="680"/>
        <v>80.757425742574242</v>
      </c>
      <c r="Y730" s="5">
        <f t="shared" si="681"/>
        <v>61.969597039473683</v>
      </c>
      <c r="DA730" s="5"/>
    </row>
    <row r="731" spans="1:156" x14ac:dyDescent="0.2">
      <c r="A731" s="1">
        <v>2006</v>
      </c>
      <c r="D731" s="5">
        <f t="shared" si="662"/>
        <v>435.83719866999166</v>
      </c>
      <c r="E731" s="5">
        <f t="shared" si="660"/>
        <v>386.53318745441277</v>
      </c>
      <c r="F731" s="5">
        <f t="shared" si="663"/>
        <v>359.66544117647055</v>
      </c>
      <c r="G731" s="5">
        <f t="shared" si="664"/>
        <v>425.43791736227047</v>
      </c>
      <c r="H731" s="5">
        <f t="shared" si="665"/>
        <v>379.21870254766316</v>
      </c>
      <c r="I731" s="5">
        <f t="shared" si="666"/>
        <v>409.86192468619248</v>
      </c>
      <c r="J731" s="5">
        <f t="shared" si="667"/>
        <v>416.52062198569774</v>
      </c>
      <c r="K731" s="5">
        <f t="shared" si="668"/>
        <v>421.51342554922701</v>
      </c>
      <c r="L731" s="5">
        <f t="shared" si="669"/>
        <v>400.92240358592687</v>
      </c>
      <c r="M731" s="5">
        <f t="shared" si="670"/>
        <v>147.65625</v>
      </c>
      <c r="N731" s="5">
        <f t="shared" si="671"/>
        <v>453.991452991453</v>
      </c>
      <c r="O731" s="5">
        <f t="shared" si="672"/>
        <v>66.968099999999993</v>
      </c>
      <c r="P731" s="5">
        <f t="shared" si="661"/>
        <v>65.310742115027821</v>
      </c>
      <c r="Q731" s="5">
        <f t="shared" si="673"/>
        <v>71.79271739130435</v>
      </c>
      <c r="R731" s="5">
        <f t="shared" si="674"/>
        <v>74.822500000000005</v>
      </c>
      <c r="S731" s="5">
        <f t="shared" si="675"/>
        <v>65.824442090395479</v>
      </c>
      <c r="T731" s="5">
        <f t="shared" si="676"/>
        <v>59.652576650943402</v>
      </c>
      <c r="U731" s="5">
        <f t="shared" si="677"/>
        <v>61.809501216545023</v>
      </c>
      <c r="V731" s="5">
        <f t="shared" si="678"/>
        <v>72.684124999999995</v>
      </c>
      <c r="W731" s="5">
        <f t="shared" si="679"/>
        <v>70.557394179894175</v>
      </c>
      <c r="X731" s="5">
        <f t="shared" si="680"/>
        <v>69.190074257425749</v>
      </c>
      <c r="Y731" s="5">
        <f t="shared" si="681"/>
        <v>64.187771381578955</v>
      </c>
      <c r="DA731" s="5"/>
    </row>
    <row r="732" spans="1:156" x14ac:dyDescent="0.2">
      <c r="A732" s="1">
        <v>2007</v>
      </c>
      <c r="D732" s="5">
        <f t="shared" si="662"/>
        <v>436.18453865336653</v>
      </c>
      <c r="E732" s="5">
        <f t="shared" si="660"/>
        <v>472.13651835643083</v>
      </c>
      <c r="F732" s="5">
        <f t="shared" si="663"/>
        <v>342.10784313725492</v>
      </c>
      <c r="G732" s="5">
        <f t="shared" si="664"/>
        <v>414.2895450751252</v>
      </c>
      <c r="H732" s="5">
        <f t="shared" si="665"/>
        <v>421.64862071874467</v>
      </c>
      <c r="I732" s="5">
        <f t="shared" si="666"/>
        <v>449.72384937238496</v>
      </c>
      <c r="J732" s="5">
        <f t="shared" si="667"/>
        <v>435.72929486113429</v>
      </c>
      <c r="K732" s="5">
        <f t="shared" si="668"/>
        <v>460.41314076484946</v>
      </c>
      <c r="L732" s="5">
        <f t="shared" si="669"/>
        <v>570.5777867050067</v>
      </c>
      <c r="M732" s="5">
        <f t="shared" si="670"/>
        <v>423.40234375</v>
      </c>
      <c r="N732" s="5">
        <f t="shared" si="671"/>
        <v>446.5</v>
      </c>
      <c r="O732" s="5">
        <f t="shared" si="672"/>
        <v>67.846984848484851</v>
      </c>
      <c r="P732" s="5">
        <f t="shared" si="661"/>
        <v>80.886873840445276</v>
      </c>
      <c r="Q732" s="5">
        <f t="shared" si="673"/>
        <v>61.836304347826086</v>
      </c>
      <c r="R732" s="5">
        <f t="shared" si="674"/>
        <v>66.654512922465216</v>
      </c>
      <c r="S732" s="5">
        <f t="shared" si="675"/>
        <v>74.811134651600767</v>
      </c>
      <c r="T732" s="5">
        <f t="shared" si="676"/>
        <v>64.949587264150949</v>
      </c>
      <c r="U732" s="5">
        <f t="shared" si="677"/>
        <v>63.523090024330898</v>
      </c>
      <c r="V732" s="5">
        <f t="shared" si="678"/>
        <v>71.204437499999983</v>
      </c>
      <c r="W732" s="5">
        <f t="shared" si="679"/>
        <v>74.338822751322766</v>
      </c>
      <c r="X732" s="5">
        <f t="shared" si="680"/>
        <v>78.59045792079209</v>
      </c>
      <c r="Y732" s="5">
        <f t="shared" si="681"/>
        <v>66.680731907894739</v>
      </c>
      <c r="DA732" s="5"/>
      <c r="EW732" s="27"/>
      <c r="EX732" s="27"/>
      <c r="EY732" s="28"/>
      <c r="EZ732" s="28"/>
    </row>
    <row r="733" spans="1:156" x14ac:dyDescent="0.2">
      <c r="A733" s="1">
        <v>2008</v>
      </c>
      <c r="D733" s="5">
        <f t="shared" si="662"/>
        <v>461.53761429758936</v>
      </c>
      <c r="E733" s="5">
        <f t="shared" si="660"/>
        <v>456.69438366156089</v>
      </c>
      <c r="F733" s="5">
        <f t="shared" si="663"/>
        <v>328.05882352941171</v>
      </c>
      <c r="G733" s="5">
        <f t="shared" si="664"/>
        <v>426.46290692821373</v>
      </c>
      <c r="H733" s="5">
        <f t="shared" si="665"/>
        <v>401.97945841066303</v>
      </c>
      <c r="I733" s="5">
        <f t="shared" si="666"/>
        <v>458.44560669456069</v>
      </c>
      <c r="J733" s="5">
        <f t="shared" si="667"/>
        <v>428.60207051388659</v>
      </c>
      <c r="K733" s="5">
        <f t="shared" si="668"/>
        <v>447.66069975589915</v>
      </c>
      <c r="L733" s="5">
        <f t="shared" si="669"/>
        <v>469.75057087280106</v>
      </c>
      <c r="M733" s="5">
        <f t="shared" si="670"/>
        <v>388.859375</v>
      </c>
      <c r="N733" s="5">
        <f t="shared" si="671"/>
        <v>487.27350427350427</v>
      </c>
      <c r="O733" s="5">
        <f t="shared" si="672"/>
        <v>84.297175757575758</v>
      </c>
      <c r="P733" s="5">
        <f t="shared" si="661"/>
        <v>93.00287569573284</v>
      </c>
      <c r="Q733" s="5">
        <f t="shared" si="673"/>
        <v>70.51652173913044</v>
      </c>
      <c r="R733" s="5">
        <f t="shared" si="674"/>
        <v>74.201212723658045</v>
      </c>
      <c r="S733" s="5">
        <f t="shared" si="675"/>
        <v>83.938316854990589</v>
      </c>
      <c r="T733" s="5">
        <f t="shared" si="676"/>
        <v>78.364569575471705</v>
      </c>
      <c r="U733" s="5">
        <f t="shared" si="677"/>
        <v>71.276350364963506</v>
      </c>
      <c r="V733" s="5">
        <f t="shared" si="678"/>
        <v>79.474374999999995</v>
      </c>
      <c r="W733" s="5">
        <f t="shared" si="679"/>
        <v>79.892923280423275</v>
      </c>
      <c r="X733" s="5">
        <f t="shared" si="680"/>
        <v>83.586250000000007</v>
      </c>
      <c r="Y733" s="5">
        <f t="shared" si="681"/>
        <v>70.827483552631577</v>
      </c>
      <c r="DA733" s="5"/>
      <c r="EW733" s="27"/>
      <c r="EX733" s="27"/>
      <c r="EY733" s="28"/>
      <c r="EZ733" s="28"/>
    </row>
    <row r="734" spans="1:156" x14ac:dyDescent="0.2">
      <c r="A734" s="1">
        <v>2009</v>
      </c>
      <c r="D734" s="5">
        <f t="shared" ref="D734:D746" si="682">$FH$5*D684+$FH$6*E684</f>
        <v>431.94833748960929</v>
      </c>
      <c r="E734" s="5">
        <f t="shared" ref="E734:E746" si="683">IF(G684="na",F684,$FH$8*F684+$FH$9*G684)</f>
        <v>432.12335886214441</v>
      </c>
      <c r="F734" s="5">
        <f t="shared" ref="F734:F746" si="684">$FH$11*H684+$FH$12*I684</f>
        <v>317.87254901960779</v>
      </c>
      <c r="G734" s="5">
        <f t="shared" ref="G734:G746" si="685">$FH$14*J684+$FH$15*K684</f>
        <v>422.2403484974958</v>
      </c>
      <c r="H734" s="5">
        <f t="shared" ref="H734:H746" si="686">$FH$20*L684+$FH$21*M684</f>
        <v>392.72498734604352</v>
      </c>
      <c r="I734" s="5">
        <f t="shared" ref="I734:I746" si="687">$FH$23*N684+$FH$24*O684</f>
        <v>464.09623430962347</v>
      </c>
      <c r="J734" s="5">
        <f t="shared" ref="J734:J746" si="688">$FH$26*P684+$FH$27*Q684</f>
        <v>386.43198070846506</v>
      </c>
      <c r="K734" s="5">
        <f t="shared" ref="K734:K746" si="689">$FH$32*R684+$FH$33*S684</f>
        <v>403.02705451586655</v>
      </c>
      <c r="L734" s="5">
        <f t="shared" ref="L734:L746" si="690">$FH$35*T684+$FH$36*U684</f>
        <v>446.32892845060888</v>
      </c>
      <c r="M734" s="5">
        <f t="shared" ref="M734:M746" si="691">$FH$38*V684+$FH$39*W684</f>
        <v>383.59765625</v>
      </c>
      <c r="N734" s="5">
        <f t="shared" ref="N734:N746" si="692">$FH$41*X684+$FH$42*Y684</f>
        <v>419.42307692307691</v>
      </c>
      <c r="O734" s="5">
        <f t="shared" ref="O734:O746" si="693">$FQ$5*Z684+$FQ$6*AA684</f>
        <v>81.522757575757566</v>
      </c>
      <c r="P734" s="5">
        <f t="shared" ref="P734:P746" si="694">IF(AC684="na",AB684,$FQ$8*AB684+$FQ$9*AC684)</f>
        <v>90.271284786641928</v>
      </c>
      <c r="Q734" s="5">
        <f t="shared" ref="Q734:Q746" si="695">$FQ$11*AD684+$FQ$12*AE684</f>
        <v>74.31750000000001</v>
      </c>
      <c r="R734" s="5">
        <f t="shared" ref="R734:R746" si="696">$FQ$14*AF684+$FQ$15*AG684</f>
        <v>76.180882206759435</v>
      </c>
      <c r="S734" s="5">
        <f t="shared" ref="S734:S746" si="697">$FQ$20*AH684+$FQ$21*AI684</f>
        <v>80.061068738229764</v>
      </c>
      <c r="T734" s="5">
        <f t="shared" ref="T734:T746" si="698">$FQ$23*AJ684+$FQ$24*AK684</f>
        <v>77.64548349056605</v>
      </c>
      <c r="U734" s="5">
        <f t="shared" ref="U734:U746" si="699">$FQ$26*AL684+$FQ$27*AM684</f>
        <v>69.309841849148427</v>
      </c>
      <c r="V734" s="5">
        <f t="shared" ref="V734:V746" si="700">$FQ$32*AN684+$FQ$33*AO684</f>
        <v>75.623218750000007</v>
      </c>
      <c r="W734" s="5">
        <f t="shared" ref="W734:W746" si="701">$FQ$35*AP684+$FQ$36*AQ684</f>
        <v>80.889636243386249</v>
      </c>
      <c r="X734" s="5">
        <f t="shared" ref="X734:X746" si="702">$FQ$38*AR684+$FQ$39*AS684</f>
        <v>77.795111386138615</v>
      </c>
      <c r="Y734" s="5">
        <f t="shared" ref="Y734:Y746" si="703">$FQ$41*AT684+$FQ$42*AU684</f>
        <v>64.925764802631591</v>
      </c>
    </row>
    <row r="735" spans="1:156" x14ac:dyDescent="0.2">
      <c r="A735" s="1">
        <v>2010</v>
      </c>
      <c r="D735" s="5">
        <f t="shared" si="682"/>
        <v>461.5296758104738</v>
      </c>
      <c r="E735" s="5">
        <f t="shared" si="683"/>
        <v>437.84974471188912</v>
      </c>
      <c r="F735" s="5">
        <f t="shared" si="684"/>
        <v>306.41176470588232</v>
      </c>
      <c r="G735" s="5">
        <f t="shared" si="685"/>
        <v>465.39623330550916</v>
      </c>
      <c r="H735" s="5">
        <f t="shared" si="686"/>
        <v>405.01474185928794</v>
      </c>
      <c r="I735" s="5">
        <f t="shared" si="687"/>
        <v>453.23012552301259</v>
      </c>
      <c r="J735" s="5">
        <f t="shared" si="688"/>
        <v>467.33589722268425</v>
      </c>
      <c r="K735" s="5">
        <f t="shared" si="689"/>
        <v>448.47477624084621</v>
      </c>
      <c r="L735" s="5">
        <f t="shared" si="690"/>
        <v>463.84918386332879</v>
      </c>
      <c r="M735" s="5">
        <f t="shared" si="691"/>
        <v>388.65234375</v>
      </c>
      <c r="N735" s="5">
        <f t="shared" si="692"/>
        <v>457.7927350427351</v>
      </c>
      <c r="O735" s="5">
        <f t="shared" si="693"/>
        <v>88.197578787878797</v>
      </c>
      <c r="P735" s="5">
        <f t="shared" si="694"/>
        <v>95.941887755102044</v>
      </c>
      <c r="Q735" s="5">
        <f t="shared" si="695"/>
        <v>75.453695652173906</v>
      </c>
      <c r="R735" s="5">
        <f t="shared" si="696"/>
        <v>88.451396620278331</v>
      </c>
      <c r="S735" s="5">
        <f t="shared" si="697"/>
        <v>86.952076271186442</v>
      </c>
      <c r="T735" s="5">
        <f t="shared" si="698"/>
        <v>88.074716981132084</v>
      </c>
      <c r="U735" s="5">
        <f t="shared" si="699"/>
        <v>69.789233576642346</v>
      </c>
      <c r="V735" s="5">
        <f t="shared" si="700"/>
        <v>83.020843749999983</v>
      </c>
      <c r="W735" s="5">
        <f t="shared" si="701"/>
        <v>86.155502645502651</v>
      </c>
      <c r="X735" s="5">
        <f t="shared" si="702"/>
        <v>85.234443069306934</v>
      </c>
      <c r="Y735" s="5">
        <f t="shared" si="703"/>
        <v>70.323675986842105</v>
      </c>
    </row>
    <row r="736" spans="1:156" x14ac:dyDescent="0.2">
      <c r="A736" s="1">
        <v>2011</v>
      </c>
      <c r="D736" s="5">
        <f t="shared" si="682"/>
        <v>436.43844555278463</v>
      </c>
      <c r="E736" s="5">
        <f t="shared" si="683"/>
        <v>461.86305616338439</v>
      </c>
      <c r="F736" s="5">
        <f t="shared" si="684"/>
        <v>360.67647058823525</v>
      </c>
      <c r="G736" s="5">
        <f t="shared" si="685"/>
        <v>451.68577838063436</v>
      </c>
      <c r="H736" s="5">
        <f t="shared" si="686"/>
        <v>430.17726084022269</v>
      </c>
      <c r="I736" s="5">
        <f t="shared" si="687"/>
        <v>469.32949790794981</v>
      </c>
      <c r="J736" s="5">
        <f t="shared" si="688"/>
        <v>438.03696158323635</v>
      </c>
      <c r="K736" s="5">
        <f t="shared" si="689"/>
        <v>429.82689178193652</v>
      </c>
      <c r="L736" s="5">
        <f t="shared" si="690"/>
        <v>465.7515223274695</v>
      </c>
      <c r="M736" s="5">
        <f t="shared" si="691"/>
        <v>394.21484375</v>
      </c>
      <c r="N736" s="5">
        <f t="shared" si="692"/>
        <v>454.41239316239319</v>
      </c>
      <c r="O736" s="5">
        <f t="shared" si="693"/>
        <v>75.234154545454544</v>
      </c>
      <c r="P736" s="5">
        <f t="shared" si="694"/>
        <v>79.569030612244916</v>
      </c>
      <c r="Q736" s="5">
        <f t="shared" si="695"/>
        <v>72.840108695652177</v>
      </c>
      <c r="R736" s="5">
        <f t="shared" si="696"/>
        <v>75.071558151093456</v>
      </c>
      <c r="S736" s="5">
        <f t="shared" si="697"/>
        <v>76.492721280602638</v>
      </c>
      <c r="T736" s="5">
        <f t="shared" si="698"/>
        <v>72.863584905660389</v>
      </c>
      <c r="U736" s="5">
        <f t="shared" si="699"/>
        <v>68.953588807785891</v>
      </c>
      <c r="V736" s="5">
        <f t="shared" si="700"/>
        <v>76.651781249999999</v>
      </c>
      <c r="W736" s="5">
        <f t="shared" si="701"/>
        <v>78.813022486772496</v>
      </c>
      <c r="X736" s="5">
        <f t="shared" si="702"/>
        <v>76.722809405940595</v>
      </c>
      <c r="Y736" s="5">
        <f t="shared" si="703"/>
        <v>67.997763157894752</v>
      </c>
    </row>
    <row r="737" spans="1:156" x14ac:dyDescent="0.2">
      <c r="A737" s="1">
        <v>2012</v>
      </c>
      <c r="D737" s="5">
        <f t="shared" si="682"/>
        <v>459.64887780548622</v>
      </c>
      <c r="E737" s="5">
        <f t="shared" si="683"/>
        <v>495.72346827133475</v>
      </c>
      <c r="F737" s="5">
        <f t="shared" si="684"/>
        <v>330.85294117647055</v>
      </c>
      <c r="G737" s="5">
        <f t="shared" si="685"/>
        <v>448.76241652754589</v>
      </c>
      <c r="H737" s="5">
        <f t="shared" si="686"/>
        <v>430.39246245992911</v>
      </c>
      <c r="I737" s="5">
        <f t="shared" si="687"/>
        <v>487.28870292887029</v>
      </c>
      <c r="J737" s="5">
        <f t="shared" si="688"/>
        <v>459.13757691668059</v>
      </c>
      <c r="K737" s="5">
        <f t="shared" si="689"/>
        <v>463.07506102522376</v>
      </c>
      <c r="L737" s="5">
        <f t="shared" si="690"/>
        <v>462.42658998646817</v>
      </c>
      <c r="M737" s="5">
        <f t="shared" si="691"/>
        <v>422.6328125</v>
      </c>
      <c r="N737" s="5">
        <f t="shared" si="692"/>
        <v>491.21581196581201</v>
      </c>
      <c r="O737" s="5">
        <f t="shared" si="693"/>
        <v>79.930263636363634</v>
      </c>
      <c r="P737" s="5">
        <f t="shared" si="694"/>
        <v>91.842416512059373</v>
      </c>
      <c r="Q737" s="5">
        <f t="shared" si="695"/>
        <v>71.83304347826089</v>
      </c>
      <c r="R737" s="5">
        <f t="shared" si="696"/>
        <v>73.931709741550691</v>
      </c>
      <c r="S737" s="5">
        <f t="shared" si="697"/>
        <v>89.064352636534821</v>
      </c>
      <c r="T737" s="5">
        <f t="shared" si="698"/>
        <v>82.952777122641521</v>
      </c>
      <c r="U737" s="5">
        <f t="shared" si="699"/>
        <v>67.821849148418494</v>
      </c>
      <c r="V737" s="5">
        <f t="shared" si="700"/>
        <v>73.896593749999994</v>
      </c>
      <c r="W737" s="5">
        <f t="shared" si="701"/>
        <v>80.042923280423295</v>
      </c>
      <c r="X737" s="5">
        <f t="shared" si="702"/>
        <v>87.501386138613867</v>
      </c>
      <c r="Y737" s="5">
        <f t="shared" si="703"/>
        <v>70.268396381578953</v>
      </c>
    </row>
    <row r="738" spans="1:156" x14ac:dyDescent="0.2">
      <c r="A738" s="1">
        <v>2013</v>
      </c>
      <c r="D738" s="5">
        <f t="shared" si="682"/>
        <v>568.82535328345796</v>
      </c>
      <c r="E738" s="5">
        <f t="shared" si="683"/>
        <v>551.99708242159011</v>
      </c>
      <c r="F738" s="5">
        <f t="shared" si="684"/>
        <v>343.07720588235293</v>
      </c>
      <c r="G738" s="5">
        <f t="shared" si="685"/>
        <v>489.63381677796326</v>
      </c>
      <c r="H738" s="5">
        <f t="shared" si="686"/>
        <v>454.95940188965744</v>
      </c>
      <c r="I738" s="5">
        <f t="shared" si="687"/>
        <v>528.71861924686186</v>
      </c>
      <c r="J738" s="5">
        <f t="shared" si="688"/>
        <v>478.21594877764846</v>
      </c>
      <c r="K738" s="5">
        <f t="shared" si="689"/>
        <v>485.5941822620016</v>
      </c>
      <c r="L738" s="5">
        <f t="shared" si="690"/>
        <v>490.09747124492549</v>
      </c>
      <c r="M738" s="5">
        <f t="shared" si="691"/>
        <v>415.0625</v>
      </c>
      <c r="N738" s="5">
        <f t="shared" si="692"/>
        <v>477.52350427350427</v>
      </c>
      <c r="O738" s="5">
        <f t="shared" si="693"/>
        <v>100.50957272727274</v>
      </c>
      <c r="P738" s="5">
        <f t="shared" si="694"/>
        <v>95.794308905380348</v>
      </c>
      <c r="Q738" s="5">
        <f t="shared" si="695"/>
        <v>81.645978260869569</v>
      </c>
      <c r="R738" s="5">
        <f t="shared" si="696"/>
        <v>83.496384194831023</v>
      </c>
      <c r="S738" s="5">
        <f t="shared" si="697"/>
        <v>89.862940207156299</v>
      </c>
      <c r="T738" s="5">
        <f t="shared" si="698"/>
        <v>91.964103773584895</v>
      </c>
      <c r="U738" s="5">
        <f t="shared" si="699"/>
        <v>67.515602189781021</v>
      </c>
      <c r="V738" s="5">
        <f t="shared" si="700"/>
        <v>77.6135625</v>
      </c>
      <c r="W738" s="5">
        <f t="shared" si="701"/>
        <v>82.589431216931217</v>
      </c>
      <c r="X738" s="5">
        <f t="shared" si="702"/>
        <v>83.970866336633662</v>
      </c>
      <c r="Y738" s="5">
        <f t="shared" si="703"/>
        <v>72.680624999999992</v>
      </c>
    </row>
    <row r="739" spans="1:156" x14ac:dyDescent="0.2">
      <c r="A739" s="1">
        <v>2014</v>
      </c>
      <c r="D739" s="5">
        <f t="shared" si="682"/>
        <v>633.46018287614288</v>
      </c>
      <c r="E739" s="5">
        <f t="shared" si="683"/>
        <v>639.54166666666663</v>
      </c>
      <c r="F739" s="5">
        <f t="shared" si="684"/>
        <v>434.35294117647055</v>
      </c>
      <c r="G739" s="5">
        <f t="shared" si="685"/>
        <v>546.29950959933217</v>
      </c>
      <c r="H739" s="5">
        <f t="shared" si="686"/>
        <v>531.49420026995097</v>
      </c>
      <c r="I739" s="5">
        <f t="shared" si="687"/>
        <v>605.09728033472811</v>
      </c>
      <c r="J739" s="5">
        <f t="shared" si="688"/>
        <v>531.88466655579577</v>
      </c>
      <c r="K739" s="5">
        <f t="shared" si="689"/>
        <v>564.41069975589915</v>
      </c>
      <c r="L739" s="5">
        <f t="shared" si="690"/>
        <v>590.44037550744247</v>
      </c>
      <c r="M739" s="5">
        <f t="shared" si="691"/>
        <v>493.921875</v>
      </c>
      <c r="N739" s="5">
        <f t="shared" si="692"/>
        <v>513.93376068376074</v>
      </c>
      <c r="O739" s="5">
        <f t="shared" si="693"/>
        <v>108.67953939393939</v>
      </c>
      <c r="P739" s="5">
        <f t="shared" si="694"/>
        <v>109.28046382189238</v>
      </c>
      <c r="Q739" s="5">
        <f t="shared" si="695"/>
        <v>89.145217391304357</v>
      </c>
      <c r="R739" s="5">
        <f t="shared" si="696"/>
        <v>88.37235089463222</v>
      </c>
      <c r="S739" s="5">
        <f t="shared" si="697"/>
        <v>97.569752824858767</v>
      </c>
      <c r="T739" s="5">
        <f t="shared" si="698"/>
        <v>92.659887971698112</v>
      </c>
      <c r="U739" s="5">
        <f t="shared" si="699"/>
        <v>74.181125304136259</v>
      </c>
      <c r="V739" s="5">
        <f t="shared" si="700"/>
        <v>84.449187499999994</v>
      </c>
      <c r="W739" s="5">
        <f t="shared" si="701"/>
        <v>87.118161375661387</v>
      </c>
      <c r="X739" s="5">
        <f t="shared" si="702"/>
        <v>97.305594059405934</v>
      </c>
      <c r="Y739" s="5">
        <f t="shared" si="703"/>
        <v>88.991101973684209</v>
      </c>
    </row>
    <row r="740" spans="1:156" x14ac:dyDescent="0.2">
      <c r="A740" s="1">
        <v>2015</v>
      </c>
      <c r="D740" s="5">
        <f t="shared" si="682"/>
        <v>585.37481296758097</v>
      </c>
      <c r="E740" s="5">
        <f t="shared" si="683"/>
        <v>635.92861050328224</v>
      </c>
      <c r="F740" s="5">
        <f t="shared" si="684"/>
        <v>460.47794117647049</v>
      </c>
      <c r="G740" s="5">
        <f t="shared" si="685"/>
        <v>532.5519616026711</v>
      </c>
      <c r="H740" s="5">
        <f t="shared" si="686"/>
        <v>539.09195208368476</v>
      </c>
      <c r="I740" s="5">
        <f t="shared" si="687"/>
        <v>572.88493723849376</v>
      </c>
      <c r="J740" s="5">
        <f t="shared" si="688"/>
        <v>552.31955762514553</v>
      </c>
      <c r="K740" s="5">
        <f t="shared" si="689"/>
        <v>550.95809601301869</v>
      </c>
      <c r="L740" s="5">
        <f t="shared" si="690"/>
        <v>587.38607916102831</v>
      </c>
      <c r="M740" s="5">
        <f t="shared" si="691"/>
        <v>530.99609375</v>
      </c>
      <c r="N740" s="5">
        <f t="shared" si="692"/>
        <v>541.17307692307691</v>
      </c>
      <c r="O740" s="5">
        <f t="shared" si="693"/>
        <v>102.08456363636365</v>
      </c>
      <c r="P740" s="5">
        <f t="shared" si="694"/>
        <v>109.60838126159555</v>
      </c>
      <c r="Q740" s="5">
        <f t="shared" si="695"/>
        <v>84.638260869565215</v>
      </c>
      <c r="R740" s="5">
        <f t="shared" si="696"/>
        <v>87.637480119284305</v>
      </c>
      <c r="S740" s="5">
        <f t="shared" si="697"/>
        <v>96.061064030131817</v>
      </c>
      <c r="T740" s="5">
        <f t="shared" si="698"/>
        <v>82.852022405660378</v>
      </c>
      <c r="U740" s="5">
        <f t="shared" si="699"/>
        <v>74.581484184914842</v>
      </c>
      <c r="V740" s="5">
        <f t="shared" si="700"/>
        <v>83.786062499999986</v>
      </c>
      <c r="W740" s="5">
        <f t="shared" si="701"/>
        <v>79.170099206349207</v>
      </c>
      <c r="X740" s="5">
        <f t="shared" si="702"/>
        <v>100.50829207920793</v>
      </c>
      <c r="Y740" s="5">
        <f t="shared" si="703"/>
        <v>90.619679276315793</v>
      </c>
    </row>
    <row r="741" spans="1:156" x14ac:dyDescent="0.2">
      <c r="A741" s="1">
        <v>2016</v>
      </c>
      <c r="D741" s="5">
        <f t="shared" si="682"/>
        <v>620.14667497921857</v>
      </c>
      <c r="E741" s="5">
        <f t="shared" si="683"/>
        <v>650.27871991247264</v>
      </c>
      <c r="F741" s="5">
        <f t="shared" si="684"/>
        <v>447.01102941176464</v>
      </c>
      <c r="G741" s="5">
        <f t="shared" si="685"/>
        <v>546.8441151919867</v>
      </c>
      <c r="H741" s="5">
        <f t="shared" si="686"/>
        <v>543.18704656655973</v>
      </c>
      <c r="I741" s="5">
        <f t="shared" si="687"/>
        <v>599.03033472803349</v>
      </c>
      <c r="J741" s="5">
        <f t="shared" si="688"/>
        <v>572.18933976384506</v>
      </c>
      <c r="K741" s="5">
        <f t="shared" si="689"/>
        <v>548.18714401952809</v>
      </c>
      <c r="L741" s="5">
        <f t="shared" si="690"/>
        <v>597.67240358592687</v>
      </c>
      <c r="M741" s="5">
        <f t="shared" si="691"/>
        <v>537.98046875</v>
      </c>
      <c r="N741" s="5">
        <f t="shared" si="692"/>
        <v>581.82051282051282</v>
      </c>
      <c r="O741" s="5">
        <f t="shared" si="693"/>
        <v>102.13336666666667</v>
      </c>
      <c r="P741" s="5">
        <f t="shared" si="694"/>
        <v>98.989188311688309</v>
      </c>
      <c r="Q741" s="5">
        <f t="shared" si="695"/>
        <v>80.010326086956525</v>
      </c>
      <c r="R741" s="5">
        <f t="shared" si="696"/>
        <v>86.292957256461236</v>
      </c>
      <c r="S741" s="5">
        <f t="shared" si="697"/>
        <v>90.912697740112989</v>
      </c>
      <c r="T741" s="5">
        <f t="shared" si="698"/>
        <v>85.428561320754724</v>
      </c>
      <c r="U741" s="5">
        <f t="shared" si="699"/>
        <v>72.25498783454988</v>
      </c>
      <c r="V741" s="5">
        <f t="shared" si="700"/>
        <v>88.227156250000007</v>
      </c>
      <c r="W741" s="5">
        <f t="shared" si="701"/>
        <v>80.895119047619062</v>
      </c>
      <c r="X741" s="5">
        <f t="shared" si="702"/>
        <v>94.744504950495056</v>
      </c>
      <c r="Y741" s="5">
        <f t="shared" si="703"/>
        <v>85.002105263157901</v>
      </c>
    </row>
    <row r="742" spans="1:156" x14ac:dyDescent="0.2">
      <c r="A742" s="1">
        <v>2017</v>
      </c>
      <c r="D742" s="5">
        <f t="shared" si="682"/>
        <v>633.53761429758924</v>
      </c>
      <c r="E742" s="5">
        <f t="shared" si="683"/>
        <v>631.64186725018237</v>
      </c>
      <c r="F742" s="5">
        <f t="shared" si="684"/>
        <v>435.79411764705878</v>
      </c>
      <c r="G742" s="5">
        <f t="shared" si="685"/>
        <v>533.10376669449079</v>
      </c>
      <c r="H742" s="5">
        <f t="shared" si="686"/>
        <v>531.2955542432934</v>
      </c>
      <c r="I742" s="5">
        <f t="shared" si="687"/>
        <v>607.87970711297066</v>
      </c>
      <c r="J742" s="5">
        <f t="shared" si="688"/>
        <v>589.9807500415767</v>
      </c>
      <c r="K742" s="5">
        <f t="shared" si="689"/>
        <v>585.34662327095191</v>
      </c>
      <c r="L742" s="5">
        <f t="shared" si="690"/>
        <v>603.40386079161021</v>
      </c>
      <c r="M742" s="5">
        <f t="shared" si="691"/>
        <v>553.99609375</v>
      </c>
      <c r="N742" s="5">
        <f t="shared" si="692"/>
        <v>546.65811965811963</v>
      </c>
      <c r="O742" s="5">
        <f t="shared" si="693"/>
        <v>95.05303333333336</v>
      </c>
      <c r="P742" s="5">
        <f t="shared" si="694"/>
        <v>93.101651205936932</v>
      </c>
      <c r="Q742" s="5">
        <f t="shared" si="695"/>
        <v>73.170000000000016</v>
      </c>
      <c r="R742" s="5">
        <f t="shared" si="696"/>
        <v>88.659142644135187</v>
      </c>
      <c r="S742" s="5">
        <f t="shared" si="697"/>
        <v>85.970393126177029</v>
      </c>
      <c r="T742" s="5">
        <f t="shared" si="698"/>
        <v>76.074439858490564</v>
      </c>
      <c r="U742" s="5">
        <f t="shared" si="699"/>
        <v>68.56948296836984</v>
      </c>
      <c r="V742" s="5">
        <f t="shared" si="700"/>
        <v>83.78815625</v>
      </c>
      <c r="W742" s="5">
        <f t="shared" si="701"/>
        <v>91.701428571428579</v>
      </c>
      <c r="X742" s="5">
        <f t="shared" si="702"/>
        <v>87.986089108910903</v>
      </c>
      <c r="Y742" s="5">
        <f t="shared" si="703"/>
        <v>76.123963815789466</v>
      </c>
    </row>
    <row r="743" spans="1:156" x14ac:dyDescent="0.2">
      <c r="A743" s="1">
        <v>2018</v>
      </c>
      <c r="D743" s="5">
        <f t="shared" si="682"/>
        <v>649.49596841230255</v>
      </c>
      <c r="E743" s="5">
        <f t="shared" si="683"/>
        <v>625.40773158278625</v>
      </c>
      <c r="F743" s="5">
        <f t="shared" si="684"/>
        <v>428.96323529411757</v>
      </c>
      <c r="G743" s="5">
        <f t="shared" si="685"/>
        <v>541.60621869782972</v>
      </c>
      <c r="H743" s="5">
        <f t="shared" si="686"/>
        <v>562.48972920533151</v>
      </c>
      <c r="I743" s="5">
        <f t="shared" si="687"/>
        <v>600.0721757322176</v>
      </c>
      <c r="J743" s="5">
        <f t="shared" si="688"/>
        <v>548.62423083319482</v>
      </c>
      <c r="K743" s="5">
        <f t="shared" si="689"/>
        <v>551.53071602929208</v>
      </c>
      <c r="L743" s="5">
        <f t="shared" si="690"/>
        <v>611.69227841677935</v>
      </c>
      <c r="M743" s="5">
        <f t="shared" si="691"/>
        <v>550.328125</v>
      </c>
      <c r="N743" s="5">
        <f t="shared" si="692"/>
        <v>557.23076923076928</v>
      </c>
      <c r="O743" s="5">
        <f t="shared" si="693"/>
        <v>109.82211515151515</v>
      </c>
      <c r="P743" s="5">
        <f t="shared" si="694"/>
        <v>93.388177179962909</v>
      </c>
      <c r="Q743" s="5">
        <f t="shared" si="695"/>
        <v>77.897826086956542</v>
      </c>
      <c r="R743" s="5">
        <f t="shared" si="696"/>
        <v>89.142954771371791</v>
      </c>
      <c r="S743" s="5">
        <f t="shared" si="697"/>
        <v>92.779908192090403</v>
      </c>
      <c r="T743" s="5">
        <f t="shared" si="698"/>
        <v>92.525878537735849</v>
      </c>
      <c r="U743" s="5">
        <f t="shared" si="699"/>
        <v>67.235711678832104</v>
      </c>
      <c r="V743" s="5">
        <f t="shared" si="700"/>
        <v>84.85899999999998</v>
      </c>
      <c r="W743" s="5">
        <f t="shared" si="701"/>
        <v>99.916997354497369</v>
      </c>
      <c r="X743" s="5">
        <f t="shared" si="702"/>
        <v>94.00738861386138</v>
      </c>
      <c r="Y743" s="5">
        <f t="shared" si="703"/>
        <v>78.190164473684206</v>
      </c>
    </row>
    <row r="744" spans="1:156" x14ac:dyDescent="0.2">
      <c r="A744" s="1">
        <v>2019</v>
      </c>
      <c r="D744" s="5">
        <f t="shared" si="682"/>
        <v>675.76783042394004</v>
      </c>
      <c r="E744" s="5">
        <f t="shared" si="683"/>
        <v>666.84199489423781</v>
      </c>
      <c r="F744" s="5">
        <f t="shared" si="684"/>
        <v>420.78676470588232</v>
      </c>
      <c r="G744" s="5">
        <f t="shared" si="685"/>
        <v>577.43546535893154</v>
      </c>
      <c r="H744" s="5">
        <f t="shared" si="686"/>
        <v>570.49552893538043</v>
      </c>
      <c r="I744" s="5">
        <f t="shared" si="687"/>
        <v>619.85774058577408</v>
      </c>
      <c r="J744" s="5">
        <f t="shared" si="688"/>
        <v>559.90828205554635</v>
      </c>
      <c r="K744" s="5">
        <f t="shared" si="689"/>
        <v>521.75366151342553</v>
      </c>
      <c r="L744" s="5">
        <f t="shared" si="690"/>
        <v>629.15709573748302</v>
      </c>
      <c r="M744" s="5">
        <f t="shared" si="691"/>
        <v>586.5625</v>
      </c>
      <c r="N744" s="5">
        <f t="shared" si="692"/>
        <v>581.72863247863256</v>
      </c>
      <c r="O744" s="5">
        <f t="shared" si="693"/>
        <v>112.31035151515152</v>
      </c>
      <c r="P744" s="5">
        <f t="shared" si="694"/>
        <v>105.18353896103896</v>
      </c>
      <c r="Q744" s="5">
        <f t="shared" si="695"/>
        <v>83.077391304347827</v>
      </c>
      <c r="R744" s="5">
        <f t="shared" si="696"/>
        <v>90.486769383697819</v>
      </c>
      <c r="S744" s="5">
        <f t="shared" si="697"/>
        <v>102.39150659133711</v>
      </c>
      <c r="T744" s="5">
        <f t="shared" si="698"/>
        <v>103.36689268867926</v>
      </c>
      <c r="U744" s="5">
        <f t="shared" si="699"/>
        <v>77.408029197080296</v>
      </c>
      <c r="V744" s="5">
        <f t="shared" si="700"/>
        <v>89.538999999999987</v>
      </c>
      <c r="W744" s="5">
        <f t="shared" si="701"/>
        <v>98.698088624338624</v>
      </c>
      <c r="X744" s="5">
        <f t="shared" si="702"/>
        <v>100.17021039603961</v>
      </c>
      <c r="Y744" s="5">
        <f t="shared" si="703"/>
        <v>81.823618421052629</v>
      </c>
    </row>
    <row r="745" spans="1:156" x14ac:dyDescent="0.2">
      <c r="A745" s="1">
        <v>2020</v>
      </c>
      <c r="D745" s="5">
        <f t="shared" si="682"/>
        <v>610.40083125519527</v>
      </c>
      <c r="E745" s="5">
        <f t="shared" si="683"/>
        <v>577.42104303428152</v>
      </c>
      <c r="F745" s="5">
        <f t="shared" si="684"/>
        <v>445.97058823529403</v>
      </c>
      <c r="G745" s="5">
        <f t="shared" si="685"/>
        <v>557.90082429048414</v>
      </c>
      <c r="H745" s="5">
        <f t="shared" si="686"/>
        <v>573.11829340307065</v>
      </c>
      <c r="I745" s="5">
        <f t="shared" si="687"/>
        <v>583.24476987447702</v>
      </c>
      <c r="J745" s="5">
        <f t="shared" si="688"/>
        <v>542.15537169466165</v>
      </c>
      <c r="K745" s="5">
        <f t="shared" si="689"/>
        <v>472</v>
      </c>
      <c r="L745" s="5">
        <f t="shared" si="690"/>
        <v>651.31533322056828</v>
      </c>
      <c r="M745" s="5">
        <f t="shared" si="691"/>
        <v>588.10546875</v>
      </c>
      <c r="N745" s="5">
        <f t="shared" si="692"/>
        <v>602.11538461538464</v>
      </c>
      <c r="O745" s="5">
        <f t="shared" si="693"/>
        <v>96.624557575757578</v>
      </c>
      <c r="P745" s="5">
        <f t="shared" si="694"/>
        <v>81.983200371057507</v>
      </c>
      <c r="Q745" s="5">
        <f t="shared" si="695"/>
        <v>80.241630434782607</v>
      </c>
      <c r="R745" s="5">
        <f t="shared" si="696"/>
        <v>88.607907554671982</v>
      </c>
      <c r="S745" s="5">
        <f t="shared" si="697"/>
        <v>84.893234463276841</v>
      </c>
      <c r="T745" s="5">
        <f t="shared" si="698"/>
        <v>81.610389150943405</v>
      </c>
      <c r="U745" s="5">
        <f t="shared" si="699"/>
        <v>74.883102189781027</v>
      </c>
      <c r="V745" s="5">
        <f t="shared" si="700"/>
        <v>83.700124999999986</v>
      </c>
      <c r="W745" s="5">
        <f t="shared" si="701"/>
        <v>96.571223544973577</v>
      </c>
      <c r="X745" s="5">
        <f t="shared" si="702"/>
        <v>92.678910891089117</v>
      </c>
      <c r="Y745" s="5">
        <f t="shared" si="703"/>
        <v>75.373807565789477</v>
      </c>
    </row>
    <row r="746" spans="1:156" x14ac:dyDescent="0.2">
      <c r="A746" s="1">
        <v>2021</v>
      </c>
      <c r="D746" s="5">
        <f t="shared" si="682"/>
        <v>617.59904405652537</v>
      </c>
      <c r="E746" s="5">
        <f t="shared" si="683"/>
        <v>640.13931436907365</v>
      </c>
      <c r="F746" s="5">
        <f t="shared" si="684"/>
        <v>413.26470588235293</v>
      </c>
      <c r="G746" s="5">
        <f t="shared" si="685"/>
        <v>556.32418614357266</v>
      </c>
      <c r="H746" s="5">
        <f t="shared" si="686"/>
        <v>591.57406782520661</v>
      </c>
      <c r="I746" s="5">
        <f t="shared" si="687"/>
        <v>583.30753138075318</v>
      </c>
      <c r="J746" s="5">
        <f t="shared" si="688"/>
        <v>592.89630799933479</v>
      </c>
      <c r="K746" s="5">
        <f t="shared" si="689"/>
        <v>534.8116354759967</v>
      </c>
      <c r="L746" s="5">
        <f t="shared" si="690"/>
        <v>700.76332036535848</v>
      </c>
      <c r="M746" s="5">
        <f t="shared" si="691"/>
        <v>579.80859375</v>
      </c>
      <c r="N746" s="5">
        <f t="shared" si="692"/>
        <v>706.81623931623926</v>
      </c>
      <c r="O746" s="5">
        <f t="shared" si="693"/>
        <v>111.2207787878788</v>
      </c>
      <c r="P746" s="5">
        <f t="shared" si="694"/>
        <v>90.251943413729137</v>
      </c>
      <c r="Q746" s="5">
        <f t="shared" si="695"/>
        <v>91.308695652173924</v>
      </c>
      <c r="R746" s="5">
        <f t="shared" si="696"/>
        <v>101.17525099403579</v>
      </c>
      <c r="S746" s="5">
        <f t="shared" si="697"/>
        <v>93.177956685499069</v>
      </c>
      <c r="T746" s="5">
        <f t="shared" si="698"/>
        <v>93.54229363207547</v>
      </c>
      <c r="U746" s="5">
        <f t="shared" si="699"/>
        <v>84.895145985401456</v>
      </c>
      <c r="V746" s="5">
        <f t="shared" si="700"/>
        <v>96.676718749999992</v>
      </c>
      <c r="W746" s="5">
        <f t="shared" si="701"/>
        <v>103.95977513227514</v>
      </c>
      <c r="X746" s="5">
        <f t="shared" si="702"/>
        <v>93.002784653465341</v>
      </c>
      <c r="Y746" s="5">
        <f t="shared" si="703"/>
        <v>98.015394736842111</v>
      </c>
    </row>
    <row r="749" spans="1:156" ht="13.5" x14ac:dyDescent="0.25">
      <c r="A749" s="1" t="s">
        <v>199</v>
      </c>
      <c r="D749" s="14" t="s">
        <v>173</v>
      </c>
      <c r="E749" s="14" t="s">
        <v>174</v>
      </c>
      <c r="F749" s="14" t="s">
        <v>175</v>
      </c>
      <c r="G749" s="14" t="s">
        <v>176</v>
      </c>
      <c r="H749" s="14" t="s">
        <v>177</v>
      </c>
      <c r="I749" s="14" t="s">
        <v>178</v>
      </c>
      <c r="J749" s="14" t="s">
        <v>179</v>
      </c>
      <c r="K749" s="14" t="s">
        <v>180</v>
      </c>
      <c r="L749" s="14" t="s">
        <v>181</v>
      </c>
      <c r="M749" s="14" t="s">
        <v>182</v>
      </c>
      <c r="N749" s="14" t="s">
        <v>183</v>
      </c>
      <c r="O749" s="14" t="s">
        <v>184</v>
      </c>
      <c r="P749" s="14" t="s">
        <v>185</v>
      </c>
      <c r="Q749" s="14" t="s">
        <v>186</v>
      </c>
      <c r="R749" s="14" t="s">
        <v>187</v>
      </c>
      <c r="S749" s="14" t="s">
        <v>188</v>
      </c>
      <c r="T749" s="14" t="s">
        <v>189</v>
      </c>
      <c r="U749" s="14" t="s">
        <v>190</v>
      </c>
      <c r="V749" s="14" t="s">
        <v>191</v>
      </c>
      <c r="W749" s="14" t="s">
        <v>192</v>
      </c>
      <c r="X749" s="14" t="s">
        <v>193</v>
      </c>
      <c r="Y749" s="14" t="s">
        <v>194</v>
      </c>
      <c r="DA749" s="5"/>
      <c r="EW749" s="27"/>
      <c r="EX749" s="27"/>
      <c r="EY749" s="28"/>
      <c r="EZ749" s="28"/>
    </row>
    <row r="750" spans="1:156" x14ac:dyDescent="0.2">
      <c r="A750" s="1">
        <v>1978</v>
      </c>
      <c r="F750" s="5"/>
      <c r="G750" s="5"/>
      <c r="H750" s="5"/>
      <c r="I750" s="5"/>
      <c r="J750" s="5"/>
      <c r="K750" s="5"/>
      <c r="L750" s="5"/>
      <c r="M750" s="5"/>
      <c r="Q750" s="5"/>
      <c r="R750" s="5"/>
      <c r="U750" s="5"/>
      <c r="V750" s="5"/>
      <c r="W750" s="5"/>
      <c r="Y750" s="5"/>
      <c r="DA750" s="5"/>
      <c r="EW750" s="27"/>
      <c r="EX750" s="27"/>
      <c r="EY750" s="28"/>
      <c r="EZ750" s="28"/>
    </row>
    <row r="751" spans="1:156" x14ac:dyDescent="0.2">
      <c r="A751" s="1">
        <v>1979</v>
      </c>
      <c r="F751" s="5"/>
      <c r="G751" s="5"/>
      <c r="H751" s="5"/>
      <c r="I751" s="5"/>
      <c r="J751" s="5"/>
      <c r="K751" s="5"/>
      <c r="L751" s="5"/>
      <c r="M751" s="5"/>
      <c r="Q751" s="5"/>
      <c r="R751" s="5"/>
      <c r="U751" s="5"/>
      <c r="V751" s="5"/>
      <c r="W751" s="5"/>
      <c r="Y751" s="5"/>
      <c r="DA751" s="5"/>
      <c r="EW751" s="27"/>
      <c r="EX751" s="27"/>
      <c r="EY751" s="28"/>
      <c r="EZ751" s="28"/>
    </row>
    <row r="752" spans="1:156" x14ac:dyDescent="0.2">
      <c r="A752" s="1">
        <v>1980</v>
      </c>
      <c r="F752" s="5"/>
      <c r="G752" s="5"/>
      <c r="H752" s="5"/>
      <c r="I752" s="5"/>
      <c r="J752" s="5"/>
      <c r="K752" s="5"/>
      <c r="L752" s="5"/>
      <c r="M752" s="5"/>
      <c r="Q752" s="5"/>
      <c r="R752" s="5"/>
      <c r="U752" s="5"/>
      <c r="V752" s="5"/>
      <c r="W752" s="5"/>
      <c r="Y752" s="5"/>
      <c r="DA752" s="5"/>
      <c r="EW752" s="27"/>
      <c r="EX752" s="27"/>
      <c r="EY752" s="28"/>
      <c r="EZ752" s="28"/>
    </row>
    <row r="753" spans="1:156" x14ac:dyDescent="0.2">
      <c r="A753" s="1">
        <v>1981</v>
      </c>
      <c r="F753" s="5"/>
      <c r="G753" s="5"/>
      <c r="H753" s="5"/>
      <c r="I753" s="5"/>
      <c r="J753" s="5"/>
      <c r="K753" s="5"/>
      <c r="L753" s="5"/>
      <c r="M753" s="5"/>
      <c r="Q753" s="5"/>
      <c r="R753" s="5"/>
      <c r="U753" s="5"/>
      <c r="V753" s="5"/>
      <c r="W753" s="5"/>
      <c r="Y753" s="5"/>
      <c r="DA753" s="5"/>
      <c r="EW753" s="27"/>
      <c r="EX753" s="27"/>
      <c r="EY753" s="28"/>
      <c r="EZ753" s="28"/>
    </row>
    <row r="754" spans="1:156" x14ac:dyDescent="0.2">
      <c r="A754" s="1">
        <v>1982</v>
      </c>
      <c r="F754" s="5"/>
      <c r="G754" s="5"/>
      <c r="H754" s="5"/>
      <c r="I754" s="5"/>
      <c r="J754" s="5"/>
      <c r="K754" s="5"/>
      <c r="L754" s="5"/>
      <c r="M754" s="5"/>
      <c r="Q754" s="5"/>
      <c r="R754" s="5"/>
      <c r="U754" s="5"/>
      <c r="V754" s="5"/>
      <c r="W754" s="5"/>
      <c r="Y754" s="5"/>
      <c r="DA754" s="5"/>
      <c r="EW754" s="27"/>
      <c r="EX754" s="27"/>
      <c r="EY754" s="28"/>
      <c r="EZ754" s="28"/>
    </row>
    <row r="755" spans="1:156" x14ac:dyDescent="0.2">
      <c r="A755" s="1">
        <v>1983</v>
      </c>
      <c r="F755" s="5"/>
      <c r="G755" s="5"/>
      <c r="H755" s="5"/>
      <c r="I755" s="5"/>
      <c r="J755" s="5"/>
      <c r="K755" s="5"/>
      <c r="L755" s="5"/>
      <c r="M755" s="5"/>
      <c r="Q755" s="5"/>
      <c r="R755" s="5"/>
      <c r="U755" s="5"/>
      <c r="V755" s="5"/>
      <c r="W755" s="5"/>
      <c r="Y755" s="5"/>
      <c r="DA755" s="5"/>
      <c r="EW755" s="27"/>
      <c r="EX755" s="27"/>
      <c r="EY755" s="28"/>
      <c r="EZ755" s="28"/>
    </row>
    <row r="756" spans="1:156" x14ac:dyDescent="0.2">
      <c r="A756" s="1">
        <v>1984</v>
      </c>
      <c r="F756" s="5"/>
      <c r="G756" s="5"/>
      <c r="H756" s="5"/>
      <c r="I756" s="5"/>
      <c r="J756" s="5"/>
      <c r="K756" s="5"/>
      <c r="L756" s="5"/>
      <c r="M756" s="5"/>
      <c r="Q756" s="5"/>
      <c r="R756" s="5"/>
      <c r="U756" s="5"/>
      <c r="V756" s="5"/>
      <c r="W756" s="5"/>
      <c r="Y756" s="5"/>
      <c r="DA756" s="5"/>
      <c r="EW756" s="27"/>
      <c r="EX756" s="27"/>
      <c r="EY756" s="28"/>
      <c r="EZ756" s="28"/>
    </row>
    <row r="757" spans="1:156" x14ac:dyDescent="0.2">
      <c r="A757" s="1">
        <v>1985</v>
      </c>
      <c r="F757" s="5"/>
      <c r="G757" s="5"/>
      <c r="H757" s="5"/>
      <c r="I757" s="5"/>
      <c r="J757" s="5"/>
      <c r="K757" s="5"/>
      <c r="L757" s="5"/>
      <c r="M757" s="5"/>
      <c r="Q757" s="5"/>
      <c r="R757" s="5"/>
      <c r="U757" s="5"/>
      <c r="V757" s="5"/>
      <c r="W757" s="5"/>
      <c r="Y757" s="5"/>
      <c r="DA757" s="5"/>
      <c r="EW757" s="27"/>
      <c r="EX757" s="27"/>
      <c r="EY757" s="28"/>
      <c r="EZ757" s="28"/>
    </row>
    <row r="758" spans="1:156" x14ac:dyDescent="0.2">
      <c r="A758" s="1">
        <v>1986</v>
      </c>
      <c r="F758" s="5"/>
      <c r="G758" s="5"/>
      <c r="H758" s="5"/>
      <c r="I758" s="5"/>
      <c r="J758" s="5"/>
      <c r="K758" s="5"/>
      <c r="L758" s="5"/>
      <c r="M758" s="5"/>
      <c r="Q758" s="5"/>
      <c r="R758" s="5"/>
      <c r="U758" s="5"/>
      <c r="V758" s="5"/>
      <c r="W758" s="5"/>
      <c r="Y758" s="5"/>
      <c r="DA758" s="5"/>
      <c r="EW758" s="27"/>
      <c r="EX758" s="27"/>
      <c r="EY758" s="28"/>
      <c r="EZ758" s="28"/>
    </row>
    <row r="759" spans="1:156" x14ac:dyDescent="0.2">
      <c r="A759" s="1">
        <v>1987</v>
      </c>
      <c r="F759" s="5"/>
      <c r="G759" s="5"/>
      <c r="H759" s="5"/>
      <c r="I759" s="5"/>
      <c r="J759" s="5"/>
      <c r="K759" s="5"/>
      <c r="L759" s="5"/>
      <c r="M759" s="5"/>
      <c r="Q759" s="5"/>
      <c r="R759" s="5"/>
      <c r="U759" s="5"/>
      <c r="V759" s="5"/>
      <c r="W759" s="5"/>
      <c r="Y759" s="5"/>
      <c r="DA759" s="5"/>
      <c r="EW759" s="27"/>
      <c r="EX759" s="27"/>
      <c r="EY759" s="28"/>
      <c r="EZ759" s="28"/>
    </row>
    <row r="760" spans="1:156" x14ac:dyDescent="0.2">
      <c r="A760" s="1">
        <v>1988</v>
      </c>
      <c r="F760" s="5"/>
      <c r="G760" s="5"/>
      <c r="H760" s="5"/>
      <c r="I760" s="5"/>
      <c r="J760" s="5"/>
      <c r="K760" s="5"/>
      <c r="L760" s="5"/>
      <c r="M760" s="5"/>
      <c r="Q760" s="5"/>
      <c r="R760" s="5"/>
      <c r="U760" s="5"/>
      <c r="V760" s="5"/>
      <c r="W760" s="5"/>
      <c r="Y760" s="5"/>
      <c r="DA760" s="5"/>
      <c r="EW760" s="27"/>
      <c r="EX760" s="27"/>
      <c r="EY760" s="28"/>
      <c r="EZ760" s="28"/>
    </row>
    <row r="761" spans="1:156" x14ac:dyDescent="0.2">
      <c r="A761" s="1">
        <v>1989</v>
      </c>
      <c r="F761" s="5"/>
      <c r="G761" s="5"/>
      <c r="H761" s="5"/>
      <c r="I761" s="5"/>
      <c r="J761" s="5"/>
      <c r="K761" s="5"/>
      <c r="L761" s="5"/>
      <c r="M761" s="5"/>
      <c r="Q761" s="5"/>
      <c r="R761" s="5"/>
      <c r="U761" s="5"/>
      <c r="V761" s="5"/>
      <c r="W761" s="5"/>
      <c r="Y761" s="5"/>
      <c r="DA761" s="5"/>
      <c r="EW761" s="27"/>
      <c r="EX761" s="27"/>
      <c r="EY761" s="28"/>
      <c r="EZ761" s="28"/>
    </row>
    <row r="762" spans="1:156" x14ac:dyDescent="0.2">
      <c r="A762" s="1">
        <v>1990</v>
      </c>
      <c r="F762" s="5"/>
      <c r="G762" s="5"/>
      <c r="H762" s="5"/>
      <c r="I762" s="5"/>
      <c r="J762" s="5"/>
      <c r="K762" s="5"/>
      <c r="L762" s="5"/>
      <c r="M762" s="5"/>
      <c r="Q762" s="5"/>
      <c r="R762" s="5"/>
      <c r="U762" s="5"/>
      <c r="V762" s="5"/>
      <c r="W762" s="5"/>
      <c r="Y762" s="5"/>
      <c r="DA762" s="5"/>
      <c r="EW762" s="27"/>
      <c r="EX762" s="27"/>
      <c r="EY762" s="28"/>
      <c r="EZ762" s="28"/>
    </row>
    <row r="763" spans="1:156" x14ac:dyDescent="0.2">
      <c r="A763" s="1">
        <v>1991</v>
      </c>
      <c r="F763" s="5"/>
      <c r="G763" s="5"/>
      <c r="H763" s="5"/>
      <c r="I763" s="5"/>
      <c r="J763" s="5"/>
      <c r="K763" s="5"/>
      <c r="L763" s="5"/>
      <c r="M763" s="5"/>
      <c r="Q763" s="5"/>
      <c r="R763" s="5"/>
      <c r="U763" s="5"/>
      <c r="V763" s="5"/>
      <c r="W763" s="5"/>
      <c r="Y763" s="5"/>
      <c r="DA763" s="5"/>
      <c r="EW763" s="27"/>
      <c r="EX763" s="27"/>
      <c r="EY763" s="28"/>
      <c r="EZ763" s="28"/>
    </row>
    <row r="764" spans="1:156" x14ac:dyDescent="0.2">
      <c r="A764" s="1">
        <v>1992</v>
      </c>
      <c r="F764" s="5"/>
      <c r="G764" s="5"/>
      <c r="H764" s="5"/>
      <c r="I764" s="5"/>
      <c r="J764" s="5"/>
      <c r="K764" s="5"/>
      <c r="L764" s="5"/>
      <c r="M764" s="5"/>
      <c r="Q764" s="5"/>
      <c r="R764" s="5"/>
      <c r="U764" s="5"/>
      <c r="V764" s="5"/>
      <c r="W764" s="5"/>
      <c r="Y764" s="5"/>
      <c r="DA764" s="5"/>
      <c r="EW764" s="27"/>
      <c r="EX764" s="27"/>
      <c r="EY764" s="28"/>
      <c r="EZ764" s="28"/>
    </row>
    <row r="765" spans="1:156" x14ac:dyDescent="0.2">
      <c r="A765" s="1">
        <v>1993</v>
      </c>
      <c r="D765" s="5">
        <f t="shared" ref="D765:D766" si="704">LN(D668)-LN(D667)</f>
        <v>0.21551962620354992</v>
      </c>
      <c r="E765" s="5">
        <f t="shared" ref="E765:Y775" si="705">LN(E668)-LN(E667)</f>
        <v>0.3327835566733599</v>
      </c>
      <c r="F765" s="5">
        <f t="shared" si="705"/>
        <v>0.28095216023558134</v>
      </c>
      <c r="G765" s="5">
        <f t="shared" si="705"/>
        <v>0.28653330724790749</v>
      </c>
      <c r="H765" s="5">
        <f t="shared" si="705"/>
        <v>0.41304664556056192</v>
      </c>
      <c r="I765" s="5">
        <f t="shared" si="705"/>
        <v>0.37047203460045619</v>
      </c>
      <c r="J765" s="5">
        <f t="shared" si="705"/>
        <v>0.46550249636494367</v>
      </c>
      <c r="K765" s="5">
        <f t="shared" si="705"/>
        <v>0.45016528702607062</v>
      </c>
      <c r="L765" s="5">
        <f t="shared" si="705"/>
        <v>0.2580043685401705</v>
      </c>
      <c r="M765" s="5">
        <f t="shared" si="705"/>
        <v>0.11406042553337237</v>
      </c>
      <c r="N765" s="5">
        <f t="shared" si="705"/>
        <v>0.1075631597201685</v>
      </c>
      <c r="O765" s="5">
        <f t="shared" si="705"/>
        <v>0.10283366655591752</v>
      </c>
      <c r="Q765" s="5"/>
      <c r="R765" s="5">
        <f t="shared" si="705"/>
        <v>0.2405521147424734</v>
      </c>
      <c r="S765" s="5">
        <f t="shared" si="705"/>
        <v>0.35265180549748276</v>
      </c>
      <c r="T765" s="5">
        <f t="shared" si="705"/>
        <v>0.41716970405769249</v>
      </c>
      <c r="U765" s="5">
        <f t="shared" si="705"/>
        <v>0.52978063945968934</v>
      </c>
      <c r="V765" s="5">
        <f t="shared" si="705"/>
        <v>0.38530313481781953</v>
      </c>
      <c r="W765" s="5">
        <f t="shared" si="705"/>
        <v>0.4299254056783246</v>
      </c>
      <c r="X765" s="5">
        <f t="shared" si="705"/>
        <v>0.27520318107859332</v>
      </c>
      <c r="Y765" s="5">
        <f t="shared" si="705"/>
        <v>0.12729023761403102</v>
      </c>
      <c r="DA765" s="5"/>
      <c r="EW765" s="27"/>
      <c r="EX765" s="27"/>
      <c r="EY765" s="28"/>
      <c r="EZ765" s="28"/>
    </row>
    <row r="766" spans="1:156" x14ac:dyDescent="0.2">
      <c r="A766" s="1">
        <v>1994</v>
      </c>
      <c r="D766" s="5">
        <f t="shared" si="704"/>
        <v>2.3520199004307685E-3</v>
      </c>
      <c r="E766" s="5">
        <f t="shared" si="705"/>
        <v>0.25671984684781357</v>
      </c>
      <c r="F766" s="5">
        <f t="shared" si="705"/>
        <v>2.8145298575320332E-2</v>
      </c>
      <c r="G766" s="5">
        <f t="shared" si="705"/>
        <v>0.10854509467144702</v>
      </c>
      <c r="H766" s="5">
        <f t="shared" si="705"/>
        <v>-0.24915879045544553</v>
      </c>
      <c r="I766" s="5">
        <f t="shared" si="705"/>
        <v>-0.30911946354655306</v>
      </c>
      <c r="J766" s="5">
        <f t="shared" si="705"/>
        <v>-0.30334291286133386</v>
      </c>
      <c r="K766" s="5">
        <f t="shared" si="705"/>
        <v>-0.2021897600106799</v>
      </c>
      <c r="L766" s="5">
        <f t="shared" si="705"/>
        <v>0.25538865073106543</v>
      </c>
      <c r="M766" s="5">
        <f t="shared" si="705"/>
        <v>0.27582183418922135</v>
      </c>
      <c r="N766" s="5">
        <f t="shared" si="705"/>
        <v>5.9230183031218075E-3</v>
      </c>
      <c r="O766" s="5">
        <f t="shared" si="705"/>
        <v>5.8948924613736686E-2</v>
      </c>
      <c r="Q766" s="5"/>
      <c r="R766" s="5">
        <f t="shared" si="705"/>
        <v>4.4993530832297957E-2</v>
      </c>
      <c r="S766" s="5">
        <f t="shared" si="705"/>
        <v>2.6420094628383239E-3</v>
      </c>
      <c r="T766" s="5">
        <f t="shared" si="705"/>
        <v>-0.19094041081957513</v>
      </c>
      <c r="U766" s="5">
        <f t="shared" si="705"/>
        <v>-0.2560848089826484</v>
      </c>
      <c r="V766" s="5">
        <f t="shared" si="705"/>
        <v>-9.7246880883655962E-2</v>
      </c>
      <c r="W766" s="5">
        <f t="shared" si="705"/>
        <v>-0.24641408074878157</v>
      </c>
      <c r="X766" s="5">
        <f t="shared" si="705"/>
        <v>8.5252008233593912E-3</v>
      </c>
      <c r="Y766" s="5">
        <f t="shared" si="705"/>
        <v>3.9761483796398878E-3</v>
      </c>
      <c r="DA766" s="5"/>
      <c r="EW766" s="27"/>
      <c r="EX766" s="27"/>
      <c r="EY766" s="28"/>
      <c r="EZ766" s="28"/>
    </row>
    <row r="767" spans="1:156" x14ac:dyDescent="0.2">
      <c r="A767" s="1">
        <v>1995</v>
      </c>
      <c r="D767" s="5">
        <f t="shared" ref="D767:S782" si="706">LN(D670)-LN(D669)</f>
        <v>0.23358222209266977</v>
      </c>
      <c r="E767" s="5">
        <f t="shared" si="705"/>
        <v>1.0804768178986457E-2</v>
      </c>
      <c r="F767" s="5">
        <f t="shared" si="705"/>
        <v>0.17828477176514923</v>
      </c>
      <c r="G767" s="5">
        <f t="shared" si="705"/>
        <v>0.2036193075395234</v>
      </c>
      <c r="H767" s="5">
        <f t="shared" si="705"/>
        <v>0.37662955846827728</v>
      </c>
      <c r="I767" s="5">
        <f t="shared" si="705"/>
        <v>0.41447997920437984</v>
      </c>
      <c r="J767" s="5">
        <f t="shared" si="705"/>
        <v>0.26736505626117069</v>
      </c>
      <c r="K767" s="5">
        <f t="shared" si="705"/>
        <v>0.43656327900795411</v>
      </c>
      <c r="L767" s="5">
        <f t="shared" si="705"/>
        <v>-0.14903557916048804</v>
      </c>
      <c r="M767" s="5">
        <f t="shared" si="705"/>
        <v>5.4028775258084138E-2</v>
      </c>
      <c r="N767" s="5">
        <f t="shared" si="705"/>
        <v>9.834779493373258E-2</v>
      </c>
      <c r="O767" s="5">
        <f t="shared" si="705"/>
        <v>1.5971945566052526E-2</v>
      </c>
      <c r="Q767" s="5"/>
      <c r="R767" s="5">
        <f t="shared" si="705"/>
        <v>-9.1701060988125249E-4</v>
      </c>
      <c r="S767" s="5">
        <f t="shared" si="705"/>
        <v>0.13857581608584013</v>
      </c>
      <c r="T767" s="5">
        <f t="shared" si="705"/>
        <v>1.4853920987961899E-2</v>
      </c>
      <c r="U767" s="5">
        <f t="shared" si="705"/>
        <v>-1.8160783371595102E-2</v>
      </c>
      <c r="V767" s="5">
        <f t="shared" si="705"/>
        <v>7.8746867139735777E-2</v>
      </c>
      <c r="W767" s="5">
        <f t="shared" si="705"/>
        <v>0.10915828903327629</v>
      </c>
      <c r="X767" s="5">
        <f t="shared" si="705"/>
        <v>0.1924567786879976</v>
      </c>
      <c r="Y767" s="5">
        <f t="shared" si="705"/>
        <v>0.30611237665713453</v>
      </c>
      <c r="DA767" s="5"/>
      <c r="EW767" s="27"/>
      <c r="EX767" s="27"/>
      <c r="EY767" s="28"/>
      <c r="EZ767" s="28"/>
    </row>
    <row r="768" spans="1:156" x14ac:dyDescent="0.2">
      <c r="A768" s="1">
        <v>1996</v>
      </c>
      <c r="D768" s="5">
        <f t="shared" si="706"/>
        <v>-0.13948299802274811</v>
      </c>
      <c r="E768" s="5">
        <f t="shared" si="705"/>
        <v>-0.13806654778991323</v>
      </c>
      <c r="F768" s="5">
        <f t="shared" si="705"/>
        <v>2.8794901947944318E-2</v>
      </c>
      <c r="G768" s="5">
        <f t="shared" si="705"/>
        <v>-0.26748777736733054</v>
      </c>
      <c r="H768" s="5">
        <f t="shared" si="705"/>
        <v>-3.1519943881465728E-2</v>
      </c>
      <c r="I768" s="5">
        <f t="shared" si="705"/>
        <v>0.10227884912041763</v>
      </c>
      <c r="J768" s="5">
        <f t="shared" si="705"/>
        <v>0.13606131515714548</v>
      </c>
      <c r="K768" s="5">
        <f t="shared" si="705"/>
        <v>8.4245788742220107E-2</v>
      </c>
      <c r="L768" s="5">
        <f t="shared" si="705"/>
        <v>0.15440574933508167</v>
      </c>
      <c r="M768" s="5">
        <f t="shared" si="705"/>
        <v>-0.27189046382385307</v>
      </c>
      <c r="N768" s="5">
        <f t="shared" si="705"/>
        <v>4.8747684188117368E-2</v>
      </c>
      <c r="O768" s="5">
        <f t="shared" si="705"/>
        <v>0.18948480648687394</v>
      </c>
      <c r="Q768" s="5"/>
      <c r="R768" s="5">
        <f t="shared" si="705"/>
        <v>0.12731947802135224</v>
      </c>
      <c r="S768" s="5">
        <f t="shared" si="705"/>
        <v>2.644657344530188E-2</v>
      </c>
      <c r="T768" s="5">
        <f t="shared" si="705"/>
        <v>0.32513325774069557</v>
      </c>
      <c r="U768" s="5">
        <f t="shared" si="705"/>
        <v>0.29225328184273103</v>
      </c>
      <c r="V768" s="5">
        <f t="shared" si="705"/>
        <v>9.0204751299621577E-2</v>
      </c>
      <c r="W768" s="5">
        <f t="shared" si="705"/>
        <v>0.44722482913675687</v>
      </c>
      <c r="X768" s="5">
        <f t="shared" si="705"/>
        <v>0.45731846971842049</v>
      </c>
      <c r="Y768" s="5">
        <f t="shared" si="705"/>
        <v>0.18790612879247526</v>
      </c>
      <c r="DA768" s="5"/>
      <c r="EW768" s="27"/>
      <c r="EX768" s="27"/>
      <c r="EY768" s="28"/>
      <c r="EZ768" s="28"/>
    </row>
    <row r="769" spans="1:156" x14ac:dyDescent="0.2">
      <c r="A769" s="1">
        <v>1997</v>
      </c>
      <c r="D769" s="5">
        <f t="shared" si="706"/>
        <v>0.29212691931100476</v>
      </c>
      <c r="E769" s="5">
        <f t="shared" si="705"/>
        <v>-6.4365375954904103E-2</v>
      </c>
      <c r="F769" s="5">
        <f t="shared" si="705"/>
        <v>0.24246085950355756</v>
      </c>
      <c r="G769" s="5">
        <f t="shared" si="705"/>
        <v>4.4344226053120828E-2</v>
      </c>
      <c r="H769" s="5">
        <f t="shared" si="705"/>
        <v>-0.55096166879096042</v>
      </c>
      <c r="I769" s="5">
        <f t="shared" si="705"/>
        <v>-0.72609133627929889</v>
      </c>
      <c r="J769" s="5">
        <f t="shared" si="705"/>
        <v>-3.8132869695443716E-2</v>
      </c>
      <c r="K769" s="5">
        <f t="shared" si="705"/>
        <v>-2.2773924648552324E-2</v>
      </c>
      <c r="L769" s="5">
        <f t="shared" si="705"/>
        <v>0.16922934052545102</v>
      </c>
      <c r="M769" s="5">
        <f t="shared" si="705"/>
        <v>-0.79538411062605086</v>
      </c>
      <c r="N769" s="5">
        <f t="shared" si="705"/>
        <v>0.4164495869534619</v>
      </c>
      <c r="O769" s="5">
        <f t="shared" si="705"/>
        <v>-0.10108062056336387</v>
      </c>
      <c r="Q769" s="5"/>
      <c r="R769" s="5">
        <f t="shared" si="705"/>
        <v>0.10713599832906251</v>
      </c>
      <c r="S769" s="5">
        <f t="shared" si="705"/>
        <v>9.8626483476482285E-2</v>
      </c>
      <c r="T769" s="5">
        <f t="shared" si="705"/>
        <v>-5.2085060066285216E-2</v>
      </c>
      <c r="U769" s="5">
        <f t="shared" si="705"/>
        <v>6.5224067575524458E-3</v>
      </c>
      <c r="V769" s="5">
        <f t="shared" si="705"/>
        <v>-0.48740534955789272</v>
      </c>
      <c r="W769" s="5">
        <f t="shared" si="705"/>
        <v>-0.63682225795976244</v>
      </c>
      <c r="X769" s="5">
        <f t="shared" si="705"/>
        <v>-0.19463105126524383</v>
      </c>
      <c r="Y769" s="5">
        <f t="shared" si="705"/>
        <v>-0.16622897941544235</v>
      </c>
      <c r="DA769" s="5"/>
      <c r="EW769" s="27"/>
      <c r="EX769" s="27"/>
      <c r="EY769" s="28"/>
      <c r="EZ769" s="28"/>
    </row>
    <row r="770" spans="1:156" x14ac:dyDescent="0.2">
      <c r="A770" s="1">
        <v>1998</v>
      </c>
      <c r="D770" s="5">
        <f t="shared" si="706"/>
        <v>0.16976597844911634</v>
      </c>
      <c r="E770" s="5">
        <f t="shared" si="705"/>
        <v>0.18359037292818847</v>
      </c>
      <c r="F770" s="5">
        <f t="shared" si="705"/>
        <v>0.15325283052399286</v>
      </c>
      <c r="G770" s="5">
        <f t="shared" si="705"/>
        <v>-0.39175821639939112</v>
      </c>
      <c r="H770" s="5">
        <f t="shared" si="705"/>
        <v>-0.94446160884085106</v>
      </c>
      <c r="I770" s="5">
        <f t="shared" si="705"/>
        <v>0.35922352766927901</v>
      </c>
      <c r="J770" s="5">
        <f t="shared" si="705"/>
        <v>5.9668022246741614E-2</v>
      </c>
      <c r="K770" s="5">
        <f t="shared" si="705"/>
        <v>-0.21959295159118586</v>
      </c>
      <c r="L770" s="5">
        <f t="shared" si="705"/>
        <v>0.11461984107062317</v>
      </c>
      <c r="M770" s="5"/>
      <c r="N770" s="5">
        <f t="shared" si="705"/>
        <v>-0.38302960122621155</v>
      </c>
      <c r="O770" s="5">
        <f t="shared" si="705"/>
        <v>2.9378849732872858E-2</v>
      </c>
      <c r="Q770" s="5"/>
      <c r="R770" s="5">
        <f t="shared" si="705"/>
        <v>0.11439073775824227</v>
      </c>
      <c r="S770" s="5">
        <f t="shared" si="705"/>
        <v>0.14620413156595991</v>
      </c>
      <c r="T770" s="5">
        <f t="shared" si="705"/>
        <v>-1.3210041551134921E-3</v>
      </c>
      <c r="U770" s="5">
        <f t="shared" si="705"/>
        <v>-0.25970822040937414</v>
      </c>
      <c r="V770" s="5">
        <f t="shared" si="705"/>
        <v>-0.83910109318302428</v>
      </c>
      <c r="W770" s="5">
        <f t="shared" si="705"/>
        <v>0.41231444995373945</v>
      </c>
      <c r="X770" s="5">
        <f t="shared" si="705"/>
        <v>-0.11094058593731226</v>
      </c>
      <c r="Y770" s="5">
        <f t="shared" si="705"/>
        <v>6.6368511159305754E-2</v>
      </c>
      <c r="DA770" s="5"/>
      <c r="EW770" s="27"/>
      <c r="EX770" s="27"/>
      <c r="EY770" s="28"/>
      <c r="EZ770" s="28"/>
    </row>
    <row r="771" spans="1:156" x14ac:dyDescent="0.2">
      <c r="A771" s="1">
        <v>1999</v>
      </c>
      <c r="D771" s="5">
        <f t="shared" si="706"/>
        <v>-8.8536764079911734E-2</v>
      </c>
      <c r="E771" s="5">
        <f t="shared" si="705"/>
        <v>-3.9981809630165621E-2</v>
      </c>
      <c r="F771" s="5">
        <f t="shared" si="705"/>
        <v>-0.10912391697437851</v>
      </c>
      <c r="G771" s="5">
        <f t="shared" si="705"/>
        <v>0.55711223993664305</v>
      </c>
      <c r="H771" s="5"/>
      <c r="I771" s="5">
        <f t="shared" si="705"/>
        <v>7.0921226308345631E-2</v>
      </c>
      <c r="J771" s="5">
        <f t="shared" si="705"/>
        <v>-3.9380512871308504E-2</v>
      </c>
      <c r="K771" s="5">
        <f t="shared" si="705"/>
        <v>0.10940296684240014</v>
      </c>
      <c r="L771" s="5">
        <f t="shared" si="705"/>
        <v>-6.3003601419487687E-2</v>
      </c>
      <c r="M771" s="5"/>
      <c r="N771" s="5">
        <f t="shared" si="705"/>
        <v>0.12424435858607641</v>
      </c>
      <c r="O771" s="5">
        <f t="shared" si="705"/>
        <v>5.0353886145614979E-2</v>
      </c>
      <c r="P771" s="5">
        <f t="shared" si="705"/>
        <v>-0.2105831408222576</v>
      </c>
      <c r="Q771" s="5">
        <f t="shared" si="705"/>
        <v>-0.2380243071449204</v>
      </c>
      <c r="R771" s="5">
        <f t="shared" si="705"/>
        <v>-8.4367038736539612E-2</v>
      </c>
      <c r="S771" s="5">
        <f t="shared" si="705"/>
        <v>-0.12481294158464173</v>
      </c>
      <c r="T771" s="5">
        <f t="shared" si="705"/>
        <v>0.23143689181206373</v>
      </c>
      <c r="U771" s="5">
        <f t="shared" si="705"/>
        <v>0.35812982378492819</v>
      </c>
      <c r="V771" s="5">
        <f t="shared" si="705"/>
        <v>0.22314355131420971</v>
      </c>
      <c r="W771" s="5">
        <f t="shared" si="705"/>
        <v>-0.5153866350935532</v>
      </c>
      <c r="X771" s="5">
        <f t="shared" si="705"/>
        <v>0.14846149975509704</v>
      </c>
      <c r="Y771" s="5">
        <f t="shared" si="705"/>
        <v>-1.0760023113987494E-2</v>
      </c>
      <c r="DA771" s="5"/>
      <c r="EW771" s="27"/>
      <c r="EX771" s="27"/>
      <c r="EY771" s="28"/>
      <c r="EZ771" s="28"/>
    </row>
    <row r="772" spans="1:156" x14ac:dyDescent="0.2">
      <c r="A772" s="1">
        <v>2000</v>
      </c>
      <c r="D772" s="5">
        <f t="shared" si="706"/>
        <v>-4.3626873159558599E-2</v>
      </c>
      <c r="E772" s="5">
        <f t="shared" si="705"/>
        <v>8.7810897320046877E-2</v>
      </c>
      <c r="F772" s="5">
        <f t="shared" si="705"/>
        <v>-8.5522173438161708E-2</v>
      </c>
      <c r="G772" s="5">
        <f t="shared" si="705"/>
        <v>8.7623934436042106E-2</v>
      </c>
      <c r="H772" s="5"/>
      <c r="I772" s="5">
        <f t="shared" si="705"/>
        <v>-0.7204885261642664</v>
      </c>
      <c r="J772" s="5">
        <f t="shared" si="705"/>
        <v>6.5014515867344969E-2</v>
      </c>
      <c r="K772" s="5">
        <f t="shared" si="705"/>
        <v>0.15263667499604328</v>
      </c>
      <c r="L772" s="5">
        <f t="shared" si="705"/>
        <v>-0.1693992753075193</v>
      </c>
      <c r="M772" s="5"/>
      <c r="N772" s="5">
        <f t="shared" si="705"/>
        <v>-2.9457210885429852E-2</v>
      </c>
      <c r="O772" s="5">
        <f t="shared" si="705"/>
        <v>-1.6504500671462807E-2</v>
      </c>
      <c r="P772" s="5">
        <f t="shared" si="705"/>
        <v>0.26381459104513727</v>
      </c>
      <c r="Q772" s="5">
        <f t="shared" si="705"/>
        <v>0.15937737051241729</v>
      </c>
      <c r="R772" s="5">
        <f t="shared" si="705"/>
        <v>0.11307714461897067</v>
      </c>
      <c r="S772" s="5">
        <f t="shared" si="705"/>
        <v>5.2770571008435851E-3</v>
      </c>
      <c r="T772" s="5">
        <f t="shared" si="705"/>
        <v>0.17071805107564675</v>
      </c>
      <c r="U772" s="5">
        <f t="shared" si="705"/>
        <v>0.13647296447417467</v>
      </c>
      <c r="V772" s="5">
        <f t="shared" si="705"/>
        <v>-0.13434805253107918</v>
      </c>
      <c r="W772" s="5">
        <f t="shared" si="705"/>
        <v>0.28410425110389692</v>
      </c>
      <c r="X772" s="5">
        <f t="shared" si="705"/>
        <v>4.5623725743063837E-2</v>
      </c>
      <c r="Y772" s="5">
        <f t="shared" si="705"/>
        <v>0.29727084135339688</v>
      </c>
      <c r="DA772" s="5"/>
      <c r="EW772" s="27"/>
      <c r="EX772" s="27"/>
      <c r="EY772" s="28"/>
      <c r="EZ772" s="28"/>
    </row>
    <row r="773" spans="1:156" x14ac:dyDescent="0.2">
      <c r="A773" s="1">
        <v>2001</v>
      </c>
      <c r="D773" s="5">
        <f t="shared" si="706"/>
        <v>-0.12718123807891057</v>
      </c>
      <c r="E773" s="5">
        <f t="shared" si="705"/>
        <v>-1.3831479148461945E-2</v>
      </c>
      <c r="F773" s="5">
        <f t="shared" si="705"/>
        <v>8.7160175442400956E-2</v>
      </c>
      <c r="G773" s="5">
        <f t="shared" si="705"/>
        <v>-3.1728944642865464E-2</v>
      </c>
      <c r="H773" s="5">
        <f t="shared" si="705"/>
        <v>0.41876596922911347</v>
      </c>
      <c r="I773" s="5">
        <f t="shared" si="705"/>
        <v>0.42307739851436654</v>
      </c>
      <c r="J773" s="5">
        <f t="shared" si="705"/>
        <v>1.2254264923466707E-2</v>
      </c>
      <c r="K773" s="5">
        <f t="shared" si="705"/>
        <v>-5.6089466651044084E-2</v>
      </c>
      <c r="L773" s="5">
        <f t="shared" si="705"/>
        <v>0.22314355131420971</v>
      </c>
      <c r="M773" s="5"/>
      <c r="N773" s="5">
        <f t="shared" si="705"/>
        <v>0.19310032682641687</v>
      </c>
      <c r="O773" s="5">
        <f t="shared" si="705"/>
        <v>0.20943427338917608</v>
      </c>
      <c r="P773" s="5">
        <f t="shared" si="705"/>
        <v>-6.1495960072773137E-2</v>
      </c>
      <c r="Q773" s="5">
        <f t="shared" si="705"/>
        <v>-0.11721655968813938</v>
      </c>
      <c r="R773" s="5">
        <f t="shared" si="705"/>
        <v>2.6072240309774841E-2</v>
      </c>
      <c r="S773" s="5">
        <f t="shared" si="705"/>
        <v>-2.5992799572523317E-2</v>
      </c>
      <c r="T773" s="5">
        <f t="shared" si="705"/>
        <v>-0.23068740781392094</v>
      </c>
      <c r="U773" s="5">
        <f t="shared" si="705"/>
        <v>-0.10225009324343404</v>
      </c>
      <c r="V773" s="5"/>
      <c r="W773" s="5">
        <f t="shared" si="705"/>
        <v>-0.21911940101448479</v>
      </c>
      <c r="X773" s="5">
        <f t="shared" si="705"/>
        <v>-9.3428897997922533E-2</v>
      </c>
      <c r="Y773" s="5">
        <f t="shared" si="705"/>
        <v>-0.15039080574007624</v>
      </c>
      <c r="DA773" s="5"/>
      <c r="EW773" s="27"/>
      <c r="EX773" s="27"/>
      <c r="EY773" s="28"/>
      <c r="EZ773" s="28"/>
    </row>
    <row r="774" spans="1:156" x14ac:dyDescent="0.2">
      <c r="A774" s="1">
        <v>2002</v>
      </c>
      <c r="D774" s="5">
        <f t="shared" si="706"/>
        <v>1.5020501924723817E-2</v>
      </c>
      <c r="E774" s="5">
        <f t="shared" si="705"/>
        <v>-7.9996283495815668E-2</v>
      </c>
      <c r="F774" s="5">
        <f t="shared" si="705"/>
        <v>9.961573170093363E-2</v>
      </c>
      <c r="G774" s="5">
        <f t="shared" si="705"/>
        <v>6.3191155341257854E-4</v>
      </c>
      <c r="H774" s="5"/>
      <c r="I774" s="5"/>
      <c r="J774" s="5">
        <f t="shared" si="705"/>
        <v>3.2169282933391941E-2</v>
      </c>
      <c r="K774" s="5">
        <f t="shared" si="705"/>
        <v>2.241180392737796E-2</v>
      </c>
      <c r="L774" s="5">
        <f t="shared" si="705"/>
        <v>4.879016416943216E-2</v>
      </c>
      <c r="M774" s="5">
        <f t="shared" si="705"/>
        <v>0.65360714618961779</v>
      </c>
      <c r="N774" s="5">
        <f t="shared" si="705"/>
        <v>-4.3444036586998358E-2</v>
      </c>
      <c r="O774" s="5">
        <f t="shared" si="705"/>
        <v>-7.9787116617832332E-2</v>
      </c>
      <c r="P774" s="5">
        <f t="shared" si="705"/>
        <v>6.4834861338288086E-2</v>
      </c>
      <c r="Q774" s="5">
        <f t="shared" si="705"/>
        <v>4.1188899679388769E-2</v>
      </c>
      <c r="R774" s="5">
        <f t="shared" si="705"/>
        <v>7.3801552663044667E-2</v>
      </c>
      <c r="S774" s="5">
        <f t="shared" si="705"/>
        <v>9.7701278702666094E-2</v>
      </c>
      <c r="T774" s="5">
        <f t="shared" si="705"/>
        <v>1.272492965597749E-2</v>
      </c>
      <c r="U774" s="5">
        <f t="shared" si="705"/>
        <v>-1.2500162764230716E-2</v>
      </c>
      <c r="V774" s="5"/>
      <c r="W774" s="5"/>
      <c r="X774" s="5">
        <f t="shared" si="705"/>
        <v>-3.094169488487708E-2</v>
      </c>
      <c r="Y774" s="5">
        <f t="shared" si="705"/>
        <v>-7.617968279812537E-3</v>
      </c>
      <c r="DA774" s="5"/>
      <c r="EW774" s="27"/>
      <c r="EX774" s="27"/>
      <c r="EY774" s="28"/>
      <c r="EZ774" s="28"/>
    </row>
    <row r="775" spans="1:156" x14ac:dyDescent="0.2">
      <c r="A775" s="1">
        <v>2003</v>
      </c>
      <c r="D775" s="5">
        <f t="shared" si="706"/>
        <v>0.20835585115983069</v>
      </c>
      <c r="E775" s="5">
        <f t="shared" si="705"/>
        <v>9.3827762644277612E-2</v>
      </c>
      <c r="F775" s="5">
        <f t="shared" si="705"/>
        <v>-5.6026157480688177E-2</v>
      </c>
      <c r="G775" s="5">
        <f t="shared" si="705"/>
        <v>-1.0534078715602746E-3</v>
      </c>
      <c r="H775" s="5"/>
      <c r="I775" s="5"/>
      <c r="J775" s="5">
        <f t="shared" si="705"/>
        <v>0.12909886466273068</v>
      </c>
      <c r="K775" s="5">
        <f t="shared" si="705"/>
        <v>0.11111958869714478</v>
      </c>
      <c r="L775" s="5">
        <f t="shared" si="705"/>
        <v>-0.13749430499958226</v>
      </c>
      <c r="M775" s="5">
        <f t="shared" si="705"/>
        <v>-5.9488575197725879E-3</v>
      </c>
      <c r="N775" s="5">
        <f t="shared" si="705"/>
        <v>-4.2909247601041756E-4</v>
      </c>
      <c r="O775" s="5">
        <f t="shared" si="705"/>
        <v>2.2989518224699523E-2</v>
      </c>
      <c r="P775" s="5">
        <f t="shared" si="705"/>
        <v>-5.6570351488394621E-2</v>
      </c>
      <c r="Q775" s="5">
        <f t="shared" si="705"/>
        <v>0.13371479473416059</v>
      </c>
      <c r="R775" s="5">
        <f t="shared" si="705"/>
        <v>9.2356580227269447E-2</v>
      </c>
      <c r="S775" s="5">
        <f t="shared" si="705"/>
        <v>6.4040846797723816E-2</v>
      </c>
      <c r="T775" s="5">
        <f t="shared" si="705"/>
        <v>6.6975077534424443E-2</v>
      </c>
      <c r="U775" s="5">
        <f t="shared" ref="E775:Y780" si="707">LN(U678)-LN(U677)</f>
        <v>-9.7934164516407129E-2</v>
      </c>
      <c r="V775" s="5"/>
      <c r="W775" s="5"/>
      <c r="X775" s="5">
        <f t="shared" si="707"/>
        <v>8.2370997433127258E-2</v>
      </c>
      <c r="Y775" s="5">
        <f t="shared" si="707"/>
        <v>0.18964759688602761</v>
      </c>
      <c r="DA775" s="5"/>
      <c r="EW775" s="27"/>
      <c r="EX775" s="27"/>
      <c r="EY775" s="28"/>
      <c r="EZ775" s="28"/>
    </row>
    <row r="776" spans="1:156" x14ac:dyDescent="0.2">
      <c r="A776" s="1">
        <v>2004</v>
      </c>
      <c r="D776" s="5">
        <f t="shared" si="706"/>
        <v>9.4124442390899787E-2</v>
      </c>
      <c r="E776" s="5">
        <f t="shared" si="707"/>
        <v>5.1403178459964671E-2</v>
      </c>
      <c r="F776" s="5">
        <f t="shared" si="707"/>
        <v>0.22091265245254199</v>
      </c>
      <c r="G776" s="5"/>
      <c r="H776" s="5"/>
      <c r="I776" s="5"/>
      <c r="J776" s="5">
        <f t="shared" si="707"/>
        <v>5.5702544611006211E-2</v>
      </c>
      <c r="K776" s="5">
        <f t="shared" si="707"/>
        <v>0.13104934855386041</v>
      </c>
      <c r="L776" s="5">
        <f t="shared" si="707"/>
        <v>0.15124211569716195</v>
      </c>
      <c r="M776" s="5">
        <f t="shared" si="707"/>
        <v>-7.1856596608741441E-3</v>
      </c>
      <c r="P776" s="5">
        <f t="shared" si="707"/>
        <v>-4.0797499425396566E-2</v>
      </c>
      <c r="Q776" s="5">
        <f t="shared" si="707"/>
        <v>1.2828738128893846E-3</v>
      </c>
      <c r="R776" s="5">
        <f t="shared" si="707"/>
        <v>1.7999971710942475E-2</v>
      </c>
      <c r="S776" s="5">
        <f t="shared" si="707"/>
        <v>0.12762657241446895</v>
      </c>
      <c r="T776" s="5">
        <f t="shared" si="707"/>
        <v>5.0624690459025068E-2</v>
      </c>
      <c r="U776" s="5">
        <f t="shared" si="707"/>
        <v>8.4213632653500348E-2</v>
      </c>
      <c r="V776" s="5"/>
      <c r="W776" s="5"/>
      <c r="X776" s="5">
        <f t="shared" si="707"/>
        <v>-4.3301379178522836E-2</v>
      </c>
      <c r="Y776" s="5">
        <f t="shared" si="707"/>
        <v>-9.4337417081702846E-2</v>
      </c>
      <c r="DA776" s="5"/>
      <c r="EW776" s="27"/>
      <c r="EX776" s="27"/>
      <c r="EY776" s="28"/>
      <c r="EZ776" s="28"/>
    </row>
    <row r="777" spans="1:156" x14ac:dyDescent="0.2">
      <c r="A777" s="1">
        <v>2005</v>
      </c>
      <c r="D777" s="5">
        <f t="shared" si="706"/>
        <v>-0.13159622027411189</v>
      </c>
      <c r="E777" s="5">
        <f t="shared" si="707"/>
        <v>-0.12788081996900491</v>
      </c>
      <c r="F777" s="5">
        <f t="shared" si="707"/>
        <v>-0.15359248835309458</v>
      </c>
      <c r="G777" s="5"/>
      <c r="H777" s="5"/>
      <c r="I777" s="5"/>
      <c r="J777" s="5">
        <f t="shared" si="707"/>
        <v>-6.5020233289472706E-2</v>
      </c>
      <c r="K777" s="5">
        <f t="shared" si="707"/>
        <v>-0.1358686349898095</v>
      </c>
      <c r="L777" s="5">
        <f t="shared" si="707"/>
        <v>-0.18221233283010818</v>
      </c>
      <c r="M777" s="5">
        <f t="shared" si="707"/>
        <v>0</v>
      </c>
      <c r="P777" s="5">
        <f t="shared" si="707"/>
        <v>1.5193242724775402E-2</v>
      </c>
      <c r="Q777" s="5">
        <f t="shared" si="707"/>
        <v>-1.7459221371768585E-2</v>
      </c>
      <c r="R777" s="5">
        <f t="shared" si="707"/>
        <v>-3.4217957310341163E-2</v>
      </c>
      <c r="S777" s="5">
        <f t="shared" si="707"/>
        <v>-6.5280285897298285E-2</v>
      </c>
      <c r="T777" s="5">
        <f t="shared" si="707"/>
        <v>-0.15569961422572032</v>
      </c>
      <c r="U777" s="5">
        <f t="shared" si="707"/>
        <v>-6.3051847825629004E-2</v>
      </c>
      <c r="V777" s="5"/>
      <c r="W777" s="5"/>
      <c r="X777" s="5">
        <f t="shared" si="707"/>
        <v>4.1749788487103423E-2</v>
      </c>
      <c r="Y777" s="5">
        <f t="shared" si="707"/>
        <v>-5.4958884280758014E-2</v>
      </c>
      <c r="DA777" s="5"/>
      <c r="EW777" s="27"/>
      <c r="EX777" s="27"/>
      <c r="EY777" s="28"/>
      <c r="EZ777" s="28"/>
    </row>
    <row r="778" spans="1:156" x14ac:dyDescent="0.2">
      <c r="A778" s="1">
        <v>2006</v>
      </c>
      <c r="D778" s="5">
        <f t="shared" si="706"/>
        <v>-0.14094679096198437</v>
      </c>
      <c r="E778" s="5">
        <f t="shared" si="707"/>
        <v>4.1432435713346649E-3</v>
      </c>
      <c r="F778" s="5">
        <f t="shared" si="707"/>
        <v>-0.25859533414994651</v>
      </c>
      <c r="G778" s="5"/>
      <c r="H778" s="5">
        <f t="shared" si="707"/>
        <v>-0.37357174433221019</v>
      </c>
      <c r="I778" s="5"/>
      <c r="J778" s="5">
        <f t="shared" si="707"/>
        <v>-1.0517672377679865E-2</v>
      </c>
      <c r="K778" s="5">
        <f t="shared" si="707"/>
        <v>6.6205478055891831E-3</v>
      </c>
      <c r="L778" s="5">
        <f t="shared" si="707"/>
        <v>2.5874664706345918E-2</v>
      </c>
      <c r="M778" s="5">
        <f t="shared" si="707"/>
        <v>-0.20468515288081335</v>
      </c>
      <c r="N778" s="5">
        <f t="shared" si="707"/>
        <v>-0.14082522523010876</v>
      </c>
      <c r="P778" s="5">
        <f t="shared" si="707"/>
        <v>6.649679546978593E-2</v>
      </c>
      <c r="Q778" s="5">
        <f t="shared" si="707"/>
        <v>3.839243103823442E-2</v>
      </c>
      <c r="R778" s="5">
        <f t="shared" si="707"/>
        <v>5.2604013991794929E-3</v>
      </c>
      <c r="S778" s="5">
        <f t="shared" si="707"/>
        <v>-0.10758160490420554</v>
      </c>
      <c r="T778" s="5">
        <f t="shared" si="707"/>
        <v>-7.0380796761799758E-2</v>
      </c>
      <c r="U778" s="5">
        <f t="shared" si="707"/>
        <v>-0.10806807012490349</v>
      </c>
      <c r="V778" s="5"/>
      <c r="W778" s="5"/>
      <c r="X778" s="5">
        <f t="shared" si="707"/>
        <v>-5.4786366381597063E-2</v>
      </c>
      <c r="Y778" s="5">
        <f t="shared" si="707"/>
        <v>1.9026875054694692E-2</v>
      </c>
      <c r="DA778" s="5"/>
      <c r="EW778" s="27"/>
      <c r="EX778" s="27"/>
      <c r="EY778" s="28"/>
      <c r="EZ778" s="28"/>
    </row>
    <row r="779" spans="1:156" x14ac:dyDescent="0.2">
      <c r="A779" s="1">
        <v>2007</v>
      </c>
      <c r="D779" s="5">
        <f t="shared" si="706"/>
        <v>-3.3959120542454535E-2</v>
      </c>
      <c r="E779" s="5">
        <f t="shared" si="707"/>
        <v>3.4255889363201675E-2</v>
      </c>
      <c r="F779" s="5">
        <f t="shared" si="707"/>
        <v>0.21807168921624953</v>
      </c>
      <c r="G779" s="5">
        <f t="shared" si="707"/>
        <v>0.1309627981007937</v>
      </c>
      <c r="H779" s="5">
        <f t="shared" si="707"/>
        <v>-0.1099661337647726</v>
      </c>
      <c r="I779" s="5">
        <f t="shared" si="707"/>
        <v>-8.1310194153747517E-3</v>
      </c>
      <c r="J779" s="5">
        <f t="shared" si="707"/>
        <v>-6.4353043997097181E-2</v>
      </c>
      <c r="K779" s="5">
        <f t="shared" si="707"/>
        <v>-1.2070152573153692E-2</v>
      </c>
      <c r="L779" s="5">
        <f t="shared" si="707"/>
        <v>9.8440072813253288E-2</v>
      </c>
      <c r="M779" s="5">
        <f t="shared" si="707"/>
        <v>0.13436069467619838</v>
      </c>
      <c r="N779" s="5">
        <f t="shared" si="707"/>
        <v>0.10391542870114545</v>
      </c>
      <c r="O779" s="5">
        <f t="shared" si="707"/>
        <v>7.6061791602975326E-2</v>
      </c>
      <c r="P779" s="5">
        <f t="shared" si="707"/>
        <v>-1.9949364923921742E-2</v>
      </c>
      <c r="Q779" s="5">
        <f t="shared" si="707"/>
        <v>9.2281000224008203E-2</v>
      </c>
      <c r="R779" s="5">
        <f t="shared" si="707"/>
        <v>1.048767794085137E-3</v>
      </c>
      <c r="S779" s="5">
        <f t="shared" si="707"/>
        <v>9.7820139107517079E-2</v>
      </c>
      <c r="T779" s="5">
        <f t="shared" si="707"/>
        <v>0.31934459977433605</v>
      </c>
      <c r="U779" s="5">
        <f t="shared" si="707"/>
        <v>0.37386555323595605</v>
      </c>
      <c r="V779" s="5">
        <f t="shared" si="707"/>
        <v>0.24518456790536991</v>
      </c>
      <c r="W779" s="5"/>
      <c r="X779" s="5">
        <f t="shared" si="707"/>
        <v>-5.854231892540529E-2</v>
      </c>
      <c r="Y779" s="5">
        <f t="shared" si="707"/>
        <v>2.0845516192682823E-2</v>
      </c>
      <c r="DA779" s="5"/>
      <c r="EW779" s="27"/>
      <c r="EX779" s="27"/>
      <c r="EY779" s="28"/>
      <c r="EZ779" s="28"/>
    </row>
    <row r="780" spans="1:156" x14ac:dyDescent="0.2">
      <c r="A780" s="1">
        <v>2008</v>
      </c>
      <c r="D780" s="5">
        <f t="shared" si="706"/>
        <v>8.4417341812583757E-2</v>
      </c>
      <c r="E780" s="5">
        <f t="shared" si="707"/>
        <v>2.9802599270643881E-2</v>
      </c>
      <c r="F780" s="5">
        <f t="shared" si="707"/>
        <v>-2.8190247614354291E-2</v>
      </c>
      <c r="G780" s="5">
        <f t="shared" si="707"/>
        <v>-5.3794481598600008E-2</v>
      </c>
      <c r="H780" s="5">
        <f t="shared" si="707"/>
        <v>0.10697211955216712</v>
      </c>
      <c r="I780" s="5">
        <f t="shared" si="707"/>
        <v>-0.15481285841894099</v>
      </c>
      <c r="J780" s="5">
        <f t="shared" si="707"/>
        <v>2.3710740213385151E-3</v>
      </c>
      <c r="K780" s="5">
        <f t="shared" si="707"/>
        <v>3.8706826524046889E-2</v>
      </c>
      <c r="L780" s="5">
        <f t="shared" si="707"/>
        <v>-6.8249100534107043E-2</v>
      </c>
      <c r="M780" s="5">
        <f t="shared" si="707"/>
        <v>2.3575478630542435E-2</v>
      </c>
      <c r="N780" s="5">
        <f t="shared" si="707"/>
        <v>-1.8610279856667411E-2</v>
      </c>
      <c r="O780" s="5">
        <f t="shared" si="707"/>
        <v>7.4437461448300546E-2</v>
      </c>
      <c r="P780" s="5">
        <f t="shared" si="707"/>
        <v>-1.2746406641063857E-2</v>
      </c>
      <c r="Q780" s="5">
        <f t="shared" si="707"/>
        <v>-1.9070210976331659E-2</v>
      </c>
      <c r="R780" s="5">
        <f t="shared" si="707"/>
        <v>-4.8868783612061151E-2</v>
      </c>
      <c r="S780" s="5">
        <f t="shared" si="707"/>
        <v>-2.5946804755211161E-2</v>
      </c>
      <c r="T780" s="5">
        <f t="shared" si="707"/>
        <v>-0.19126616025685284</v>
      </c>
      <c r="U780" s="5">
        <f t="shared" si="707"/>
        <v>-0.19638968168472548</v>
      </c>
      <c r="V780" s="5">
        <f t="shared" si="707"/>
        <v>-0.10915629508225955</v>
      </c>
      <c r="W780" s="5">
        <f t="shared" si="707"/>
        <v>-6.6181906881300989E-2</v>
      </c>
      <c r="X780" s="5">
        <f t="shared" si="707"/>
        <v>-4.2030453881824137E-2</v>
      </c>
      <c r="Y780" s="5">
        <f t="shared" si="707"/>
        <v>0.18665525805107297</v>
      </c>
      <c r="DA780" s="5"/>
      <c r="EW780" s="27"/>
      <c r="EX780" s="27"/>
      <c r="EY780" s="28"/>
      <c r="EZ780" s="28"/>
    </row>
    <row r="781" spans="1:156" x14ac:dyDescent="0.2">
      <c r="A781" s="1">
        <v>2009</v>
      </c>
      <c r="D781" s="5">
        <f t="shared" si="706"/>
        <v>-6.7293635733991941E-2</v>
      </c>
      <c r="E781" s="5">
        <f t="shared" si="706"/>
        <v>-6.5240521868400236E-2</v>
      </c>
      <c r="F781" s="5">
        <f t="shared" si="706"/>
        <v>-5.6481803019118537E-2</v>
      </c>
      <c r="G781" s="5">
        <f t="shared" si="706"/>
        <v>-5.0475521410260349E-2</v>
      </c>
      <c r="H781" s="5">
        <f t="shared" si="706"/>
        <v>-5.6012584971909085E-2</v>
      </c>
      <c r="I781" s="5">
        <f t="shared" si="706"/>
        <v>-1.0878118147183535E-2</v>
      </c>
      <c r="J781" s="5">
        <f t="shared" si="706"/>
        <v>-7.2424278552179366E-2</v>
      </c>
      <c r="K781" s="5">
        <f t="shared" si="706"/>
        <v>1.1614532420693102E-2</v>
      </c>
      <c r="L781" s="5">
        <f t="shared" si="706"/>
        <v>-1.8762276455523086E-2</v>
      </c>
      <c r="M781" s="5">
        <f t="shared" si="706"/>
        <v>-3.851567208061546E-2</v>
      </c>
      <c r="N781" s="5">
        <f t="shared" si="706"/>
        <v>-1.1055833077495691E-3</v>
      </c>
      <c r="O781" s="5">
        <f t="shared" si="706"/>
        <v>3.0576973569282906E-2</v>
      </c>
      <c r="P781" s="5">
        <f t="shared" si="706"/>
        <v>-0.1259798028605621</v>
      </c>
      <c r="Q781" s="5">
        <f t="shared" si="706"/>
        <v>-8.839134642469304E-2</v>
      </c>
      <c r="R781" s="5">
        <f t="shared" si="706"/>
        <v>-7.6608874205365218E-2</v>
      </c>
      <c r="S781" s="5">
        <f t="shared" si="706"/>
        <v>-0.10797392016934371</v>
      </c>
      <c r="T781" s="5">
        <f t="shared" ref="T781:Y781" si="708">LN(T684)-LN(T683)</f>
        <v>-8.666838264567378E-2</v>
      </c>
      <c r="U781" s="5">
        <f t="shared" si="708"/>
        <v>-3.0012970830391339E-2</v>
      </c>
      <c r="V781" s="5">
        <f t="shared" si="708"/>
        <v>-0.10855208153909235</v>
      </c>
      <c r="W781" s="5">
        <f t="shared" si="708"/>
        <v>5.3790174586137773E-2</v>
      </c>
      <c r="X781" s="5">
        <f t="shared" si="708"/>
        <v>-0.10442047664413145</v>
      </c>
      <c r="Y781" s="5">
        <f t="shared" si="708"/>
        <v>-0.1823215567939549</v>
      </c>
      <c r="DA781" s="5"/>
      <c r="EW781" s="27"/>
      <c r="EX781" s="27"/>
      <c r="EY781" s="28"/>
      <c r="EZ781" s="28"/>
    </row>
    <row r="782" spans="1:156" x14ac:dyDescent="0.2">
      <c r="A782" s="1">
        <v>2010</v>
      </c>
      <c r="D782" s="5">
        <f t="shared" si="706"/>
        <v>6.7822596338761088E-2</v>
      </c>
      <c r="E782" s="5">
        <f t="shared" si="706"/>
        <v>6.4686351723988622E-2</v>
      </c>
      <c r="F782" s="5">
        <f t="shared" si="706"/>
        <v>3.314920162622137E-3</v>
      </c>
      <c r="G782" s="5">
        <f t="shared" si="706"/>
        <v>5.2416641398604469E-2</v>
      </c>
      <c r="H782" s="5">
        <f t="shared" si="706"/>
        <v>-2.5155193137196719E-2</v>
      </c>
      <c r="I782" s="5">
        <f t="shared" si="706"/>
        <v>-4.6371217182121782E-2</v>
      </c>
      <c r="J782" s="5">
        <f t="shared" si="706"/>
        <v>0.1192671873122535</v>
      </c>
      <c r="K782" s="5">
        <f t="shared" si="706"/>
        <v>8.9942028394146334E-2</v>
      </c>
      <c r="L782" s="5">
        <f t="shared" si="706"/>
        <v>1.6280885604137652E-2</v>
      </c>
      <c r="M782" s="5">
        <f t="shared" si="706"/>
        <v>7.8632128094557885E-2</v>
      </c>
      <c r="N782" s="5">
        <f t="shared" si="706"/>
        <v>0</v>
      </c>
      <c r="O782" s="5">
        <f t="shared" si="706"/>
        <v>-5.6608812287230137E-2</v>
      </c>
      <c r="P782" s="5">
        <f t="shared" si="706"/>
        <v>0.14675377554637326</v>
      </c>
      <c r="Q782" s="5">
        <f t="shared" si="706"/>
        <v>0.21790358789007946</v>
      </c>
      <c r="R782" s="5">
        <f t="shared" si="706"/>
        <v>4.0750690730428474E-2</v>
      </c>
      <c r="S782" s="5">
        <f t="shared" si="706"/>
        <v>0.11355117946744908</v>
      </c>
      <c r="T782" s="5">
        <f t="shared" ref="T782:Y782" si="709">LN(T685)-LN(T684)</f>
        <v>1.5748356968139809E-2</v>
      </c>
      <c r="U782" s="5">
        <f t="shared" si="709"/>
        <v>5.1429302548250178E-2</v>
      </c>
      <c r="V782" s="5">
        <f t="shared" si="709"/>
        <v>9.0941563530456904E-2</v>
      </c>
      <c r="W782" s="5">
        <f t="shared" si="709"/>
        <v>-4.1367654587580738E-2</v>
      </c>
      <c r="X782" s="5">
        <f t="shared" si="709"/>
        <v>0.16994098222440002</v>
      </c>
      <c r="Y782" s="5">
        <f t="shared" si="709"/>
        <v>2.1920150586087317E-2</v>
      </c>
      <c r="DA782" s="5"/>
      <c r="EW782" s="27"/>
      <c r="EX782" s="27"/>
      <c r="EY782" s="28"/>
      <c r="EZ782" s="28"/>
    </row>
    <row r="783" spans="1:156" x14ac:dyDescent="0.2">
      <c r="A783" s="1">
        <v>2011</v>
      </c>
      <c r="D783" s="5">
        <f t="shared" ref="D783:Y793" si="710">LN(D686)-LN(D685)</f>
        <v>-6.6126243090582904E-2</v>
      </c>
      <c r="E783" s="5">
        <f t="shared" si="710"/>
        <v>-4.5939464094639781E-2</v>
      </c>
      <c r="F783" s="5">
        <f t="shared" si="710"/>
        <v>3.202444628268708E-2</v>
      </c>
      <c r="G783" s="5">
        <f t="shared" si="710"/>
        <v>0.1323995305908392</v>
      </c>
      <c r="H783" s="5">
        <f t="shared" si="710"/>
        <v>0.20377010020143871</v>
      </c>
      <c r="I783" s="5">
        <f t="shared" si="710"/>
        <v>0.12737500133520907</v>
      </c>
      <c r="J783" s="5">
        <f t="shared" si="710"/>
        <v>-1.5371780047853889E-2</v>
      </c>
      <c r="K783" s="5">
        <f t="shared" si="710"/>
        <v>-3.4902871681060432E-2</v>
      </c>
      <c r="L783" s="5">
        <f t="shared" si="710"/>
        <v>4.9085890920071762E-2</v>
      </c>
      <c r="M783" s="5">
        <f t="shared" si="710"/>
        <v>9.5145176916400231E-2</v>
      </c>
      <c r="N783" s="5">
        <f t="shared" si="710"/>
        <v>4.8052428982892081E-2</v>
      </c>
      <c r="O783" s="5">
        <f t="shared" si="710"/>
        <v>1.5808451316283723E-2</v>
      </c>
      <c r="P783" s="5">
        <f t="shared" si="710"/>
        <v>1.4739495868799857E-2</v>
      </c>
      <c r="Q783" s="5">
        <f t="shared" si="710"/>
        <v>-0.11733464824215201</v>
      </c>
      <c r="R783" s="5">
        <f t="shared" si="710"/>
        <v>6.0322572915778139E-2</v>
      </c>
      <c r="S783" s="5">
        <f t="shared" si="710"/>
        <v>-5.3109825313947923E-2</v>
      </c>
      <c r="T783" s="5">
        <f t="shared" si="710"/>
        <v>4.0266284586532031E-2</v>
      </c>
      <c r="U783" s="5">
        <f t="shared" si="710"/>
        <v>-1.667573816773249E-2</v>
      </c>
      <c r="V783" s="5">
        <f t="shared" si="710"/>
        <v>-3.9474552474355384E-2</v>
      </c>
      <c r="W783" s="5">
        <f t="shared" si="710"/>
        <v>5.2527100836479157E-2</v>
      </c>
      <c r="X783" s="5">
        <f t="shared" si="710"/>
        <v>2.6817249511177366E-2</v>
      </c>
      <c r="Y783" s="5">
        <f t="shared" si="710"/>
        <v>-3.7719988930849269E-2</v>
      </c>
      <c r="DA783" s="5"/>
      <c r="EW783" s="27"/>
      <c r="EX783" s="27"/>
      <c r="EY783" s="28"/>
      <c r="EZ783" s="28"/>
    </row>
    <row r="784" spans="1:156" x14ac:dyDescent="0.2">
      <c r="A784" s="1">
        <v>2012</v>
      </c>
      <c r="D784" s="5">
        <f t="shared" si="710"/>
        <v>1.8472397635442839E-2</v>
      </c>
      <c r="E784" s="5">
        <f t="shared" si="710"/>
        <v>8.2940420509608259E-2</v>
      </c>
      <c r="F784" s="5">
        <f t="shared" si="710"/>
        <v>8.3488440839158073E-2</v>
      </c>
      <c r="G784" s="5">
        <f t="shared" si="710"/>
        <v>2.4609743095966863E-2</v>
      </c>
      <c r="H784" s="5">
        <f t="shared" si="710"/>
        <v>-0.11587835204466401</v>
      </c>
      <c r="I784" s="5">
        <f t="shared" si="710"/>
        <v>-6.012942744252836E-2</v>
      </c>
      <c r="J784" s="5">
        <f t="shared" si="710"/>
        <v>1.8755878032094664E-2</v>
      </c>
      <c r="K784" s="5">
        <f t="shared" si="710"/>
        <v>-1.5418807667183287E-2</v>
      </c>
      <c r="L784" s="5">
        <f t="shared" si="710"/>
        <v>-1.3694765979888501E-2</v>
      </c>
      <c r="M784" s="5">
        <f t="shared" si="710"/>
        <v>4.2536695197590291E-2</v>
      </c>
      <c r="N784" s="5">
        <f t="shared" si="710"/>
        <v>5.2873489607067725E-2</v>
      </c>
      <c r="O784" s="5">
        <f t="shared" si="710"/>
        <v>1.4496898179045203E-2</v>
      </c>
      <c r="P784" s="5">
        <f t="shared" si="710"/>
        <v>3.1027419685053736E-2</v>
      </c>
      <c r="Q784" s="5">
        <f t="shared" si="710"/>
        <v>5.8214532223361815E-2</v>
      </c>
      <c r="R784" s="5">
        <f t="shared" si="710"/>
        <v>5.3841066466349119E-2</v>
      </c>
      <c r="S784" s="5">
        <f t="shared" si="710"/>
        <v>7.6743791515460735E-2</v>
      </c>
      <c r="T784" s="5">
        <f t="shared" si="710"/>
        <v>-5.5426924817213674E-2</v>
      </c>
      <c r="U784" s="5">
        <f t="shared" si="710"/>
        <v>2.0286781555120648E-2</v>
      </c>
      <c r="V784" s="5">
        <f t="shared" si="710"/>
        <v>6.701071028296024E-2</v>
      </c>
      <c r="W784" s="5">
        <f t="shared" si="710"/>
        <v>7.1373922737089757E-2</v>
      </c>
      <c r="X784" s="5">
        <f t="shared" si="710"/>
        <v>7.536721991968065E-2</v>
      </c>
      <c r="Y784" s="5">
        <f t="shared" si="710"/>
        <v>8.0169426295007007E-2</v>
      </c>
      <c r="DA784" s="5"/>
      <c r="EW784" s="27"/>
      <c r="EX784" s="27"/>
      <c r="EY784" s="28"/>
      <c r="EZ784" s="28"/>
    </row>
    <row r="785" spans="1:176" x14ac:dyDescent="0.2">
      <c r="A785" s="1">
        <v>2013</v>
      </c>
      <c r="D785" s="5">
        <f t="shared" si="710"/>
        <v>0.2425872352053835</v>
      </c>
      <c r="E785" s="5">
        <f t="shared" si="710"/>
        <v>0.18569903756218409</v>
      </c>
      <c r="F785" s="5">
        <f t="shared" si="710"/>
        <v>0.1123629681870435</v>
      </c>
      <c r="G785" s="5">
        <f t="shared" si="710"/>
        <v>8.9264821342694312E-2</v>
      </c>
      <c r="H785" s="5">
        <f t="shared" si="710"/>
        <v>3.2237223791594438E-2</v>
      </c>
      <c r="I785" s="5">
        <f t="shared" si="710"/>
        <v>3.9750265105876537E-2</v>
      </c>
      <c r="J785" s="5">
        <f t="shared" si="710"/>
        <v>6.0094539641287525E-2</v>
      </c>
      <c r="K785" s="5">
        <f t="shared" si="710"/>
        <v>9.6721754953008166E-2</v>
      </c>
      <c r="L785" s="5">
        <f t="shared" si="710"/>
        <v>7.1707010616183453E-2</v>
      </c>
      <c r="M785" s="5">
        <f t="shared" si="710"/>
        <v>7.3529743052587193E-3</v>
      </c>
      <c r="N785" s="5">
        <f t="shared" si="710"/>
        <v>3.4884401853502389E-2</v>
      </c>
      <c r="O785" s="5">
        <f t="shared" si="710"/>
        <v>0.14926517392673588</v>
      </c>
      <c r="P785" s="5">
        <f t="shared" si="710"/>
        <v>5.9822014906244725E-2</v>
      </c>
      <c r="Q785" s="5">
        <f t="shared" si="710"/>
        <v>2.7354883449366874E-2</v>
      </c>
      <c r="R785" s="5">
        <f t="shared" si="710"/>
        <v>1.5652932568047895E-2</v>
      </c>
      <c r="S785" s="5">
        <f t="shared" si="710"/>
        <v>5.0831482173918197E-2</v>
      </c>
      <c r="T785" s="5">
        <f t="shared" si="710"/>
        <v>0.11267797842748184</v>
      </c>
      <c r="U785" s="5">
        <f t="shared" si="710"/>
        <v>2.6925680472693614E-2</v>
      </c>
      <c r="V785" s="5">
        <f t="shared" si="710"/>
        <v>-5.0643732818754117E-2</v>
      </c>
      <c r="W785" s="5">
        <f t="shared" si="710"/>
        <v>3.4383988030324275E-3</v>
      </c>
      <c r="X785" s="5">
        <f t="shared" si="710"/>
        <v>1.2700196103788031E-2</v>
      </c>
      <c r="Y785" s="5">
        <f t="shared" si="710"/>
        <v>-6.707594954798779E-2</v>
      </c>
      <c r="DA785" s="5"/>
      <c r="EW785" s="27"/>
      <c r="EX785" s="27"/>
      <c r="EY785" s="28"/>
      <c r="EZ785" s="28"/>
    </row>
    <row r="786" spans="1:176" x14ac:dyDescent="0.2">
      <c r="A786" s="1">
        <v>2014</v>
      </c>
      <c r="D786" s="5">
        <f t="shared" si="710"/>
        <v>0.12500954491975858</v>
      </c>
      <c r="E786" s="5">
        <f t="shared" si="710"/>
        <v>9.0701690425556869E-2</v>
      </c>
      <c r="F786" s="5">
        <f t="shared" si="710"/>
        <v>0.15696996559654064</v>
      </c>
      <c r="G786" s="5">
        <f t="shared" si="710"/>
        <v>0.10904246065417045</v>
      </c>
      <c r="H786" s="5">
        <f t="shared" si="710"/>
        <v>0.23646466787226483</v>
      </c>
      <c r="I786" s="5">
        <f t="shared" si="710"/>
        <v>0.23542081748144117</v>
      </c>
      <c r="J786" s="5">
        <f t="shared" si="710"/>
        <v>0.14624189335654147</v>
      </c>
      <c r="K786" s="5">
        <f t="shared" si="710"/>
        <v>9.6454475615193047E-2</v>
      </c>
      <c r="L786" s="5">
        <f t="shared" si="710"/>
        <v>0.16902672563905252</v>
      </c>
      <c r="M786" s="5">
        <f t="shared" si="710"/>
        <v>0.11271176484213274</v>
      </c>
      <c r="N786" s="5">
        <f t="shared" si="710"/>
        <v>0.15944806760658814</v>
      </c>
      <c r="O786" s="5">
        <f t="shared" si="710"/>
        <v>0.10038950293580573</v>
      </c>
      <c r="P786" s="5">
        <f t="shared" si="710"/>
        <v>5.9838386933633636E-2</v>
      </c>
      <c r="Q786" s="5">
        <f t="shared" si="710"/>
        <v>0.13815033848081715</v>
      </c>
      <c r="R786" s="5">
        <f t="shared" si="710"/>
        <v>0.13478311390449171</v>
      </c>
      <c r="S786" s="5">
        <f t="shared" si="710"/>
        <v>0.15200958852978275</v>
      </c>
      <c r="T786" s="5">
        <f t="shared" si="710"/>
        <v>0.24874478369693875</v>
      </c>
      <c r="U786" s="5">
        <f t="shared" si="710"/>
        <v>0.14703628095041665</v>
      </c>
      <c r="V786" s="5">
        <f t="shared" si="710"/>
        <v>0.25030381677498248</v>
      </c>
      <c r="W786" s="5">
        <f t="shared" si="710"/>
        <v>0.12158966377794656</v>
      </c>
      <c r="X786" s="5">
        <f t="shared" si="710"/>
        <v>6.3560001149769896E-2</v>
      </c>
      <c r="Y786" s="5">
        <f t="shared" si="710"/>
        <v>8.3164783266042264E-2</v>
      </c>
      <c r="DA786" s="5"/>
      <c r="EW786" s="27"/>
      <c r="EX786" s="27"/>
      <c r="EY786" s="28"/>
      <c r="EZ786" s="28"/>
    </row>
    <row r="787" spans="1:176" x14ac:dyDescent="0.2">
      <c r="A787" s="1">
        <v>2015</v>
      </c>
      <c r="D787" s="5">
        <f t="shared" si="710"/>
        <v>-6.5460605112539483E-2</v>
      </c>
      <c r="E787" s="5">
        <f t="shared" si="710"/>
        <v>-9.247788982681282E-2</v>
      </c>
      <c r="F787" s="5">
        <f t="shared" si="710"/>
        <v>-1.4747856634556022E-2</v>
      </c>
      <c r="G787" s="5">
        <f t="shared" si="710"/>
        <v>2.9906268053744967E-2</v>
      </c>
      <c r="H787" s="5">
        <f t="shared" si="710"/>
        <v>4.7786869482726146E-2</v>
      </c>
      <c r="I787" s="5">
        <f t="shared" si="710"/>
        <v>6.7403385021538753E-2</v>
      </c>
      <c r="J787" s="5">
        <f t="shared" si="710"/>
        <v>-2.0361647467538546E-2</v>
      </c>
      <c r="K787" s="5">
        <f t="shared" si="710"/>
        <v>-2.7360853536246843E-2</v>
      </c>
      <c r="L787" s="5">
        <f t="shared" si="710"/>
        <v>2.1907191652946523E-2</v>
      </c>
      <c r="M787" s="5">
        <f t="shared" si="710"/>
        <v>-1.1283617602027007E-2</v>
      </c>
      <c r="N787" s="5">
        <f t="shared" si="710"/>
        <v>-5.718263131285628E-2</v>
      </c>
      <c r="O787" s="5">
        <f t="shared" si="710"/>
        <v>-5.1118453929023033E-2</v>
      </c>
      <c r="P787" s="5">
        <f t="shared" si="710"/>
        <v>5.0034031374242005E-2</v>
      </c>
      <c r="Q787" s="5">
        <f t="shared" si="710"/>
        <v>2.9514060513164075E-2</v>
      </c>
      <c r="R787" s="5">
        <f t="shared" si="710"/>
        <v>-9.6789140998350121E-3</v>
      </c>
      <c r="S787" s="5">
        <f t="shared" si="710"/>
        <v>-2.5602116973212574E-2</v>
      </c>
      <c r="T787" s="5">
        <f t="shared" si="710"/>
        <v>-6.5548718758051905E-2</v>
      </c>
      <c r="U787" s="5">
        <f t="shared" si="710"/>
        <v>3.2775864238112185E-2</v>
      </c>
      <c r="V787" s="5">
        <f t="shared" si="710"/>
        <v>6.6022505433399381E-2</v>
      </c>
      <c r="W787" s="5">
        <f t="shared" si="710"/>
        <v>7.6998565292307752E-2</v>
      </c>
      <c r="X787" s="5">
        <f t="shared" si="710"/>
        <v>2.2946452829890163E-2</v>
      </c>
      <c r="Y787" s="5">
        <f t="shared" si="710"/>
        <v>7.8622171086204951E-2</v>
      </c>
      <c r="DA787" s="5"/>
      <c r="EW787" s="27"/>
      <c r="EX787" s="27"/>
      <c r="EY787" s="28"/>
      <c r="EZ787" s="28"/>
    </row>
    <row r="788" spans="1:176" x14ac:dyDescent="0.2">
      <c r="A788" s="1">
        <v>2016</v>
      </c>
      <c r="D788" s="5">
        <f t="shared" si="710"/>
        <v>4.8028437943869129E-2</v>
      </c>
      <c r="E788" s="5">
        <f t="shared" si="710"/>
        <v>6.7450942584605933E-2</v>
      </c>
      <c r="F788" s="5">
        <f t="shared" si="710"/>
        <v>1.174033557060028E-2</v>
      </c>
      <c r="G788" s="5">
        <f t="shared" si="710"/>
        <v>6.1813836299545954E-2</v>
      </c>
      <c r="H788" s="5">
        <f t="shared" si="710"/>
        <v>0</v>
      </c>
      <c r="I788" s="5">
        <f t="shared" si="710"/>
        <v>-5.5275023820629876E-2</v>
      </c>
      <c r="J788" s="5">
        <f t="shared" si="710"/>
        <v>1.023264742448049E-2</v>
      </c>
      <c r="K788" s="5">
        <f t="shared" si="710"/>
        <v>3.2380257184373207E-2</v>
      </c>
      <c r="L788" s="5">
        <f t="shared" si="710"/>
        <v>5.0586449562599611E-3</v>
      </c>
      <c r="M788" s="5">
        <f t="shared" si="710"/>
        <v>1.5947805162131345E-2</v>
      </c>
      <c r="N788" s="5">
        <f t="shared" si="710"/>
        <v>3.8063179409426162E-2</v>
      </c>
      <c r="O788" s="5">
        <f t="shared" si="710"/>
        <v>5.4021213586985084E-2</v>
      </c>
      <c r="P788" s="5">
        <f t="shared" si="710"/>
        <v>5.7260720863415493E-2</v>
      </c>
      <c r="Q788" s="5">
        <f t="shared" si="710"/>
        <v>2.0372715236718797E-2</v>
      </c>
      <c r="R788" s="5">
        <f t="shared" si="710"/>
        <v>7.9260652724206793E-3</v>
      </c>
      <c r="S788" s="5">
        <f t="shared" si="710"/>
        <v>-6.3897980987706049E-3</v>
      </c>
      <c r="T788" s="5">
        <f t="shared" si="710"/>
        <v>5.5676158110339102E-2</v>
      </c>
      <c r="U788" s="5">
        <f t="shared" si="710"/>
        <v>-6.3012180767296755E-3</v>
      </c>
      <c r="V788" s="5">
        <f t="shared" si="710"/>
        <v>4.3978389780928495E-2</v>
      </c>
      <c r="W788" s="5">
        <f t="shared" si="710"/>
        <v>-9.8987374374139847E-3</v>
      </c>
      <c r="X788" s="5">
        <f t="shared" si="710"/>
        <v>6.1060256761246379E-2</v>
      </c>
      <c r="Y788" s="5">
        <f t="shared" si="710"/>
        <v>8.269903394460254E-2</v>
      </c>
      <c r="DA788" s="5"/>
      <c r="EW788" s="27"/>
      <c r="EX788" s="27"/>
      <c r="EY788" s="28"/>
      <c r="EZ788" s="28"/>
    </row>
    <row r="789" spans="1:176" x14ac:dyDescent="0.2">
      <c r="A789" s="1">
        <v>2017</v>
      </c>
      <c r="D789" s="5">
        <f t="shared" si="710"/>
        <v>7.3973473393431632E-3</v>
      </c>
      <c r="E789" s="5">
        <f t="shared" si="710"/>
        <v>3.5105645740485691E-2</v>
      </c>
      <c r="F789" s="5">
        <f t="shared" si="710"/>
        <v>-2.7482645693831742E-2</v>
      </c>
      <c r="G789" s="5">
        <f t="shared" si="710"/>
        <v>-3.4914166661909718E-2</v>
      </c>
      <c r="H789" s="5">
        <f t="shared" si="710"/>
        <v>-3.5905541595973034E-2</v>
      </c>
      <c r="I789" s="5">
        <f t="shared" si="710"/>
        <v>-1.6204058254722931E-2</v>
      </c>
      <c r="J789" s="5">
        <f t="shared" si="710"/>
        <v>2.873629886358664E-2</v>
      </c>
      <c r="K789" s="5">
        <f t="shared" si="710"/>
        <v>-4.5631752563977557E-2</v>
      </c>
      <c r="L789" s="5">
        <f t="shared" si="710"/>
        <v>-3.4534463089213929E-2</v>
      </c>
      <c r="M789" s="5">
        <f t="shared" si="710"/>
        <v>1.798526689936164E-2</v>
      </c>
      <c r="N789" s="5">
        <f t="shared" si="710"/>
        <v>2.4866594158997835E-2</v>
      </c>
      <c r="O789" s="5">
        <f t="shared" si="710"/>
        <v>0</v>
      </c>
      <c r="P789" s="5">
        <f t="shared" si="710"/>
        <v>3.5451075181501146E-2</v>
      </c>
      <c r="Q789" s="5">
        <f t="shared" si="710"/>
        <v>2.7244928412514469E-2</v>
      </c>
      <c r="R789" s="5">
        <f t="shared" si="710"/>
        <v>6.5771313568203205E-2</v>
      </c>
      <c r="S789" s="5">
        <f t="shared" si="710"/>
        <v>6.5568210605587041E-2</v>
      </c>
      <c r="T789" s="5">
        <f t="shared" si="710"/>
        <v>-2.4834449849953089E-3</v>
      </c>
      <c r="U789" s="5">
        <f t="shared" si="710"/>
        <v>1.7130145221713633E-2</v>
      </c>
      <c r="V789" s="5">
        <f t="shared" si="710"/>
        <v>-1.3596195160392455E-3</v>
      </c>
      <c r="W789" s="5">
        <f t="shared" si="710"/>
        <v>5.2145607522152027E-2</v>
      </c>
      <c r="X789" s="5">
        <f t="shared" si="710"/>
        <v>-6.1523326924650235E-2</v>
      </c>
      <c r="Y789" s="5">
        <f t="shared" si="710"/>
        <v>-6.3068182129251582E-2</v>
      </c>
      <c r="DA789" s="5"/>
      <c r="EW789" s="27"/>
      <c r="EX789" s="27"/>
      <c r="EY789" s="28"/>
      <c r="EZ789" s="28"/>
    </row>
    <row r="790" spans="1:176" x14ac:dyDescent="0.2">
      <c r="A790" s="1">
        <v>2018</v>
      </c>
      <c r="D790" s="5">
        <f t="shared" si="710"/>
        <v>2.0350097541160572E-2</v>
      </c>
      <c r="E790" s="5">
        <f t="shared" si="710"/>
        <v>2.92510973475828E-2</v>
      </c>
      <c r="F790" s="5">
        <f t="shared" si="710"/>
        <v>-1.6780881582328711E-2</v>
      </c>
      <c r="G790" s="5">
        <f t="shared" si="710"/>
        <v>1.4871742117287923E-2</v>
      </c>
      <c r="H790" s="5">
        <f t="shared" si="710"/>
        <v>-6.205943754153509E-3</v>
      </c>
      <c r="I790" s="5">
        <f t="shared" si="710"/>
        <v>-2.42113981709009E-2</v>
      </c>
      <c r="J790" s="5">
        <f t="shared" si="710"/>
        <v>2.0031829409369095E-2</v>
      </c>
      <c r="K790" s="5">
        <f t="shared" si="710"/>
        <v>1.419134507284614E-2</v>
      </c>
      <c r="L790" s="5">
        <f t="shared" si="710"/>
        <v>6.747224773832361E-2</v>
      </c>
      <c r="M790" s="5">
        <f t="shared" si="710"/>
        <v>2.3487981307213524E-2</v>
      </c>
      <c r="N790" s="5">
        <f t="shared" si="710"/>
        <v>-1.2356005632708111E-2</v>
      </c>
      <c r="O790" s="5">
        <f t="shared" si="710"/>
        <v>-1.3758816171428379E-2</v>
      </c>
      <c r="P790" s="5">
        <f t="shared" si="710"/>
        <v>-6.6358612644577875E-2</v>
      </c>
      <c r="Q790" s="5">
        <f t="shared" si="710"/>
        <v>-7.7131704162397341E-2</v>
      </c>
      <c r="R790" s="5">
        <f t="shared" si="710"/>
        <v>-4.107870097783195E-2</v>
      </c>
      <c r="S790" s="5">
        <f t="shared" si="710"/>
        <v>-6.1455799052494875E-2</v>
      </c>
      <c r="T790" s="5">
        <f t="shared" si="710"/>
        <v>1.4400578007184528E-2</v>
      </c>
      <c r="U790" s="5">
        <f t="shared" si="710"/>
        <v>1.3168914589640757E-2</v>
      </c>
      <c r="V790" s="5">
        <f t="shared" si="710"/>
        <v>-1.9693789681793028E-2</v>
      </c>
      <c r="W790" s="5">
        <f t="shared" si="710"/>
        <v>2.6942090836916677E-3</v>
      </c>
      <c r="X790" s="5">
        <f t="shared" si="710"/>
        <v>3.8169104005401522E-2</v>
      </c>
      <c r="Y790" s="5">
        <f t="shared" si="710"/>
        <v>1.8066852249489784E-3</v>
      </c>
      <c r="DA790" s="5"/>
      <c r="EW790" s="27"/>
      <c r="EX790" s="27"/>
      <c r="EY790" s="28"/>
      <c r="EZ790" s="28"/>
    </row>
    <row r="791" spans="1:176" x14ac:dyDescent="0.2">
      <c r="A791" s="1">
        <v>2019</v>
      </c>
      <c r="D791" s="5">
        <f t="shared" si="710"/>
        <v>3.2164328386055097E-2</v>
      </c>
      <c r="E791" s="5">
        <f t="shared" si="710"/>
        <v>4.6803291724744511E-2</v>
      </c>
      <c r="F791" s="5">
        <f t="shared" si="710"/>
        <v>5.8469373650145151E-2</v>
      </c>
      <c r="G791" s="5">
        <f t="shared" si="710"/>
        <v>8.4089919815939496E-2</v>
      </c>
      <c r="H791" s="5">
        <f t="shared" si="710"/>
        <v>-5.7058548657860975E-2</v>
      </c>
      <c r="I791" s="5">
        <f t="shared" si="710"/>
        <v>1.3064318827725963E-2</v>
      </c>
      <c r="J791" s="5">
        <f t="shared" si="710"/>
        <v>5.3626401338076057E-2</v>
      </c>
      <c r="K791" s="5">
        <f t="shared" si="710"/>
        <v>6.8084364352205107E-2</v>
      </c>
      <c r="L791" s="5">
        <f t="shared" si="710"/>
        <v>1.5852379520322479E-2</v>
      </c>
      <c r="M791" s="5">
        <f t="shared" si="710"/>
        <v>8.446371618918036E-3</v>
      </c>
      <c r="N791" s="5">
        <f t="shared" si="710"/>
        <v>2.3347363996991E-2</v>
      </c>
      <c r="O791" s="5">
        <f t="shared" si="710"/>
        <v>4.5546333608312395E-2</v>
      </c>
      <c r="P791" s="5">
        <f t="shared" si="710"/>
        <v>5.3667391779406159E-3</v>
      </c>
      <c r="Q791" s="5">
        <f t="shared" si="710"/>
        <v>3.0855442337364813E-2</v>
      </c>
      <c r="R791" s="5">
        <f t="shared" si="710"/>
        <v>-8.4796536660077138E-2</v>
      </c>
      <c r="S791" s="5">
        <f t="shared" si="710"/>
        <v>-5.242192202425322E-2</v>
      </c>
      <c r="T791" s="5">
        <f t="shared" si="710"/>
        <v>-2.8170876966695957E-2</v>
      </c>
      <c r="U791" s="5">
        <f t="shared" si="710"/>
        <v>6.1826342825333391E-2</v>
      </c>
      <c r="V791" s="5">
        <f t="shared" si="710"/>
        <v>6.1875403718087973E-2</v>
      </c>
      <c r="W791" s="5">
        <f t="shared" si="710"/>
        <v>6.5098902211356169E-2</v>
      </c>
      <c r="X791" s="5">
        <f t="shared" si="710"/>
        <v>3.7624735364132356E-2</v>
      </c>
      <c r="Y791" s="5">
        <f t="shared" si="710"/>
        <v>4.8016270154282559E-2</v>
      </c>
      <c r="DA791" s="5"/>
      <c r="EW791" s="27"/>
      <c r="EX791" s="27"/>
      <c r="EY791" s="28"/>
      <c r="EZ791" s="28"/>
    </row>
    <row r="792" spans="1:176" x14ac:dyDescent="0.2">
      <c r="A792" s="1">
        <v>2020</v>
      </c>
      <c r="D792" s="5">
        <f t="shared" si="710"/>
        <v>-0.11493468531330997</v>
      </c>
      <c r="E792" s="5">
        <f t="shared" si="710"/>
        <v>-8.93798436694766E-2</v>
      </c>
      <c r="F792" s="5">
        <f t="shared" si="710"/>
        <v>-0.15291412717804054</v>
      </c>
      <c r="G792" s="5">
        <f t="shared" si="710"/>
        <v>-0.11362341659951714</v>
      </c>
      <c r="H792" s="5">
        <f t="shared" si="710"/>
        <v>8.1102200598036411E-2</v>
      </c>
      <c r="I792" s="5">
        <f t="shared" si="710"/>
        <v>3.876678668157485E-2</v>
      </c>
      <c r="J792" s="5">
        <f t="shared" si="710"/>
        <v>-3.5718082602079093E-2</v>
      </c>
      <c r="K792" s="5">
        <f t="shared" si="710"/>
        <v>-3.391668244334145E-2</v>
      </c>
      <c r="L792" s="5">
        <f t="shared" si="710"/>
        <v>6.0975798681184301E-3</v>
      </c>
      <c r="M792" s="5">
        <f t="shared" si="710"/>
        <v>-4.4277175839635419E-4</v>
      </c>
      <c r="N792" s="5">
        <f t="shared" si="710"/>
        <v>-5.321288546436076E-2</v>
      </c>
      <c r="O792" s="5">
        <f t="shared" si="710"/>
        <v>-7.1919618863201862E-2</v>
      </c>
      <c r="P792" s="5">
        <f t="shared" si="710"/>
        <v>-5.9259586016048083E-2</v>
      </c>
      <c r="Q792" s="5">
        <f t="shared" si="710"/>
        <v>-1.3948482615133706E-2</v>
      </c>
      <c r="R792" s="5">
        <f t="shared" si="710"/>
        <v>-0.12855345117333528</v>
      </c>
      <c r="S792" s="5">
        <f t="shared" si="710"/>
        <v>-9.7330479688189087E-2</v>
      </c>
      <c r="T792" s="5">
        <f t="shared" si="710"/>
        <v>-4.1172195889619623E-2</v>
      </c>
      <c r="U792" s="5">
        <f t="shared" si="710"/>
        <v>7.5479601589955259E-2</v>
      </c>
      <c r="V792" s="5">
        <f t="shared" si="710"/>
        <v>2.2781986810120891E-2</v>
      </c>
      <c r="W792" s="5">
        <f t="shared" si="710"/>
        <v>-1.1834457647003305E-2</v>
      </c>
      <c r="X792" s="5">
        <f t="shared" si="710"/>
        <v>4.9015046362776538E-2</v>
      </c>
      <c r="Y792" s="5">
        <f t="shared" si="710"/>
        <v>2.085625714815631E-2</v>
      </c>
      <c r="DA792" s="5"/>
      <c r="EW792" s="27"/>
      <c r="EX792" s="27"/>
      <c r="EY792" s="28"/>
      <c r="EZ792" s="28"/>
    </row>
    <row r="793" spans="1:176" x14ac:dyDescent="0.2">
      <c r="A793" s="1">
        <v>2021</v>
      </c>
      <c r="D793" s="5">
        <f t="shared" si="710"/>
        <v>5.3458578524766764E-2</v>
      </c>
      <c r="E793" s="5">
        <f t="shared" si="710"/>
        <v>-2.8449661468083143E-2</v>
      </c>
      <c r="F793" s="5">
        <f t="shared" si="710"/>
        <v>0.11701380484922197</v>
      </c>
      <c r="G793" s="5">
        <f t="shared" si="710"/>
        <v>5.5346753501694934E-2</v>
      </c>
      <c r="H793" s="5">
        <f t="shared" si="710"/>
        <v>-1.2229168526411982E-2</v>
      </c>
      <c r="I793" s="5">
        <f t="shared" si="710"/>
        <v>-0.13466711108844986</v>
      </c>
      <c r="J793" s="5">
        <f t="shared" si="710"/>
        <v>-2.2325287047835651E-2</v>
      </c>
      <c r="K793" s="5">
        <f t="shared" si="710"/>
        <v>4.5289932487069251E-3</v>
      </c>
      <c r="L793" s="5">
        <f t="shared" si="710"/>
        <v>4.4168537962386623E-2</v>
      </c>
      <c r="M793" s="5">
        <f t="shared" si="710"/>
        <v>-1.1133492869449313E-2</v>
      </c>
      <c r="N793" s="5">
        <f t="shared" si="710"/>
        <v>3.6885992176931559E-2</v>
      </c>
      <c r="O793" s="5">
        <f t="shared" si="710"/>
        <v>-5.5840823825180408E-2</v>
      </c>
      <c r="P793" s="5">
        <f t="shared" si="710"/>
        <v>0.18484243413334234</v>
      </c>
      <c r="Q793" s="5">
        <f t="shared" si="710"/>
        <v>2.1072288342985246E-2</v>
      </c>
      <c r="R793" s="5">
        <f t="shared" si="710"/>
        <v>7.3502461992926982E-2</v>
      </c>
      <c r="S793" s="5">
        <f t="shared" si="710"/>
        <v>0.12994977441626254</v>
      </c>
      <c r="T793" s="5">
        <f t="shared" si="710"/>
        <v>-1.8114036255692412E-2</v>
      </c>
      <c r="U793" s="5">
        <f t="shared" si="710"/>
        <v>0.11659439888265499</v>
      </c>
      <c r="V793" s="5">
        <f t="shared" si="710"/>
        <v>2.3935637757338313E-2</v>
      </c>
      <c r="W793" s="5">
        <f t="shared" si="710"/>
        <v>-4.3003368586273183E-2</v>
      </c>
      <c r="X793" s="5">
        <f t="shared" si="710"/>
        <v>0.12511504406267626</v>
      </c>
      <c r="Y793" s="5">
        <f t="shared" si="710"/>
        <v>0.19251931227769958</v>
      </c>
      <c r="DA793" s="5"/>
      <c r="EW793" s="27"/>
      <c r="EX793" s="27"/>
      <c r="EY793" s="28"/>
      <c r="EZ793" s="28"/>
    </row>
    <row r="794" spans="1:176" x14ac:dyDescent="0.2">
      <c r="DA794" s="5"/>
      <c r="EW794" s="27"/>
      <c r="EX794" s="27"/>
      <c r="EY794" s="28"/>
      <c r="EZ794" s="28"/>
    </row>
    <row r="795" spans="1:176" x14ac:dyDescent="0.2">
      <c r="DA795" s="5"/>
      <c r="EW795" s="27"/>
      <c r="EX795" s="27"/>
      <c r="EY795" s="28"/>
      <c r="EZ795" s="28"/>
    </row>
    <row r="796" spans="1:176" x14ac:dyDescent="0.2">
      <c r="C796" s="1" t="s">
        <v>200</v>
      </c>
      <c r="D796" s="66">
        <f>STDEV(D750:Y792)</f>
        <v>0.16513825738638616</v>
      </c>
      <c r="DA796" s="5"/>
      <c r="EW796" s="27"/>
      <c r="EX796" s="27"/>
      <c r="EY796" s="28"/>
      <c r="EZ796" s="28"/>
    </row>
    <row r="797" spans="1:176" x14ac:dyDescent="0.2">
      <c r="C797" s="1" t="s">
        <v>207</v>
      </c>
      <c r="D797" s="66">
        <f>STDEV(D772:N791)</f>
        <v>0.11973714452314525</v>
      </c>
      <c r="DA797" s="5"/>
      <c r="EW797" s="27"/>
      <c r="EX797" s="27"/>
      <c r="EY797" s="28"/>
      <c r="EZ797" s="28"/>
    </row>
    <row r="798" spans="1:176" x14ac:dyDescent="0.2">
      <c r="C798" s="1" t="s">
        <v>208</v>
      </c>
      <c r="D798" s="66">
        <f>STDEV(P772:Y791)</f>
        <v>9.7875199331407745E-2</v>
      </c>
      <c r="FT798" s="1"/>
    </row>
    <row r="799" spans="1:176" x14ac:dyDescent="0.2">
      <c r="C799" s="1" t="s">
        <v>201</v>
      </c>
      <c r="D799" s="66">
        <f>AVERAGE(D750:Y792)</f>
        <v>2.6277793818032705E-2</v>
      </c>
      <c r="FT799" s="1"/>
    </row>
    <row r="800" spans="1:176" x14ac:dyDescent="0.2">
      <c r="C800" s="1" t="s">
        <v>202</v>
      </c>
      <c r="D800" s="5">
        <f>100*AVERAGE(D792:Y792)</f>
        <v>-3.2911877630105191</v>
      </c>
      <c r="FT800" s="1"/>
    </row>
    <row r="801" spans="3:176" x14ac:dyDescent="0.2">
      <c r="C801" s="1" t="s">
        <v>204</v>
      </c>
      <c r="D801" s="5">
        <f>100*AVERAGE(D792:N792)</f>
        <v>-4.256144798916293</v>
      </c>
      <c r="FT801" s="1"/>
    </row>
    <row r="802" spans="3:176" x14ac:dyDescent="0.2">
      <c r="C802" s="1" t="s">
        <v>203</v>
      </c>
      <c r="D802" s="5">
        <f>100*AVERAGE(O792:Y792)</f>
        <v>-2.3262307271047447</v>
      </c>
      <c r="FT802" s="1"/>
    </row>
    <row r="803" spans="3:176" x14ac:dyDescent="0.2">
      <c r="C803" s="1" t="s">
        <v>205</v>
      </c>
      <c r="D803" s="5">
        <f>AVERAGE(D744:N744)</f>
        <v>582.75413606265761</v>
      </c>
      <c r="FT803" s="1"/>
    </row>
    <row r="804" spans="3:176" x14ac:dyDescent="0.2">
      <c r="C804" s="1" t="s">
        <v>206</v>
      </c>
      <c r="D804" s="5">
        <f>AVERAGE(O744:Y744)</f>
        <v>94.950490643887619</v>
      </c>
      <c r="FT804" s="1"/>
    </row>
    <row r="805" spans="3:176" x14ac:dyDescent="0.2">
      <c r="FT805" s="1"/>
    </row>
    <row r="806" spans="3:176" x14ac:dyDescent="0.2">
      <c r="FT806" s="1"/>
    </row>
    <row r="807" spans="3:176" x14ac:dyDescent="0.2">
      <c r="FT807" s="1"/>
    </row>
    <row r="808" spans="3:176" x14ac:dyDescent="0.2">
      <c r="FT808" s="1"/>
    </row>
    <row r="809" spans="3:176" x14ac:dyDescent="0.2">
      <c r="FT809" s="1"/>
    </row>
    <row r="810" spans="3:176" x14ac:dyDescent="0.2">
      <c r="FT810" s="1"/>
    </row>
    <row r="811" spans="3:176" x14ac:dyDescent="0.2">
      <c r="FT811" s="1"/>
    </row>
    <row r="812" spans="3:176" x14ac:dyDescent="0.2">
      <c r="FT812" s="1"/>
    </row>
    <row r="813" spans="3:176" x14ac:dyDescent="0.2">
      <c r="FT813" s="1"/>
    </row>
    <row r="814" spans="3:176" x14ac:dyDescent="0.2">
      <c r="FT814" s="1"/>
    </row>
    <row r="815" spans="3:176" x14ac:dyDescent="0.2">
      <c r="FT815" s="1"/>
    </row>
    <row r="816" spans="3:176" x14ac:dyDescent="0.2">
      <c r="FT816" s="1"/>
    </row>
    <row r="817" spans="176:176" x14ac:dyDescent="0.2">
      <c r="FT817" s="1"/>
    </row>
    <row r="818" spans="176:176" x14ac:dyDescent="0.2">
      <c r="FT818" s="1"/>
    </row>
  </sheetData>
  <phoneticPr fontId="3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Prestemon, Jeff -FS</cp:lastModifiedBy>
  <dcterms:created xsi:type="dcterms:W3CDTF">1997-04-29T21:56:27Z</dcterms:created>
  <dcterms:modified xsi:type="dcterms:W3CDTF">2022-09-05T19:08:04Z</dcterms:modified>
</cp:coreProperties>
</file>