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christopher_mihiar_usda_gov/Documents/NCA Timber Account/Pilot South/"/>
    </mc:Choice>
  </mc:AlternateContent>
  <xr:revisionPtr revIDLastSave="398" documentId="8_{81B92640-B87D-4A26-B508-1B241B2CED2F}" xr6:coauthVersionLast="47" xr6:coauthVersionMax="47" xr10:uidLastSave="{73CCE34F-83B8-4AF9-AEAF-9F94440D1B8D}"/>
  <bookViews>
    <workbookView xWindow="-120" yWindow="-120" windowWidth="29040" windowHeight="15840" activeTab="3" xr2:uid="{00000000-000D-0000-FFFF-FFFF00000000}"/>
  </bookViews>
  <sheets>
    <sheet name="GAGB" sheetId="1" r:id="rId1"/>
    <sheet name="VOL" sheetId="4" r:id="rId2"/>
    <sheet name="Pine 2019" sheetId="5" r:id="rId3"/>
    <sheet name="Sheet1" sheetId="6" r:id="rId4"/>
    <sheet name="Sheet2" sheetId="7" r:id="rId5"/>
  </sheets>
  <definedNames>
    <definedName name="_xlnm._FilterDatabase" localSheetId="0">GAGB!$A$1:$F$85</definedName>
    <definedName name="_xlnm._FilterDatabase" localSheetId="1" hidden="1">VOL!$A$1:$F$85</definedName>
    <definedName name="GAGB">GAGB!$A$1:$F$85</definedName>
    <definedName name="VOL">VOL!$A$1:$F$85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6" l="1"/>
  <c r="M18" i="6"/>
  <c r="L18" i="6"/>
  <c r="I18" i="6"/>
  <c r="J17" i="6"/>
  <c r="L17" i="6" s="1"/>
  <c r="G17" i="6"/>
  <c r="I17" i="6" s="1"/>
  <c r="C17" i="6"/>
  <c r="L5" i="6"/>
  <c r="I5" i="6"/>
  <c r="E5" i="6"/>
  <c r="D20" i="5"/>
  <c r="M17" i="6" l="1"/>
  <c r="N5" i="6"/>
  <c r="N17" i="6" s="1"/>
  <c r="N20" i="5"/>
  <c r="N21" i="5" s="1"/>
  <c r="K20" i="5"/>
  <c r="M20" i="5" s="1"/>
  <c r="H20" i="5"/>
  <c r="H21" i="5" s="1"/>
  <c r="J21" i="5" s="1"/>
  <c r="D21" i="5"/>
  <c r="M5" i="5"/>
  <c r="J5" i="5"/>
  <c r="F5" i="5"/>
  <c r="J20" i="5" l="1"/>
  <c r="O20" i="5" s="1"/>
  <c r="K21" i="5"/>
  <c r="M21" i="5" s="1"/>
  <c r="O21" i="5" s="1"/>
  <c r="O5" i="5"/>
  <c r="F20" i="5"/>
</calcChain>
</file>

<file path=xl/sharedStrings.xml><?xml version="1.0" encoding="utf-8"?>
<sst xmlns="http://schemas.openxmlformats.org/spreadsheetml/2006/main" count="497" uniqueCount="104">
  <si>
    <t>year</t>
  </si>
  <si>
    <t>spgrp2</t>
  </si>
  <si>
    <t>GAGB_le_6</t>
  </si>
  <si>
    <t>GAGB_6_12</t>
  </si>
  <si>
    <t>GAGB_12</t>
  </si>
  <si>
    <t>GAGB_total</t>
  </si>
  <si>
    <t>2001</t>
  </si>
  <si>
    <t>Oaks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</si>
  <si>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</si>
  <si>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</si>
  <si>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</si>
  <si>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</si>
  <si>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</si>
  <si>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</si>
  <si>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</si>
  <si>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</si>
  <si>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</si>
  <si>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</si>
  <si>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</si>
  <si>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</si>
  <si>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</si>
  <si>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</si>
  <si>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</si>
  <si>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</si>
  <si>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</si>
  <si>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</si>
  <si>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</si>
  <si>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</si>
  <si>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 hardwoods</t>
  </si>
  <si>
    <t>Other softwoods</t>
  </si>
  <si>
    <t>Pines</t>
  </si>
  <si>
    <t>VOL_le_6</t>
  </si>
  <si>
    <t>VOL_6_12</t>
  </si>
  <si>
    <t>VOL_12</t>
  </si>
  <si>
    <t>VOL_total</t>
  </si>
  <si>
    <t>Growth in Stock</t>
  </si>
  <si>
    <t>Additions to Stock</t>
  </si>
  <si>
    <t>Total additions</t>
  </si>
  <si>
    <t>Reductions in Stock</t>
  </si>
  <si>
    <t>Disturbance Loss</t>
  </si>
  <si>
    <t>Total reductions</t>
  </si>
  <si>
    <t>Closing Stock</t>
  </si>
  <si>
    <t>Non-Merchantable (&lt;6"DBH)</t>
  </si>
  <si>
    <t>Pulpwood (6" - 11.9")</t>
  </si>
  <si>
    <t>Sawtimber (12" and up)</t>
  </si>
  <si>
    <t>Total</t>
  </si>
  <si>
    <t>Green Tons</t>
  </si>
  <si>
    <t>Price per ton</t>
  </si>
  <si>
    <t>Value (millions)</t>
  </si>
  <si>
    <t>Net Change in Stock</t>
  </si>
  <si>
    <t>Timber Asset Account - Georgia Pine 2019</t>
  </si>
  <si>
    <t>Timber Value</t>
  </si>
  <si>
    <t>Fire</t>
  </si>
  <si>
    <t>Wind</t>
  </si>
  <si>
    <t>Carbon Quantity</t>
  </si>
  <si>
    <t>Removals - harvest</t>
  </si>
  <si>
    <t>Reclassifications - trees growing into size class</t>
  </si>
  <si>
    <t>Reclassifications - trees growing out of size class</t>
  </si>
  <si>
    <t>Other reductions?</t>
  </si>
  <si>
    <t>Other additions?</t>
  </si>
  <si>
    <t>Pests</t>
  </si>
  <si>
    <t>Carbon reductions by disturbance type should match carbon accts.</t>
  </si>
  <si>
    <t>Harvested trees should link to NAICS? Through TPO data?</t>
  </si>
  <si>
    <t>Carbon reductions by harvest should link to data on wood product decay data</t>
  </si>
  <si>
    <t>Opening Stock - links to timber extent (area) which links to forest extent</t>
  </si>
  <si>
    <t>Price per ton - hidden from reported table</t>
  </si>
  <si>
    <t>Reclassifications</t>
  </si>
  <si>
    <t>Loblolly / shortleaf pine group</t>
  </si>
  <si>
    <t>Timber Value (dollars)</t>
  </si>
  <si>
    <t>1.0-2.9</t>
  </si>
  <si>
    <t>3.0-4.9</t>
  </si>
  <si>
    <t>5.0-6.9</t>
  </si>
  <si>
    <t>7.0-8.9</t>
  </si>
  <si>
    <t>9.0-10.9</t>
  </si>
  <si>
    <t>11.0-12.9</t>
  </si>
  <si>
    <t>13.0-14.9</t>
  </si>
  <si>
    <t>15.0-16.9</t>
  </si>
  <si>
    <t>17.0-18.9</t>
  </si>
  <si>
    <t>19.0-20.9</t>
  </si>
  <si>
    <t>21.0-28.9</t>
  </si>
  <si>
    <t>29.0+</t>
  </si>
  <si>
    <t>Non-Merchantable (&lt;7"DBH)</t>
  </si>
  <si>
    <t>Sawtimber (13" and up)</t>
  </si>
  <si>
    <t>Closing Stock (2021)</t>
  </si>
  <si>
    <t>Opening Value (2020)</t>
  </si>
  <si>
    <t>Disease</t>
  </si>
  <si>
    <t>Harvest</t>
  </si>
  <si>
    <t>Diameter class: 2 inch class to 29</t>
  </si>
  <si>
    <t>Forest type group</t>
  </si>
  <si>
    <t>White / red / jack pine group</t>
  </si>
  <si>
    <t>Longleaf / slash pine group</t>
  </si>
  <si>
    <t>Other eastern softwoods group</t>
  </si>
  <si>
    <t>-</t>
  </si>
  <si>
    <t>Oak / pine group</t>
  </si>
  <si>
    <t>Oak / hickory group</t>
  </si>
  <si>
    <t>Oak / gum / cypress group</t>
  </si>
  <si>
    <t>Elm / ash / cottonwood group</t>
  </si>
  <si>
    <t>Other hardwoods group</t>
  </si>
  <si>
    <t>Tropical hardwoods group</t>
  </si>
  <si>
    <t>Exotic hardwoods group</t>
  </si>
  <si>
    <t>Nonstocked</t>
  </si>
  <si>
    <t>Georgia Timberland - Loblolly / shortleaf pine - 2021</t>
  </si>
  <si>
    <t>Dollar Value (millions)</t>
  </si>
  <si>
    <t>Pulpwood (7-12.9")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</si>
</sst>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0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000000"/>
      <name val="Source Sans Pro"/>
      <family val="2"/>
    </font>
    <font>
      <b/>
      <sz val="14"/>
      <color rgb="FF000000"/>
      <name val="Source Sans Pro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B2B2B2"/>
      </left>
      <right style="thin">
        <color rgb="FF000000"/>
      </right>
      <top style="thick">
        <color rgb="FFB2B2B2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B2B2B2"/>
      </top>
      <bottom style="thin">
        <color rgb="FF000000"/>
      </bottom>
      <diagonal/>
    </border>
    <border>
      <left style="thin">
        <color rgb="FF000000"/>
      </left>
      <right style="thick">
        <color rgb="FF4C4C4C"/>
      </right>
      <top style="thick">
        <color rgb="FFB2B2B2"/>
      </top>
      <bottom style="thin">
        <color rgb="FF000000"/>
      </bottom>
      <diagonal/>
    </border>
    <border>
      <left style="thick">
        <color rgb="FFB2B2B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C4C4C"/>
      </right>
      <top style="thin">
        <color rgb="FF000000"/>
      </top>
      <bottom style="thin">
        <color rgb="FF000000"/>
      </bottom>
      <diagonal/>
    </border>
    <border>
      <left style="thick">
        <color rgb="FFB2B2B2"/>
      </left>
      <right style="thin">
        <color rgb="FF000000"/>
      </right>
      <top style="thin">
        <color rgb="FF000000"/>
      </top>
      <bottom style="thick">
        <color rgb="FF4C4C4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C4C4C"/>
      </bottom>
      <diagonal/>
    </border>
    <border>
      <left style="thin">
        <color rgb="FF000000"/>
      </left>
      <right style="thick">
        <color rgb="FF4C4C4C"/>
      </right>
      <top style="thin">
        <color rgb="FF000000"/>
      </top>
      <bottom style="thick">
        <color rgb="FF4C4C4C"/>
      </bottom>
      <diagonal/>
    </border>
    <border>
      <left style="thick">
        <color rgb="FFB2B2B2"/>
      </left>
      <right/>
      <top style="thick">
        <color rgb="FFB2B2B2"/>
      </top>
      <bottom style="thin">
        <color rgb="FF000000"/>
      </bottom>
      <diagonal/>
    </border>
    <border>
      <left/>
      <right/>
      <top style="thick">
        <color rgb="FFB2B2B2"/>
      </top>
      <bottom style="thin">
        <color rgb="FF000000"/>
      </bottom>
      <diagonal/>
    </border>
    <border>
      <left/>
      <right style="thin">
        <color rgb="FF000000"/>
      </right>
      <top style="thick">
        <color rgb="FFB2B2B2"/>
      </top>
      <bottom style="thin">
        <color rgb="FF000000"/>
      </bottom>
      <diagonal/>
    </border>
    <border>
      <left/>
      <right style="thick">
        <color rgb="FF4C4C4C"/>
      </right>
      <top style="thick">
        <color rgb="FFB2B2B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3" fillId="0" borderId="0" xfId="0" applyNumberFormat="1" applyFont="1"/>
    <xf numFmtId="44" fontId="0" fillId="0" borderId="0" xfId="2" applyFont="1"/>
    <xf numFmtId="44" fontId="0" fillId="0" borderId="0" xfId="0" applyNumberForma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 wrapText="1"/>
    </xf>
    <xf numFmtId="3" fontId="5" fillId="0" borderId="4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3" fontId="5" fillId="0" borderId="8" xfId="0" applyNumberFormat="1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3" xfId="0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0" xfId="0" applyBorder="1"/>
    <xf numFmtId="164" fontId="0" fillId="0" borderId="0" xfId="1" applyNumberFormat="1" applyFont="1" applyBorder="1"/>
    <xf numFmtId="3" fontId="3" fillId="0" borderId="0" xfId="0" applyNumberFormat="1" applyFont="1" applyBorder="1"/>
    <xf numFmtId="44" fontId="0" fillId="0" borderId="0" xfId="2" applyFont="1" applyBorder="1"/>
    <xf numFmtId="170" fontId="0" fillId="0" borderId="0" xfId="2" applyNumberFormat="1" applyFont="1" applyBorder="1"/>
    <xf numFmtId="170" fontId="0" fillId="0" borderId="18" xfId="0" applyNumberFormat="1" applyBorder="1"/>
    <xf numFmtId="0" fontId="0" fillId="0" borderId="17" xfId="0" applyBorder="1" applyAlignment="1">
      <alignment vertical="center"/>
    </xf>
    <xf numFmtId="0" fontId="0" fillId="0" borderId="18" xfId="0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 applyAlignment="1">
      <alignment vertical="center"/>
    </xf>
    <xf numFmtId="0" fontId="0" fillId="0" borderId="17" xfId="0" applyBorder="1"/>
    <xf numFmtId="3" fontId="2" fillId="0" borderId="0" xfId="0" applyNumberFormat="1" applyFont="1" applyBorder="1"/>
    <xf numFmtId="164" fontId="0" fillId="0" borderId="0" xfId="0" applyNumberFormat="1" applyBorder="1"/>
    <xf numFmtId="44" fontId="0" fillId="0" borderId="0" xfId="2" applyNumberFormat="1" applyFont="1" applyBorder="1"/>
    <xf numFmtId="0" fontId="0" fillId="0" borderId="19" xfId="0" applyBorder="1"/>
    <xf numFmtId="0" fontId="0" fillId="0" borderId="20" xfId="0" applyBorder="1"/>
    <xf numFmtId="3" fontId="3" fillId="0" borderId="20" xfId="0" applyNumberFormat="1" applyFont="1" applyBorder="1"/>
    <xf numFmtId="164" fontId="0" fillId="0" borderId="20" xfId="0" applyNumberFormat="1" applyBorder="1"/>
    <xf numFmtId="164" fontId="0" fillId="0" borderId="20" xfId="1" applyNumberFormat="1" applyFont="1" applyBorder="1"/>
    <xf numFmtId="44" fontId="0" fillId="0" borderId="20" xfId="2" applyFont="1" applyBorder="1"/>
    <xf numFmtId="170" fontId="0" fillId="0" borderId="20" xfId="2" applyNumberFormat="1" applyFont="1" applyBorder="1"/>
    <xf numFmtId="170" fontId="0" fillId="0" borderId="21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Non-Merchtanble Pine Timber (2001-2021)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GAGB!$C$65:$C$85</c:f>
              <c:numCache>
                <c:formatCode>General</c:formatCode>
                <c:ptCount val="21"/>
                <c:pt idx="0">
                  <c:v>103718625.774213</c:v>
                </c:pt>
                <c:pt idx="1">
                  <c:v>106001115.314687</c:v>
                </c:pt>
                <c:pt idx="2">
                  <c:v>104838264.65542699</c:v>
                </c:pt>
                <c:pt idx="3">
                  <c:v>105169572.522512</c:v>
                </c:pt>
                <c:pt idx="4">
                  <c:v>104631623.899215</c:v>
                </c:pt>
                <c:pt idx="5">
                  <c:v>105747082.58952799</c:v>
                </c:pt>
                <c:pt idx="6">
                  <c:v>105609229.96129</c:v>
                </c:pt>
                <c:pt idx="7">
                  <c:v>107667082.83380499</c:v>
                </c:pt>
                <c:pt idx="8">
                  <c:v>103997845.51700801</c:v>
                </c:pt>
                <c:pt idx="9">
                  <c:v>99254348.319705203</c:v>
                </c:pt>
                <c:pt idx="10">
                  <c:v>97387513.439371407</c:v>
                </c:pt>
                <c:pt idx="11">
                  <c:v>91079229.478424102</c:v>
                </c:pt>
                <c:pt idx="12">
                  <c:v>88532165.571964905</c:v>
                </c:pt>
                <c:pt idx="13">
                  <c:v>84860685.268408298</c:v>
                </c:pt>
                <c:pt idx="14">
                  <c:v>79894560.856855601</c:v>
                </c:pt>
                <c:pt idx="15">
                  <c:v>78272378.158491999</c:v>
                </c:pt>
                <c:pt idx="16">
                  <c:v>75941632.163061395</c:v>
                </c:pt>
                <c:pt idx="17">
                  <c:v>72411586.511634395</c:v>
                </c:pt>
                <c:pt idx="18">
                  <c:v>68885891.568108693</c:v>
                </c:pt>
                <c:pt idx="19">
                  <c:v>70380161.612981901</c:v>
                </c:pt>
                <c:pt idx="20">
                  <c:v>68251956.225744903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6FB-89B5-65669D33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89088"/>
        <c:axId val="2095872287"/>
      </c:lineChart>
      <c:catAx>
        <c:axId val="3585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72287"/>
        <c:crosses val="autoZero"/>
        <c:auto val="1"/>
        <c:lblAlgn val="ctr"/>
        <c:lblOffset val="100"/>
        <c:noMultiLvlLbl val="0"/>
      </c:catAx>
      <c:valAx>
        <c:axId val="209587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 Sawtimber Pine Timber (2001-2021)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85542432195975"/>
          <c:y val="0.19486111111111112"/>
          <c:w val="0.8141968503937008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GAGB!$E$65:$E$85</c:f>
              <c:numCache>
                <c:formatCode>General</c:formatCode>
                <c:ptCount val="21"/>
                <c:pt idx="0">
                  <c:v>258697028.65540501</c:v>
                </c:pt>
                <c:pt idx="1">
                  <c:v>261274256.40978301</c:v>
                </c:pt>
                <c:pt idx="2">
                  <c:v>264326651.22974801</c:v>
                </c:pt>
                <c:pt idx="3">
                  <c:v>269467557.74537998</c:v>
                </c:pt>
                <c:pt idx="4">
                  <c:v>276015948.77432799</c:v>
                </c:pt>
                <c:pt idx="5">
                  <c:v>280752668.099473</c:v>
                </c:pt>
                <c:pt idx="6">
                  <c:v>283611531.67616397</c:v>
                </c:pt>
                <c:pt idx="7">
                  <c:v>289957326.41123998</c:v>
                </c:pt>
                <c:pt idx="8">
                  <c:v>295909902.07066101</c:v>
                </c:pt>
                <c:pt idx="9">
                  <c:v>306575141.35980701</c:v>
                </c:pt>
                <c:pt idx="10">
                  <c:v>317817985.447918</c:v>
                </c:pt>
                <c:pt idx="11">
                  <c:v>330308818.544882</c:v>
                </c:pt>
                <c:pt idx="12">
                  <c:v>346812245.16489601</c:v>
                </c:pt>
                <c:pt idx="13">
                  <c:v>359964491.491023</c:v>
                </c:pt>
                <c:pt idx="14">
                  <c:v>373180759.77131701</c:v>
                </c:pt>
                <c:pt idx="15">
                  <c:v>387612546.31506699</c:v>
                </c:pt>
                <c:pt idx="16">
                  <c:v>406660027.51564401</c:v>
                </c:pt>
                <c:pt idx="17">
                  <c:v>429272932.49004197</c:v>
                </c:pt>
                <c:pt idx="18">
                  <c:v>451015254.227961</c:v>
                </c:pt>
                <c:pt idx="19">
                  <c:v>467548333.379529</c:v>
                </c:pt>
                <c:pt idx="20">
                  <c:v>476716735.00878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9-455B-B3D5-B1904125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12752"/>
        <c:axId val="2089098335"/>
      </c:lineChart>
      <c:catAx>
        <c:axId val="3586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98335"/>
        <c:crosses val="autoZero"/>
        <c:auto val="1"/>
        <c:lblAlgn val="ctr"/>
        <c:lblOffset val="100"/>
        <c:noMultiLvlLbl val="0"/>
      </c:catAx>
      <c:valAx>
        <c:axId val="208909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 Pulpwood Pine Timber (2001-2021)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GAGB!$D$65:$D$85</c:f>
              <c:numCache>
                <c:formatCode>General</c:formatCode>
                <c:ptCount val="21"/>
                <c:pt idx="0">
                  <c:v>334199145.981565</c:v>
                </c:pt>
                <c:pt idx="1">
                  <c:v>342362551.78183502</c:v>
                </c:pt>
                <c:pt idx="2">
                  <c:v>341905083.01471299</c:v>
                </c:pt>
                <c:pt idx="3">
                  <c:v>355264987.33236802</c:v>
                </c:pt>
                <c:pt idx="4">
                  <c:v>367501388.70686299</c:v>
                </c:pt>
                <c:pt idx="5">
                  <c:v>372900585.38491899</c:v>
                </c:pt>
                <c:pt idx="6">
                  <c:v>380103936.97767502</c:v>
                </c:pt>
                <c:pt idx="7">
                  <c:v>388543577.79157102</c:v>
                </c:pt>
                <c:pt idx="8">
                  <c:v>392015231.092044</c:v>
                </c:pt>
                <c:pt idx="9">
                  <c:v>389839205.97064698</c:v>
                </c:pt>
                <c:pt idx="10">
                  <c:v>393876295.70529401</c:v>
                </c:pt>
                <c:pt idx="11">
                  <c:v>399619770.14334297</c:v>
                </c:pt>
                <c:pt idx="12">
                  <c:v>406404188.24513</c:v>
                </c:pt>
                <c:pt idx="13">
                  <c:v>407010409.577797</c:v>
                </c:pt>
                <c:pt idx="14">
                  <c:v>404267089.00488001</c:v>
                </c:pt>
                <c:pt idx="15">
                  <c:v>401493660.839338</c:v>
                </c:pt>
                <c:pt idx="16">
                  <c:v>402913705.91798401</c:v>
                </c:pt>
                <c:pt idx="17">
                  <c:v>401750882.93017</c:v>
                </c:pt>
                <c:pt idx="18">
                  <c:v>397219076.96858799</c:v>
                </c:pt>
                <c:pt idx="19">
                  <c:v>391653939.85831302</c:v>
                </c:pt>
                <c:pt idx="20">
                  <c:v>393176447.282947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9-47D7-B6EB-115C3888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14144"/>
        <c:axId val="1314013167"/>
      </c:lineChart>
      <c:catAx>
        <c:axId val="3586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13167"/>
        <c:crosses val="autoZero"/>
        <c:auto val="1"/>
        <c:lblAlgn val="ctr"/>
        <c:lblOffset val="100"/>
        <c:noMultiLvlLbl val="0"/>
      </c:catAx>
      <c:valAx>
        <c:axId val="13140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122465</xdr:colOff>
      <xdr:row>55</xdr:row>
      <xdr:rowOff>179614</xdr:rowOff>
    </xdr:from>
    <xdr:to>
      <xdr:col>12</xdr:col>
      <xdr:colOff>374196</xdr:colOff>
      <xdr:row>67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C0DCF-7C15-7788-091F-BB98708A3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540882</xdr:colOff>
      <xdr:row>55</xdr:row>
      <xdr:rowOff>179614</xdr:rowOff>
    </xdr:from>
    <xdr:to>
      <xdr:col>19</xdr:col>
      <xdr:colOff>149678</xdr:colOff>
      <xdr:row>68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3D5AE-EDBF-94D0-BD51-449C186D6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139472</xdr:colOff>
      <xdr:row>67</xdr:row>
      <xdr:rowOff>179615</xdr:rowOff>
    </xdr:from>
    <xdr:to>
      <xdr:col>12</xdr:col>
      <xdr:colOff>374195</xdr:colOff>
      <xdr:row>79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588B3-012F-22D2-59D9-47AE55379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opLeftCell="A55" zoomScale="140" zoomScaleNormal="140" workbookViewId="0">
      <selection activeCell="Q79" sqref="Q79"/>
    </sheetView>
  </sheetViews>
  <sheetFormatPr defaultRowHeight="15" x14ac:dyDescent="0.25"/>
  <cols>
    <col min="1" max="1" width="7.28515625" style="3" customWidth="1"/>
    <col min="2" max="2" width="16.7109375" customWidth="1"/>
    <col min="3" max="6" width="14.140625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3" t="s">
        <v>6</v>
      </c>
      <c r="B2" t="s">
        <v>7</v>
      </c>
      <c r="C2">
        <v>55524200.281018302</v>
      </c>
      <c r="D2">
        <v>141182462.19370699</v>
      </c>
      <c r="E2">
        <v>331489656.63450497</v>
      </c>
      <c r="F2">
        <v>528196319.10922998</v>
      </c>
    </row>
    <row r="3" spans="1:6" x14ac:dyDescent="0.25">
      <c r="A3" s="3" t="s">
        <v>8</v>
      </c>
      <c r="B3" t="s">
        <v>7</v>
      </c>
      <c r="C3">
        <v>55999628.448186301</v>
      </c>
      <c r="D3">
        <v>141342230.32504001</v>
      </c>
      <c r="E3">
        <v>333947466.42630202</v>
      </c>
      <c r="F3">
        <v>531289325.19952798</v>
      </c>
    </row>
    <row r="4" spans="1:6" x14ac:dyDescent="0.25">
      <c r="A4" s="3" t="s">
        <v>9</v>
      </c>
      <c r="B4" t="s">
        <v>7</v>
      </c>
      <c r="C4">
        <v>56000678.357764602</v>
      </c>
      <c r="D4">
        <v>140021068.75037399</v>
      </c>
      <c r="E4">
        <v>332285805.18746901</v>
      </c>
      <c r="F4">
        <v>528307552.29560697</v>
      </c>
    </row>
    <row r="5" spans="1:6" x14ac:dyDescent="0.25">
      <c r="A5" s="3" t="s">
        <v>10</v>
      </c>
      <c r="B5" t="s">
        <v>7</v>
      </c>
      <c r="C5">
        <v>56763825.0525987</v>
      </c>
      <c r="D5">
        <v>139665839.70499</v>
      </c>
      <c r="E5">
        <v>340807482.86599302</v>
      </c>
      <c r="F5">
        <v>537237147.62358201</v>
      </c>
    </row>
    <row r="6" spans="1:6" x14ac:dyDescent="0.25">
      <c r="A6" s="3" t="s">
        <v>11</v>
      </c>
      <c r="B6" t="s">
        <v>7</v>
      </c>
      <c r="C6">
        <v>56828581.408049896</v>
      </c>
      <c r="D6">
        <v>138495173.25409001</v>
      </c>
      <c r="E6">
        <v>349116777.87070203</v>
      </c>
      <c r="F6">
        <v>544440532.53284204</v>
      </c>
    </row>
    <row r="7" spans="1:6" x14ac:dyDescent="0.25">
      <c r="A7" s="3" t="s">
        <v>12</v>
      </c>
      <c r="B7" t="s">
        <v>7</v>
      </c>
      <c r="C7">
        <v>57618086.513451397</v>
      </c>
      <c r="D7">
        <v>138115209.912902</v>
      </c>
      <c r="E7">
        <v>357609460.76324302</v>
      </c>
      <c r="F7">
        <v>553342757.18959606</v>
      </c>
    </row>
    <row r="8" spans="1:6" x14ac:dyDescent="0.25">
      <c r="A8" s="3" t="s">
        <v>13</v>
      </c>
      <c r="B8" t="s">
        <v>7</v>
      </c>
      <c r="C8">
        <v>57424495.559550799</v>
      </c>
      <c r="D8">
        <v>138175523.813564</v>
      </c>
      <c r="E8">
        <v>366964814.13360399</v>
      </c>
      <c r="F8">
        <v>562564833.50671899</v>
      </c>
    </row>
    <row r="9" spans="1:6" x14ac:dyDescent="0.25">
      <c r="A9" s="3" t="s">
        <v>14</v>
      </c>
      <c r="B9" t="s">
        <v>7</v>
      </c>
      <c r="C9">
        <v>57213425.482055798</v>
      </c>
      <c r="D9">
        <v>137204520.93226799</v>
      </c>
      <c r="E9">
        <v>375515218.72923797</v>
      </c>
      <c r="F9">
        <v>569933165.14356196</v>
      </c>
    </row>
    <row r="10" spans="1:6" x14ac:dyDescent="0.25">
      <c r="A10" s="3" t="s">
        <v>15</v>
      </c>
      <c r="B10" t="s">
        <v>7</v>
      </c>
      <c r="C10">
        <v>57626307.162060097</v>
      </c>
      <c r="D10">
        <v>138090544.048585</v>
      </c>
      <c r="E10">
        <v>382665551.998478</v>
      </c>
      <c r="F10">
        <v>578382403.20912302</v>
      </c>
    </row>
    <row r="11" spans="1:6" x14ac:dyDescent="0.25">
      <c r="A11" s="3" t="s">
        <v>16</v>
      </c>
      <c r="B11" t="s">
        <v>7</v>
      </c>
      <c r="C11">
        <v>57531313.787854902</v>
      </c>
      <c r="D11">
        <v>138821443.54029599</v>
      </c>
      <c r="E11">
        <v>390646893.996117</v>
      </c>
      <c r="F11">
        <v>586999651.32426798</v>
      </c>
    </row>
    <row r="12" spans="1:6" x14ac:dyDescent="0.25">
      <c r="A12" s="3" t="s">
        <v>17</v>
      </c>
      <c r="B12" t="s">
        <v>7</v>
      </c>
      <c r="C12">
        <v>57834044.929804496</v>
      </c>
      <c r="D12">
        <v>137467122.91727701</v>
      </c>
      <c r="E12">
        <v>395410201.816827</v>
      </c>
      <c r="F12">
        <v>590711369.66390896</v>
      </c>
    </row>
    <row r="13" spans="1:6" x14ac:dyDescent="0.25">
      <c r="A13" s="3" t="s">
        <v>18</v>
      </c>
      <c r="B13" t="s">
        <v>7</v>
      </c>
      <c r="C13">
        <v>57107170.675849698</v>
      </c>
      <c r="D13">
        <v>137236182.120428</v>
      </c>
      <c r="E13">
        <v>403053998.28864002</v>
      </c>
      <c r="F13">
        <v>597397351.08491802</v>
      </c>
    </row>
    <row r="14" spans="1:6" x14ac:dyDescent="0.25">
      <c r="A14" s="3" t="s">
        <v>19</v>
      </c>
      <c r="B14" t="s">
        <v>7</v>
      </c>
      <c r="C14">
        <v>58108416.272844598</v>
      </c>
      <c r="D14">
        <v>137766496.12968299</v>
      </c>
      <c r="E14">
        <v>409380428.83932197</v>
      </c>
      <c r="F14">
        <v>605255341.24185002</v>
      </c>
    </row>
    <row r="15" spans="1:6" x14ac:dyDescent="0.25">
      <c r="A15" s="3" t="s">
        <v>20</v>
      </c>
      <c r="B15" t="s">
        <v>7</v>
      </c>
      <c r="C15">
        <v>58393608.236454599</v>
      </c>
      <c r="D15">
        <v>135832097.425383</v>
      </c>
      <c r="E15">
        <v>413685854.199314</v>
      </c>
      <c r="F15">
        <v>607911559.86115098</v>
      </c>
    </row>
    <row r="16" spans="1:6" x14ac:dyDescent="0.25">
      <c r="A16" s="3" t="s">
        <v>21</v>
      </c>
      <c r="B16" t="s">
        <v>7</v>
      </c>
      <c r="C16">
        <v>58029798.052197397</v>
      </c>
      <c r="D16">
        <v>135647693.299761</v>
      </c>
      <c r="E16">
        <v>421681234.05596203</v>
      </c>
      <c r="F16">
        <v>615358725.40792096</v>
      </c>
    </row>
    <row r="17" spans="1:6" x14ac:dyDescent="0.25">
      <c r="A17" s="3" t="s">
        <v>22</v>
      </c>
      <c r="B17" t="s">
        <v>7</v>
      </c>
      <c r="C17">
        <v>57664110.690730602</v>
      </c>
      <c r="D17">
        <v>136087074.380779</v>
      </c>
      <c r="E17">
        <v>429943728.62142003</v>
      </c>
      <c r="F17">
        <v>623694913.69292998</v>
      </c>
    </row>
    <row r="18" spans="1:6" x14ac:dyDescent="0.25">
      <c r="A18" s="3" t="s">
        <v>23</v>
      </c>
      <c r="B18" t="s">
        <v>7</v>
      </c>
      <c r="C18">
        <v>57232540.447708599</v>
      </c>
      <c r="D18">
        <v>135884038.781416</v>
      </c>
      <c r="E18">
        <v>441742730.05276698</v>
      </c>
      <c r="F18">
        <v>634859309.28189194</v>
      </c>
    </row>
    <row r="19" spans="1:6" x14ac:dyDescent="0.25">
      <c r="A19" s="3" t="s">
        <v>24</v>
      </c>
      <c r="B19" t="s">
        <v>7</v>
      </c>
      <c r="C19">
        <v>57200399.077528603</v>
      </c>
      <c r="D19">
        <v>137456165.03838599</v>
      </c>
      <c r="E19">
        <v>447954438.533243</v>
      </c>
      <c r="F19">
        <v>642611002.649158</v>
      </c>
    </row>
    <row r="20" spans="1:6" x14ac:dyDescent="0.25">
      <c r="A20" s="3" t="s">
        <v>25</v>
      </c>
      <c r="B20" t="s">
        <v>7</v>
      </c>
      <c r="C20">
        <v>56841742.706727102</v>
      </c>
      <c r="D20">
        <v>138422040.268444</v>
      </c>
      <c r="E20">
        <v>454679795.36726701</v>
      </c>
      <c r="F20">
        <v>649943578.34243798</v>
      </c>
    </row>
    <row r="21" spans="1:6" x14ac:dyDescent="0.25">
      <c r="A21" s="3" t="s">
        <v>26</v>
      </c>
      <c r="B21" t="s">
        <v>7</v>
      </c>
      <c r="C21">
        <v>55594585.8797414</v>
      </c>
      <c r="D21">
        <v>138848460.51974899</v>
      </c>
      <c r="E21">
        <v>457280479.975905</v>
      </c>
      <c r="F21">
        <v>651723526.37539506</v>
      </c>
    </row>
    <row r="22" spans="1:6" x14ac:dyDescent="0.25">
      <c r="A22" s="3" t="s">
        <v>27</v>
      </c>
      <c r="B22" t="s">
        <v>7</v>
      </c>
      <c r="C22">
        <v>54975822.239969201</v>
      </c>
      <c r="D22">
        <v>139078934.08704001</v>
      </c>
      <c r="E22">
        <v>460887369.77305698</v>
      </c>
      <c r="F22">
        <v>654942126.10006702</v>
      </c>
    </row>
    <row r="23" spans="1:6" x14ac:dyDescent="0.25">
      <c r="A23" s="3" t="s">
        <v>6</v>
      </c>
      <c r="B23" t="s">
        <v>28</v>
      </c>
      <c r="C23">
        <v>135140385.144728</v>
      </c>
      <c r="D23">
        <v>217517065.99537101</v>
      </c>
      <c r="E23">
        <v>280554058.84438002</v>
      </c>
      <c r="F23">
        <v>633211509.984478</v>
      </c>
    </row>
    <row r="24" spans="1:6" x14ac:dyDescent="0.25">
      <c r="A24" s="3" t="s">
        <v>8</v>
      </c>
      <c r="B24" t="s">
        <v>28</v>
      </c>
      <c r="C24">
        <v>137163281.480896</v>
      </c>
      <c r="D24">
        <v>219814151.03986099</v>
      </c>
      <c r="E24">
        <v>281834931.70371902</v>
      </c>
      <c r="F24">
        <v>638812364.22447598</v>
      </c>
    </row>
    <row r="25" spans="1:6" x14ac:dyDescent="0.25">
      <c r="A25" s="3" t="s">
        <v>9</v>
      </c>
      <c r="B25" t="s">
        <v>28</v>
      </c>
      <c r="C25">
        <v>136768386.85473001</v>
      </c>
      <c r="D25">
        <v>218732472.406923</v>
      </c>
      <c r="E25">
        <v>282249358.69979602</v>
      </c>
      <c r="F25">
        <v>637750217.96144903</v>
      </c>
    </row>
    <row r="26" spans="1:6" x14ac:dyDescent="0.25">
      <c r="A26" s="3" t="s">
        <v>10</v>
      </c>
      <c r="B26" t="s">
        <v>28</v>
      </c>
      <c r="C26">
        <v>138411030.67118001</v>
      </c>
      <c r="D26">
        <v>218989735.73381999</v>
      </c>
      <c r="E26">
        <v>278868976.155792</v>
      </c>
      <c r="F26">
        <v>636269742.56079197</v>
      </c>
    </row>
    <row r="27" spans="1:6" x14ac:dyDescent="0.25">
      <c r="A27" s="3" t="s">
        <v>11</v>
      </c>
      <c r="B27" t="s">
        <v>28</v>
      </c>
      <c r="C27">
        <v>137108522.52927801</v>
      </c>
      <c r="D27">
        <v>218453087.220027</v>
      </c>
      <c r="E27">
        <v>278011604.76385701</v>
      </c>
      <c r="F27">
        <v>633573214.51316202</v>
      </c>
    </row>
    <row r="28" spans="1:6" x14ac:dyDescent="0.25">
      <c r="A28" s="3" t="s">
        <v>12</v>
      </c>
      <c r="B28" t="s">
        <v>28</v>
      </c>
      <c r="C28">
        <v>137075735.18255499</v>
      </c>
      <c r="D28">
        <v>219001871.93991801</v>
      </c>
      <c r="E28">
        <v>283767618.07739103</v>
      </c>
      <c r="F28">
        <v>639845225.19986403</v>
      </c>
    </row>
    <row r="29" spans="1:6" x14ac:dyDescent="0.25">
      <c r="A29" s="3" t="s">
        <v>13</v>
      </c>
      <c r="B29" t="s">
        <v>28</v>
      </c>
      <c r="C29">
        <v>138442770.30605099</v>
      </c>
      <c r="D29">
        <v>219661537.49338001</v>
      </c>
      <c r="E29">
        <v>287031988.99400598</v>
      </c>
      <c r="F29">
        <v>645136296.79343796</v>
      </c>
    </row>
    <row r="30" spans="1:6" x14ac:dyDescent="0.25">
      <c r="A30" s="3" t="s">
        <v>14</v>
      </c>
      <c r="B30" t="s">
        <v>28</v>
      </c>
      <c r="C30">
        <v>137280289.55331501</v>
      </c>
      <c r="D30">
        <v>221457578.49957699</v>
      </c>
      <c r="E30">
        <v>290209923.82959098</v>
      </c>
      <c r="F30">
        <v>648947791.88248301</v>
      </c>
    </row>
    <row r="31" spans="1:6" x14ac:dyDescent="0.25">
      <c r="A31" s="3" t="s">
        <v>15</v>
      </c>
      <c r="B31" t="s">
        <v>28</v>
      </c>
      <c r="C31">
        <v>135652715.67471299</v>
      </c>
      <c r="D31">
        <v>223456672.221257</v>
      </c>
      <c r="E31">
        <v>292976868.99563998</v>
      </c>
      <c r="F31">
        <v>652086256.89161003</v>
      </c>
    </row>
    <row r="32" spans="1:6" x14ac:dyDescent="0.25">
      <c r="A32" s="3" t="s">
        <v>16</v>
      </c>
      <c r="B32" t="s">
        <v>28</v>
      </c>
      <c r="C32">
        <v>137620887.48300299</v>
      </c>
      <c r="D32">
        <v>225609977.53415701</v>
      </c>
      <c r="E32">
        <v>297255260.82796103</v>
      </c>
      <c r="F32">
        <v>660486125.84512103</v>
      </c>
    </row>
    <row r="33" spans="1:6" x14ac:dyDescent="0.25">
      <c r="A33" s="3" t="s">
        <v>17</v>
      </c>
      <c r="B33" t="s">
        <v>28</v>
      </c>
      <c r="C33">
        <v>138089908.173087</v>
      </c>
      <c r="D33">
        <v>225111816.748447</v>
      </c>
      <c r="E33">
        <v>302004663.151586</v>
      </c>
      <c r="F33">
        <v>665206388.07312</v>
      </c>
    </row>
    <row r="34" spans="1:6" x14ac:dyDescent="0.25">
      <c r="A34" s="3" t="s">
        <v>18</v>
      </c>
      <c r="B34" t="s">
        <v>28</v>
      </c>
      <c r="C34">
        <v>135644643.05806801</v>
      </c>
      <c r="D34">
        <v>222036401.32652801</v>
      </c>
      <c r="E34">
        <v>303500134.522147</v>
      </c>
      <c r="F34">
        <v>661181178.906744</v>
      </c>
    </row>
    <row r="35" spans="1:6" x14ac:dyDescent="0.25">
      <c r="A35" s="3" t="s">
        <v>19</v>
      </c>
      <c r="B35" t="s">
        <v>28</v>
      </c>
      <c r="C35">
        <v>135224720.290595</v>
      </c>
      <c r="D35">
        <v>221747513.77990901</v>
      </c>
      <c r="E35">
        <v>306394476.30349898</v>
      </c>
      <c r="F35">
        <v>663366710.37400305</v>
      </c>
    </row>
    <row r="36" spans="1:6" x14ac:dyDescent="0.25">
      <c r="A36" s="3" t="s">
        <v>20</v>
      </c>
      <c r="B36" t="s">
        <v>28</v>
      </c>
      <c r="C36">
        <v>135246987.333332</v>
      </c>
      <c r="D36">
        <v>221795624.36032301</v>
      </c>
      <c r="E36">
        <v>310039934.00151402</v>
      </c>
      <c r="F36">
        <v>667082545.69516897</v>
      </c>
    </row>
    <row r="37" spans="1:6" x14ac:dyDescent="0.25">
      <c r="A37" s="3" t="s">
        <v>21</v>
      </c>
      <c r="B37" t="s">
        <v>28</v>
      </c>
      <c r="C37">
        <v>134292967.21582299</v>
      </c>
      <c r="D37">
        <v>222976111.99820799</v>
      </c>
      <c r="E37">
        <v>314597317.11367601</v>
      </c>
      <c r="F37">
        <v>671866396.32770705</v>
      </c>
    </row>
    <row r="38" spans="1:6" x14ac:dyDescent="0.25">
      <c r="A38" s="3" t="s">
        <v>22</v>
      </c>
      <c r="B38" t="s">
        <v>28</v>
      </c>
      <c r="C38">
        <v>134540420.11372599</v>
      </c>
      <c r="D38">
        <v>224849457.687738</v>
      </c>
      <c r="E38">
        <v>317154651.68171799</v>
      </c>
      <c r="F38">
        <v>676544529.48318195</v>
      </c>
    </row>
    <row r="39" spans="1:6" x14ac:dyDescent="0.25">
      <c r="A39" s="3" t="s">
        <v>23</v>
      </c>
      <c r="B39" t="s">
        <v>28</v>
      </c>
      <c r="C39">
        <v>134466735.00992799</v>
      </c>
      <c r="D39">
        <v>227047117.51360199</v>
      </c>
      <c r="E39">
        <v>323831764.81693703</v>
      </c>
      <c r="F39">
        <v>685345617.34046698</v>
      </c>
    </row>
    <row r="40" spans="1:6" x14ac:dyDescent="0.25">
      <c r="A40" s="3" t="s">
        <v>24</v>
      </c>
      <c r="B40" t="s">
        <v>28</v>
      </c>
      <c r="C40">
        <v>134506970.216333</v>
      </c>
      <c r="D40">
        <v>229181053.98144701</v>
      </c>
      <c r="E40">
        <v>333114813.540631</v>
      </c>
      <c r="F40">
        <v>696802837.73841202</v>
      </c>
    </row>
    <row r="41" spans="1:6" x14ac:dyDescent="0.25">
      <c r="A41" s="3" t="s">
        <v>25</v>
      </c>
      <c r="B41" t="s">
        <v>28</v>
      </c>
      <c r="C41">
        <v>135137435.57233801</v>
      </c>
      <c r="D41">
        <v>229887679.73292401</v>
      </c>
      <c r="E41">
        <v>336959212.06420398</v>
      </c>
      <c r="F41">
        <v>701984327.36946595</v>
      </c>
    </row>
    <row r="42" spans="1:6" x14ac:dyDescent="0.25">
      <c r="A42" s="3" t="s">
        <v>26</v>
      </c>
      <c r="B42" t="s">
        <v>28</v>
      </c>
      <c r="C42">
        <v>135810528.383026</v>
      </c>
      <c r="D42">
        <v>232251693.53301701</v>
      </c>
      <c r="E42">
        <v>343640584.70001501</v>
      </c>
      <c r="F42">
        <v>711702806.61605895</v>
      </c>
    </row>
    <row r="43" spans="1:6" x14ac:dyDescent="0.25">
      <c r="A43" s="3" t="s">
        <v>27</v>
      </c>
      <c r="B43" t="s">
        <v>28</v>
      </c>
      <c r="C43">
        <v>135389006.138607</v>
      </c>
      <c r="D43">
        <v>234581752.868579</v>
      </c>
      <c r="E43">
        <v>351480194.65828598</v>
      </c>
      <c r="F43">
        <v>721450953.66547203</v>
      </c>
    </row>
    <row r="44" spans="1:6" x14ac:dyDescent="0.25">
      <c r="A44" s="3" t="s">
        <v>6</v>
      </c>
      <c r="B44" t="s">
        <v>29</v>
      </c>
      <c r="C44">
        <v>8129946.4042979004</v>
      </c>
      <c r="D44">
        <v>15571138.524311099</v>
      </c>
      <c r="E44">
        <v>17404380.8797458</v>
      </c>
      <c r="F44">
        <v>41105465.808354802</v>
      </c>
    </row>
    <row r="45" spans="1:6" x14ac:dyDescent="0.25">
      <c r="A45" s="3" t="s">
        <v>8</v>
      </c>
      <c r="B45" t="s">
        <v>29</v>
      </c>
      <c r="C45">
        <v>8103333.4756746497</v>
      </c>
      <c r="D45">
        <v>15406481.9812597</v>
      </c>
      <c r="E45">
        <v>17855226.141165901</v>
      </c>
      <c r="F45">
        <v>41365041.598100297</v>
      </c>
    </row>
    <row r="46" spans="1:6" x14ac:dyDescent="0.25">
      <c r="A46" s="3" t="s">
        <v>9</v>
      </c>
      <c r="B46" t="s">
        <v>29</v>
      </c>
      <c r="C46">
        <v>7864067.2845147103</v>
      </c>
      <c r="D46">
        <v>15126571.264659001</v>
      </c>
      <c r="E46">
        <v>17995192.045964099</v>
      </c>
      <c r="F46">
        <v>40985830.595137902</v>
      </c>
    </row>
    <row r="47" spans="1:6" x14ac:dyDescent="0.25">
      <c r="A47" s="3" t="s">
        <v>10</v>
      </c>
      <c r="B47" t="s">
        <v>29</v>
      </c>
      <c r="C47">
        <v>8307880.6184210796</v>
      </c>
      <c r="D47">
        <v>15374604.7226546</v>
      </c>
      <c r="E47">
        <v>19015144.589525498</v>
      </c>
      <c r="F47">
        <v>42697629.930601299</v>
      </c>
    </row>
    <row r="48" spans="1:6" x14ac:dyDescent="0.25">
      <c r="A48" s="3" t="s">
        <v>11</v>
      </c>
      <c r="B48" t="s">
        <v>29</v>
      </c>
      <c r="C48">
        <v>8077229.36339089</v>
      </c>
      <c r="D48">
        <v>15272729.309450701</v>
      </c>
      <c r="E48">
        <v>19030415.239393301</v>
      </c>
      <c r="F48">
        <v>42380373.912234902</v>
      </c>
    </row>
    <row r="49" spans="1:6" x14ac:dyDescent="0.25">
      <c r="A49" s="3" t="s">
        <v>12</v>
      </c>
      <c r="B49" t="s">
        <v>29</v>
      </c>
      <c r="C49">
        <v>8082510.8246252304</v>
      </c>
      <c r="D49">
        <v>14995967.950319599</v>
      </c>
      <c r="E49">
        <v>18832869.406579401</v>
      </c>
      <c r="F49">
        <v>41911348.181524202</v>
      </c>
    </row>
    <row r="50" spans="1:6" x14ac:dyDescent="0.25">
      <c r="A50" s="3" t="s">
        <v>13</v>
      </c>
      <c r="B50" t="s">
        <v>29</v>
      </c>
      <c r="C50">
        <v>8257759.3402294898</v>
      </c>
      <c r="D50">
        <v>14646013.526525101</v>
      </c>
      <c r="E50">
        <v>18978263.727523599</v>
      </c>
      <c r="F50">
        <v>41882036.594278097</v>
      </c>
    </row>
    <row r="51" spans="1:6" x14ac:dyDescent="0.25">
      <c r="A51" s="3" t="s">
        <v>14</v>
      </c>
      <c r="B51" t="s">
        <v>29</v>
      </c>
      <c r="C51">
        <v>8551339.0421114694</v>
      </c>
      <c r="D51">
        <v>15351425.247546401</v>
      </c>
      <c r="E51">
        <v>19490851.151920099</v>
      </c>
      <c r="F51">
        <v>43393615.441578001</v>
      </c>
    </row>
    <row r="52" spans="1:6" x14ac:dyDescent="0.25">
      <c r="A52" s="3" t="s">
        <v>15</v>
      </c>
      <c r="B52" t="s">
        <v>29</v>
      </c>
      <c r="C52">
        <v>8319017.55784922</v>
      </c>
      <c r="D52">
        <v>14846292.7220651</v>
      </c>
      <c r="E52">
        <v>20111952.374539599</v>
      </c>
      <c r="F52">
        <v>43277262.654453903</v>
      </c>
    </row>
    <row r="53" spans="1:6" x14ac:dyDescent="0.25">
      <c r="A53" s="3" t="s">
        <v>16</v>
      </c>
      <c r="B53" t="s">
        <v>29</v>
      </c>
      <c r="C53">
        <v>7596847.6038445001</v>
      </c>
      <c r="D53">
        <v>14786171.749572599</v>
      </c>
      <c r="E53">
        <v>20621111.5339377</v>
      </c>
      <c r="F53">
        <v>43004130.887354799</v>
      </c>
    </row>
    <row r="54" spans="1:6" x14ac:dyDescent="0.25">
      <c r="A54" s="3" t="s">
        <v>17</v>
      </c>
      <c r="B54" t="s">
        <v>29</v>
      </c>
      <c r="C54">
        <v>7301454.3765992699</v>
      </c>
      <c r="D54">
        <v>14475620.657473</v>
      </c>
      <c r="E54">
        <v>20629877.1560615</v>
      </c>
      <c r="F54">
        <v>42406952.190133803</v>
      </c>
    </row>
    <row r="55" spans="1:6" x14ac:dyDescent="0.25">
      <c r="A55" s="3" t="s">
        <v>18</v>
      </c>
      <c r="B55" t="s">
        <v>29</v>
      </c>
      <c r="C55">
        <v>6873402.5243351096</v>
      </c>
      <c r="D55">
        <v>14630281.531889001</v>
      </c>
      <c r="E55">
        <v>20700346.427798901</v>
      </c>
      <c r="F55">
        <v>42204030.4840229</v>
      </c>
    </row>
    <row r="56" spans="1:6" x14ac:dyDescent="0.25">
      <c r="A56" s="3" t="s">
        <v>19</v>
      </c>
      <c r="B56" t="s">
        <v>29</v>
      </c>
      <c r="C56">
        <v>6958093.8005002895</v>
      </c>
      <c r="D56">
        <v>14355225.251194101</v>
      </c>
      <c r="E56">
        <v>20737105.629733499</v>
      </c>
      <c r="F56">
        <v>42050424.681427903</v>
      </c>
    </row>
    <row r="57" spans="1:6" x14ac:dyDescent="0.25">
      <c r="A57" s="3" t="s">
        <v>20</v>
      </c>
      <c r="B57" t="s">
        <v>29</v>
      </c>
      <c r="C57">
        <v>6735929.0118584298</v>
      </c>
      <c r="D57">
        <v>14500472.9546156</v>
      </c>
      <c r="E57">
        <v>20841446.375351202</v>
      </c>
      <c r="F57">
        <v>42077848.341825202</v>
      </c>
    </row>
    <row r="58" spans="1:6" x14ac:dyDescent="0.25">
      <c r="A58" s="3" t="s">
        <v>21</v>
      </c>
      <c r="B58" t="s">
        <v>29</v>
      </c>
      <c r="C58">
        <v>7159744.19610136</v>
      </c>
      <c r="D58">
        <v>15238282.214892101</v>
      </c>
      <c r="E58">
        <v>21094431.952942301</v>
      </c>
      <c r="F58">
        <v>43492458.363935798</v>
      </c>
    </row>
    <row r="59" spans="1:6" x14ac:dyDescent="0.25">
      <c r="A59" s="3" t="s">
        <v>22</v>
      </c>
      <c r="B59" t="s">
        <v>29</v>
      </c>
      <c r="C59">
        <v>7123874.5780184101</v>
      </c>
      <c r="D59">
        <v>15341190.108319599</v>
      </c>
      <c r="E59">
        <v>21653673.5830018</v>
      </c>
      <c r="F59">
        <v>44118738.2693398</v>
      </c>
    </row>
    <row r="60" spans="1:6" x14ac:dyDescent="0.25">
      <c r="A60" s="3" t="s">
        <v>23</v>
      </c>
      <c r="B60" t="s">
        <v>29</v>
      </c>
      <c r="C60">
        <v>7181753.5764097599</v>
      </c>
      <c r="D60">
        <v>15228392.205576999</v>
      </c>
      <c r="E60">
        <v>21905982.400449499</v>
      </c>
      <c r="F60">
        <v>44316128.182436302</v>
      </c>
    </row>
    <row r="61" spans="1:6" x14ac:dyDescent="0.25">
      <c r="A61" s="3" t="s">
        <v>24</v>
      </c>
      <c r="B61" t="s">
        <v>29</v>
      </c>
      <c r="C61">
        <v>6619089.9304219596</v>
      </c>
      <c r="D61">
        <v>15134679.5072145</v>
      </c>
      <c r="E61">
        <v>22168516.7141065</v>
      </c>
      <c r="F61">
        <v>43922286.151743002</v>
      </c>
    </row>
    <row r="62" spans="1:6" x14ac:dyDescent="0.25">
      <c r="A62" s="3" t="s">
        <v>25</v>
      </c>
      <c r="B62" t="s">
        <v>29</v>
      </c>
      <c r="C62">
        <v>6671646.7009724099</v>
      </c>
      <c r="D62">
        <v>15232474.5342534</v>
      </c>
      <c r="E62">
        <v>22347779.5824145</v>
      </c>
      <c r="F62">
        <v>44251900.817640401</v>
      </c>
    </row>
    <row r="63" spans="1:6" x14ac:dyDescent="0.25">
      <c r="A63" s="3" t="s">
        <v>26</v>
      </c>
      <c r="B63" t="s">
        <v>29</v>
      </c>
      <c r="C63">
        <v>6689311.94442927</v>
      </c>
      <c r="D63">
        <v>15368015.7094</v>
      </c>
      <c r="E63">
        <v>22572127.641635802</v>
      </c>
      <c r="F63">
        <v>44629455.295465097</v>
      </c>
    </row>
    <row r="64" spans="1:6" x14ac:dyDescent="0.25">
      <c r="A64" s="3" t="s">
        <v>27</v>
      </c>
      <c r="B64" t="s">
        <v>29</v>
      </c>
      <c r="C64">
        <v>6570933.7622902403</v>
      </c>
      <c r="D64">
        <v>15632485.0919223</v>
      </c>
      <c r="E64">
        <v>22089614.6741523</v>
      </c>
      <c r="F64">
        <v>44293033.5283648</v>
      </c>
    </row>
    <row r="65" spans="1:6" x14ac:dyDescent="0.25">
      <c r="A65" s="3" t="s">
        <v>6</v>
      </c>
      <c r="B65" t="s">
        <v>30</v>
      </c>
      <c r="C65">
        <v>103718625.774213</v>
      </c>
      <c r="D65">
        <v>334199145.981565</v>
      </c>
      <c r="E65">
        <v>258697028.65540501</v>
      </c>
      <c r="F65">
        <v>696614800.411183</v>
      </c>
    </row>
    <row r="66" spans="1:6" x14ac:dyDescent="0.25">
      <c r="A66" s="3" t="s">
        <v>8</v>
      </c>
      <c r="B66" t="s">
        <v>30</v>
      </c>
      <c r="C66">
        <v>106001115.314687</v>
      </c>
      <c r="D66">
        <v>342362551.78183502</v>
      </c>
      <c r="E66">
        <v>261274256.40978301</v>
      </c>
      <c r="F66">
        <v>709637923.50630605</v>
      </c>
    </row>
    <row r="67" spans="1:6" x14ac:dyDescent="0.25">
      <c r="A67" s="3" t="s">
        <v>9</v>
      </c>
      <c r="B67" t="s">
        <v>30</v>
      </c>
      <c r="C67">
        <v>104838264.65542699</v>
      </c>
      <c r="D67">
        <v>341905083.01471299</v>
      </c>
      <c r="E67">
        <v>264326651.22974801</v>
      </c>
      <c r="F67">
        <v>711069998.89988697</v>
      </c>
    </row>
    <row r="68" spans="1:6" x14ac:dyDescent="0.25">
      <c r="A68" s="3" t="s">
        <v>10</v>
      </c>
      <c r="B68" t="s">
        <v>30</v>
      </c>
      <c r="C68">
        <v>105169572.522512</v>
      </c>
      <c r="D68">
        <v>355264987.33236802</v>
      </c>
      <c r="E68">
        <v>269467557.74537998</v>
      </c>
      <c r="F68">
        <v>729902117.60025895</v>
      </c>
    </row>
    <row r="69" spans="1:6" x14ac:dyDescent="0.25">
      <c r="A69" s="3" t="s">
        <v>11</v>
      </c>
      <c r="B69" t="s">
        <v>30</v>
      </c>
      <c r="C69">
        <v>104631623.899215</v>
      </c>
      <c r="D69">
        <v>367501388.70686299</v>
      </c>
      <c r="E69">
        <v>276015948.77432799</v>
      </c>
      <c r="F69">
        <v>748148961.38040698</v>
      </c>
    </row>
    <row r="70" spans="1:6" x14ac:dyDescent="0.25">
      <c r="A70" s="3" t="s">
        <v>12</v>
      </c>
      <c r="B70" t="s">
        <v>30</v>
      </c>
      <c r="C70">
        <v>105747082.58952799</v>
      </c>
      <c r="D70">
        <v>372900585.38491899</v>
      </c>
      <c r="E70">
        <v>280752668.099473</v>
      </c>
      <c r="F70">
        <v>759400336.07392097</v>
      </c>
    </row>
    <row r="71" spans="1:6" x14ac:dyDescent="0.25">
      <c r="A71" s="3" t="s">
        <v>13</v>
      </c>
      <c r="B71" t="s">
        <v>30</v>
      </c>
      <c r="C71">
        <v>105609229.96129</v>
      </c>
      <c r="D71">
        <v>380103936.97767502</v>
      </c>
      <c r="E71">
        <v>283611531.67616397</v>
      </c>
      <c r="F71">
        <v>769324698.61512899</v>
      </c>
    </row>
    <row r="72" spans="1:6" x14ac:dyDescent="0.25">
      <c r="A72" s="3" t="s">
        <v>14</v>
      </c>
      <c r="B72" t="s">
        <v>30</v>
      </c>
      <c r="C72">
        <v>107667082.83380499</v>
      </c>
      <c r="D72">
        <v>388543577.79157102</v>
      </c>
      <c r="E72">
        <v>289957326.41123998</v>
      </c>
      <c r="F72">
        <v>786167987.03661597</v>
      </c>
    </row>
    <row r="73" spans="1:6" x14ac:dyDescent="0.25">
      <c r="A73" s="3" t="s">
        <v>15</v>
      </c>
      <c r="B73" t="s">
        <v>30</v>
      </c>
      <c r="C73">
        <v>103997845.51700801</v>
      </c>
      <c r="D73">
        <v>392015231.092044</v>
      </c>
      <c r="E73">
        <v>295909902.07066101</v>
      </c>
      <c r="F73">
        <v>791922978.67971301</v>
      </c>
    </row>
    <row r="74" spans="1:6" x14ac:dyDescent="0.25">
      <c r="A74" s="3" t="s">
        <v>16</v>
      </c>
      <c r="B74" t="s">
        <v>30</v>
      </c>
      <c r="C74">
        <v>99254348.319705203</v>
      </c>
      <c r="D74">
        <v>389839205.97064698</v>
      </c>
      <c r="E74">
        <v>306575141.35980701</v>
      </c>
      <c r="F74">
        <v>795668695.65015805</v>
      </c>
    </row>
    <row r="75" spans="1:6" x14ac:dyDescent="0.25">
      <c r="A75" s="3" t="s">
        <v>17</v>
      </c>
      <c r="B75" t="s">
        <v>30</v>
      </c>
      <c r="C75">
        <v>97387513.439371407</v>
      </c>
      <c r="D75">
        <v>393876295.70529401</v>
      </c>
      <c r="E75">
        <v>317817985.447918</v>
      </c>
      <c r="F75">
        <v>809081794.59258401</v>
      </c>
    </row>
    <row r="76" spans="1:6" x14ac:dyDescent="0.25">
      <c r="A76" s="3" t="s">
        <v>18</v>
      </c>
      <c r="B76" t="s">
        <v>30</v>
      </c>
      <c r="C76">
        <v>91079229.478424102</v>
      </c>
      <c r="D76">
        <v>399619770.14334297</v>
      </c>
      <c r="E76">
        <v>330308818.544882</v>
      </c>
      <c r="F76">
        <v>821007818.16664898</v>
      </c>
    </row>
    <row r="77" spans="1:6" x14ac:dyDescent="0.25">
      <c r="A77" s="3" t="s">
        <v>19</v>
      </c>
      <c r="B77" t="s">
        <v>30</v>
      </c>
      <c r="C77">
        <v>88532165.571964905</v>
      </c>
      <c r="D77">
        <v>406404188.24513</v>
      </c>
      <c r="E77">
        <v>346812245.16489601</v>
      </c>
      <c r="F77">
        <v>841748598.98199201</v>
      </c>
    </row>
    <row r="78" spans="1:6" x14ac:dyDescent="0.25">
      <c r="A78" s="3" t="s">
        <v>20</v>
      </c>
      <c r="B78" t="s">
        <v>30</v>
      </c>
      <c r="C78">
        <v>84860685.268408298</v>
      </c>
      <c r="D78">
        <v>407010409.577797</v>
      </c>
      <c r="E78">
        <v>359964491.491023</v>
      </c>
      <c r="F78">
        <v>851835586.33722901</v>
      </c>
    </row>
    <row r="79" spans="1:6" x14ac:dyDescent="0.25">
      <c r="A79" s="3" t="s">
        <v>21</v>
      </c>
      <c r="B79" t="s">
        <v>30</v>
      </c>
      <c r="C79">
        <v>79894560.856855601</v>
      </c>
      <c r="D79">
        <v>404267089.00488001</v>
      </c>
      <c r="E79">
        <v>373180759.77131701</v>
      </c>
      <c r="F79">
        <v>857342409.63305199</v>
      </c>
    </row>
    <row r="80" spans="1:6" x14ac:dyDescent="0.25">
      <c r="A80" s="3" t="s">
        <v>22</v>
      </c>
      <c r="B80" t="s">
        <v>30</v>
      </c>
      <c r="C80">
        <v>78272378.158491999</v>
      </c>
      <c r="D80">
        <v>401493660.839338</v>
      </c>
      <c r="E80">
        <v>387612546.31506699</v>
      </c>
      <c r="F80">
        <v>867378585.31289697</v>
      </c>
    </row>
    <row r="81" spans="1:6" x14ac:dyDescent="0.25">
      <c r="A81" s="3" t="s">
        <v>23</v>
      </c>
      <c r="B81" t="s">
        <v>30</v>
      </c>
      <c r="C81">
        <v>75941632.163061395</v>
      </c>
      <c r="D81">
        <v>402913705.91798401</v>
      </c>
      <c r="E81">
        <v>406660027.51564401</v>
      </c>
      <c r="F81">
        <v>885515365.59669006</v>
      </c>
    </row>
    <row r="82" spans="1:6" x14ac:dyDescent="0.25">
      <c r="A82" s="3" t="s">
        <v>24</v>
      </c>
      <c r="B82" t="s">
        <v>30</v>
      </c>
      <c r="C82">
        <v>72411586.511634395</v>
      </c>
      <c r="D82">
        <v>401750882.93017</v>
      </c>
      <c r="E82">
        <v>429272932.49004197</v>
      </c>
      <c r="F82">
        <v>903435401.93184602</v>
      </c>
    </row>
    <row r="83" spans="1:6" x14ac:dyDescent="0.25">
      <c r="A83" s="3" t="s">
        <v>25</v>
      </c>
      <c r="B83" t="s">
        <v>30</v>
      </c>
      <c r="C83">
        <v>68885891.568108693</v>
      </c>
      <c r="D83">
        <v>397219076.96858799</v>
      </c>
      <c r="E83">
        <v>451015254.227961</v>
      </c>
      <c r="F83">
        <v>917120222.76465797</v>
      </c>
    </row>
    <row r="84" spans="1:6" x14ac:dyDescent="0.25">
      <c r="A84" s="3" t="s">
        <v>26</v>
      </c>
      <c r="B84" t="s">
        <v>30</v>
      </c>
      <c r="C84">
        <v>70380161.612981901</v>
      </c>
      <c r="D84">
        <v>391653939.85831302</v>
      </c>
      <c r="E84">
        <v>467548333.379529</v>
      </c>
      <c r="F84">
        <v>929582434.850824</v>
      </c>
    </row>
    <row r="85" spans="1:6" x14ac:dyDescent="0.25">
      <c r="A85" s="3" t="s">
        <v>27</v>
      </c>
      <c r="B85" t="s">
        <v>30</v>
      </c>
      <c r="C85">
        <v>68251956.225744903</v>
      </c>
      <c r="D85">
        <v>393176447.282947</v>
      </c>
      <c r="E85">
        <v>476716735.00878</v>
      </c>
      <c r="F85">
        <v>938145138.51747203</v>
      </c>
    </row>
  </sheetData>
  <pageMargins left="0.7" right="0.7" top="0.75" bottom="0.75" header="0.3" footer="0.3"/>
  <ignoredErrors>
    <ignoredError sqref="A2 A3:A8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5"/>
  <sheetViews>
    <sheetView workbookViewId="0"/>
  </sheetViews>
  <sheetFormatPr defaultRowHeight="15" x14ac:dyDescent="0.25"/>
  <cols>
    <col min="1" max="1" width="7.28515625" style="3" customWidth="1"/>
    <col min="2" max="2" width="16.7109375" customWidth="1"/>
    <col min="3" max="6" width="14.140625" customWidth="1"/>
  </cols>
  <sheetData>
    <row r="1" spans="1:6" x14ac:dyDescent="0.25">
      <c r="A1" s="2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2" t="s">
        <v>6</v>
      </c>
      <c r="B2" s="1" t="s">
        <v>7</v>
      </c>
      <c r="C2" s="1">
        <v>188734525.86331299</v>
      </c>
      <c r="D2" s="1">
        <v>2415109601.8691502</v>
      </c>
      <c r="E2" s="1">
        <v>5457293978.1827497</v>
      </c>
      <c r="F2" s="1">
        <v>8061138105.9152203</v>
      </c>
    </row>
    <row r="3" spans="1:6" x14ac:dyDescent="0.25">
      <c r="A3" s="2" t="s">
        <v>8</v>
      </c>
      <c r="B3" s="1" t="s">
        <v>7</v>
      </c>
      <c r="C3" s="1">
        <v>190356868.45580599</v>
      </c>
      <c r="D3" s="1">
        <v>2422303006.78654</v>
      </c>
      <c r="E3" s="1">
        <v>5502052257.0233803</v>
      </c>
      <c r="F3" s="1">
        <v>8114712132.2657299</v>
      </c>
    </row>
    <row r="4" spans="1:6" x14ac:dyDescent="0.25">
      <c r="A4" s="2" t="s">
        <v>9</v>
      </c>
      <c r="B4" s="1" t="s">
        <v>7</v>
      </c>
      <c r="C4" s="1">
        <v>186845064.989456</v>
      </c>
      <c r="D4" s="1">
        <v>2399911070.29951</v>
      </c>
      <c r="E4" s="1">
        <v>5489625887.5939198</v>
      </c>
      <c r="F4" s="1">
        <v>8076382022.8828802</v>
      </c>
    </row>
    <row r="5" spans="1:6" x14ac:dyDescent="0.25">
      <c r="A5" s="2" t="s">
        <v>10</v>
      </c>
      <c r="B5" s="1" t="s">
        <v>7</v>
      </c>
      <c r="C5" s="1">
        <v>186094074.75804701</v>
      </c>
      <c r="D5" s="1">
        <v>2397827963.7216902</v>
      </c>
      <c r="E5" s="1">
        <v>5623781038.3023596</v>
      </c>
      <c r="F5" s="1">
        <v>8207703076.7820997</v>
      </c>
    </row>
    <row r="6" spans="1:6" x14ac:dyDescent="0.25">
      <c r="A6" s="2" t="s">
        <v>11</v>
      </c>
      <c r="B6" s="1" t="s">
        <v>7</v>
      </c>
      <c r="C6" s="1">
        <v>186882420.756883</v>
      </c>
      <c r="D6" s="1">
        <v>2373490435.0023799</v>
      </c>
      <c r="E6" s="1">
        <v>5754749892.7133904</v>
      </c>
      <c r="F6" s="1">
        <v>8315122748.4726496</v>
      </c>
    </row>
    <row r="7" spans="1:6" x14ac:dyDescent="0.25">
      <c r="A7" s="2" t="s">
        <v>12</v>
      </c>
      <c r="B7" s="1" t="s">
        <v>7</v>
      </c>
      <c r="C7" s="1">
        <v>186099462.850178</v>
      </c>
      <c r="D7" s="1">
        <v>2363359121.2459402</v>
      </c>
      <c r="E7" s="1">
        <v>5895188470.9168301</v>
      </c>
      <c r="F7" s="1">
        <v>8444647055.0129499</v>
      </c>
    </row>
    <row r="8" spans="1:6" x14ac:dyDescent="0.25">
      <c r="A8" s="2" t="s">
        <v>13</v>
      </c>
      <c r="B8" s="1" t="s">
        <v>7</v>
      </c>
      <c r="C8" s="1">
        <v>191938422.65856999</v>
      </c>
      <c r="D8" s="1">
        <v>2367990899.1501999</v>
      </c>
      <c r="E8" s="1">
        <v>6059694006.4328899</v>
      </c>
      <c r="F8" s="1">
        <v>8619623328.2416496</v>
      </c>
    </row>
    <row r="9" spans="1:6" x14ac:dyDescent="0.25">
      <c r="A9" s="2" t="s">
        <v>14</v>
      </c>
      <c r="B9" s="1" t="s">
        <v>7</v>
      </c>
      <c r="C9" s="1">
        <v>190578226.30933401</v>
      </c>
      <c r="D9" s="1">
        <v>2353036585.85461</v>
      </c>
      <c r="E9" s="1">
        <v>6181712147.37677</v>
      </c>
      <c r="F9" s="1">
        <v>8725326959.54072</v>
      </c>
    </row>
    <row r="10" spans="1:6" x14ac:dyDescent="0.25">
      <c r="A10" s="2" t="s">
        <v>15</v>
      </c>
      <c r="B10" s="1" t="s">
        <v>7</v>
      </c>
      <c r="C10" s="1">
        <v>191410971.21144399</v>
      </c>
      <c r="D10" s="1">
        <v>2368395984.7785001</v>
      </c>
      <c r="E10" s="1">
        <v>6285983977.7335196</v>
      </c>
      <c r="F10" s="1">
        <v>8845790933.7234592</v>
      </c>
    </row>
    <row r="11" spans="1:6" x14ac:dyDescent="0.25">
      <c r="A11" s="2" t="s">
        <v>16</v>
      </c>
      <c r="B11" s="1" t="s">
        <v>7</v>
      </c>
      <c r="C11" s="1">
        <v>193079886.31928501</v>
      </c>
      <c r="D11" s="1">
        <v>2381573210.3277302</v>
      </c>
      <c r="E11" s="1">
        <v>6416222452.4315395</v>
      </c>
      <c r="F11" s="1">
        <v>8990875549.0785599</v>
      </c>
    </row>
    <row r="12" spans="1:6" x14ac:dyDescent="0.25">
      <c r="A12" s="2" t="s">
        <v>17</v>
      </c>
      <c r="B12" s="1" t="s">
        <v>7</v>
      </c>
      <c r="C12" s="1">
        <v>197825848.21319601</v>
      </c>
      <c r="D12" s="1">
        <v>2358754129.8571801</v>
      </c>
      <c r="E12" s="1">
        <v>6515444077.4246502</v>
      </c>
      <c r="F12" s="1">
        <v>9072024055.4950199</v>
      </c>
    </row>
    <row r="13" spans="1:6" x14ac:dyDescent="0.25">
      <c r="A13" s="2" t="s">
        <v>18</v>
      </c>
      <c r="B13" s="1" t="s">
        <v>7</v>
      </c>
      <c r="C13" s="1">
        <v>194573929.29740301</v>
      </c>
      <c r="D13" s="1">
        <v>2354573177.70892</v>
      </c>
      <c r="E13" s="1">
        <v>6648704533.7284803</v>
      </c>
      <c r="F13" s="1">
        <v>9197851640.7348003</v>
      </c>
    </row>
    <row r="14" spans="1:6" x14ac:dyDescent="0.25">
      <c r="A14" s="2" t="s">
        <v>19</v>
      </c>
      <c r="B14" s="1" t="s">
        <v>7</v>
      </c>
      <c r="C14" s="1">
        <v>198551592.04663</v>
      </c>
      <c r="D14" s="1">
        <v>2364937034.2095199</v>
      </c>
      <c r="E14" s="1">
        <v>6776763937.6604795</v>
      </c>
      <c r="F14" s="1">
        <v>9340252563.9166298</v>
      </c>
    </row>
    <row r="15" spans="1:6" x14ac:dyDescent="0.25">
      <c r="A15" s="2" t="s">
        <v>20</v>
      </c>
      <c r="B15" s="1" t="s">
        <v>7</v>
      </c>
      <c r="C15" s="1">
        <v>201975534.54852501</v>
      </c>
      <c r="D15" s="1">
        <v>2332600243.0453601</v>
      </c>
      <c r="E15" s="1">
        <v>6869678835.1401997</v>
      </c>
      <c r="F15" s="1">
        <v>9404254612.7340794</v>
      </c>
    </row>
    <row r="16" spans="1:6" x14ac:dyDescent="0.25">
      <c r="A16" s="2" t="s">
        <v>21</v>
      </c>
      <c r="B16" s="1" t="s">
        <v>7</v>
      </c>
      <c r="C16" s="1">
        <v>202351349.32460499</v>
      </c>
      <c r="D16" s="1">
        <v>2331541221.65762</v>
      </c>
      <c r="E16" s="1">
        <v>7016902157.2095499</v>
      </c>
      <c r="F16" s="1">
        <v>9550794728.1917801</v>
      </c>
    </row>
    <row r="17" spans="1:6" x14ac:dyDescent="0.25">
      <c r="A17" s="2" t="s">
        <v>22</v>
      </c>
      <c r="B17" s="1" t="s">
        <v>7</v>
      </c>
      <c r="C17" s="1">
        <v>200391794.36730799</v>
      </c>
      <c r="D17" s="1">
        <v>2340513292.2414598</v>
      </c>
      <c r="E17" s="1">
        <v>7160041041.3627005</v>
      </c>
      <c r="F17" s="1">
        <v>9700946127.9714699</v>
      </c>
    </row>
    <row r="18" spans="1:6" x14ac:dyDescent="0.25">
      <c r="A18" s="2" t="s">
        <v>23</v>
      </c>
      <c r="B18" s="1" t="s">
        <v>7</v>
      </c>
      <c r="C18" s="1">
        <v>204153183.11727601</v>
      </c>
      <c r="D18" s="1">
        <v>2339593895.93644</v>
      </c>
      <c r="E18" s="1">
        <v>7375519432.7162304</v>
      </c>
      <c r="F18" s="1">
        <v>9919266511.7699509</v>
      </c>
    </row>
    <row r="19" spans="1:6" x14ac:dyDescent="0.25">
      <c r="A19" s="2" t="s">
        <v>24</v>
      </c>
      <c r="B19" s="1" t="s">
        <v>7</v>
      </c>
      <c r="C19" s="1">
        <v>207912910.69649601</v>
      </c>
      <c r="D19" s="1">
        <v>2371647949.7962999</v>
      </c>
      <c r="E19" s="1">
        <v>7483819101.9108</v>
      </c>
      <c r="F19" s="1">
        <v>10063379962.403601</v>
      </c>
    </row>
    <row r="20" spans="1:6" x14ac:dyDescent="0.25">
      <c r="A20" s="2" t="s">
        <v>25</v>
      </c>
      <c r="B20" s="1" t="s">
        <v>7</v>
      </c>
      <c r="C20" s="1">
        <v>209857528.457517</v>
      </c>
      <c r="D20" s="1">
        <v>2390165853.9482498</v>
      </c>
      <c r="E20" s="1">
        <v>7609804255.0453901</v>
      </c>
      <c r="F20" s="1">
        <v>10209827637.4512</v>
      </c>
    </row>
    <row r="21" spans="1:6" x14ac:dyDescent="0.25">
      <c r="A21" s="2" t="s">
        <v>26</v>
      </c>
      <c r="B21" s="1" t="s">
        <v>7</v>
      </c>
      <c r="C21" s="1">
        <v>206949545.77994001</v>
      </c>
      <c r="D21" s="1">
        <v>2406165695.7146201</v>
      </c>
      <c r="E21" s="1">
        <v>7680159957.3144798</v>
      </c>
      <c r="F21" s="1">
        <v>10293275198.809</v>
      </c>
    </row>
    <row r="22" spans="1:6" x14ac:dyDescent="0.25">
      <c r="A22" s="2" t="s">
        <v>27</v>
      </c>
      <c r="B22" s="1" t="s">
        <v>7</v>
      </c>
      <c r="C22" s="1">
        <v>211222968.620612</v>
      </c>
      <c r="D22" s="1">
        <v>2416072184.7810998</v>
      </c>
      <c r="E22" s="1">
        <v>7777184976.3819304</v>
      </c>
      <c r="F22" s="1">
        <v>10404480129.7836</v>
      </c>
    </row>
    <row r="23" spans="1:6" x14ac:dyDescent="0.25">
      <c r="A23" s="2" t="s">
        <v>6</v>
      </c>
      <c r="B23" s="1" t="s">
        <v>28</v>
      </c>
      <c r="C23" s="1">
        <v>581484167.03040898</v>
      </c>
      <c r="D23" s="1">
        <v>4933851835.2570496</v>
      </c>
      <c r="E23" s="1">
        <v>6288002692.0061197</v>
      </c>
      <c r="F23" s="1">
        <v>11803338694.2936</v>
      </c>
    </row>
    <row r="24" spans="1:6" x14ac:dyDescent="0.25">
      <c r="A24" s="2" t="s">
        <v>8</v>
      </c>
      <c r="B24" s="1" t="s">
        <v>28</v>
      </c>
      <c r="C24" s="1">
        <v>596980684.85588205</v>
      </c>
      <c r="D24" s="1">
        <v>4978728453.6353197</v>
      </c>
      <c r="E24" s="1">
        <v>6328181290.7155199</v>
      </c>
      <c r="F24" s="1">
        <v>11903890429.206699</v>
      </c>
    </row>
    <row r="25" spans="1:6" x14ac:dyDescent="0.25">
      <c r="A25" s="2" t="s">
        <v>9</v>
      </c>
      <c r="B25" s="1" t="s">
        <v>28</v>
      </c>
      <c r="C25" s="1">
        <v>601093216.67634201</v>
      </c>
      <c r="D25" s="1">
        <v>4960803462.0087795</v>
      </c>
      <c r="E25" s="1">
        <v>6374141059.9148703</v>
      </c>
      <c r="F25" s="1">
        <v>11936037738.6</v>
      </c>
    </row>
    <row r="26" spans="1:6" x14ac:dyDescent="0.25">
      <c r="A26" s="2" t="s">
        <v>10</v>
      </c>
      <c r="B26" s="1" t="s">
        <v>28</v>
      </c>
      <c r="C26" s="1">
        <v>607347714.41787004</v>
      </c>
      <c r="D26" s="1">
        <v>4982858507.0753498</v>
      </c>
      <c r="E26" s="1">
        <v>6324149230.9436302</v>
      </c>
      <c r="F26" s="1">
        <v>11914355452.4368</v>
      </c>
    </row>
    <row r="27" spans="1:6" x14ac:dyDescent="0.25">
      <c r="A27" s="2" t="s">
        <v>11</v>
      </c>
      <c r="B27" s="1" t="s">
        <v>28</v>
      </c>
      <c r="C27" s="1">
        <v>601016350.582268</v>
      </c>
      <c r="D27" s="1">
        <v>4960697557.6663303</v>
      </c>
      <c r="E27" s="1">
        <v>6309018391.7509403</v>
      </c>
      <c r="F27" s="1">
        <v>11870732299.9995</v>
      </c>
    </row>
    <row r="28" spans="1:6" x14ac:dyDescent="0.25">
      <c r="A28" s="2" t="s">
        <v>12</v>
      </c>
      <c r="B28" s="1" t="s">
        <v>28</v>
      </c>
      <c r="C28" s="1">
        <v>599818251.51643097</v>
      </c>
      <c r="D28" s="1">
        <v>4963732233.0635099</v>
      </c>
      <c r="E28" s="1">
        <v>6457961543.9977703</v>
      </c>
      <c r="F28" s="1">
        <v>12021512028.5777</v>
      </c>
    </row>
    <row r="29" spans="1:6" x14ac:dyDescent="0.25">
      <c r="A29" s="2" t="s">
        <v>13</v>
      </c>
      <c r="B29" s="1" t="s">
        <v>28</v>
      </c>
      <c r="C29" s="1">
        <v>606417619.88835394</v>
      </c>
      <c r="D29" s="1">
        <v>4980797326.3438196</v>
      </c>
      <c r="E29" s="1">
        <v>6540944043.0705996</v>
      </c>
      <c r="F29" s="1">
        <v>12128158989.302799</v>
      </c>
    </row>
    <row r="30" spans="1:6" x14ac:dyDescent="0.25">
      <c r="A30" s="2" t="s">
        <v>14</v>
      </c>
      <c r="B30" s="1" t="s">
        <v>28</v>
      </c>
      <c r="C30" s="1">
        <v>612278663.00072503</v>
      </c>
      <c r="D30" s="1">
        <v>5029785914.5104103</v>
      </c>
      <c r="E30" s="1">
        <v>6627716128.8805904</v>
      </c>
      <c r="F30" s="1">
        <v>12269780706.391701</v>
      </c>
    </row>
    <row r="31" spans="1:6" x14ac:dyDescent="0.25">
      <c r="A31" s="2" t="s">
        <v>15</v>
      </c>
      <c r="B31" s="1" t="s">
        <v>28</v>
      </c>
      <c r="C31" s="1">
        <v>604767332.82477999</v>
      </c>
      <c r="D31" s="1">
        <v>5078292337.9752598</v>
      </c>
      <c r="E31" s="1">
        <v>6696322988.0725002</v>
      </c>
      <c r="F31" s="1">
        <v>12379382658.872499</v>
      </c>
    </row>
    <row r="32" spans="1:6" x14ac:dyDescent="0.25">
      <c r="A32" s="2" t="s">
        <v>16</v>
      </c>
      <c r="B32" s="1" t="s">
        <v>28</v>
      </c>
      <c r="C32" s="1">
        <v>613512221.50012195</v>
      </c>
      <c r="D32" s="1">
        <v>5137673559.9061804</v>
      </c>
      <c r="E32" s="1">
        <v>6820075728.3265305</v>
      </c>
      <c r="F32" s="1">
        <v>12571261509.7328</v>
      </c>
    </row>
    <row r="33" spans="1:6" x14ac:dyDescent="0.25">
      <c r="A33" s="2" t="s">
        <v>17</v>
      </c>
      <c r="B33" s="1" t="s">
        <v>28</v>
      </c>
      <c r="C33" s="1">
        <v>621520810.08346903</v>
      </c>
      <c r="D33" s="1">
        <v>5140307194.2579699</v>
      </c>
      <c r="E33" s="1">
        <v>6941238590.4435301</v>
      </c>
      <c r="F33" s="1">
        <v>12703066594.785</v>
      </c>
    </row>
    <row r="34" spans="1:6" x14ac:dyDescent="0.25">
      <c r="A34" s="2" t="s">
        <v>18</v>
      </c>
      <c r="B34" s="1" t="s">
        <v>28</v>
      </c>
      <c r="C34" s="1">
        <v>615481707.74981105</v>
      </c>
      <c r="D34" s="1">
        <v>5080310058.8267698</v>
      </c>
      <c r="E34" s="1">
        <v>6977954277.1519604</v>
      </c>
      <c r="F34" s="1">
        <v>12673746043.7285</v>
      </c>
    </row>
    <row r="35" spans="1:6" x14ac:dyDescent="0.25">
      <c r="A35" s="2" t="s">
        <v>19</v>
      </c>
      <c r="B35" s="1" t="s">
        <v>28</v>
      </c>
      <c r="C35" s="1">
        <v>609050114.84446204</v>
      </c>
      <c r="D35" s="1">
        <v>5082023741.9842501</v>
      </c>
      <c r="E35" s="1">
        <v>7050351179.6342402</v>
      </c>
      <c r="F35" s="1">
        <v>12741425036.4629</v>
      </c>
    </row>
    <row r="36" spans="1:6" x14ac:dyDescent="0.25">
      <c r="A36" s="2" t="s">
        <v>20</v>
      </c>
      <c r="B36" s="1" t="s">
        <v>28</v>
      </c>
      <c r="C36" s="1">
        <v>611740585.89786601</v>
      </c>
      <c r="D36" s="1">
        <v>5089347127.7164602</v>
      </c>
      <c r="E36" s="1">
        <v>7122741652.0250301</v>
      </c>
      <c r="F36" s="1">
        <v>12823829365.6394</v>
      </c>
    </row>
    <row r="37" spans="1:6" x14ac:dyDescent="0.25">
      <c r="A37" s="2" t="s">
        <v>21</v>
      </c>
      <c r="B37" s="1" t="s">
        <v>28</v>
      </c>
      <c r="C37" s="1">
        <v>620752642.80243802</v>
      </c>
      <c r="D37" s="1">
        <v>5134282102.3085299</v>
      </c>
      <c r="E37" s="1">
        <v>7250923026.4322701</v>
      </c>
      <c r="F37" s="1">
        <v>13005957771.5432</v>
      </c>
    </row>
    <row r="38" spans="1:6" x14ac:dyDescent="0.25">
      <c r="A38" s="2" t="s">
        <v>22</v>
      </c>
      <c r="B38" s="1" t="s">
        <v>28</v>
      </c>
      <c r="C38" s="1">
        <v>628813866.90217602</v>
      </c>
      <c r="D38" s="1">
        <v>5192425378.3126001</v>
      </c>
      <c r="E38" s="1">
        <v>7333307271.4380198</v>
      </c>
      <c r="F38" s="1">
        <v>13154546516.6528</v>
      </c>
    </row>
    <row r="39" spans="1:6" x14ac:dyDescent="0.25">
      <c r="A39" s="2" t="s">
        <v>23</v>
      </c>
      <c r="B39" s="1" t="s">
        <v>28</v>
      </c>
      <c r="C39" s="1">
        <v>628142113.56813896</v>
      </c>
      <c r="D39" s="1">
        <v>5256546046.9155502</v>
      </c>
      <c r="E39" s="1">
        <v>7504641212.8666401</v>
      </c>
      <c r="F39" s="1">
        <v>13389329373.3503</v>
      </c>
    </row>
    <row r="40" spans="1:6" x14ac:dyDescent="0.25">
      <c r="A40" s="2" t="s">
        <v>24</v>
      </c>
      <c r="B40" s="1" t="s">
        <v>28</v>
      </c>
      <c r="C40" s="1">
        <v>633162069.411744</v>
      </c>
      <c r="D40" s="1">
        <v>5332437245.5174103</v>
      </c>
      <c r="E40" s="1">
        <v>7739127474.5733805</v>
      </c>
      <c r="F40" s="1">
        <v>13704726789.502501</v>
      </c>
    </row>
    <row r="41" spans="1:6" x14ac:dyDescent="0.25">
      <c r="A41" s="2" t="s">
        <v>25</v>
      </c>
      <c r="B41" s="1" t="s">
        <v>28</v>
      </c>
      <c r="C41" s="1">
        <v>640202157.30075896</v>
      </c>
      <c r="D41" s="1">
        <v>5367942439.8635702</v>
      </c>
      <c r="E41" s="1">
        <v>7851400273.25247</v>
      </c>
      <c r="F41" s="1">
        <v>13859544870.4168</v>
      </c>
    </row>
    <row r="42" spans="1:6" x14ac:dyDescent="0.25">
      <c r="A42" s="2" t="s">
        <v>26</v>
      </c>
      <c r="B42" s="1" t="s">
        <v>28</v>
      </c>
      <c r="C42" s="1">
        <v>644605011.222857</v>
      </c>
      <c r="D42" s="1">
        <v>5441394650.5965204</v>
      </c>
      <c r="E42" s="1">
        <v>8039733406.7811499</v>
      </c>
      <c r="F42" s="1">
        <v>14125733068.6005</v>
      </c>
    </row>
    <row r="43" spans="1:6" x14ac:dyDescent="0.25">
      <c r="A43" s="2" t="s">
        <v>27</v>
      </c>
      <c r="B43" s="1" t="s">
        <v>28</v>
      </c>
      <c r="C43" s="1">
        <v>647702177.44797897</v>
      </c>
      <c r="D43" s="1">
        <v>5514219496.8387499</v>
      </c>
      <c r="E43" s="1">
        <v>8256309922.0436401</v>
      </c>
      <c r="F43" s="1">
        <v>14418231596.3304</v>
      </c>
    </row>
    <row r="44" spans="1:6" x14ac:dyDescent="0.25">
      <c r="A44" s="2" t="s">
        <v>6</v>
      </c>
      <c r="B44" s="1" t="s">
        <v>29</v>
      </c>
      <c r="C44" s="1">
        <v>38310245.3453798</v>
      </c>
      <c r="D44" s="1">
        <v>382800371.30828297</v>
      </c>
      <c r="E44" s="1">
        <v>548643996.38999295</v>
      </c>
      <c r="F44" s="1">
        <v>969754613.04365504</v>
      </c>
    </row>
    <row r="45" spans="1:6" x14ac:dyDescent="0.25">
      <c r="A45" s="2" t="s">
        <v>8</v>
      </c>
      <c r="B45" s="1" t="s">
        <v>29</v>
      </c>
      <c r="C45" s="1">
        <v>38503383.638042398</v>
      </c>
      <c r="D45" s="1">
        <v>378239437.22603202</v>
      </c>
      <c r="E45" s="1">
        <v>561788655.27024806</v>
      </c>
      <c r="F45" s="1">
        <v>978531476.134323</v>
      </c>
    </row>
    <row r="46" spans="1:6" x14ac:dyDescent="0.25">
      <c r="A46" s="2" t="s">
        <v>9</v>
      </c>
      <c r="B46" s="1" t="s">
        <v>29</v>
      </c>
      <c r="C46" s="1">
        <v>38768008.31182</v>
      </c>
      <c r="D46" s="1">
        <v>371218031.29002398</v>
      </c>
      <c r="E46" s="1">
        <v>566458560.974033</v>
      </c>
      <c r="F46" s="1">
        <v>976444600.57587695</v>
      </c>
    </row>
    <row r="47" spans="1:6" x14ac:dyDescent="0.25">
      <c r="A47" s="2" t="s">
        <v>10</v>
      </c>
      <c r="B47" s="1" t="s">
        <v>29</v>
      </c>
      <c r="C47" s="1">
        <v>40196805.673382401</v>
      </c>
      <c r="D47" s="1">
        <v>376133297.99180597</v>
      </c>
      <c r="E47" s="1">
        <v>594299792.14175105</v>
      </c>
      <c r="F47" s="1">
        <v>1010629895.80694</v>
      </c>
    </row>
    <row r="48" spans="1:6" x14ac:dyDescent="0.25">
      <c r="A48" s="2" t="s">
        <v>11</v>
      </c>
      <c r="B48" s="1" t="s">
        <v>29</v>
      </c>
      <c r="C48" s="1">
        <v>42018728.723250002</v>
      </c>
      <c r="D48" s="1">
        <v>376019709.38148499</v>
      </c>
      <c r="E48" s="1">
        <v>606854061.88323104</v>
      </c>
      <c r="F48" s="1">
        <v>1024892499.98797</v>
      </c>
    </row>
    <row r="49" spans="1:6" x14ac:dyDescent="0.25">
      <c r="A49" s="2" t="s">
        <v>12</v>
      </c>
      <c r="B49" s="1" t="s">
        <v>29</v>
      </c>
      <c r="C49" s="1">
        <v>42552322.799597397</v>
      </c>
      <c r="D49" s="1">
        <v>370357818.07007802</v>
      </c>
      <c r="E49" s="1">
        <v>599511427.42155194</v>
      </c>
      <c r="F49" s="1">
        <v>1012421568.29123</v>
      </c>
    </row>
    <row r="50" spans="1:6" x14ac:dyDescent="0.25">
      <c r="A50" s="2" t="s">
        <v>13</v>
      </c>
      <c r="B50" s="1" t="s">
        <v>29</v>
      </c>
      <c r="C50" s="1">
        <v>44624174.199580997</v>
      </c>
      <c r="D50" s="1">
        <v>362849614.51715398</v>
      </c>
      <c r="E50" s="1">
        <v>602212699.11385596</v>
      </c>
      <c r="F50" s="1">
        <v>1009686487.83059</v>
      </c>
    </row>
    <row r="51" spans="1:6" x14ac:dyDescent="0.25">
      <c r="A51" s="2" t="s">
        <v>14</v>
      </c>
      <c r="B51" s="1" t="s">
        <v>29</v>
      </c>
      <c r="C51" s="1">
        <v>45087383.474653102</v>
      </c>
      <c r="D51" s="1">
        <v>379044411.51491803</v>
      </c>
      <c r="E51" s="1">
        <v>610570493.02929497</v>
      </c>
      <c r="F51" s="1">
        <v>1034702288.01887</v>
      </c>
    </row>
    <row r="52" spans="1:6" x14ac:dyDescent="0.25">
      <c r="A52" s="2" t="s">
        <v>15</v>
      </c>
      <c r="B52" s="1" t="s">
        <v>29</v>
      </c>
      <c r="C52" s="1">
        <v>43470665.370325401</v>
      </c>
      <c r="D52" s="1">
        <v>364713919.33918297</v>
      </c>
      <c r="E52" s="1">
        <v>622033701.87463701</v>
      </c>
      <c r="F52" s="1">
        <v>1030218286.58415</v>
      </c>
    </row>
    <row r="53" spans="1:6" x14ac:dyDescent="0.25">
      <c r="A53" s="2" t="s">
        <v>16</v>
      </c>
      <c r="B53" s="1" t="s">
        <v>29</v>
      </c>
      <c r="C53" s="1">
        <v>37073560.014424101</v>
      </c>
      <c r="D53" s="1">
        <v>364173221.06354302</v>
      </c>
      <c r="E53" s="1">
        <v>638040121.54630697</v>
      </c>
      <c r="F53" s="1">
        <v>1039286902.62427</v>
      </c>
    </row>
    <row r="54" spans="1:6" x14ac:dyDescent="0.25">
      <c r="A54" s="2" t="s">
        <v>17</v>
      </c>
      <c r="B54" s="1" t="s">
        <v>29</v>
      </c>
      <c r="C54" s="1">
        <v>37088183.335257903</v>
      </c>
      <c r="D54" s="1">
        <v>355455839.86205399</v>
      </c>
      <c r="E54" s="1">
        <v>635614189.117486</v>
      </c>
      <c r="F54" s="1">
        <v>1028158212.3148</v>
      </c>
    </row>
    <row r="55" spans="1:6" x14ac:dyDescent="0.25">
      <c r="A55" s="2" t="s">
        <v>18</v>
      </c>
      <c r="B55" s="1" t="s">
        <v>29</v>
      </c>
      <c r="C55" s="1">
        <v>35597767.423521802</v>
      </c>
      <c r="D55" s="1">
        <v>360149742.88530701</v>
      </c>
      <c r="E55" s="1">
        <v>633078536.96124303</v>
      </c>
      <c r="F55" s="1">
        <v>1028826047.27007</v>
      </c>
    </row>
    <row r="56" spans="1:6" x14ac:dyDescent="0.25">
      <c r="A56" s="2" t="s">
        <v>19</v>
      </c>
      <c r="B56" s="1" t="s">
        <v>29</v>
      </c>
      <c r="C56" s="1">
        <v>37120398.496460699</v>
      </c>
      <c r="D56" s="1">
        <v>353856094.288104</v>
      </c>
      <c r="E56" s="1">
        <v>638394113.93952501</v>
      </c>
      <c r="F56" s="1">
        <v>1029370606.72409</v>
      </c>
    </row>
    <row r="57" spans="1:6" x14ac:dyDescent="0.25">
      <c r="A57" s="2" t="s">
        <v>20</v>
      </c>
      <c r="B57" s="1" t="s">
        <v>29</v>
      </c>
      <c r="C57" s="1">
        <v>37171996.222799599</v>
      </c>
      <c r="D57" s="1">
        <v>357926871.78804702</v>
      </c>
      <c r="E57" s="1">
        <v>649195609.09184504</v>
      </c>
      <c r="F57" s="1">
        <v>1044294477.10269</v>
      </c>
    </row>
    <row r="58" spans="1:6" x14ac:dyDescent="0.25">
      <c r="A58" s="2" t="s">
        <v>21</v>
      </c>
      <c r="B58" s="1" t="s">
        <v>29</v>
      </c>
      <c r="C58" s="1">
        <v>40221170.3281288</v>
      </c>
      <c r="D58" s="1">
        <v>374224201.193277</v>
      </c>
      <c r="E58" s="1">
        <v>660215845.272313</v>
      </c>
      <c r="F58" s="1">
        <v>1074661216.79372</v>
      </c>
    </row>
    <row r="59" spans="1:6" x14ac:dyDescent="0.25">
      <c r="A59" s="2" t="s">
        <v>22</v>
      </c>
      <c r="B59" s="1" t="s">
        <v>29</v>
      </c>
      <c r="C59" s="1">
        <v>39238272.415336497</v>
      </c>
      <c r="D59" s="1">
        <v>376058999.141752</v>
      </c>
      <c r="E59" s="1">
        <v>677349196.62232697</v>
      </c>
      <c r="F59" s="1">
        <v>1092646468.17941</v>
      </c>
    </row>
    <row r="60" spans="1:6" x14ac:dyDescent="0.25">
      <c r="A60" s="2" t="s">
        <v>23</v>
      </c>
      <c r="B60" s="1" t="s">
        <v>29</v>
      </c>
      <c r="C60" s="1">
        <v>39709907.438325197</v>
      </c>
      <c r="D60" s="1">
        <v>372762713.79250401</v>
      </c>
      <c r="E60" s="1">
        <v>688163244.82873297</v>
      </c>
      <c r="F60" s="1">
        <v>1100635866.0595601</v>
      </c>
    </row>
    <row r="61" spans="1:6" x14ac:dyDescent="0.25">
      <c r="A61" s="2" t="s">
        <v>24</v>
      </c>
      <c r="B61" s="1" t="s">
        <v>29</v>
      </c>
      <c r="C61" s="1">
        <v>39646526.417754099</v>
      </c>
      <c r="D61" s="1">
        <v>372493052.10917997</v>
      </c>
      <c r="E61" s="1">
        <v>699347963.46351099</v>
      </c>
      <c r="F61" s="1">
        <v>1111487541.9904499</v>
      </c>
    </row>
    <row r="62" spans="1:6" x14ac:dyDescent="0.25">
      <c r="A62" s="2" t="s">
        <v>25</v>
      </c>
      <c r="B62" s="1" t="s">
        <v>29</v>
      </c>
      <c r="C62" s="1">
        <v>39127488.557996497</v>
      </c>
      <c r="D62" s="1">
        <v>374594248.66159397</v>
      </c>
      <c r="E62" s="1">
        <v>703944285.86823905</v>
      </c>
      <c r="F62" s="1">
        <v>1117666023.0878301</v>
      </c>
    </row>
    <row r="63" spans="1:6" x14ac:dyDescent="0.25">
      <c r="A63" s="2" t="s">
        <v>26</v>
      </c>
      <c r="B63" s="1" t="s">
        <v>29</v>
      </c>
      <c r="C63" s="1">
        <v>38896924.469264403</v>
      </c>
      <c r="D63" s="1">
        <v>376793099.94289303</v>
      </c>
      <c r="E63" s="1">
        <v>715635357.28350401</v>
      </c>
      <c r="F63" s="1">
        <v>1131325381.6956601</v>
      </c>
    </row>
    <row r="64" spans="1:6" x14ac:dyDescent="0.25">
      <c r="A64" s="2" t="s">
        <v>27</v>
      </c>
      <c r="B64" s="1" t="s">
        <v>29</v>
      </c>
      <c r="C64" s="1">
        <v>37023266.376933202</v>
      </c>
      <c r="D64" s="1">
        <v>384625447.60146397</v>
      </c>
      <c r="E64" s="1">
        <v>707910428.85063195</v>
      </c>
      <c r="F64" s="1">
        <v>1129559142.82903</v>
      </c>
    </row>
    <row r="65" spans="1:6" x14ac:dyDescent="0.25">
      <c r="A65" s="2" t="s">
        <v>6</v>
      </c>
      <c r="B65" s="1" t="s">
        <v>30</v>
      </c>
      <c r="C65" s="1">
        <v>759114774.88110101</v>
      </c>
      <c r="D65" s="1">
        <v>8161484633.1486502</v>
      </c>
      <c r="E65" s="1">
        <v>7132244957.4583702</v>
      </c>
      <c r="F65" s="1">
        <v>16052844365.4881</v>
      </c>
    </row>
    <row r="66" spans="1:6" x14ac:dyDescent="0.25">
      <c r="A66" s="2" t="s">
        <v>8</v>
      </c>
      <c r="B66" s="1" t="s">
        <v>30</v>
      </c>
      <c r="C66" s="1">
        <v>771286911.47553802</v>
      </c>
      <c r="D66" s="1">
        <v>8365552684.1505699</v>
      </c>
      <c r="E66" s="1">
        <v>7208883025.8797598</v>
      </c>
      <c r="F66" s="1">
        <v>16345722621.505899</v>
      </c>
    </row>
    <row r="67" spans="1:6" x14ac:dyDescent="0.25">
      <c r="A67" s="2" t="s">
        <v>9</v>
      </c>
      <c r="B67" s="1" t="s">
        <v>30</v>
      </c>
      <c r="C67" s="1">
        <v>754110292.37164199</v>
      </c>
      <c r="D67" s="1">
        <v>8358374806.5557699</v>
      </c>
      <c r="E67" s="1">
        <v>7287930113.66008</v>
      </c>
      <c r="F67" s="1">
        <v>16400415212.5875</v>
      </c>
    </row>
    <row r="68" spans="1:6" x14ac:dyDescent="0.25">
      <c r="A68" s="2" t="s">
        <v>10</v>
      </c>
      <c r="B68" s="1" t="s">
        <v>30</v>
      </c>
      <c r="C68" s="1">
        <v>760993499.679901</v>
      </c>
      <c r="D68" s="1">
        <v>8719928987.4920597</v>
      </c>
      <c r="E68" s="1">
        <v>7435546429.323</v>
      </c>
      <c r="F68" s="1">
        <v>16916468916.495001</v>
      </c>
    </row>
    <row r="69" spans="1:6" x14ac:dyDescent="0.25">
      <c r="A69" s="2" t="s">
        <v>11</v>
      </c>
      <c r="B69" s="1" t="s">
        <v>30</v>
      </c>
      <c r="C69" s="1">
        <v>763055358.37705398</v>
      </c>
      <c r="D69" s="1">
        <v>9038461105.6778908</v>
      </c>
      <c r="E69" s="1">
        <v>7612982264.2725601</v>
      </c>
      <c r="F69" s="1">
        <v>17414498728.327499</v>
      </c>
    </row>
    <row r="70" spans="1:6" x14ac:dyDescent="0.25">
      <c r="A70" s="2" t="s">
        <v>12</v>
      </c>
      <c r="B70" s="1" t="s">
        <v>30</v>
      </c>
      <c r="C70" s="1">
        <v>765034601.80245996</v>
      </c>
      <c r="D70" s="1">
        <v>9169048990.2221508</v>
      </c>
      <c r="E70" s="1">
        <v>7735957966.15623</v>
      </c>
      <c r="F70" s="1">
        <v>17670041558.180801</v>
      </c>
    </row>
    <row r="71" spans="1:6" x14ac:dyDescent="0.25">
      <c r="A71" s="2" t="s">
        <v>13</v>
      </c>
      <c r="B71" s="1" t="s">
        <v>30</v>
      </c>
      <c r="C71" s="1">
        <v>784816402.72818506</v>
      </c>
      <c r="D71" s="1">
        <v>9368236480.3558693</v>
      </c>
      <c r="E71" s="1">
        <v>7825468352.0198803</v>
      </c>
      <c r="F71" s="1">
        <v>17978521235.103901</v>
      </c>
    </row>
    <row r="72" spans="1:6" x14ac:dyDescent="0.25">
      <c r="A72" s="2" t="s">
        <v>14</v>
      </c>
      <c r="B72" s="1" t="s">
        <v>30</v>
      </c>
      <c r="C72" s="1">
        <v>809847274.805233</v>
      </c>
      <c r="D72" s="1">
        <v>9575417310.8207092</v>
      </c>
      <c r="E72" s="1">
        <v>7998149828.63554</v>
      </c>
      <c r="F72" s="1">
        <v>18383414414.261501</v>
      </c>
    </row>
    <row r="73" spans="1:6" x14ac:dyDescent="0.25">
      <c r="A73" s="2" t="s">
        <v>15</v>
      </c>
      <c r="B73" s="1" t="s">
        <v>30</v>
      </c>
      <c r="C73" s="1">
        <v>790592877.65213704</v>
      </c>
      <c r="D73" s="1">
        <v>9680495272.1538296</v>
      </c>
      <c r="E73" s="1">
        <v>8161120341.54953</v>
      </c>
      <c r="F73" s="1">
        <v>18632208491.355499</v>
      </c>
    </row>
    <row r="74" spans="1:6" x14ac:dyDescent="0.25">
      <c r="A74" s="2" t="s">
        <v>16</v>
      </c>
      <c r="B74" s="1" t="s">
        <v>30</v>
      </c>
      <c r="C74" s="1">
        <v>755693931.348961</v>
      </c>
      <c r="D74" s="1">
        <v>9663229500.3015308</v>
      </c>
      <c r="E74" s="1">
        <v>8453061045.4658604</v>
      </c>
      <c r="F74" s="1">
        <v>18871984477.116402</v>
      </c>
    </row>
    <row r="75" spans="1:6" x14ac:dyDescent="0.25">
      <c r="A75" s="2" t="s">
        <v>17</v>
      </c>
      <c r="B75" s="1" t="s">
        <v>30</v>
      </c>
      <c r="C75" s="1">
        <v>745553040.65413105</v>
      </c>
      <c r="D75" s="1">
        <v>9785762291.4501896</v>
      </c>
      <c r="E75" s="1">
        <v>8771807084.8365402</v>
      </c>
      <c r="F75" s="1">
        <v>19303122416.940899</v>
      </c>
    </row>
    <row r="76" spans="1:6" x14ac:dyDescent="0.25">
      <c r="A76" s="2" t="s">
        <v>18</v>
      </c>
      <c r="B76" s="1" t="s">
        <v>30</v>
      </c>
      <c r="C76" s="1">
        <v>694968319.65741706</v>
      </c>
      <c r="D76" s="1">
        <v>9956934196.3158894</v>
      </c>
      <c r="E76" s="1">
        <v>9128472811.4587898</v>
      </c>
      <c r="F76" s="1">
        <v>19780375327.432098</v>
      </c>
    </row>
    <row r="77" spans="1:6" x14ac:dyDescent="0.25">
      <c r="A77" s="2" t="s">
        <v>19</v>
      </c>
      <c r="B77" s="1" t="s">
        <v>30</v>
      </c>
      <c r="C77" s="1">
        <v>666848375.50231898</v>
      </c>
      <c r="D77" s="1">
        <v>10144148153.741699</v>
      </c>
      <c r="E77" s="1">
        <v>9591059597.5651608</v>
      </c>
      <c r="F77" s="1">
        <v>20402056126.809101</v>
      </c>
    </row>
    <row r="78" spans="1:6" x14ac:dyDescent="0.25">
      <c r="A78" s="2" t="s">
        <v>20</v>
      </c>
      <c r="B78" s="1" t="s">
        <v>30</v>
      </c>
      <c r="C78" s="1">
        <v>640727596.41043305</v>
      </c>
      <c r="D78" s="1">
        <v>10190322034.509701</v>
      </c>
      <c r="E78" s="1">
        <v>9954155084.5267696</v>
      </c>
      <c r="F78" s="1">
        <v>20785204715.446899</v>
      </c>
    </row>
    <row r="79" spans="1:6" x14ac:dyDescent="0.25">
      <c r="A79" s="2" t="s">
        <v>21</v>
      </c>
      <c r="B79" s="1" t="s">
        <v>30</v>
      </c>
      <c r="C79" s="1">
        <v>606300409.84125197</v>
      </c>
      <c r="D79" s="1">
        <v>10148328922.506701</v>
      </c>
      <c r="E79" s="1">
        <v>10325690707.2526</v>
      </c>
      <c r="F79" s="1">
        <v>21080320039.600498</v>
      </c>
    </row>
    <row r="80" spans="1:6" x14ac:dyDescent="0.25">
      <c r="A80" s="2" t="s">
        <v>22</v>
      </c>
      <c r="B80" s="1" t="s">
        <v>30</v>
      </c>
      <c r="C80" s="1">
        <v>593553351.30536699</v>
      </c>
      <c r="D80" s="1">
        <v>10107589447.381901</v>
      </c>
      <c r="E80" s="1">
        <v>10727817742.0842</v>
      </c>
      <c r="F80" s="1">
        <v>21428960540.7714</v>
      </c>
    </row>
    <row r="81" spans="1:6" x14ac:dyDescent="0.25">
      <c r="A81" s="2" t="s">
        <v>23</v>
      </c>
      <c r="B81" s="1" t="s">
        <v>30</v>
      </c>
      <c r="C81" s="1">
        <v>579755751.15804195</v>
      </c>
      <c r="D81" s="1">
        <v>10172141614.403299</v>
      </c>
      <c r="E81" s="1">
        <v>11250183451.8864</v>
      </c>
      <c r="F81" s="1">
        <v>22002080817.447701</v>
      </c>
    </row>
    <row r="82" spans="1:6" x14ac:dyDescent="0.25">
      <c r="A82" s="2" t="s">
        <v>24</v>
      </c>
      <c r="B82" s="1" t="s">
        <v>30</v>
      </c>
      <c r="C82" s="1">
        <v>564651611.14481401</v>
      </c>
      <c r="D82" s="1">
        <v>10177950470.0811</v>
      </c>
      <c r="E82" s="1">
        <v>11874550086.4657</v>
      </c>
      <c r="F82" s="1">
        <v>22617152167.691601</v>
      </c>
    </row>
    <row r="83" spans="1:6" x14ac:dyDescent="0.25">
      <c r="A83" s="2" t="s">
        <v>25</v>
      </c>
      <c r="B83" s="1" t="s">
        <v>30</v>
      </c>
      <c r="C83" s="1">
        <v>545812504.45980096</v>
      </c>
      <c r="D83" s="1">
        <v>10085784005.6826</v>
      </c>
      <c r="E83" s="1">
        <v>12471708733.8174</v>
      </c>
      <c r="F83" s="1">
        <v>23103305243.9599</v>
      </c>
    </row>
    <row r="84" spans="1:6" x14ac:dyDescent="0.25">
      <c r="A84" s="2" t="s">
        <v>26</v>
      </c>
      <c r="B84" s="1" t="s">
        <v>30</v>
      </c>
      <c r="C84" s="1">
        <v>543898265.54794896</v>
      </c>
      <c r="D84" s="1">
        <v>9946016136.5512791</v>
      </c>
      <c r="E84" s="1">
        <v>12927267093.710899</v>
      </c>
      <c r="F84" s="1">
        <v>23417181495.810101</v>
      </c>
    </row>
    <row r="85" spans="1:6" x14ac:dyDescent="0.25">
      <c r="A85" s="2" t="s">
        <v>27</v>
      </c>
      <c r="B85" s="1" t="s">
        <v>30</v>
      </c>
      <c r="C85" s="1">
        <v>527450813.42539197</v>
      </c>
      <c r="D85" s="1">
        <v>10007607955.341801</v>
      </c>
      <c r="E85" s="1">
        <v>13191266019.1731</v>
      </c>
      <c r="F85" s="1">
        <v>23726324787.9403</v>
      </c>
    </row>
  </sheetData>
  <pageMargins left="0.7" right="0.7" top="0.75" bottom="0.75" header="0.3" footer="0.3"/>
  <ignoredErrors>
    <ignoredError sqref="A2:A8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C870-501A-41BB-AC71-3F460ED8F38F}">
  <dimension ref="A1:P21"/>
  <sheetViews>
    <sheetView zoomScale="150" zoomScaleNormal="150" workbookViewId="0">
      <selection activeCell="B17" sqref="B17"/>
    </sheetView>
  </sheetViews>
  <sheetFormatPr defaultRowHeight="15" x14ac:dyDescent="0.25"/>
  <cols>
    <col min="1" max="1" width="19.28515625" customWidth="1"/>
    <col min="2" max="3" width="19.7109375" customWidth="1"/>
    <col min="4" max="4" width="13.5703125" customWidth="1"/>
    <col min="5" max="5" width="13.5703125" hidden="1" customWidth="1"/>
    <col min="6" max="16" width="13.5703125" customWidth="1"/>
  </cols>
  <sheetData>
    <row r="1" spans="1:16" ht="26.25" x14ac:dyDescent="0.4">
      <c r="A1" s="27" t="s">
        <v>50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6" ht="9" customHeight="1" x14ac:dyDescent="0.4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6" s="6" customFormat="1" ht="18" customHeight="1" x14ac:dyDescent="0.25">
      <c r="D3" s="29" t="s">
        <v>42</v>
      </c>
      <c r="E3" s="29"/>
      <c r="F3" s="29"/>
      <c r="H3" s="29" t="s">
        <v>43</v>
      </c>
      <c r="I3" s="29"/>
      <c r="J3" s="29"/>
      <c r="K3" s="29" t="s">
        <v>44</v>
      </c>
      <c r="L3" s="29"/>
      <c r="M3" s="29"/>
      <c r="N3" s="29" t="s">
        <v>45</v>
      </c>
      <c r="O3" s="29"/>
      <c r="P3" s="5"/>
    </row>
    <row r="4" spans="1:16" s="6" customFormat="1" ht="53.45" customHeight="1" x14ac:dyDescent="0.25">
      <c r="D4" s="6" t="s">
        <v>46</v>
      </c>
      <c r="E4" s="6" t="s">
        <v>47</v>
      </c>
      <c r="F4" s="6" t="s">
        <v>51</v>
      </c>
      <c r="G4" s="6" t="s">
        <v>54</v>
      </c>
      <c r="H4" s="6" t="s">
        <v>46</v>
      </c>
      <c r="I4" s="6" t="s">
        <v>65</v>
      </c>
      <c r="J4" s="6" t="s">
        <v>48</v>
      </c>
      <c r="K4" s="6" t="s">
        <v>46</v>
      </c>
      <c r="L4" s="6" t="s">
        <v>47</v>
      </c>
      <c r="M4" s="6" t="s">
        <v>48</v>
      </c>
      <c r="N4" s="6" t="s">
        <v>46</v>
      </c>
      <c r="O4" s="6" t="s">
        <v>48</v>
      </c>
    </row>
    <row r="5" spans="1:16" ht="75" x14ac:dyDescent="0.25">
      <c r="A5" s="5" t="s">
        <v>64</v>
      </c>
      <c r="D5" s="7">
        <v>72411586.510000005</v>
      </c>
      <c r="E5">
        <v>0</v>
      </c>
      <c r="F5">
        <f>D5*E5</f>
        <v>0</v>
      </c>
      <c r="H5" s="7">
        <v>401750882.89999998</v>
      </c>
      <c r="I5" s="8">
        <v>11.71</v>
      </c>
      <c r="J5" s="8">
        <f>(H5*I5)/1000000</f>
        <v>4704.502838759</v>
      </c>
      <c r="K5" s="7">
        <v>429272932.5</v>
      </c>
      <c r="L5" s="8">
        <v>24.64</v>
      </c>
      <c r="M5" s="8">
        <f>(K5*L5)/1000000</f>
        <v>10577.285056800001</v>
      </c>
      <c r="N5" s="7">
        <v>903435401.89999998</v>
      </c>
      <c r="O5" s="9">
        <f>SUM(J5,M5)</f>
        <v>15281.787895559002</v>
      </c>
    </row>
    <row r="6" spans="1:16" x14ac:dyDescent="0.25">
      <c r="A6" s="28" t="s">
        <v>36</v>
      </c>
    </row>
    <row r="7" spans="1:16" x14ac:dyDescent="0.25">
      <c r="A7" s="28"/>
      <c r="B7" t="s">
        <v>35</v>
      </c>
    </row>
    <row r="8" spans="1:16" ht="45" x14ac:dyDescent="0.25">
      <c r="A8" s="28"/>
      <c r="B8" s="5" t="s">
        <v>56</v>
      </c>
    </row>
    <row r="9" spans="1:16" x14ac:dyDescent="0.25">
      <c r="A9" s="28"/>
      <c r="B9" s="5" t="s">
        <v>59</v>
      </c>
    </row>
    <row r="10" spans="1:16" x14ac:dyDescent="0.25">
      <c r="A10" s="28"/>
      <c r="B10" s="4" t="s">
        <v>37</v>
      </c>
      <c r="C10" s="4"/>
      <c r="D10" s="4"/>
      <c r="E10" s="4"/>
    </row>
    <row r="11" spans="1:16" x14ac:dyDescent="0.25">
      <c r="A11" t="s">
        <v>38</v>
      </c>
    </row>
    <row r="12" spans="1:16" ht="105" x14ac:dyDescent="0.25">
      <c r="B12" t="s">
        <v>55</v>
      </c>
      <c r="D12" s="5" t="s">
        <v>62</v>
      </c>
      <c r="G12" s="5" t="s">
        <v>63</v>
      </c>
    </row>
    <row r="13" spans="1:16" ht="90" x14ac:dyDescent="0.25">
      <c r="B13" t="s">
        <v>39</v>
      </c>
      <c r="G13" s="5" t="s">
        <v>61</v>
      </c>
    </row>
    <row r="14" spans="1:16" x14ac:dyDescent="0.25">
      <c r="C14" t="s">
        <v>60</v>
      </c>
    </row>
    <row r="15" spans="1:16" x14ac:dyDescent="0.25">
      <c r="C15" t="s">
        <v>52</v>
      </c>
    </row>
    <row r="16" spans="1:16" x14ac:dyDescent="0.25">
      <c r="C16" t="s">
        <v>53</v>
      </c>
    </row>
    <row r="17" spans="1:15" ht="45" x14ac:dyDescent="0.25">
      <c r="B17" s="5" t="s">
        <v>57</v>
      </c>
    </row>
    <row r="18" spans="1:15" x14ac:dyDescent="0.25">
      <c r="B18" s="5" t="s">
        <v>58</v>
      </c>
    </row>
    <row r="19" spans="1:15" x14ac:dyDescent="0.25">
      <c r="B19" s="4" t="s">
        <v>40</v>
      </c>
      <c r="C19" s="4"/>
      <c r="D19" s="4"/>
      <c r="E19" s="4"/>
    </row>
    <row r="20" spans="1:15" x14ac:dyDescent="0.25">
      <c r="A20" t="s">
        <v>49</v>
      </c>
      <c r="B20" s="4"/>
      <c r="C20" s="4"/>
      <c r="D20" s="11">
        <f>GAGB!C83-GAGB!C82</f>
        <v>-3525694.9435257018</v>
      </c>
      <c r="E20">
        <v>0</v>
      </c>
      <c r="F20" s="12">
        <f>E20*D20</f>
        <v>0</v>
      </c>
      <c r="G20" s="12"/>
      <c r="H20" s="10">
        <f>GAGB!D83-GAGB!D82</f>
        <v>-4531805.961582005</v>
      </c>
      <c r="I20">
        <v>11.71</v>
      </c>
      <c r="J20" s="8">
        <f>(I20*H20)/1000000</f>
        <v>-53.067447810125287</v>
      </c>
      <c r="K20" s="10">
        <f>GAGB!E83-GAGB!E82</f>
        <v>21742321.737919033</v>
      </c>
      <c r="L20" s="8">
        <v>24.64</v>
      </c>
      <c r="M20" s="8">
        <f>(K20*L20)/1000000</f>
        <v>535.73080762232496</v>
      </c>
      <c r="N20" s="10">
        <f>GAGB!F83-GAGB!F82</f>
        <v>13684820.832811952</v>
      </c>
      <c r="O20" s="8">
        <f>SUM(J20,M20)</f>
        <v>482.6633598121997</v>
      </c>
    </row>
    <row r="21" spans="1:15" x14ac:dyDescent="0.25">
      <c r="A21" t="s">
        <v>41</v>
      </c>
      <c r="D21" s="10">
        <f>D5+D20</f>
        <v>68885891.566474304</v>
      </c>
      <c r="H21" s="10">
        <f>H5+H20</f>
        <v>397219076.93841797</v>
      </c>
      <c r="I21">
        <v>11.71</v>
      </c>
      <c r="J21" s="8">
        <f>(I21*H21)/1000000</f>
        <v>4651.4353909488746</v>
      </c>
      <c r="K21" s="10">
        <f>K5+K20</f>
        <v>451015254.23791903</v>
      </c>
      <c r="L21" s="8">
        <v>24.64</v>
      </c>
      <c r="M21" s="8">
        <f>(K21*L21)/1000000</f>
        <v>11113.015864422325</v>
      </c>
      <c r="N21" s="10">
        <f>N5+N20</f>
        <v>917120222.73281193</v>
      </c>
      <c r="O21" s="8">
        <f>SUM(J21,M21)</f>
        <v>15764.451255371199</v>
      </c>
    </row>
  </sheetData>
  <mergeCells count="6">
    <mergeCell ref="A1:O1"/>
    <mergeCell ref="A6:A10"/>
    <mergeCell ref="D3:F3"/>
    <mergeCell ref="H3:J3"/>
    <mergeCell ref="K3:M3"/>
    <mergeCell ref="N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C990-3EB5-436D-89BD-8820DC5BA597}">
  <dimension ref="A1:O19"/>
  <sheetViews>
    <sheetView tabSelected="1" zoomScale="120" zoomScaleNormal="120" workbookViewId="0">
      <selection sqref="A1:N18"/>
    </sheetView>
  </sheetViews>
  <sheetFormatPr defaultRowHeight="15" x14ac:dyDescent="0.25"/>
  <cols>
    <col min="1" max="1" width="21.28515625" customWidth="1"/>
    <col min="2" max="2" width="18.28515625" customWidth="1"/>
    <col min="3" max="3" width="15.28515625" bestFit="1" customWidth="1"/>
    <col min="4" max="8" width="13.5703125" hidden="1" customWidth="1"/>
    <col min="9" max="9" width="13.5703125" customWidth="1"/>
    <col min="10" max="10" width="13.5703125" hidden="1" customWidth="1"/>
    <col min="11" max="11" width="6.5703125" hidden="1" customWidth="1"/>
    <col min="12" max="12" width="13.5703125" customWidth="1"/>
    <col min="13" max="13" width="13.5703125" hidden="1" customWidth="1"/>
    <col min="14" max="15" width="13.5703125" customWidth="1"/>
  </cols>
  <sheetData>
    <row r="1" spans="1:15" ht="26.25" x14ac:dyDescent="0.4">
      <c r="A1" s="39" t="s">
        <v>101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5" ht="6" customHeight="1" x14ac:dyDescent="0.4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1:15" s="6" customFormat="1" ht="33" customHeight="1" x14ac:dyDescent="0.25">
      <c r="A3" s="45"/>
      <c r="B3" s="46"/>
      <c r="C3" s="47" t="s">
        <v>81</v>
      </c>
      <c r="D3" s="47"/>
      <c r="E3" s="47"/>
      <c r="F3" s="46"/>
      <c r="G3" s="48" t="s">
        <v>103</v>
      </c>
      <c r="H3" s="48"/>
      <c r="I3" s="48"/>
      <c r="J3" s="48" t="s">
        <v>82</v>
      </c>
      <c r="K3" s="48"/>
      <c r="L3" s="48"/>
      <c r="M3" s="48" t="s">
        <v>45</v>
      </c>
      <c r="N3" s="49"/>
      <c r="O3" s="5"/>
    </row>
    <row r="4" spans="1:15" s="6" customFormat="1" ht="29.25" customHeight="1" x14ac:dyDescent="0.25">
      <c r="A4" s="45"/>
      <c r="B4" s="46"/>
      <c r="C4" s="46" t="s">
        <v>46</v>
      </c>
      <c r="D4" s="46" t="s">
        <v>47</v>
      </c>
      <c r="E4" s="46" t="s">
        <v>68</v>
      </c>
      <c r="F4" s="46" t="s">
        <v>54</v>
      </c>
      <c r="G4" s="46" t="s">
        <v>46</v>
      </c>
      <c r="H4" s="46" t="s">
        <v>47</v>
      </c>
      <c r="I4" s="46" t="s">
        <v>102</v>
      </c>
      <c r="J4" s="46" t="s">
        <v>46</v>
      </c>
      <c r="K4" s="46" t="s">
        <v>47</v>
      </c>
      <c r="L4" s="46" t="s">
        <v>102</v>
      </c>
      <c r="M4" s="46" t="s">
        <v>46</v>
      </c>
      <c r="N4" s="50" t="s">
        <v>102</v>
      </c>
    </row>
    <row r="5" spans="1:15" ht="19.5" customHeight="1" x14ac:dyDescent="0.25">
      <c r="A5" s="51" t="s">
        <v>84</v>
      </c>
      <c r="B5" s="52"/>
      <c r="C5" s="53">
        <v>117869242</v>
      </c>
      <c r="D5" s="52">
        <v>0</v>
      </c>
      <c r="E5" s="52">
        <f>C18*D5</f>
        <v>0</v>
      </c>
      <c r="F5" s="52"/>
      <c r="G5" s="54">
        <v>294858527</v>
      </c>
      <c r="H5" s="55">
        <v>10.67</v>
      </c>
      <c r="I5" s="56">
        <f>(G5*H5)/1000000</f>
        <v>3146.1404830900001</v>
      </c>
      <c r="J5" s="54">
        <v>251293221</v>
      </c>
      <c r="K5" s="55">
        <v>26.76</v>
      </c>
      <c r="L5" s="56">
        <f>(J5*K5)/1000000</f>
        <v>6724.6065939600003</v>
      </c>
      <c r="M5" s="54">
        <v>903435401.89999998</v>
      </c>
      <c r="N5" s="57">
        <f>SUM(I5,L5)</f>
        <v>9870.7470770500004</v>
      </c>
    </row>
    <row r="6" spans="1:15" ht="19.5" customHeight="1" x14ac:dyDescent="0.25">
      <c r="A6" s="58" t="s">
        <v>36</v>
      </c>
      <c r="B6" s="52" t="s">
        <v>35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9"/>
    </row>
    <row r="7" spans="1:15" ht="19.5" customHeight="1" x14ac:dyDescent="0.25">
      <c r="A7" s="58"/>
      <c r="B7" s="60" t="s">
        <v>66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9"/>
    </row>
    <row r="8" spans="1:15" ht="19.5" customHeight="1" x14ac:dyDescent="0.25">
      <c r="A8" s="58"/>
      <c r="B8" s="61" t="s">
        <v>37</v>
      </c>
      <c r="C8" s="61"/>
      <c r="D8" s="61"/>
      <c r="E8" s="52"/>
      <c r="F8" s="52"/>
      <c r="G8" s="52"/>
      <c r="H8" s="52"/>
      <c r="I8" s="52"/>
      <c r="J8" s="52"/>
      <c r="K8" s="52"/>
      <c r="L8" s="52"/>
      <c r="M8" s="52"/>
      <c r="N8" s="59"/>
    </row>
    <row r="9" spans="1:15" ht="19.5" customHeight="1" x14ac:dyDescent="0.25">
      <c r="A9" s="58"/>
      <c r="B9" s="61"/>
      <c r="C9" s="61"/>
      <c r="D9" s="61"/>
      <c r="E9" s="52"/>
      <c r="F9" s="52"/>
      <c r="G9" s="52"/>
      <c r="H9" s="52"/>
      <c r="I9" s="52"/>
      <c r="J9" s="52"/>
      <c r="K9" s="52"/>
      <c r="L9" s="52"/>
      <c r="M9" s="52"/>
      <c r="N9" s="59"/>
    </row>
    <row r="10" spans="1:15" ht="19.5" customHeight="1" x14ac:dyDescent="0.25">
      <c r="A10" s="58" t="s">
        <v>38</v>
      </c>
      <c r="B10" s="62" t="s">
        <v>86</v>
      </c>
      <c r="C10" s="60"/>
      <c r="D10" s="52"/>
      <c r="E10" s="52"/>
      <c r="F10" s="60"/>
      <c r="G10" s="52"/>
      <c r="H10" s="52"/>
      <c r="I10" s="52"/>
      <c r="J10" s="52"/>
      <c r="K10" s="52"/>
      <c r="L10" s="52"/>
      <c r="M10" s="52"/>
      <c r="N10" s="59"/>
    </row>
    <row r="11" spans="1:15" ht="19.5" customHeight="1" x14ac:dyDescent="0.25">
      <c r="A11" s="63"/>
      <c r="B11" s="62" t="s">
        <v>85</v>
      </c>
      <c r="C11" s="52"/>
      <c r="D11" s="52"/>
      <c r="E11" s="52"/>
      <c r="F11" s="60"/>
      <c r="G11" s="52"/>
      <c r="H11" s="52"/>
      <c r="I11" s="52"/>
      <c r="J11" s="52"/>
      <c r="K11" s="52"/>
      <c r="L11" s="52"/>
      <c r="M11" s="52"/>
      <c r="N11" s="59"/>
    </row>
    <row r="12" spans="1:15" ht="19.5" customHeight="1" x14ac:dyDescent="0.25">
      <c r="A12" s="58"/>
      <c r="B12" s="52" t="s">
        <v>60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9"/>
    </row>
    <row r="13" spans="1:15" ht="19.5" customHeight="1" x14ac:dyDescent="0.25">
      <c r="A13" s="58"/>
      <c r="B13" s="52" t="s">
        <v>52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9"/>
    </row>
    <row r="14" spans="1:15" ht="19.5" customHeight="1" x14ac:dyDescent="0.25">
      <c r="A14" s="58"/>
      <c r="B14" s="52" t="s">
        <v>53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9"/>
    </row>
    <row r="15" spans="1:15" ht="19.5" customHeight="1" x14ac:dyDescent="0.25">
      <c r="A15" s="58"/>
      <c r="B15" s="60" t="s">
        <v>66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9"/>
    </row>
    <row r="16" spans="1:15" ht="19.5" customHeight="1" x14ac:dyDescent="0.25">
      <c r="A16" s="58"/>
      <c r="B16" s="61" t="s">
        <v>40</v>
      </c>
      <c r="C16" s="61"/>
      <c r="D16" s="61"/>
      <c r="E16" s="52"/>
      <c r="F16" s="52"/>
      <c r="G16" s="52"/>
      <c r="H16" s="52"/>
      <c r="I16" s="52"/>
      <c r="J16" s="52"/>
      <c r="K16" s="52"/>
      <c r="L16" s="52"/>
      <c r="M16" s="52"/>
      <c r="N16" s="59"/>
    </row>
    <row r="17" spans="1:14" ht="17.25" customHeight="1" x14ac:dyDescent="0.25">
      <c r="A17" s="63" t="s">
        <v>49</v>
      </c>
      <c r="B17" s="52"/>
      <c r="C17" s="64">
        <f>C18-C5</f>
        <v>-1047837</v>
      </c>
      <c r="D17" s="61"/>
      <c r="E17" s="52"/>
      <c r="F17" s="52"/>
      <c r="G17" s="65">
        <f>G18-G5</f>
        <v>5269864</v>
      </c>
      <c r="H17" s="55">
        <v>12.3</v>
      </c>
      <c r="I17" s="56">
        <f>(G17*H17)/1000000</f>
        <v>64.819327200000004</v>
      </c>
      <c r="J17" s="65">
        <f>J18-J5</f>
        <v>7694190</v>
      </c>
      <c r="K17" s="66">
        <v>26.76</v>
      </c>
      <c r="L17" s="56">
        <f>(K17*J17)/1000000</f>
        <v>205.8965244</v>
      </c>
      <c r="M17" s="65">
        <f>SUM(J17,G17,C17)</f>
        <v>11916217</v>
      </c>
      <c r="N17" s="57">
        <f>N18-N5</f>
        <v>751.33525061</v>
      </c>
    </row>
    <row r="18" spans="1:14" ht="17.25" customHeight="1" x14ac:dyDescent="0.25">
      <c r="A18" s="67" t="s">
        <v>83</v>
      </c>
      <c r="B18" s="68"/>
      <c r="C18" s="69">
        <v>116821405</v>
      </c>
      <c r="D18" s="68">
        <v>0</v>
      </c>
      <c r="E18" s="70"/>
      <c r="F18" s="70"/>
      <c r="G18" s="71">
        <v>300128391</v>
      </c>
      <c r="H18" s="72">
        <v>12.3</v>
      </c>
      <c r="I18" s="73">
        <f>(H18*G18)/1000000</f>
        <v>3691.5792093</v>
      </c>
      <c r="J18" s="71">
        <v>258987411</v>
      </c>
      <c r="K18" s="72">
        <v>26.76</v>
      </c>
      <c r="L18" s="72">
        <f>(J18*K18)/1000000</f>
        <v>6930.5031183600004</v>
      </c>
      <c r="M18" s="71">
        <f>SUM(C18,G18,J18)</f>
        <v>675937207</v>
      </c>
      <c r="N18" s="74">
        <f>SUM(I18,L18)</f>
        <v>10622.08232766</v>
      </c>
    </row>
    <row r="19" spans="1:14" x14ac:dyDescent="0.25">
      <c r="C19" s="10"/>
      <c r="G19" s="10"/>
      <c r="I19" s="8"/>
      <c r="J19" s="10"/>
      <c r="K19" s="8"/>
      <c r="L19" s="8"/>
      <c r="M19" s="10"/>
      <c r="N19" s="8"/>
    </row>
  </sheetData>
  <mergeCells count="5">
    <mergeCell ref="A1:N1"/>
    <mergeCell ref="C3:E3"/>
    <mergeCell ref="G3:I3"/>
    <mergeCell ref="J3:L3"/>
    <mergeCell ref="M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B986-4388-4962-86F8-3F685B34A4C7}">
  <dimension ref="A1:N31"/>
  <sheetViews>
    <sheetView topLeftCell="A8" workbookViewId="0">
      <selection activeCell="I21" sqref="I21:N21"/>
    </sheetView>
  </sheetViews>
  <sheetFormatPr defaultColWidth="29.5703125" defaultRowHeight="15" x14ac:dyDescent="0.25"/>
  <cols>
    <col min="2" max="2" width="16.42578125" bestFit="1" customWidth="1"/>
    <col min="3" max="3" width="13" bestFit="1" customWidth="1"/>
    <col min="4" max="13" width="14.42578125" bestFit="1" customWidth="1"/>
    <col min="14" max="14" width="13" bestFit="1" customWidth="1"/>
  </cols>
  <sheetData>
    <row r="1" spans="1:14" ht="19.5" thickTop="1" x14ac:dyDescent="0.25">
      <c r="A1" s="16" t="s">
        <v>67</v>
      </c>
      <c r="B1" s="17" t="s">
        <v>45</v>
      </c>
      <c r="C1" s="17" t="s">
        <v>69</v>
      </c>
      <c r="D1" s="18">
        <v>17561449</v>
      </c>
      <c r="E1" s="17">
        <v>3.8959999999999999</v>
      </c>
      <c r="F1" s="19">
        <v>1198</v>
      </c>
    </row>
    <row r="2" spans="1:14" ht="18.75" x14ac:dyDescent="0.25">
      <c r="A2" s="20" t="s">
        <v>67</v>
      </c>
      <c r="B2" s="14" t="s">
        <v>45</v>
      </c>
      <c r="C2" s="14" t="s">
        <v>70</v>
      </c>
      <c r="D2" s="15">
        <v>37287200</v>
      </c>
      <c r="E2" s="14">
        <v>4.3010000000000002</v>
      </c>
      <c r="F2" s="21">
        <v>857</v>
      </c>
    </row>
    <row r="3" spans="1:14" ht="18.75" x14ac:dyDescent="0.25">
      <c r="A3" s="20" t="s">
        <v>67</v>
      </c>
      <c r="B3" s="14" t="s">
        <v>45</v>
      </c>
      <c r="C3" s="14" t="s">
        <v>71</v>
      </c>
      <c r="D3" s="15">
        <v>61972756</v>
      </c>
      <c r="E3" s="14">
        <v>3.5680000000000001</v>
      </c>
      <c r="F3" s="22">
        <v>1388</v>
      </c>
    </row>
    <row r="4" spans="1:14" ht="18.75" x14ac:dyDescent="0.25">
      <c r="A4" s="20" t="s">
        <v>67</v>
      </c>
      <c r="B4" s="14" t="s">
        <v>45</v>
      </c>
      <c r="C4" s="14" t="s">
        <v>72</v>
      </c>
      <c r="D4" s="15">
        <v>88174792</v>
      </c>
      <c r="E4" s="14">
        <v>3.5649999999999999</v>
      </c>
      <c r="F4" s="22">
        <v>1270</v>
      </c>
    </row>
    <row r="5" spans="1:14" ht="18.75" x14ac:dyDescent="0.25">
      <c r="A5" s="20" t="s">
        <v>67</v>
      </c>
      <c r="B5" s="14" t="s">
        <v>45</v>
      </c>
      <c r="C5" s="14" t="s">
        <v>73</v>
      </c>
      <c r="D5" s="15">
        <v>103336695</v>
      </c>
      <c r="E5" s="14">
        <v>3.5009999999999999</v>
      </c>
      <c r="F5" s="22">
        <v>1177</v>
      </c>
    </row>
    <row r="6" spans="1:14" ht="18.75" x14ac:dyDescent="0.25">
      <c r="A6" s="20" t="s">
        <v>67</v>
      </c>
      <c r="B6" s="14" t="s">
        <v>45</v>
      </c>
      <c r="C6" s="14" t="s">
        <v>74</v>
      </c>
      <c r="D6" s="15">
        <v>108616904</v>
      </c>
      <c r="E6" s="14">
        <v>3.7050000000000001</v>
      </c>
      <c r="F6" s="22">
        <v>1073</v>
      </c>
    </row>
    <row r="7" spans="1:14" ht="18.75" x14ac:dyDescent="0.25">
      <c r="A7" s="20" t="s">
        <v>67</v>
      </c>
      <c r="B7" s="14" t="s">
        <v>45</v>
      </c>
      <c r="C7" s="14" t="s">
        <v>75</v>
      </c>
      <c r="D7" s="15">
        <v>89611145</v>
      </c>
      <c r="E7" s="14">
        <v>4.0019999999999998</v>
      </c>
      <c r="F7" s="21">
        <v>864</v>
      </c>
    </row>
    <row r="8" spans="1:14" ht="18.75" x14ac:dyDescent="0.25">
      <c r="A8" s="20" t="s">
        <v>67</v>
      </c>
      <c r="B8" s="14" t="s">
        <v>45</v>
      </c>
      <c r="C8" s="14" t="s">
        <v>76</v>
      </c>
      <c r="D8" s="15">
        <v>66074214</v>
      </c>
      <c r="E8" s="14">
        <v>4.9039999999999999</v>
      </c>
      <c r="F8" s="21">
        <v>592</v>
      </c>
    </row>
    <row r="9" spans="1:14" ht="18.75" x14ac:dyDescent="0.25">
      <c r="A9" s="20" t="s">
        <v>67</v>
      </c>
      <c r="B9" s="14" t="s">
        <v>45</v>
      </c>
      <c r="C9" s="14" t="s">
        <v>77</v>
      </c>
      <c r="D9" s="15">
        <v>41817420</v>
      </c>
      <c r="E9" s="14">
        <v>6.0620000000000003</v>
      </c>
      <c r="F9" s="21">
        <v>360</v>
      </c>
    </row>
    <row r="10" spans="1:14" ht="18.75" x14ac:dyDescent="0.25">
      <c r="A10" s="20" t="s">
        <v>67</v>
      </c>
      <c r="B10" s="14" t="s">
        <v>45</v>
      </c>
      <c r="C10" s="14" t="s">
        <v>78</v>
      </c>
      <c r="D10" s="15">
        <v>25954174</v>
      </c>
      <c r="E10" s="14">
        <v>8.2390000000000008</v>
      </c>
      <c r="F10" s="21">
        <v>196</v>
      </c>
    </row>
    <row r="11" spans="1:14" ht="18.75" x14ac:dyDescent="0.25">
      <c r="A11" s="20" t="s">
        <v>67</v>
      </c>
      <c r="B11" s="14" t="s">
        <v>45</v>
      </c>
      <c r="C11" s="14" t="s">
        <v>79</v>
      </c>
      <c r="D11" s="15">
        <v>33847229</v>
      </c>
      <c r="E11" s="14">
        <v>9.1890000000000001</v>
      </c>
      <c r="F11" s="21">
        <v>159</v>
      </c>
    </row>
    <row r="12" spans="1:14" ht="19.5" thickBot="1" x14ac:dyDescent="0.3">
      <c r="A12" s="23" t="s">
        <v>67</v>
      </c>
      <c r="B12" s="24" t="s">
        <v>45</v>
      </c>
      <c r="C12" s="24" t="s">
        <v>80</v>
      </c>
      <c r="D12" s="25">
        <v>1683229</v>
      </c>
      <c r="E12" s="24">
        <v>40.543999999999997</v>
      </c>
      <c r="F12" s="26">
        <v>6</v>
      </c>
    </row>
    <row r="13" spans="1:14" ht="15.75" thickTop="1" x14ac:dyDescent="0.25"/>
    <row r="15" spans="1:14" ht="15.75" thickBot="1" x14ac:dyDescent="0.3"/>
    <row r="16" spans="1:14" ht="19.5" thickTop="1" x14ac:dyDescent="0.25">
      <c r="A16" s="36" t="s">
        <v>87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  <c r="N16" s="31"/>
    </row>
    <row r="17" spans="1:14" ht="18.75" x14ac:dyDescent="0.25">
      <c r="A17" s="32" t="s">
        <v>88</v>
      </c>
      <c r="B17" s="30" t="s">
        <v>45</v>
      </c>
      <c r="C17" s="30" t="s">
        <v>69</v>
      </c>
      <c r="D17" s="30" t="s">
        <v>70</v>
      </c>
      <c r="E17" s="30" t="s">
        <v>71</v>
      </c>
      <c r="F17" s="30" t="s">
        <v>72</v>
      </c>
      <c r="G17" s="30" t="s">
        <v>73</v>
      </c>
      <c r="H17" s="30" t="s">
        <v>74</v>
      </c>
      <c r="I17" s="30" t="s">
        <v>75</v>
      </c>
      <c r="J17" s="30" t="s">
        <v>76</v>
      </c>
      <c r="K17" s="30" t="s">
        <v>77</v>
      </c>
      <c r="L17" s="30" t="s">
        <v>78</v>
      </c>
      <c r="M17" s="30" t="s">
        <v>79</v>
      </c>
      <c r="N17" s="33" t="s">
        <v>80</v>
      </c>
    </row>
    <row r="18" spans="1:14" ht="18.75" x14ac:dyDescent="0.25">
      <c r="A18" s="34" t="s">
        <v>45</v>
      </c>
      <c r="B18" s="15">
        <v>2281316660</v>
      </c>
      <c r="C18" s="15">
        <v>58625580</v>
      </c>
      <c r="D18" s="15">
        <v>121906668</v>
      </c>
      <c r="E18" s="15">
        <v>185580816</v>
      </c>
      <c r="F18" s="15">
        <v>245734188</v>
      </c>
      <c r="G18" s="15">
        <v>270701612</v>
      </c>
      <c r="H18" s="15">
        <v>281752739</v>
      </c>
      <c r="I18" s="15">
        <v>265140579</v>
      </c>
      <c r="J18" s="15">
        <v>219299524</v>
      </c>
      <c r="K18" s="15">
        <v>177918169</v>
      </c>
      <c r="L18" s="15">
        <v>135664701</v>
      </c>
      <c r="M18" s="15">
        <v>246036058</v>
      </c>
      <c r="N18" s="22">
        <v>72956027</v>
      </c>
    </row>
    <row r="19" spans="1:14" ht="18.75" x14ac:dyDescent="0.25">
      <c r="A19" s="34" t="s">
        <v>89</v>
      </c>
      <c r="B19" s="15">
        <v>12880732</v>
      </c>
      <c r="C19" s="15">
        <v>145716</v>
      </c>
      <c r="D19" s="15">
        <v>251529</v>
      </c>
      <c r="E19" s="15">
        <v>612856</v>
      </c>
      <c r="F19" s="15">
        <v>1037744</v>
      </c>
      <c r="G19" s="15">
        <v>889444</v>
      </c>
      <c r="H19" s="15">
        <v>1484895</v>
      </c>
      <c r="I19" s="15">
        <v>1161615</v>
      </c>
      <c r="J19" s="15">
        <v>1303473</v>
      </c>
      <c r="K19" s="15">
        <v>664732</v>
      </c>
      <c r="L19" s="15">
        <v>1009595</v>
      </c>
      <c r="M19" s="15">
        <v>3067983</v>
      </c>
      <c r="N19" s="22">
        <v>1251150</v>
      </c>
    </row>
    <row r="20" spans="1:14" ht="18.75" x14ac:dyDescent="0.25">
      <c r="A20" s="34" t="s">
        <v>90</v>
      </c>
      <c r="B20" s="15">
        <v>258819768</v>
      </c>
      <c r="C20" s="15">
        <v>5540472</v>
      </c>
      <c r="D20" s="15">
        <v>13411578</v>
      </c>
      <c r="E20" s="15">
        <v>31428250</v>
      </c>
      <c r="F20" s="15">
        <v>46216707</v>
      </c>
      <c r="G20" s="15">
        <v>44588574</v>
      </c>
      <c r="H20" s="15">
        <v>38228738</v>
      </c>
      <c r="I20" s="15">
        <v>28731944</v>
      </c>
      <c r="J20" s="15">
        <v>19728344</v>
      </c>
      <c r="K20" s="15">
        <v>13577439</v>
      </c>
      <c r="L20" s="15">
        <v>7938813</v>
      </c>
      <c r="M20" s="15">
        <v>8768473</v>
      </c>
      <c r="N20" s="22">
        <v>660437</v>
      </c>
    </row>
    <row r="21" spans="1:14" ht="18.75" x14ac:dyDescent="0.25">
      <c r="A21" s="34" t="s">
        <v>67</v>
      </c>
      <c r="B21" s="15">
        <v>664020988</v>
      </c>
      <c r="C21" s="15">
        <v>17686956</v>
      </c>
      <c r="D21" s="15">
        <v>38036038</v>
      </c>
      <c r="E21" s="15">
        <v>62146248</v>
      </c>
      <c r="F21" s="15">
        <v>87664480</v>
      </c>
      <c r="G21" s="15">
        <v>101235189</v>
      </c>
      <c r="H21" s="15">
        <v>105958858</v>
      </c>
      <c r="I21" s="15">
        <v>85744783</v>
      </c>
      <c r="J21" s="15">
        <v>64807379</v>
      </c>
      <c r="K21" s="15">
        <v>41059074</v>
      </c>
      <c r="L21" s="15">
        <v>26193947</v>
      </c>
      <c r="M21" s="15">
        <v>31140399</v>
      </c>
      <c r="N21" s="22">
        <v>2347639</v>
      </c>
    </row>
    <row r="22" spans="1:14" ht="37.5" x14ac:dyDescent="0.25">
      <c r="A22" s="34" t="s">
        <v>91</v>
      </c>
      <c r="B22" s="15">
        <v>360827</v>
      </c>
      <c r="C22" s="15">
        <v>18158</v>
      </c>
      <c r="D22" s="15">
        <v>81179</v>
      </c>
      <c r="E22" s="15">
        <v>101430</v>
      </c>
      <c r="F22" s="15">
        <v>106285</v>
      </c>
      <c r="G22" s="15">
        <v>26599</v>
      </c>
      <c r="H22" s="15">
        <v>27176</v>
      </c>
      <c r="I22" s="14" t="s">
        <v>92</v>
      </c>
      <c r="J22" s="14" t="s">
        <v>92</v>
      </c>
      <c r="K22" s="14" t="s">
        <v>92</v>
      </c>
      <c r="L22" s="14" t="s">
        <v>92</v>
      </c>
      <c r="M22" s="14" t="s">
        <v>92</v>
      </c>
      <c r="N22" s="21" t="s">
        <v>92</v>
      </c>
    </row>
    <row r="23" spans="1:14" ht="18.75" x14ac:dyDescent="0.25">
      <c r="A23" s="34" t="s">
        <v>93</v>
      </c>
      <c r="B23" s="15">
        <v>246907909</v>
      </c>
      <c r="C23" s="15">
        <v>8039111</v>
      </c>
      <c r="D23" s="15">
        <v>14930297</v>
      </c>
      <c r="E23" s="15">
        <v>19724629</v>
      </c>
      <c r="F23" s="15">
        <v>22766347</v>
      </c>
      <c r="G23" s="15">
        <v>26278048</v>
      </c>
      <c r="H23" s="15">
        <v>27498258</v>
      </c>
      <c r="I23" s="15">
        <v>26284772</v>
      </c>
      <c r="J23" s="15">
        <v>23823612</v>
      </c>
      <c r="K23" s="15">
        <v>22213810</v>
      </c>
      <c r="L23" s="15">
        <v>17342740</v>
      </c>
      <c r="M23" s="15">
        <v>29573656</v>
      </c>
      <c r="N23" s="22">
        <v>8432629</v>
      </c>
    </row>
    <row r="24" spans="1:14" ht="18.75" x14ac:dyDescent="0.25">
      <c r="A24" s="34" t="s">
        <v>94</v>
      </c>
      <c r="B24" s="15">
        <v>687321367</v>
      </c>
      <c r="C24" s="15">
        <v>15458109</v>
      </c>
      <c r="D24" s="15">
        <v>29677308</v>
      </c>
      <c r="E24" s="15">
        <v>39959559</v>
      </c>
      <c r="F24" s="15">
        <v>50278800</v>
      </c>
      <c r="G24" s="15">
        <v>59066982</v>
      </c>
      <c r="H24" s="15">
        <v>66678664</v>
      </c>
      <c r="I24" s="15">
        <v>80699155</v>
      </c>
      <c r="J24" s="15">
        <v>72698314</v>
      </c>
      <c r="K24" s="15">
        <v>64874466</v>
      </c>
      <c r="L24" s="15">
        <v>55990735</v>
      </c>
      <c r="M24" s="15">
        <v>116474928</v>
      </c>
      <c r="N24" s="22">
        <v>35464347</v>
      </c>
    </row>
    <row r="25" spans="1:14" ht="18.75" x14ac:dyDescent="0.25">
      <c r="A25" s="34" t="s">
        <v>95</v>
      </c>
      <c r="B25" s="15">
        <v>367788766</v>
      </c>
      <c r="C25" s="15">
        <v>9994982</v>
      </c>
      <c r="D25" s="15">
        <v>22514413</v>
      </c>
      <c r="E25" s="15">
        <v>28082010</v>
      </c>
      <c r="F25" s="15">
        <v>33610799</v>
      </c>
      <c r="G25" s="15">
        <v>34906429</v>
      </c>
      <c r="H25" s="15">
        <v>37770228</v>
      </c>
      <c r="I25" s="15">
        <v>38474453</v>
      </c>
      <c r="J25" s="15">
        <v>33277198</v>
      </c>
      <c r="K25" s="15">
        <v>32036807</v>
      </c>
      <c r="L25" s="15">
        <v>23763899</v>
      </c>
      <c r="M25" s="15">
        <v>51445295</v>
      </c>
      <c r="N25" s="22">
        <v>21912253</v>
      </c>
    </row>
    <row r="26" spans="1:14" ht="18.75" x14ac:dyDescent="0.25">
      <c r="A26" s="34" t="s">
        <v>96</v>
      </c>
      <c r="B26" s="15">
        <v>36160326</v>
      </c>
      <c r="C26" s="15">
        <v>1251356</v>
      </c>
      <c r="D26" s="15">
        <v>2161829</v>
      </c>
      <c r="E26" s="15">
        <v>2679181</v>
      </c>
      <c r="F26" s="15">
        <v>3247054</v>
      </c>
      <c r="G26" s="15">
        <v>2999278</v>
      </c>
      <c r="H26" s="15">
        <v>3445963</v>
      </c>
      <c r="I26" s="15">
        <v>3380394</v>
      </c>
      <c r="J26" s="15">
        <v>3100891</v>
      </c>
      <c r="K26" s="15">
        <v>3191276</v>
      </c>
      <c r="L26" s="15">
        <v>2740451</v>
      </c>
      <c r="M26" s="15">
        <v>5075081</v>
      </c>
      <c r="N26" s="22">
        <v>2887571</v>
      </c>
    </row>
    <row r="27" spans="1:14" ht="18.75" x14ac:dyDescent="0.25">
      <c r="A27" s="34" t="s">
        <v>97</v>
      </c>
      <c r="B27" s="15">
        <v>2068472</v>
      </c>
      <c r="C27" s="15">
        <v>238950</v>
      </c>
      <c r="D27" s="15">
        <v>342228</v>
      </c>
      <c r="E27" s="15">
        <v>208833</v>
      </c>
      <c r="F27" s="15">
        <v>130483</v>
      </c>
      <c r="G27" s="15">
        <v>93699</v>
      </c>
      <c r="H27" s="15">
        <v>137409</v>
      </c>
      <c r="I27" s="15">
        <v>293390</v>
      </c>
      <c r="J27" s="15">
        <v>291214</v>
      </c>
      <c r="K27" s="15">
        <v>36836</v>
      </c>
      <c r="L27" s="15">
        <v>295432</v>
      </c>
      <c r="M27" s="14" t="s">
        <v>92</v>
      </c>
      <c r="N27" s="21" t="s">
        <v>92</v>
      </c>
    </row>
    <row r="28" spans="1:14" ht="18.75" x14ac:dyDescent="0.25">
      <c r="A28" s="34" t="s">
        <v>98</v>
      </c>
      <c r="B28" s="15">
        <v>966791</v>
      </c>
      <c r="C28" s="14" t="s">
        <v>92</v>
      </c>
      <c r="D28" s="14" t="s">
        <v>92</v>
      </c>
      <c r="E28" s="14" t="s">
        <v>92</v>
      </c>
      <c r="F28" s="14" t="s">
        <v>92</v>
      </c>
      <c r="G28" s="15">
        <v>25799</v>
      </c>
      <c r="H28" s="15">
        <v>109862</v>
      </c>
      <c r="I28" s="15">
        <v>218440</v>
      </c>
      <c r="J28" s="15">
        <v>156393</v>
      </c>
      <c r="K28" s="15">
        <v>21147</v>
      </c>
      <c r="L28" s="15">
        <v>208215</v>
      </c>
      <c r="M28" s="15">
        <v>226934</v>
      </c>
      <c r="N28" s="21" t="s">
        <v>92</v>
      </c>
    </row>
    <row r="29" spans="1:14" ht="18.75" x14ac:dyDescent="0.25">
      <c r="A29" s="34" t="s">
        <v>99</v>
      </c>
      <c r="B29" s="15">
        <v>3052692</v>
      </c>
      <c r="C29" s="15">
        <v>204155</v>
      </c>
      <c r="D29" s="15">
        <v>455349</v>
      </c>
      <c r="E29" s="15">
        <v>511489</v>
      </c>
      <c r="F29" s="15">
        <v>512389</v>
      </c>
      <c r="G29" s="15">
        <v>490501</v>
      </c>
      <c r="H29" s="15">
        <v>311174</v>
      </c>
      <c r="I29" s="15">
        <v>112699</v>
      </c>
      <c r="J29" s="15">
        <v>112706</v>
      </c>
      <c r="K29" s="15">
        <v>138995</v>
      </c>
      <c r="L29" s="15">
        <v>83972</v>
      </c>
      <c r="M29" s="15">
        <v>119263</v>
      </c>
      <c r="N29" s="21" t="s">
        <v>92</v>
      </c>
    </row>
    <row r="30" spans="1:14" ht="19.5" thickBot="1" x14ac:dyDescent="0.3">
      <c r="A30" s="35" t="s">
        <v>100</v>
      </c>
      <c r="B30" s="25">
        <v>968022</v>
      </c>
      <c r="C30" s="25">
        <v>47614</v>
      </c>
      <c r="D30" s="25">
        <v>44919</v>
      </c>
      <c r="E30" s="25">
        <v>126330</v>
      </c>
      <c r="F30" s="25">
        <v>163102</v>
      </c>
      <c r="G30" s="25">
        <v>101071</v>
      </c>
      <c r="H30" s="25">
        <v>101516</v>
      </c>
      <c r="I30" s="25">
        <v>38933</v>
      </c>
      <c r="J30" s="24" t="s">
        <v>92</v>
      </c>
      <c r="K30" s="25">
        <v>103586</v>
      </c>
      <c r="L30" s="25">
        <v>96903</v>
      </c>
      <c r="M30" s="25">
        <v>144048</v>
      </c>
      <c r="N30" s="26" t="s">
        <v>92</v>
      </c>
    </row>
    <row r="31" spans="1:14" ht="15.75" thickTop="1" x14ac:dyDescent="0.25"/>
  </sheetData>
  <mergeCells count="1">
    <mergeCell ref="A16:M1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GAGB</vt:lpstr>
      <vt:lpstr>VOL</vt:lpstr>
      <vt:lpstr>Pine 2019</vt:lpstr>
      <vt:lpstr>Sheet1</vt:lpstr>
      <vt:lpstr>Sheet2</vt:lpstr>
      <vt:lpstr>GAGB!_FilterDatabase</vt:lpstr>
      <vt:lpstr>GAGB</vt:lpstr>
      <vt:lpstr>VOL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Brandeis, Thomas -FS</dc:creator>
  <cp:lastModifiedBy>Mihiar, Christopher - FS, NC</cp:lastModifiedBy>
  <dcterms:created xsi:type="dcterms:W3CDTF">2023-10-17T13:39:04Z</dcterms:created>
  <dcterms:modified xsi:type="dcterms:W3CDTF">2023-11-28T23:58:07Z</dcterms:modified>
</cp:coreProperties>
</file>