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D:\Tms\"/>
    </mc:Choice>
  </mc:AlternateContent>
  <xr:revisionPtr revIDLastSave="0" documentId="13_ncr:1_{EE860746-05C5-4F07-898A-46836861DBC6}" xr6:coauthVersionLast="45" xr6:coauthVersionMax="45" xr10:uidLastSave="{00000000-0000-0000-0000-000000000000}"/>
  <bookViews>
    <workbookView xWindow="-120" yWindow="-120" windowWidth="24240" windowHeight="17640" tabRatio="393" activeTab="1" xr2:uid="{00000000-000D-0000-FFFF-FFFF00000000}"/>
  </bookViews>
  <sheets>
    <sheet name="Chart1" sheetId="5" r:id="rId1"/>
    <sheet name="Price_Data" sheetId="2" r:id="rId2"/>
    <sheet name="Inflation_Data" sheetId="3" r:id="rId3"/>
    <sheet name="Area_Weights_Data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645" i="2" l="1"/>
  <c r="AT645" i="2"/>
  <c r="AS645" i="2"/>
  <c r="AR645" i="2"/>
  <c r="AQ645" i="2"/>
  <c r="AP645" i="2"/>
  <c r="AO645" i="2"/>
  <c r="AN645" i="2"/>
  <c r="AM645" i="2"/>
  <c r="AL645" i="2"/>
  <c r="AK645" i="2"/>
  <c r="AJ645" i="2"/>
  <c r="AI645" i="2"/>
  <c r="AH645" i="2"/>
  <c r="AG645" i="2"/>
  <c r="AF645" i="2"/>
  <c r="AE645" i="2"/>
  <c r="AD645" i="2"/>
  <c r="AC645" i="2"/>
  <c r="AB645" i="2"/>
  <c r="AA645" i="2"/>
  <c r="Z645" i="2"/>
  <c r="Y645" i="2"/>
  <c r="X645" i="2"/>
  <c r="W645" i="2"/>
  <c r="V645" i="2"/>
  <c r="U645" i="2"/>
  <c r="T645" i="2"/>
  <c r="S645" i="2"/>
  <c r="R645" i="2"/>
  <c r="Q645" i="2"/>
  <c r="P645" i="2"/>
  <c r="O645" i="2"/>
  <c r="N645" i="2"/>
  <c r="M645" i="2"/>
  <c r="L645" i="2"/>
  <c r="K645" i="2"/>
  <c r="J645" i="2"/>
  <c r="I645" i="2"/>
  <c r="H645" i="2"/>
  <c r="G645" i="2"/>
  <c r="F645" i="2"/>
  <c r="E645" i="2"/>
  <c r="D645" i="2"/>
  <c r="AU644" i="2"/>
  <c r="AT644" i="2"/>
  <c r="AS644" i="2"/>
  <c r="AR644" i="2"/>
  <c r="AQ644" i="2"/>
  <c r="AP644" i="2"/>
  <c r="AO644" i="2"/>
  <c r="AN644" i="2"/>
  <c r="AM644" i="2"/>
  <c r="AL644" i="2"/>
  <c r="AK644" i="2"/>
  <c r="AJ644" i="2"/>
  <c r="AI644" i="2"/>
  <c r="AH644" i="2"/>
  <c r="AG644" i="2"/>
  <c r="AF644" i="2"/>
  <c r="AE644" i="2"/>
  <c r="AD644" i="2"/>
  <c r="AC644" i="2"/>
  <c r="AB644" i="2"/>
  <c r="AA644" i="2"/>
  <c r="Z644" i="2"/>
  <c r="Y644" i="2"/>
  <c r="X644" i="2"/>
  <c r="W644" i="2"/>
  <c r="V644" i="2"/>
  <c r="U644" i="2"/>
  <c r="T644" i="2"/>
  <c r="S644" i="2"/>
  <c r="R644" i="2"/>
  <c r="Q644" i="2"/>
  <c r="P644" i="2"/>
  <c r="O644" i="2"/>
  <c r="N644" i="2"/>
  <c r="M644" i="2"/>
  <c r="L644" i="2"/>
  <c r="K644" i="2"/>
  <c r="J644" i="2"/>
  <c r="I644" i="2"/>
  <c r="H644" i="2"/>
  <c r="G644" i="2"/>
  <c r="F644" i="2"/>
  <c r="E644" i="2"/>
  <c r="D644" i="2"/>
  <c r="AU460" i="2"/>
  <c r="AT460" i="2"/>
  <c r="AS460" i="2"/>
  <c r="AR460" i="2"/>
  <c r="AQ460" i="2"/>
  <c r="AP460" i="2"/>
  <c r="AO460" i="2"/>
  <c r="AN460" i="2"/>
  <c r="AM460" i="2"/>
  <c r="AL460" i="2"/>
  <c r="AK460" i="2"/>
  <c r="AJ460" i="2"/>
  <c r="AI460" i="2"/>
  <c r="AH460" i="2"/>
  <c r="AG460" i="2"/>
  <c r="AF460" i="2"/>
  <c r="AE460" i="2"/>
  <c r="AD460" i="2"/>
  <c r="AC460" i="2"/>
  <c r="AB460" i="2"/>
  <c r="AA460" i="2"/>
  <c r="Z460" i="2"/>
  <c r="Y460" i="2"/>
  <c r="X460" i="2"/>
  <c r="W460" i="2"/>
  <c r="V460" i="2"/>
  <c r="U460" i="2"/>
  <c r="T460" i="2"/>
  <c r="S460" i="2"/>
  <c r="R460" i="2"/>
  <c r="Q460" i="2"/>
  <c r="P460" i="2"/>
  <c r="O460" i="2"/>
  <c r="N460" i="2"/>
  <c r="M460" i="2"/>
  <c r="L460" i="2"/>
  <c r="K460" i="2"/>
  <c r="J460" i="2"/>
  <c r="I460" i="2"/>
  <c r="H460" i="2"/>
  <c r="G460" i="2"/>
  <c r="F460" i="2"/>
  <c r="E460" i="2"/>
  <c r="D460" i="2"/>
  <c r="AU459" i="2"/>
  <c r="AT459" i="2"/>
  <c r="AS459" i="2"/>
  <c r="AR459" i="2"/>
  <c r="AQ459" i="2"/>
  <c r="AP459" i="2"/>
  <c r="AO459" i="2"/>
  <c r="AN459" i="2"/>
  <c r="AM459" i="2"/>
  <c r="AL459" i="2"/>
  <c r="AK459" i="2"/>
  <c r="AJ459" i="2"/>
  <c r="AI459" i="2"/>
  <c r="AH459" i="2"/>
  <c r="AG459" i="2"/>
  <c r="AF459" i="2"/>
  <c r="AE459" i="2"/>
  <c r="AD459" i="2"/>
  <c r="AC459" i="2"/>
  <c r="AB459" i="2"/>
  <c r="AA459" i="2"/>
  <c r="Z459" i="2"/>
  <c r="Y459" i="2"/>
  <c r="X459" i="2"/>
  <c r="W459" i="2"/>
  <c r="V459" i="2"/>
  <c r="U459" i="2"/>
  <c r="T459" i="2"/>
  <c r="S459" i="2"/>
  <c r="R459" i="2"/>
  <c r="Q459" i="2"/>
  <c r="P459" i="2"/>
  <c r="O459" i="2"/>
  <c r="N459" i="2"/>
  <c r="M459" i="2"/>
  <c r="L459" i="2"/>
  <c r="K459" i="2"/>
  <c r="J459" i="2"/>
  <c r="I459" i="2"/>
  <c r="H459" i="2"/>
  <c r="G459" i="2"/>
  <c r="F459" i="2"/>
  <c r="E459" i="2"/>
  <c r="D459" i="2"/>
  <c r="D456" i="2"/>
  <c r="E456" i="2"/>
  <c r="C644" i="2"/>
  <c r="C645" i="2" s="1"/>
  <c r="C646" i="2" s="1"/>
  <c r="C647" i="2" s="1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X456" i="2"/>
  <c r="Y456" i="2"/>
  <c r="Z456" i="2"/>
  <c r="AA456" i="2"/>
  <c r="AB456" i="2"/>
  <c r="AC456" i="2"/>
  <c r="AD456" i="2"/>
  <c r="AE456" i="2"/>
  <c r="AF456" i="2"/>
  <c r="AG456" i="2"/>
  <c r="AH456" i="2"/>
  <c r="AI456" i="2"/>
  <c r="AJ456" i="2"/>
  <c r="AK456" i="2"/>
  <c r="AL456" i="2"/>
  <c r="AM456" i="2"/>
  <c r="AN456" i="2"/>
  <c r="AO456" i="2"/>
  <c r="AP456" i="2"/>
  <c r="AQ456" i="2"/>
  <c r="AR456" i="2"/>
  <c r="AS456" i="2"/>
  <c r="AT456" i="2"/>
  <c r="AU456" i="2"/>
  <c r="AY837" i="2" l="1"/>
  <c r="AY694" i="2"/>
  <c r="V639" i="2"/>
  <c r="H639" i="2"/>
  <c r="F639" i="2"/>
  <c r="D454" i="2"/>
  <c r="D639" i="2" s="1"/>
  <c r="E454" i="2"/>
  <c r="E639" i="2" s="1"/>
  <c r="F454" i="2"/>
  <c r="G454" i="2"/>
  <c r="G639" i="2" s="1"/>
  <c r="H454" i="2"/>
  <c r="I454" i="2"/>
  <c r="I639" i="2" s="1"/>
  <c r="J454" i="2"/>
  <c r="J639" i="2" s="1"/>
  <c r="K454" i="2"/>
  <c r="K639" i="2" s="1"/>
  <c r="L454" i="2"/>
  <c r="L639" i="2" s="1"/>
  <c r="M454" i="2"/>
  <c r="M639" i="2" s="1"/>
  <c r="N454" i="2"/>
  <c r="N639" i="2" s="1"/>
  <c r="O454" i="2"/>
  <c r="O639" i="2" s="1"/>
  <c r="P454" i="2"/>
  <c r="P639" i="2" s="1"/>
  <c r="Q454" i="2"/>
  <c r="Q639" i="2" s="1"/>
  <c r="R454" i="2"/>
  <c r="R639" i="2" s="1"/>
  <c r="S454" i="2"/>
  <c r="S639" i="2" s="1"/>
  <c r="T454" i="2"/>
  <c r="T639" i="2" s="1"/>
  <c r="U454" i="2"/>
  <c r="U639" i="2" s="1"/>
  <c r="V454" i="2"/>
  <c r="W454" i="2"/>
  <c r="W639" i="2" s="1"/>
  <c r="X454" i="2"/>
  <c r="X639" i="2" s="1"/>
  <c r="Y454" i="2"/>
  <c r="Y639" i="2" s="1"/>
  <c r="D455" i="2"/>
  <c r="D640" i="2" s="1"/>
  <c r="E455" i="2"/>
  <c r="E640" i="2" s="1"/>
  <c r="F455" i="2"/>
  <c r="F640" i="2" s="1"/>
  <c r="G455" i="2"/>
  <c r="G640" i="2" s="1"/>
  <c r="H455" i="2"/>
  <c r="H640" i="2" s="1"/>
  <c r="I455" i="2"/>
  <c r="I640" i="2" s="1"/>
  <c r="J455" i="2"/>
  <c r="J640" i="2" s="1"/>
  <c r="K455" i="2"/>
  <c r="K640" i="2" s="1"/>
  <c r="L455" i="2"/>
  <c r="L640" i="2" s="1"/>
  <c r="M455" i="2"/>
  <c r="M640" i="2" s="1"/>
  <c r="N455" i="2"/>
  <c r="N640" i="2" s="1"/>
  <c r="O455" i="2"/>
  <c r="O640" i="2" s="1"/>
  <c r="P455" i="2"/>
  <c r="P640" i="2" s="1"/>
  <c r="Q455" i="2"/>
  <c r="Q640" i="2" s="1"/>
  <c r="R455" i="2"/>
  <c r="R640" i="2" s="1"/>
  <c r="S455" i="2"/>
  <c r="S640" i="2" s="1"/>
  <c r="T455" i="2"/>
  <c r="T640" i="2" s="1"/>
  <c r="U455" i="2"/>
  <c r="U640" i="2" s="1"/>
  <c r="V455" i="2"/>
  <c r="V640" i="2" s="1"/>
  <c r="W455" i="2"/>
  <c r="W640" i="2" s="1"/>
  <c r="X455" i="2"/>
  <c r="X640" i="2" s="1"/>
  <c r="Y455" i="2"/>
  <c r="Y640" i="2" s="1"/>
  <c r="AU455" i="2"/>
  <c r="AU640" i="2" s="1"/>
  <c r="AT455" i="2"/>
  <c r="AT640" i="2" s="1"/>
  <c r="AS455" i="2"/>
  <c r="AS640" i="2" s="1"/>
  <c r="AR455" i="2"/>
  <c r="AR640" i="2" s="1"/>
  <c r="AQ455" i="2"/>
  <c r="AQ640" i="2" s="1"/>
  <c r="AP455" i="2"/>
  <c r="AP640" i="2" s="1"/>
  <c r="AO455" i="2"/>
  <c r="AO640" i="2" s="1"/>
  <c r="AN455" i="2"/>
  <c r="AN640" i="2" s="1"/>
  <c r="AM455" i="2"/>
  <c r="AM640" i="2" s="1"/>
  <c r="AL455" i="2"/>
  <c r="AL640" i="2" s="1"/>
  <c r="AK455" i="2"/>
  <c r="AK640" i="2" s="1"/>
  <c r="AJ455" i="2"/>
  <c r="AJ640" i="2" s="1"/>
  <c r="AI455" i="2"/>
  <c r="AI640" i="2" s="1"/>
  <c r="AH455" i="2"/>
  <c r="AH640" i="2" s="1"/>
  <c r="AG455" i="2"/>
  <c r="AG640" i="2" s="1"/>
  <c r="AF455" i="2"/>
  <c r="AF640" i="2" s="1"/>
  <c r="AE455" i="2"/>
  <c r="AE640" i="2" s="1"/>
  <c r="AD455" i="2"/>
  <c r="AD640" i="2" s="1"/>
  <c r="AC455" i="2"/>
  <c r="AC640" i="2" s="1"/>
  <c r="AB455" i="2"/>
  <c r="AB640" i="2" s="1"/>
  <c r="AA455" i="2"/>
  <c r="AA640" i="2" s="1"/>
  <c r="Z455" i="2"/>
  <c r="Z640" i="2" s="1"/>
  <c r="AU454" i="2"/>
  <c r="AU639" i="2" s="1"/>
  <c r="AT454" i="2"/>
  <c r="AT639" i="2" s="1"/>
  <c r="AS454" i="2"/>
  <c r="AS639" i="2" s="1"/>
  <c r="AR454" i="2"/>
  <c r="AR639" i="2" s="1"/>
  <c r="AQ454" i="2"/>
  <c r="AQ639" i="2" s="1"/>
  <c r="AP454" i="2"/>
  <c r="AP639" i="2" s="1"/>
  <c r="AO454" i="2"/>
  <c r="AO639" i="2" s="1"/>
  <c r="AN454" i="2"/>
  <c r="AN639" i="2" s="1"/>
  <c r="AM454" i="2"/>
  <c r="AM639" i="2" s="1"/>
  <c r="AL454" i="2"/>
  <c r="AL639" i="2" s="1"/>
  <c r="AK454" i="2"/>
  <c r="AK639" i="2" s="1"/>
  <c r="AJ454" i="2"/>
  <c r="AJ639" i="2" s="1"/>
  <c r="AI454" i="2"/>
  <c r="AI639" i="2" s="1"/>
  <c r="AH454" i="2"/>
  <c r="AH639" i="2" s="1"/>
  <c r="AG454" i="2"/>
  <c r="AG639" i="2" s="1"/>
  <c r="AF454" i="2"/>
  <c r="AF639" i="2" s="1"/>
  <c r="AE454" i="2"/>
  <c r="AE639" i="2" s="1"/>
  <c r="AD454" i="2"/>
  <c r="AD639" i="2" s="1"/>
  <c r="AC454" i="2"/>
  <c r="AC639" i="2" s="1"/>
  <c r="AB454" i="2"/>
  <c r="AB639" i="2" s="1"/>
  <c r="AA454" i="2"/>
  <c r="AA639" i="2" s="1"/>
  <c r="Z454" i="2"/>
  <c r="Z639" i="2" s="1"/>
  <c r="AU453" i="2"/>
  <c r="AT453" i="2"/>
  <c r="AS453" i="2"/>
  <c r="AR453" i="2"/>
  <c r="AQ453" i="2"/>
  <c r="AP453" i="2"/>
  <c r="AO453" i="2"/>
  <c r="AN453" i="2"/>
  <c r="AM453" i="2"/>
  <c r="AL453" i="2"/>
  <c r="AK453" i="2"/>
  <c r="AJ453" i="2"/>
  <c r="AI453" i="2"/>
  <c r="AH453" i="2"/>
  <c r="AG453" i="2"/>
  <c r="AF453" i="2"/>
  <c r="AE453" i="2"/>
  <c r="AD453" i="2"/>
  <c r="AC453" i="2"/>
  <c r="AB453" i="2"/>
  <c r="AA453" i="2"/>
  <c r="Z453" i="2"/>
  <c r="AU452" i="2"/>
  <c r="AT452" i="2"/>
  <c r="AS452" i="2"/>
  <c r="AR452" i="2"/>
  <c r="AQ452" i="2"/>
  <c r="AP452" i="2"/>
  <c r="AO452" i="2"/>
  <c r="AN452" i="2"/>
  <c r="AM452" i="2"/>
  <c r="AL452" i="2"/>
  <c r="AK452" i="2"/>
  <c r="AJ452" i="2"/>
  <c r="AI452" i="2"/>
  <c r="AH452" i="2"/>
  <c r="AG452" i="2"/>
  <c r="AF452" i="2"/>
  <c r="AE452" i="2"/>
  <c r="AD452" i="2"/>
  <c r="AC452" i="2"/>
  <c r="AB452" i="2"/>
  <c r="AA452" i="2"/>
  <c r="Z452" i="2"/>
  <c r="AU451" i="2"/>
  <c r="AT451" i="2"/>
  <c r="AS451" i="2"/>
  <c r="AR451" i="2"/>
  <c r="AQ451" i="2"/>
  <c r="AP451" i="2"/>
  <c r="AO451" i="2"/>
  <c r="AN451" i="2"/>
  <c r="AM451" i="2"/>
  <c r="AL451" i="2"/>
  <c r="AK451" i="2"/>
  <c r="AJ451" i="2"/>
  <c r="AI451" i="2"/>
  <c r="AH451" i="2"/>
  <c r="AG451" i="2"/>
  <c r="AF451" i="2"/>
  <c r="AE451" i="2"/>
  <c r="AD451" i="2"/>
  <c r="AC451" i="2"/>
  <c r="AB451" i="2"/>
  <c r="AA451" i="2"/>
  <c r="Z451" i="2"/>
  <c r="AU450" i="2"/>
  <c r="AT450" i="2"/>
  <c r="AS450" i="2"/>
  <c r="AR450" i="2"/>
  <c r="AQ450" i="2"/>
  <c r="AP450" i="2"/>
  <c r="AO450" i="2"/>
  <c r="AN450" i="2"/>
  <c r="AM450" i="2"/>
  <c r="AL450" i="2"/>
  <c r="AK450" i="2"/>
  <c r="AJ450" i="2"/>
  <c r="AI450" i="2"/>
  <c r="AH450" i="2"/>
  <c r="AG450" i="2"/>
  <c r="AF450" i="2"/>
  <c r="AE450" i="2"/>
  <c r="AD450" i="2"/>
  <c r="AC450" i="2"/>
  <c r="AB450" i="2"/>
  <c r="AA450" i="2"/>
  <c r="Z450" i="2"/>
  <c r="AU449" i="2"/>
  <c r="AT449" i="2"/>
  <c r="AS449" i="2"/>
  <c r="AR449" i="2"/>
  <c r="AQ449" i="2"/>
  <c r="AP449" i="2"/>
  <c r="AO449" i="2"/>
  <c r="AN449" i="2"/>
  <c r="AM449" i="2"/>
  <c r="AL449" i="2"/>
  <c r="AK449" i="2"/>
  <c r="AJ449" i="2"/>
  <c r="AI449" i="2"/>
  <c r="AH449" i="2"/>
  <c r="AG449" i="2"/>
  <c r="AF449" i="2"/>
  <c r="AE449" i="2"/>
  <c r="AD449" i="2"/>
  <c r="AC449" i="2"/>
  <c r="AB449" i="2"/>
  <c r="AA449" i="2"/>
  <c r="Z449" i="2"/>
  <c r="AU448" i="2"/>
  <c r="AT448" i="2"/>
  <c r="AS448" i="2"/>
  <c r="AR448" i="2"/>
  <c r="AQ448" i="2"/>
  <c r="AP448" i="2"/>
  <c r="AO448" i="2"/>
  <c r="AN448" i="2"/>
  <c r="AM448" i="2"/>
  <c r="AL448" i="2"/>
  <c r="AK448" i="2"/>
  <c r="AJ448" i="2"/>
  <c r="AI448" i="2"/>
  <c r="AH448" i="2"/>
  <c r="AG448" i="2"/>
  <c r="AF448" i="2"/>
  <c r="AE448" i="2"/>
  <c r="AD448" i="2"/>
  <c r="AC448" i="2"/>
  <c r="AB448" i="2"/>
  <c r="AA448" i="2"/>
  <c r="Z448" i="2"/>
  <c r="AU447" i="2"/>
  <c r="AT447" i="2"/>
  <c r="AS447" i="2"/>
  <c r="AR447" i="2"/>
  <c r="AQ447" i="2"/>
  <c r="AP447" i="2"/>
  <c r="AO447" i="2"/>
  <c r="AN447" i="2"/>
  <c r="AM447" i="2"/>
  <c r="AL447" i="2"/>
  <c r="AK447" i="2"/>
  <c r="AJ447" i="2"/>
  <c r="AI447" i="2"/>
  <c r="AH447" i="2"/>
  <c r="AG447" i="2"/>
  <c r="AF447" i="2"/>
  <c r="AE447" i="2"/>
  <c r="AD447" i="2"/>
  <c r="AC447" i="2"/>
  <c r="AB447" i="2"/>
  <c r="AA447" i="2"/>
  <c r="Z447" i="2"/>
  <c r="AU446" i="2"/>
  <c r="AT446" i="2"/>
  <c r="AS446" i="2"/>
  <c r="AR446" i="2"/>
  <c r="AQ446" i="2"/>
  <c r="AP446" i="2"/>
  <c r="AO446" i="2"/>
  <c r="AN446" i="2"/>
  <c r="AM446" i="2"/>
  <c r="AL446" i="2"/>
  <c r="AK446" i="2"/>
  <c r="AJ446" i="2"/>
  <c r="AI446" i="2"/>
  <c r="AH446" i="2"/>
  <c r="AG446" i="2"/>
  <c r="AF446" i="2"/>
  <c r="AE446" i="2"/>
  <c r="AD446" i="2"/>
  <c r="AC446" i="2"/>
  <c r="AB446" i="2"/>
  <c r="AA446" i="2"/>
  <c r="Z446" i="2"/>
  <c r="AU445" i="2"/>
  <c r="AT445" i="2"/>
  <c r="AS445" i="2"/>
  <c r="AR445" i="2"/>
  <c r="AQ445" i="2"/>
  <c r="AP445" i="2"/>
  <c r="AO445" i="2"/>
  <c r="AN445" i="2"/>
  <c r="AM445" i="2"/>
  <c r="AL445" i="2"/>
  <c r="AK445" i="2"/>
  <c r="AJ445" i="2"/>
  <c r="AI445" i="2"/>
  <c r="AH445" i="2"/>
  <c r="AG445" i="2"/>
  <c r="AF445" i="2"/>
  <c r="AE445" i="2"/>
  <c r="AD445" i="2"/>
  <c r="AC445" i="2"/>
  <c r="AB445" i="2"/>
  <c r="AA445" i="2"/>
  <c r="Z445" i="2"/>
  <c r="AU444" i="2"/>
  <c r="AT444" i="2"/>
  <c r="AS444" i="2"/>
  <c r="AR444" i="2"/>
  <c r="AQ444" i="2"/>
  <c r="AP444" i="2"/>
  <c r="AO444" i="2"/>
  <c r="AN444" i="2"/>
  <c r="AM444" i="2"/>
  <c r="AL444" i="2"/>
  <c r="AK444" i="2"/>
  <c r="AJ444" i="2"/>
  <c r="AI444" i="2"/>
  <c r="AH444" i="2"/>
  <c r="AG444" i="2"/>
  <c r="AF444" i="2"/>
  <c r="AE444" i="2"/>
  <c r="AD444" i="2"/>
  <c r="AC444" i="2"/>
  <c r="AB444" i="2"/>
  <c r="AA444" i="2"/>
  <c r="Z444" i="2"/>
  <c r="AU443" i="2"/>
  <c r="AT443" i="2"/>
  <c r="AS443" i="2"/>
  <c r="AR443" i="2"/>
  <c r="AQ443" i="2"/>
  <c r="AP443" i="2"/>
  <c r="AO443" i="2"/>
  <c r="AN443" i="2"/>
  <c r="AM443" i="2"/>
  <c r="AL443" i="2"/>
  <c r="AK443" i="2"/>
  <c r="AJ443" i="2"/>
  <c r="AI443" i="2"/>
  <c r="AH443" i="2"/>
  <c r="AG443" i="2"/>
  <c r="AF443" i="2"/>
  <c r="AE443" i="2"/>
  <c r="AD443" i="2"/>
  <c r="AC443" i="2"/>
  <c r="AB443" i="2"/>
  <c r="AA443" i="2"/>
  <c r="Z443" i="2"/>
  <c r="AU442" i="2"/>
  <c r="AT442" i="2"/>
  <c r="AS442" i="2"/>
  <c r="AR442" i="2"/>
  <c r="AQ442" i="2"/>
  <c r="AP442" i="2"/>
  <c r="AO442" i="2"/>
  <c r="AN442" i="2"/>
  <c r="AM442" i="2"/>
  <c r="AL442" i="2"/>
  <c r="AK442" i="2"/>
  <c r="AJ442" i="2"/>
  <c r="AI442" i="2"/>
  <c r="AH442" i="2"/>
  <c r="AG442" i="2"/>
  <c r="AF442" i="2"/>
  <c r="AE442" i="2"/>
  <c r="AD442" i="2"/>
  <c r="AC442" i="2"/>
  <c r="AB442" i="2"/>
  <c r="AA442" i="2"/>
  <c r="Z442" i="2"/>
  <c r="AU441" i="2"/>
  <c r="AT441" i="2"/>
  <c r="AS441" i="2"/>
  <c r="AR441" i="2"/>
  <c r="AQ441" i="2"/>
  <c r="AP441" i="2"/>
  <c r="AO441" i="2"/>
  <c r="AN441" i="2"/>
  <c r="AM441" i="2"/>
  <c r="AL441" i="2"/>
  <c r="AK441" i="2"/>
  <c r="AJ441" i="2"/>
  <c r="AI441" i="2"/>
  <c r="AH441" i="2"/>
  <c r="AG441" i="2"/>
  <c r="AF441" i="2"/>
  <c r="AE441" i="2"/>
  <c r="AD441" i="2"/>
  <c r="AC441" i="2"/>
  <c r="AB441" i="2"/>
  <c r="AA441" i="2"/>
  <c r="Z441" i="2"/>
  <c r="AU440" i="2"/>
  <c r="AT440" i="2"/>
  <c r="AS440" i="2"/>
  <c r="AR440" i="2"/>
  <c r="AQ440" i="2"/>
  <c r="AP440" i="2"/>
  <c r="AO440" i="2"/>
  <c r="AN440" i="2"/>
  <c r="AM440" i="2"/>
  <c r="AL440" i="2"/>
  <c r="AK440" i="2"/>
  <c r="AJ440" i="2"/>
  <c r="AI440" i="2"/>
  <c r="AH440" i="2"/>
  <c r="AG440" i="2"/>
  <c r="AF440" i="2"/>
  <c r="AE440" i="2"/>
  <c r="AD440" i="2"/>
  <c r="AC440" i="2"/>
  <c r="AB440" i="2"/>
  <c r="AA440" i="2"/>
  <c r="Z440" i="2"/>
  <c r="AU439" i="2"/>
  <c r="AT439" i="2"/>
  <c r="AS439" i="2"/>
  <c r="AR439" i="2"/>
  <c r="AQ439" i="2"/>
  <c r="AP439" i="2"/>
  <c r="AO439" i="2"/>
  <c r="AN439" i="2"/>
  <c r="AM439" i="2"/>
  <c r="AL439" i="2"/>
  <c r="AK439" i="2"/>
  <c r="AJ439" i="2"/>
  <c r="AI439" i="2"/>
  <c r="AH439" i="2"/>
  <c r="AG439" i="2"/>
  <c r="AF439" i="2"/>
  <c r="AE439" i="2"/>
  <c r="AD439" i="2"/>
  <c r="AC439" i="2"/>
  <c r="AB439" i="2"/>
  <c r="AA439" i="2"/>
  <c r="Z439" i="2"/>
  <c r="AU438" i="2"/>
  <c r="AT438" i="2"/>
  <c r="AS438" i="2"/>
  <c r="AR438" i="2"/>
  <c r="AQ438" i="2"/>
  <c r="AP438" i="2"/>
  <c r="AO438" i="2"/>
  <c r="AN438" i="2"/>
  <c r="AM438" i="2"/>
  <c r="AL438" i="2"/>
  <c r="AK438" i="2"/>
  <c r="AJ438" i="2"/>
  <c r="AI438" i="2"/>
  <c r="AH438" i="2"/>
  <c r="AG438" i="2"/>
  <c r="AF438" i="2"/>
  <c r="AE438" i="2"/>
  <c r="AD438" i="2"/>
  <c r="AC438" i="2"/>
  <c r="AB438" i="2"/>
  <c r="AA438" i="2"/>
  <c r="Z438" i="2"/>
  <c r="AU437" i="2"/>
  <c r="AT437" i="2"/>
  <c r="AS437" i="2"/>
  <c r="AR437" i="2"/>
  <c r="AQ437" i="2"/>
  <c r="AP437" i="2"/>
  <c r="AO437" i="2"/>
  <c r="AN437" i="2"/>
  <c r="AM437" i="2"/>
  <c r="AL437" i="2"/>
  <c r="AK437" i="2"/>
  <c r="AJ437" i="2"/>
  <c r="AI437" i="2"/>
  <c r="AH437" i="2"/>
  <c r="AG437" i="2"/>
  <c r="AF437" i="2"/>
  <c r="AE437" i="2"/>
  <c r="AD437" i="2"/>
  <c r="AC437" i="2"/>
  <c r="AB437" i="2"/>
  <c r="AA437" i="2"/>
  <c r="Z437" i="2"/>
  <c r="AU436" i="2"/>
  <c r="AT436" i="2"/>
  <c r="AS436" i="2"/>
  <c r="AR436" i="2"/>
  <c r="AQ436" i="2"/>
  <c r="AP436" i="2"/>
  <c r="AO436" i="2"/>
  <c r="AN436" i="2"/>
  <c r="AM436" i="2"/>
  <c r="AL436" i="2"/>
  <c r="AK436" i="2"/>
  <c r="AJ436" i="2"/>
  <c r="AI436" i="2"/>
  <c r="AH436" i="2"/>
  <c r="AG436" i="2"/>
  <c r="AF436" i="2"/>
  <c r="AE436" i="2"/>
  <c r="AD436" i="2"/>
  <c r="AC436" i="2"/>
  <c r="AB436" i="2"/>
  <c r="AA436" i="2"/>
  <c r="Z436" i="2"/>
  <c r="AU435" i="2"/>
  <c r="AT435" i="2"/>
  <c r="AS435" i="2"/>
  <c r="AR435" i="2"/>
  <c r="AQ435" i="2"/>
  <c r="AP435" i="2"/>
  <c r="AO435" i="2"/>
  <c r="AN435" i="2"/>
  <c r="AM435" i="2"/>
  <c r="AL435" i="2"/>
  <c r="AK435" i="2"/>
  <c r="AJ435" i="2"/>
  <c r="AI435" i="2"/>
  <c r="AH435" i="2"/>
  <c r="AG435" i="2"/>
  <c r="AF435" i="2"/>
  <c r="AE435" i="2"/>
  <c r="AD435" i="2"/>
  <c r="AC435" i="2"/>
  <c r="AB435" i="2"/>
  <c r="AA435" i="2"/>
  <c r="Z435" i="2"/>
  <c r="AU434" i="2"/>
  <c r="AT434" i="2"/>
  <c r="AS434" i="2"/>
  <c r="AR434" i="2"/>
  <c r="AQ434" i="2"/>
  <c r="AP434" i="2"/>
  <c r="AO434" i="2"/>
  <c r="AN434" i="2"/>
  <c r="AM434" i="2"/>
  <c r="AL434" i="2"/>
  <c r="AK434" i="2"/>
  <c r="AJ434" i="2"/>
  <c r="AI434" i="2"/>
  <c r="AH434" i="2"/>
  <c r="AG434" i="2"/>
  <c r="AF434" i="2"/>
  <c r="AE434" i="2"/>
  <c r="AD434" i="2"/>
  <c r="AC434" i="2"/>
  <c r="AB434" i="2"/>
  <c r="AA434" i="2"/>
  <c r="Z434" i="2"/>
  <c r="AU433" i="2"/>
  <c r="AT433" i="2"/>
  <c r="AS433" i="2"/>
  <c r="AR433" i="2"/>
  <c r="AQ433" i="2"/>
  <c r="AP433" i="2"/>
  <c r="AO433" i="2"/>
  <c r="AN433" i="2"/>
  <c r="AM433" i="2"/>
  <c r="AL433" i="2"/>
  <c r="AK433" i="2"/>
  <c r="AJ433" i="2"/>
  <c r="AI433" i="2"/>
  <c r="AH433" i="2"/>
  <c r="AG433" i="2"/>
  <c r="AF433" i="2"/>
  <c r="AE433" i="2"/>
  <c r="AD433" i="2"/>
  <c r="AC433" i="2"/>
  <c r="AB433" i="2"/>
  <c r="AA433" i="2"/>
  <c r="Z433" i="2"/>
  <c r="AU432" i="2"/>
  <c r="AT432" i="2"/>
  <c r="AS432" i="2"/>
  <c r="AR432" i="2"/>
  <c r="AQ432" i="2"/>
  <c r="AP432" i="2"/>
  <c r="AO432" i="2"/>
  <c r="AN432" i="2"/>
  <c r="AM432" i="2"/>
  <c r="AL432" i="2"/>
  <c r="AK432" i="2"/>
  <c r="AJ432" i="2"/>
  <c r="AI432" i="2"/>
  <c r="AH432" i="2"/>
  <c r="AG432" i="2"/>
  <c r="AF432" i="2"/>
  <c r="AE432" i="2"/>
  <c r="AD432" i="2"/>
  <c r="AC432" i="2"/>
  <c r="AB432" i="2"/>
  <c r="AA432" i="2"/>
  <c r="Z432" i="2"/>
  <c r="AU431" i="2"/>
  <c r="AT431" i="2"/>
  <c r="AS431" i="2"/>
  <c r="AR431" i="2"/>
  <c r="AQ431" i="2"/>
  <c r="AP431" i="2"/>
  <c r="AO431" i="2"/>
  <c r="AN431" i="2"/>
  <c r="AM431" i="2"/>
  <c r="AL431" i="2"/>
  <c r="AK431" i="2"/>
  <c r="AJ431" i="2"/>
  <c r="AI431" i="2"/>
  <c r="AH431" i="2"/>
  <c r="AG431" i="2"/>
  <c r="AF431" i="2"/>
  <c r="AE431" i="2"/>
  <c r="AD431" i="2"/>
  <c r="AC431" i="2"/>
  <c r="AB431" i="2"/>
  <c r="AA431" i="2"/>
  <c r="Z431" i="2"/>
  <c r="AU430" i="2"/>
  <c r="AT430" i="2"/>
  <c r="AS430" i="2"/>
  <c r="AR430" i="2"/>
  <c r="AQ430" i="2"/>
  <c r="AP430" i="2"/>
  <c r="AO430" i="2"/>
  <c r="AN430" i="2"/>
  <c r="AM430" i="2"/>
  <c r="AL430" i="2"/>
  <c r="AK430" i="2"/>
  <c r="AJ430" i="2"/>
  <c r="AI430" i="2"/>
  <c r="AH430" i="2"/>
  <c r="AG430" i="2"/>
  <c r="AF430" i="2"/>
  <c r="AE430" i="2"/>
  <c r="AD430" i="2"/>
  <c r="AC430" i="2"/>
  <c r="AB430" i="2"/>
  <c r="AA430" i="2"/>
  <c r="Z430" i="2"/>
  <c r="AU429" i="2"/>
  <c r="AT429" i="2"/>
  <c r="AS429" i="2"/>
  <c r="AR429" i="2"/>
  <c r="AQ429" i="2"/>
  <c r="AP429" i="2"/>
  <c r="AO429" i="2"/>
  <c r="AN429" i="2"/>
  <c r="AM429" i="2"/>
  <c r="AL429" i="2"/>
  <c r="AK429" i="2"/>
  <c r="AJ429" i="2"/>
  <c r="AI429" i="2"/>
  <c r="AH429" i="2"/>
  <c r="AG429" i="2"/>
  <c r="AF429" i="2"/>
  <c r="AE429" i="2"/>
  <c r="AD429" i="2"/>
  <c r="AC429" i="2"/>
  <c r="AB429" i="2"/>
  <c r="AA429" i="2"/>
  <c r="Z429" i="2"/>
  <c r="AU428" i="2"/>
  <c r="AT428" i="2"/>
  <c r="AS428" i="2"/>
  <c r="AR428" i="2"/>
  <c r="AQ428" i="2"/>
  <c r="AP428" i="2"/>
  <c r="AO428" i="2"/>
  <c r="AN428" i="2"/>
  <c r="AM428" i="2"/>
  <c r="AL428" i="2"/>
  <c r="AK428" i="2"/>
  <c r="AJ428" i="2"/>
  <c r="AI428" i="2"/>
  <c r="AH428" i="2"/>
  <c r="AG428" i="2"/>
  <c r="AF428" i="2"/>
  <c r="AE428" i="2"/>
  <c r="AD428" i="2"/>
  <c r="AC428" i="2"/>
  <c r="AB428" i="2"/>
  <c r="AA428" i="2"/>
  <c r="Z428" i="2"/>
  <c r="AU427" i="2"/>
  <c r="AT427" i="2"/>
  <c r="AS427" i="2"/>
  <c r="AR427" i="2"/>
  <c r="AQ427" i="2"/>
  <c r="AP427" i="2"/>
  <c r="AO427" i="2"/>
  <c r="AN427" i="2"/>
  <c r="AM427" i="2"/>
  <c r="AL427" i="2"/>
  <c r="AK427" i="2"/>
  <c r="AJ427" i="2"/>
  <c r="AI427" i="2"/>
  <c r="AH427" i="2"/>
  <c r="AG427" i="2"/>
  <c r="AF427" i="2"/>
  <c r="AE427" i="2"/>
  <c r="AD427" i="2"/>
  <c r="AC427" i="2"/>
  <c r="AB427" i="2"/>
  <c r="AA427" i="2"/>
  <c r="Z427" i="2"/>
  <c r="AU426" i="2"/>
  <c r="AT426" i="2"/>
  <c r="AS426" i="2"/>
  <c r="AR426" i="2"/>
  <c r="AQ426" i="2"/>
  <c r="AP426" i="2"/>
  <c r="AO426" i="2"/>
  <c r="AN426" i="2"/>
  <c r="AM426" i="2"/>
  <c r="AL426" i="2"/>
  <c r="AK426" i="2"/>
  <c r="AJ426" i="2"/>
  <c r="AI426" i="2"/>
  <c r="AH426" i="2"/>
  <c r="AG426" i="2"/>
  <c r="AF426" i="2"/>
  <c r="AE426" i="2"/>
  <c r="AD426" i="2"/>
  <c r="AC426" i="2"/>
  <c r="AB426" i="2"/>
  <c r="AA426" i="2"/>
  <c r="Z426" i="2"/>
  <c r="AY836" i="2" l="1"/>
  <c r="AY692" i="2"/>
  <c r="AY693" i="2"/>
  <c r="Y453" i="2" l="1"/>
  <c r="Y638" i="2" s="1"/>
  <c r="X453" i="2"/>
  <c r="W453" i="2"/>
  <c r="V453" i="2"/>
  <c r="U453" i="2"/>
  <c r="T453" i="2"/>
  <c r="S453" i="2"/>
  <c r="S638" i="2" s="1"/>
  <c r="R453" i="2"/>
  <c r="R638" i="2" s="1"/>
  <c r="Q453" i="2"/>
  <c r="Q638" i="2" s="1"/>
  <c r="P453" i="2"/>
  <c r="O453" i="2"/>
  <c r="N453" i="2"/>
  <c r="M453" i="2"/>
  <c r="L453" i="2"/>
  <c r="L693" i="2" s="1"/>
  <c r="K453" i="2"/>
  <c r="J453" i="2"/>
  <c r="J638" i="2" s="1"/>
  <c r="I453" i="2"/>
  <c r="I638" i="2" s="1"/>
  <c r="H453" i="2"/>
  <c r="G453" i="2"/>
  <c r="F453" i="2"/>
  <c r="E453" i="2"/>
  <c r="D453" i="2"/>
  <c r="D693" i="2" s="1"/>
  <c r="Y452" i="2"/>
  <c r="Y637" i="2" s="1"/>
  <c r="Y836" i="2" s="1"/>
  <c r="X452" i="2"/>
  <c r="X637" i="2" s="1"/>
  <c r="W452" i="2"/>
  <c r="W637" i="2" s="1"/>
  <c r="V452" i="2"/>
  <c r="U452" i="2"/>
  <c r="T452" i="2"/>
  <c r="S452" i="2"/>
  <c r="R452" i="2"/>
  <c r="Q452" i="2"/>
  <c r="P452" i="2"/>
  <c r="P637" i="2" s="1"/>
  <c r="O452" i="2"/>
  <c r="O637" i="2" s="1"/>
  <c r="N452" i="2"/>
  <c r="M452" i="2"/>
  <c r="L452" i="2"/>
  <c r="K452" i="2"/>
  <c r="J452" i="2"/>
  <c r="I452" i="2"/>
  <c r="I637" i="2" s="1"/>
  <c r="I836" i="2" s="1"/>
  <c r="H452" i="2"/>
  <c r="H637" i="2" s="1"/>
  <c r="G452" i="2"/>
  <c r="G637" i="2" s="1"/>
  <c r="F452" i="2"/>
  <c r="E452" i="2"/>
  <c r="D452" i="2"/>
  <c r="Y451" i="2"/>
  <c r="X451" i="2"/>
  <c r="X636" i="2" s="1"/>
  <c r="W451" i="2"/>
  <c r="W693" i="2" s="1"/>
  <c r="V451" i="2"/>
  <c r="U451" i="2"/>
  <c r="U693" i="2" s="1"/>
  <c r="T451" i="2"/>
  <c r="S451" i="2"/>
  <c r="R451" i="2"/>
  <c r="Q451" i="2"/>
  <c r="P451" i="2"/>
  <c r="P636" i="2" s="1"/>
  <c r="O451" i="2"/>
  <c r="O636" i="2" s="1"/>
  <c r="N451" i="2"/>
  <c r="M451" i="2"/>
  <c r="M693" i="2" s="1"/>
  <c r="L451" i="2"/>
  <c r="K451" i="2"/>
  <c r="J451" i="2"/>
  <c r="I451" i="2"/>
  <c r="H451" i="2"/>
  <c r="H636" i="2" s="1"/>
  <c r="G451" i="2"/>
  <c r="G636" i="2" s="1"/>
  <c r="F451" i="2"/>
  <c r="E451" i="2"/>
  <c r="E693" i="2" s="1"/>
  <c r="D451" i="2"/>
  <c r="Y450" i="2"/>
  <c r="X450" i="2"/>
  <c r="W450" i="2"/>
  <c r="V450" i="2"/>
  <c r="V635" i="2" s="1"/>
  <c r="U450" i="2"/>
  <c r="U635" i="2" s="1"/>
  <c r="T450" i="2"/>
  <c r="T635" i="2" s="1"/>
  <c r="S450" i="2"/>
  <c r="S635" i="2" s="1"/>
  <c r="R450" i="2"/>
  <c r="Q450" i="2"/>
  <c r="P450" i="2"/>
  <c r="O450" i="2"/>
  <c r="N450" i="2"/>
  <c r="N635" i="2" s="1"/>
  <c r="M450" i="2"/>
  <c r="M635" i="2" s="1"/>
  <c r="L450" i="2"/>
  <c r="L635" i="2" s="1"/>
  <c r="K450" i="2"/>
  <c r="K635" i="2" s="1"/>
  <c r="J450" i="2"/>
  <c r="I450" i="2"/>
  <c r="H450" i="2"/>
  <c r="G450" i="2"/>
  <c r="F450" i="2"/>
  <c r="F635" i="2" s="1"/>
  <c r="E450" i="2"/>
  <c r="E692" i="2" s="1"/>
  <c r="D450" i="2"/>
  <c r="D635" i="2" s="1"/>
  <c r="Y449" i="2"/>
  <c r="Y634" i="2" s="1"/>
  <c r="X449" i="2"/>
  <c r="W449" i="2"/>
  <c r="V449" i="2"/>
  <c r="U449" i="2"/>
  <c r="T449" i="2"/>
  <c r="S449" i="2"/>
  <c r="S634" i="2" s="1"/>
  <c r="R449" i="2"/>
  <c r="R634" i="2" s="1"/>
  <c r="Q449" i="2"/>
  <c r="Q634" i="2" s="1"/>
  <c r="P449" i="2"/>
  <c r="O449" i="2"/>
  <c r="N449" i="2"/>
  <c r="M449" i="2"/>
  <c r="L449" i="2"/>
  <c r="K449" i="2"/>
  <c r="J449" i="2"/>
  <c r="J634" i="2" s="1"/>
  <c r="I449" i="2"/>
  <c r="I634" i="2" s="1"/>
  <c r="H449" i="2"/>
  <c r="G449" i="2"/>
  <c r="F449" i="2"/>
  <c r="E449" i="2"/>
  <c r="D449" i="2"/>
  <c r="Y448" i="2"/>
  <c r="Y633" i="2" s="1"/>
  <c r="X448" i="2"/>
  <c r="X633" i="2" s="1"/>
  <c r="W448" i="2"/>
  <c r="W633" i="2" s="1"/>
  <c r="V448" i="2"/>
  <c r="U448" i="2"/>
  <c r="T448" i="2"/>
  <c r="S448" i="2"/>
  <c r="R448" i="2"/>
  <c r="Q448" i="2"/>
  <c r="P448" i="2"/>
  <c r="P633" i="2" s="1"/>
  <c r="O448" i="2"/>
  <c r="O633" i="2" s="1"/>
  <c r="N448" i="2"/>
  <c r="M448" i="2"/>
  <c r="L448" i="2"/>
  <c r="K448" i="2"/>
  <c r="J448" i="2"/>
  <c r="I448" i="2"/>
  <c r="I633" i="2" s="1"/>
  <c r="H448" i="2"/>
  <c r="H633" i="2" s="1"/>
  <c r="G448" i="2"/>
  <c r="G633" i="2" s="1"/>
  <c r="F448" i="2"/>
  <c r="E448" i="2"/>
  <c r="D448" i="2"/>
  <c r="Y447" i="2"/>
  <c r="X447" i="2"/>
  <c r="W447" i="2"/>
  <c r="V447" i="2"/>
  <c r="V632" i="2" s="1"/>
  <c r="U447" i="2"/>
  <c r="U632" i="2" s="1"/>
  <c r="T447" i="2"/>
  <c r="S447" i="2"/>
  <c r="R447" i="2"/>
  <c r="Q447" i="2"/>
  <c r="P447" i="2"/>
  <c r="O447" i="2"/>
  <c r="O632" i="2" s="1"/>
  <c r="N447" i="2"/>
  <c r="N632" i="2" s="1"/>
  <c r="M447" i="2"/>
  <c r="M632" i="2" s="1"/>
  <c r="L447" i="2"/>
  <c r="K447" i="2"/>
  <c r="J447" i="2"/>
  <c r="I447" i="2"/>
  <c r="H447" i="2"/>
  <c r="H632" i="2" s="1"/>
  <c r="G447" i="2"/>
  <c r="G632" i="2" s="1"/>
  <c r="F447" i="2"/>
  <c r="F632" i="2" s="1"/>
  <c r="E447" i="2"/>
  <c r="E632" i="2" s="1"/>
  <c r="D447" i="2"/>
  <c r="AY835" i="2"/>
  <c r="AY834" i="2"/>
  <c r="AY833" i="2"/>
  <c r="AY832" i="2"/>
  <c r="AY831" i="2"/>
  <c r="AY830" i="2"/>
  <c r="AY829" i="2"/>
  <c r="AY828" i="2"/>
  <c r="AY827" i="2"/>
  <c r="AY826" i="2"/>
  <c r="AY825" i="2"/>
  <c r="AY824" i="2"/>
  <c r="AY823" i="2"/>
  <c r="AY822" i="2"/>
  <c r="AY821" i="2"/>
  <c r="AY820" i="2"/>
  <c r="AY819" i="2"/>
  <c r="AY818" i="2"/>
  <c r="AY817" i="2"/>
  <c r="AY816" i="2"/>
  <c r="AY815" i="2"/>
  <c r="AY814" i="2"/>
  <c r="AY813" i="2"/>
  <c r="AY812" i="2"/>
  <c r="AY811" i="2"/>
  <c r="AY810" i="2"/>
  <c r="AY809" i="2"/>
  <c r="AY808" i="2"/>
  <c r="AY807" i="2"/>
  <c r="AY806" i="2"/>
  <c r="AY805" i="2"/>
  <c r="AY804" i="2"/>
  <c r="AY803" i="2"/>
  <c r="AY802" i="2"/>
  <c r="AY801" i="2"/>
  <c r="AY800" i="2"/>
  <c r="AY799" i="2"/>
  <c r="AY798" i="2"/>
  <c r="AY797" i="2"/>
  <c r="AY796" i="2"/>
  <c r="AY795" i="2"/>
  <c r="AY794" i="2"/>
  <c r="D632" i="2"/>
  <c r="I632" i="2"/>
  <c r="J632" i="2"/>
  <c r="K632" i="2"/>
  <c r="L632" i="2"/>
  <c r="Q632" i="2"/>
  <c r="R632" i="2"/>
  <c r="S632" i="2"/>
  <c r="T632" i="2"/>
  <c r="W632" i="2"/>
  <c r="Y632" i="2"/>
  <c r="Z632" i="2"/>
  <c r="AA632" i="2"/>
  <c r="AB632" i="2"/>
  <c r="AC632" i="2"/>
  <c r="AD632" i="2"/>
  <c r="AE632" i="2"/>
  <c r="AF632" i="2"/>
  <c r="AG632" i="2"/>
  <c r="AG835" i="2" s="1"/>
  <c r="AH632" i="2"/>
  <c r="AI632" i="2"/>
  <c r="AJ632" i="2"/>
  <c r="AK632" i="2"/>
  <c r="AL632" i="2"/>
  <c r="AM632" i="2"/>
  <c r="AN632" i="2"/>
  <c r="AO632" i="2"/>
  <c r="AP632" i="2"/>
  <c r="AQ632" i="2"/>
  <c r="AR632" i="2"/>
  <c r="AS632" i="2"/>
  <c r="AT632" i="2"/>
  <c r="AU632" i="2"/>
  <c r="D633" i="2"/>
  <c r="E633" i="2"/>
  <c r="F633" i="2"/>
  <c r="K633" i="2"/>
  <c r="L633" i="2"/>
  <c r="M633" i="2"/>
  <c r="N633" i="2"/>
  <c r="Q633" i="2"/>
  <c r="S633" i="2"/>
  <c r="T633" i="2"/>
  <c r="U633" i="2"/>
  <c r="V633" i="2"/>
  <c r="Z633" i="2"/>
  <c r="AA633" i="2"/>
  <c r="AB633" i="2"/>
  <c r="AC633" i="2"/>
  <c r="AD633" i="2"/>
  <c r="AE633" i="2"/>
  <c r="AF633" i="2"/>
  <c r="AG633" i="2"/>
  <c r="AH633" i="2"/>
  <c r="AI633" i="2"/>
  <c r="AJ633" i="2"/>
  <c r="AK633" i="2"/>
  <c r="AL633" i="2"/>
  <c r="AM633" i="2"/>
  <c r="AN633" i="2"/>
  <c r="AO633" i="2"/>
  <c r="AP633" i="2"/>
  <c r="AQ633" i="2"/>
  <c r="AR633" i="2"/>
  <c r="AS633" i="2"/>
  <c r="AT633" i="2"/>
  <c r="AU633" i="2"/>
  <c r="E634" i="2"/>
  <c r="F634" i="2"/>
  <c r="G634" i="2"/>
  <c r="H634" i="2"/>
  <c r="K634" i="2"/>
  <c r="M634" i="2"/>
  <c r="N634" i="2"/>
  <c r="O634" i="2"/>
  <c r="P634" i="2"/>
  <c r="U634" i="2"/>
  <c r="V634" i="2"/>
  <c r="W634" i="2"/>
  <c r="X634" i="2"/>
  <c r="Z634" i="2"/>
  <c r="AA634" i="2"/>
  <c r="AB634" i="2"/>
  <c r="AC634" i="2"/>
  <c r="AD634" i="2"/>
  <c r="AE634" i="2"/>
  <c r="AF634" i="2"/>
  <c r="AG634" i="2"/>
  <c r="AH634" i="2"/>
  <c r="AI634" i="2"/>
  <c r="AJ634" i="2"/>
  <c r="AK634" i="2"/>
  <c r="AL634" i="2"/>
  <c r="AM634" i="2"/>
  <c r="AN634" i="2"/>
  <c r="AO634" i="2"/>
  <c r="AP634" i="2"/>
  <c r="AQ634" i="2"/>
  <c r="AR634" i="2"/>
  <c r="AS634" i="2"/>
  <c r="AT634" i="2"/>
  <c r="AU634" i="2"/>
  <c r="E635" i="2"/>
  <c r="G635" i="2"/>
  <c r="H635" i="2"/>
  <c r="I635" i="2"/>
  <c r="J635" i="2"/>
  <c r="O635" i="2"/>
  <c r="P635" i="2"/>
  <c r="Q635" i="2"/>
  <c r="R635" i="2"/>
  <c r="W635" i="2"/>
  <c r="X635" i="2"/>
  <c r="Y635" i="2"/>
  <c r="Z635" i="2"/>
  <c r="AA635" i="2"/>
  <c r="AB635" i="2"/>
  <c r="AC635" i="2"/>
  <c r="AD635" i="2"/>
  <c r="AE635" i="2"/>
  <c r="AF635" i="2"/>
  <c r="AG635" i="2"/>
  <c r="AH635" i="2"/>
  <c r="AI635" i="2"/>
  <c r="AJ635" i="2"/>
  <c r="AK635" i="2"/>
  <c r="AL635" i="2"/>
  <c r="AM635" i="2"/>
  <c r="AN635" i="2"/>
  <c r="AO635" i="2"/>
  <c r="AP635" i="2"/>
  <c r="AQ635" i="2"/>
  <c r="AR635" i="2"/>
  <c r="AS635" i="2"/>
  <c r="AT635" i="2"/>
  <c r="AU635" i="2"/>
  <c r="D636" i="2"/>
  <c r="I636" i="2"/>
  <c r="J636" i="2"/>
  <c r="K636" i="2"/>
  <c r="L636" i="2"/>
  <c r="Q636" i="2"/>
  <c r="R636" i="2"/>
  <c r="S636" i="2"/>
  <c r="T636" i="2"/>
  <c r="W636" i="2"/>
  <c r="Y636" i="2"/>
  <c r="Z636" i="2"/>
  <c r="AA636" i="2"/>
  <c r="AB636" i="2"/>
  <c r="AC636" i="2"/>
  <c r="AD636" i="2"/>
  <c r="AE636" i="2"/>
  <c r="AF636" i="2"/>
  <c r="AG636" i="2"/>
  <c r="AH636" i="2"/>
  <c r="AI636" i="2"/>
  <c r="AJ636" i="2"/>
  <c r="AK636" i="2"/>
  <c r="AL636" i="2"/>
  <c r="AM636" i="2"/>
  <c r="AN636" i="2"/>
  <c r="AO636" i="2"/>
  <c r="AP636" i="2"/>
  <c r="AQ636" i="2"/>
  <c r="AR636" i="2"/>
  <c r="AS636" i="2"/>
  <c r="AT636" i="2"/>
  <c r="AU636" i="2"/>
  <c r="D637" i="2"/>
  <c r="E637" i="2"/>
  <c r="F637" i="2"/>
  <c r="K637" i="2"/>
  <c r="L637" i="2"/>
  <c r="M637" i="2"/>
  <c r="N637" i="2"/>
  <c r="Q637" i="2"/>
  <c r="S637" i="2"/>
  <c r="T637" i="2"/>
  <c r="U637" i="2"/>
  <c r="V637" i="2"/>
  <c r="Z637" i="2"/>
  <c r="AA637" i="2"/>
  <c r="AB637" i="2"/>
  <c r="AC637" i="2"/>
  <c r="AD637" i="2"/>
  <c r="AE637" i="2"/>
  <c r="AF637" i="2"/>
  <c r="AG637" i="2"/>
  <c r="AH637" i="2"/>
  <c r="AI637" i="2"/>
  <c r="AJ637" i="2"/>
  <c r="AK637" i="2"/>
  <c r="AL637" i="2"/>
  <c r="AM637" i="2"/>
  <c r="AN637" i="2"/>
  <c r="AO637" i="2"/>
  <c r="AP637" i="2"/>
  <c r="AQ637" i="2"/>
  <c r="AR637" i="2"/>
  <c r="AS637" i="2"/>
  <c r="AT637" i="2"/>
  <c r="AU637" i="2"/>
  <c r="E638" i="2"/>
  <c r="F638" i="2"/>
  <c r="G638" i="2"/>
  <c r="H638" i="2"/>
  <c r="K638" i="2"/>
  <c r="M638" i="2"/>
  <c r="N638" i="2"/>
  <c r="O638" i="2"/>
  <c r="P638" i="2"/>
  <c r="U638" i="2"/>
  <c r="V638" i="2"/>
  <c r="W638" i="2"/>
  <c r="X638" i="2"/>
  <c r="Z638" i="2"/>
  <c r="AA638" i="2"/>
  <c r="AB638" i="2"/>
  <c r="AB836" i="2" s="1"/>
  <c r="AC638" i="2"/>
  <c r="AD638" i="2"/>
  <c r="AE638" i="2"/>
  <c r="AF638" i="2"/>
  <c r="AG638" i="2"/>
  <c r="AH638" i="2"/>
  <c r="AI638" i="2"/>
  <c r="AJ638" i="2"/>
  <c r="AJ836" i="2" s="1"/>
  <c r="AK638" i="2"/>
  <c r="AL638" i="2"/>
  <c r="AM638" i="2"/>
  <c r="AN638" i="2"/>
  <c r="AO638" i="2"/>
  <c r="AP638" i="2"/>
  <c r="AQ638" i="2"/>
  <c r="AR638" i="2"/>
  <c r="AS638" i="2"/>
  <c r="AT638" i="2"/>
  <c r="AU638" i="2"/>
  <c r="I837" i="2"/>
  <c r="J837" i="2"/>
  <c r="K837" i="2"/>
  <c r="Q837" i="2"/>
  <c r="R837" i="2"/>
  <c r="S837" i="2"/>
  <c r="Y837" i="2"/>
  <c r="Z837" i="2"/>
  <c r="AA837" i="2"/>
  <c r="AG837" i="2"/>
  <c r="AH837" i="2"/>
  <c r="AI837" i="2"/>
  <c r="AO837" i="2"/>
  <c r="AP837" i="2"/>
  <c r="AQ837" i="2"/>
  <c r="E837" i="2"/>
  <c r="G837" i="2"/>
  <c r="M837" i="2"/>
  <c r="O837" i="2"/>
  <c r="U837" i="2"/>
  <c r="W837" i="2"/>
  <c r="AC837" i="2"/>
  <c r="AE837" i="2"/>
  <c r="AK837" i="2"/>
  <c r="AM837" i="2"/>
  <c r="AS837" i="2"/>
  <c r="AU837" i="2"/>
  <c r="AU694" i="2"/>
  <c r="AT694" i="2"/>
  <c r="AS694" i="2"/>
  <c r="AR694" i="2"/>
  <c r="AQ694" i="2"/>
  <c r="AP694" i="2"/>
  <c r="AO694" i="2"/>
  <c r="AN694" i="2"/>
  <c r="AM694" i="2"/>
  <c r="AL694" i="2"/>
  <c r="AK694" i="2"/>
  <c r="AJ694" i="2"/>
  <c r="AI694" i="2"/>
  <c r="AH694" i="2"/>
  <c r="AG694" i="2"/>
  <c r="AF694" i="2"/>
  <c r="AE694" i="2"/>
  <c r="AD694" i="2"/>
  <c r="AC694" i="2"/>
  <c r="AB694" i="2"/>
  <c r="AA694" i="2"/>
  <c r="Z694" i="2"/>
  <c r="Y694" i="2"/>
  <c r="X694" i="2"/>
  <c r="W694" i="2"/>
  <c r="V694" i="2"/>
  <c r="U694" i="2"/>
  <c r="T694" i="2"/>
  <c r="S694" i="2"/>
  <c r="R694" i="2"/>
  <c r="Q694" i="2"/>
  <c r="P694" i="2"/>
  <c r="O694" i="2"/>
  <c r="N694" i="2"/>
  <c r="M694" i="2"/>
  <c r="L694" i="2"/>
  <c r="K694" i="2"/>
  <c r="J694" i="2"/>
  <c r="I694" i="2"/>
  <c r="H694" i="2"/>
  <c r="G694" i="2"/>
  <c r="F694" i="2"/>
  <c r="E694" i="2"/>
  <c r="D694" i="2"/>
  <c r="AU693" i="2"/>
  <c r="AT693" i="2"/>
  <c r="AS693" i="2"/>
  <c r="AR693" i="2"/>
  <c r="AQ693" i="2"/>
  <c r="AP693" i="2"/>
  <c r="AO693" i="2"/>
  <c r="AN693" i="2"/>
  <c r="AM693" i="2"/>
  <c r="AL693" i="2"/>
  <c r="AK693" i="2"/>
  <c r="AJ693" i="2"/>
  <c r="AI693" i="2"/>
  <c r="AH693" i="2"/>
  <c r="AG693" i="2"/>
  <c r="AF693" i="2"/>
  <c r="AE693" i="2"/>
  <c r="AD693" i="2"/>
  <c r="AC693" i="2"/>
  <c r="AB693" i="2"/>
  <c r="AA693" i="2"/>
  <c r="Z693" i="2"/>
  <c r="K693" i="2"/>
  <c r="G693" i="2"/>
  <c r="AU692" i="2"/>
  <c r="AT692" i="2"/>
  <c r="AS692" i="2"/>
  <c r="AR692" i="2"/>
  <c r="AQ692" i="2"/>
  <c r="AP692" i="2"/>
  <c r="AO692" i="2"/>
  <c r="AN692" i="2"/>
  <c r="AM692" i="2"/>
  <c r="AL692" i="2"/>
  <c r="AK692" i="2"/>
  <c r="AJ692" i="2"/>
  <c r="AI692" i="2"/>
  <c r="AH692" i="2"/>
  <c r="AG692" i="2"/>
  <c r="AF692" i="2"/>
  <c r="AE692" i="2"/>
  <c r="AD692" i="2"/>
  <c r="AC692" i="2"/>
  <c r="AB692" i="2"/>
  <c r="AA692" i="2"/>
  <c r="Z692" i="2"/>
  <c r="U692" i="2"/>
  <c r="M692" i="2"/>
  <c r="AU691" i="2"/>
  <c r="AT691" i="2"/>
  <c r="AS691" i="2"/>
  <c r="AR691" i="2"/>
  <c r="AQ691" i="2"/>
  <c r="AP691" i="2"/>
  <c r="AO691" i="2"/>
  <c r="AN691" i="2"/>
  <c r="AM691" i="2"/>
  <c r="AL691" i="2"/>
  <c r="AK691" i="2"/>
  <c r="AJ691" i="2"/>
  <c r="AI691" i="2"/>
  <c r="AH691" i="2"/>
  <c r="AG691" i="2"/>
  <c r="AF691" i="2"/>
  <c r="AE691" i="2"/>
  <c r="AD691" i="2"/>
  <c r="AC691" i="2"/>
  <c r="AB691" i="2"/>
  <c r="AA691" i="2"/>
  <c r="Z691" i="2"/>
  <c r="AU690" i="2"/>
  <c r="AT690" i="2"/>
  <c r="AS690" i="2"/>
  <c r="AR690" i="2"/>
  <c r="AQ690" i="2"/>
  <c r="AP690" i="2"/>
  <c r="AO690" i="2"/>
  <c r="AN690" i="2"/>
  <c r="AM690" i="2"/>
  <c r="AL690" i="2"/>
  <c r="AK690" i="2"/>
  <c r="AJ690" i="2"/>
  <c r="AI690" i="2"/>
  <c r="AH690" i="2"/>
  <c r="AG690" i="2"/>
  <c r="AF690" i="2"/>
  <c r="AE690" i="2"/>
  <c r="AD690" i="2"/>
  <c r="AC690" i="2"/>
  <c r="AB690" i="2"/>
  <c r="AA690" i="2"/>
  <c r="Z690" i="2"/>
  <c r="AU689" i="2"/>
  <c r="AT689" i="2"/>
  <c r="AS689" i="2"/>
  <c r="AR689" i="2"/>
  <c r="AQ689" i="2"/>
  <c r="AP689" i="2"/>
  <c r="AO689" i="2"/>
  <c r="AN689" i="2"/>
  <c r="AM689" i="2"/>
  <c r="AL689" i="2"/>
  <c r="AK689" i="2"/>
  <c r="AJ689" i="2"/>
  <c r="AI689" i="2"/>
  <c r="AH689" i="2"/>
  <c r="AG689" i="2"/>
  <c r="AF689" i="2"/>
  <c r="AE689" i="2"/>
  <c r="AD689" i="2"/>
  <c r="AC689" i="2"/>
  <c r="AB689" i="2"/>
  <c r="AA689" i="2"/>
  <c r="Z689" i="2"/>
  <c r="AU688" i="2"/>
  <c r="AT688" i="2"/>
  <c r="AS688" i="2"/>
  <c r="AR688" i="2"/>
  <c r="AQ688" i="2"/>
  <c r="AP688" i="2"/>
  <c r="AO688" i="2"/>
  <c r="AN688" i="2"/>
  <c r="AM688" i="2"/>
  <c r="AL688" i="2"/>
  <c r="AK688" i="2"/>
  <c r="AJ688" i="2"/>
  <c r="AI688" i="2"/>
  <c r="AH688" i="2"/>
  <c r="AG688" i="2"/>
  <c r="AF688" i="2"/>
  <c r="AE688" i="2"/>
  <c r="AD688" i="2"/>
  <c r="AC688" i="2"/>
  <c r="AB688" i="2"/>
  <c r="AA688" i="2"/>
  <c r="Z688" i="2"/>
  <c r="AU687" i="2"/>
  <c r="AT687" i="2"/>
  <c r="AS687" i="2"/>
  <c r="AR687" i="2"/>
  <c r="AQ687" i="2"/>
  <c r="AP687" i="2"/>
  <c r="AO687" i="2"/>
  <c r="AN687" i="2"/>
  <c r="AM687" i="2"/>
  <c r="AL687" i="2"/>
  <c r="AK687" i="2"/>
  <c r="AJ687" i="2"/>
  <c r="AI687" i="2"/>
  <c r="AH687" i="2"/>
  <c r="AG687" i="2"/>
  <c r="AF687" i="2"/>
  <c r="AE687" i="2"/>
  <c r="AD687" i="2"/>
  <c r="AC687" i="2"/>
  <c r="AB687" i="2"/>
  <c r="AA687" i="2"/>
  <c r="Z687" i="2"/>
  <c r="AU838" i="2"/>
  <c r="AT838" i="2"/>
  <c r="AS838" i="2"/>
  <c r="AR838" i="2"/>
  <c r="AQ838" i="2"/>
  <c r="AP838" i="2"/>
  <c r="AO838" i="2"/>
  <c r="AN838" i="2"/>
  <c r="AM838" i="2"/>
  <c r="AL838" i="2"/>
  <c r="AK838" i="2"/>
  <c r="AJ838" i="2"/>
  <c r="AI838" i="2"/>
  <c r="AH838" i="2"/>
  <c r="AG838" i="2"/>
  <c r="AF838" i="2"/>
  <c r="AE838" i="2"/>
  <c r="AD838" i="2"/>
  <c r="AC838" i="2"/>
  <c r="AB838" i="2"/>
  <c r="AA838" i="2"/>
  <c r="Z838" i="2"/>
  <c r="Y838" i="2"/>
  <c r="X838" i="2"/>
  <c r="W838" i="2"/>
  <c r="V838" i="2"/>
  <c r="U838" i="2"/>
  <c r="T838" i="2"/>
  <c r="S838" i="2"/>
  <c r="R838" i="2"/>
  <c r="Q838" i="2"/>
  <c r="P838" i="2"/>
  <c r="O838" i="2"/>
  <c r="N838" i="2"/>
  <c r="M838" i="2"/>
  <c r="L838" i="2"/>
  <c r="K838" i="2"/>
  <c r="J838" i="2"/>
  <c r="I838" i="2"/>
  <c r="H838" i="2"/>
  <c r="G838" i="2"/>
  <c r="F838" i="2"/>
  <c r="E838" i="2"/>
  <c r="D838" i="2"/>
  <c r="AT837" i="2"/>
  <c r="AR837" i="2"/>
  <c r="AN837" i="2"/>
  <c r="AL837" i="2"/>
  <c r="AJ837" i="2"/>
  <c r="AF837" i="2"/>
  <c r="AD837" i="2"/>
  <c r="AB837" i="2"/>
  <c r="X837" i="2"/>
  <c r="V837" i="2"/>
  <c r="T837" i="2"/>
  <c r="P837" i="2"/>
  <c r="N837" i="2"/>
  <c r="L837" i="2"/>
  <c r="H837" i="2"/>
  <c r="F837" i="2"/>
  <c r="D837" i="2"/>
  <c r="AA836" i="2"/>
  <c r="AS836" i="2" l="1"/>
  <c r="AC836" i="2"/>
  <c r="AR836" i="2"/>
  <c r="AF835" i="2"/>
  <c r="S836" i="2"/>
  <c r="O693" i="2"/>
  <c r="L692" i="2"/>
  <c r="T692" i="2"/>
  <c r="H836" i="2"/>
  <c r="P836" i="2"/>
  <c r="X836" i="2"/>
  <c r="T693" i="2"/>
  <c r="S693" i="2"/>
  <c r="AR835" i="2"/>
  <c r="AJ835" i="2"/>
  <c r="AB835" i="2"/>
  <c r="AF836" i="2"/>
  <c r="AN836" i="2"/>
  <c r="AU836" i="2"/>
  <c r="AM836" i="2"/>
  <c r="AE836" i="2"/>
  <c r="F636" i="2"/>
  <c r="F693" i="2"/>
  <c r="N636" i="2"/>
  <c r="N836" i="2" s="1"/>
  <c r="N693" i="2"/>
  <c r="V693" i="2"/>
  <c r="V636" i="2"/>
  <c r="V836" i="2" s="1"/>
  <c r="R692" i="2"/>
  <c r="R633" i="2"/>
  <c r="R835" i="2" s="1"/>
  <c r="P632" i="2"/>
  <c r="P835" i="2" s="1"/>
  <c r="P692" i="2"/>
  <c r="X632" i="2"/>
  <c r="X835" i="2" s="1"/>
  <c r="X692" i="2"/>
  <c r="H692" i="2"/>
  <c r="J692" i="2"/>
  <c r="J633" i="2"/>
  <c r="J835" i="2" s="1"/>
  <c r="J693" i="2"/>
  <c r="J637" i="2"/>
  <c r="D692" i="2"/>
  <c r="R637" i="2"/>
  <c r="R693" i="2"/>
  <c r="K836" i="2"/>
  <c r="AN835" i="2"/>
  <c r="AO836" i="2"/>
  <c r="AG836" i="2"/>
  <c r="AS835" i="2"/>
  <c r="AK835" i="2"/>
  <c r="E835" i="2"/>
  <c r="M835" i="2"/>
  <c r="U835" i="2"/>
  <c r="G835" i="2"/>
  <c r="O835" i="2"/>
  <c r="W835" i="2"/>
  <c r="I835" i="2"/>
  <c r="Q835" i="2"/>
  <c r="Y835" i="2"/>
  <c r="G836" i="2"/>
  <c r="O836" i="2"/>
  <c r="W836" i="2"/>
  <c r="Q836" i="2"/>
  <c r="AK836" i="2"/>
  <c r="AP835" i="2"/>
  <c r="AH835" i="2"/>
  <c r="Z835" i="2"/>
  <c r="AQ836" i="2"/>
  <c r="AI836" i="2"/>
  <c r="AC835" i="2"/>
  <c r="AO835" i="2"/>
  <c r="H835" i="2"/>
  <c r="F692" i="2"/>
  <c r="N692" i="2"/>
  <c r="V692" i="2"/>
  <c r="H693" i="2"/>
  <c r="X693" i="2"/>
  <c r="U636" i="2"/>
  <c r="U836" i="2" s="1"/>
  <c r="M636" i="2"/>
  <c r="M836" i="2" s="1"/>
  <c r="E636" i="2"/>
  <c r="E836" i="2" s="1"/>
  <c r="P693" i="2"/>
  <c r="G692" i="2"/>
  <c r="O692" i="2"/>
  <c r="W692" i="2"/>
  <c r="I693" i="2"/>
  <c r="Q693" i="2"/>
  <c r="Y693" i="2"/>
  <c r="T638" i="2"/>
  <c r="T836" i="2" s="1"/>
  <c r="L638" i="2"/>
  <c r="L836" i="2" s="1"/>
  <c r="D638" i="2"/>
  <c r="D836" i="2" s="1"/>
  <c r="T634" i="2"/>
  <c r="T835" i="2" s="1"/>
  <c r="L634" i="2"/>
  <c r="L835" i="2" s="1"/>
  <c r="D634" i="2"/>
  <c r="D835" i="2" s="1"/>
  <c r="AE835" i="2"/>
  <c r="AQ835" i="2"/>
  <c r="K835" i="2"/>
  <c r="I692" i="2"/>
  <c r="Q692" i="2"/>
  <c r="Y692" i="2"/>
  <c r="AT836" i="2"/>
  <c r="AL836" i="2"/>
  <c r="AD836" i="2"/>
  <c r="F836" i="2"/>
  <c r="AP836" i="2"/>
  <c r="AH836" i="2"/>
  <c r="Z836" i="2"/>
  <c r="R836" i="2"/>
  <c r="J836" i="2"/>
  <c r="AT835" i="2"/>
  <c r="AL835" i="2"/>
  <c r="AD835" i="2"/>
  <c r="V835" i="2"/>
  <c r="N835" i="2"/>
  <c r="F835" i="2"/>
  <c r="AM835" i="2"/>
  <c r="AA835" i="2"/>
  <c r="K692" i="2"/>
  <c r="S692" i="2"/>
  <c r="AU835" i="2"/>
  <c r="AI835" i="2"/>
  <c r="S835" i="2"/>
  <c r="AY691" i="2" l="1"/>
  <c r="AY690" i="2"/>
  <c r="AY689" i="2"/>
  <c r="AY688" i="2"/>
  <c r="AY687" i="2"/>
  <c r="AY686" i="2"/>
  <c r="AY685" i="2"/>
  <c r="AY684" i="2"/>
  <c r="AY683" i="2"/>
  <c r="AY682" i="2"/>
  <c r="AY681" i="2"/>
  <c r="AY680" i="2"/>
  <c r="AY679" i="2"/>
  <c r="AY678" i="2"/>
  <c r="AY677" i="2"/>
  <c r="AY676" i="2"/>
  <c r="AY675" i="2"/>
  <c r="AY674" i="2"/>
  <c r="AY673" i="2"/>
  <c r="AY672" i="2"/>
  <c r="AY671" i="2"/>
  <c r="AY670" i="2"/>
  <c r="AY669" i="2"/>
  <c r="AY668" i="2"/>
  <c r="AY667" i="2"/>
  <c r="AY666" i="2"/>
  <c r="AY665" i="2"/>
  <c r="AY664" i="2"/>
  <c r="AY663" i="2"/>
  <c r="AY662" i="2"/>
  <c r="AY661" i="2"/>
  <c r="AY660" i="2"/>
  <c r="AY659" i="2"/>
  <c r="AY658" i="2"/>
  <c r="AY657" i="2"/>
  <c r="AY656" i="2"/>
  <c r="AY655" i="2"/>
  <c r="AY654" i="2"/>
  <c r="AY653" i="2"/>
  <c r="AY652" i="2"/>
  <c r="AY651" i="2"/>
  <c r="AU631" i="2"/>
  <c r="AT631" i="2"/>
  <c r="AS631" i="2"/>
  <c r="AR631" i="2"/>
  <c r="AQ631" i="2"/>
  <c r="AP631" i="2"/>
  <c r="AO631" i="2"/>
  <c r="AN631" i="2"/>
  <c r="AM631" i="2"/>
  <c r="AL631" i="2"/>
  <c r="AK631" i="2"/>
  <c r="AJ631" i="2"/>
  <c r="AI631" i="2"/>
  <c r="AH631" i="2"/>
  <c r="AG631" i="2"/>
  <c r="AF631" i="2"/>
  <c r="AE631" i="2"/>
  <c r="AD631" i="2"/>
  <c r="AC631" i="2"/>
  <c r="AB631" i="2"/>
  <c r="AA631" i="2"/>
  <c r="Z631" i="2"/>
  <c r="AU630" i="2"/>
  <c r="AT630" i="2"/>
  <c r="AS630" i="2"/>
  <c r="AR630" i="2"/>
  <c r="AQ630" i="2"/>
  <c r="AP630" i="2"/>
  <c r="AO630" i="2"/>
  <c r="AN630" i="2"/>
  <c r="AM630" i="2"/>
  <c r="AL630" i="2"/>
  <c r="AK630" i="2"/>
  <c r="AJ630" i="2"/>
  <c r="AI630" i="2"/>
  <c r="AH630" i="2"/>
  <c r="AG630" i="2"/>
  <c r="AF630" i="2"/>
  <c r="AE630" i="2"/>
  <c r="AD630" i="2"/>
  <c r="AC630" i="2"/>
  <c r="AB630" i="2"/>
  <c r="AA630" i="2"/>
  <c r="Z630" i="2"/>
  <c r="AU629" i="2"/>
  <c r="AT629" i="2"/>
  <c r="AS629" i="2"/>
  <c r="AR629" i="2"/>
  <c r="AQ629" i="2"/>
  <c r="AP629" i="2"/>
  <c r="AO629" i="2"/>
  <c r="AN629" i="2"/>
  <c r="AM629" i="2"/>
  <c r="AL629" i="2"/>
  <c r="AK629" i="2"/>
  <c r="AJ629" i="2"/>
  <c r="AI629" i="2"/>
  <c r="AH629" i="2"/>
  <c r="AG629" i="2"/>
  <c r="AF629" i="2"/>
  <c r="AE629" i="2"/>
  <c r="AD629" i="2"/>
  <c r="AC629" i="2"/>
  <c r="AB629" i="2"/>
  <c r="AA629" i="2"/>
  <c r="Z629" i="2"/>
  <c r="Y446" i="2"/>
  <c r="Y631" i="2" s="1"/>
  <c r="X446" i="2"/>
  <c r="X631" i="2" s="1"/>
  <c r="W446" i="2"/>
  <c r="W631" i="2" s="1"/>
  <c r="V446" i="2"/>
  <c r="V631" i="2" s="1"/>
  <c r="U446" i="2"/>
  <c r="U631" i="2" s="1"/>
  <c r="T446" i="2"/>
  <c r="T631" i="2" s="1"/>
  <c r="S446" i="2"/>
  <c r="S631" i="2" s="1"/>
  <c r="R446" i="2"/>
  <c r="R631" i="2" s="1"/>
  <c r="Q446" i="2"/>
  <c r="Q631" i="2" s="1"/>
  <c r="P446" i="2"/>
  <c r="P631" i="2" s="1"/>
  <c r="O446" i="2"/>
  <c r="O631" i="2" s="1"/>
  <c r="N446" i="2"/>
  <c r="N631" i="2" s="1"/>
  <c r="M446" i="2"/>
  <c r="M631" i="2" s="1"/>
  <c r="L446" i="2"/>
  <c r="L631" i="2" s="1"/>
  <c r="K446" i="2"/>
  <c r="K631" i="2" s="1"/>
  <c r="J446" i="2"/>
  <c r="J631" i="2" s="1"/>
  <c r="I446" i="2"/>
  <c r="I631" i="2" s="1"/>
  <c r="H446" i="2"/>
  <c r="H631" i="2" s="1"/>
  <c r="G446" i="2"/>
  <c r="G631" i="2" s="1"/>
  <c r="F446" i="2"/>
  <c r="F631" i="2" s="1"/>
  <c r="E446" i="2"/>
  <c r="E631" i="2" s="1"/>
  <c r="D446" i="2"/>
  <c r="D631" i="2" s="1"/>
  <c r="Y445" i="2"/>
  <c r="Y630" i="2" s="1"/>
  <c r="X445" i="2"/>
  <c r="X630" i="2" s="1"/>
  <c r="W445" i="2"/>
  <c r="W630" i="2" s="1"/>
  <c r="V445" i="2"/>
  <c r="V630" i="2" s="1"/>
  <c r="U445" i="2"/>
  <c r="U630" i="2" s="1"/>
  <c r="T445" i="2"/>
  <c r="T630" i="2" s="1"/>
  <c r="S445" i="2"/>
  <c r="S630" i="2" s="1"/>
  <c r="R445" i="2"/>
  <c r="R630" i="2" s="1"/>
  <c r="Q445" i="2"/>
  <c r="Q630" i="2" s="1"/>
  <c r="P445" i="2"/>
  <c r="P630" i="2" s="1"/>
  <c r="O445" i="2"/>
  <c r="O630" i="2" s="1"/>
  <c r="N445" i="2"/>
  <c r="N630" i="2" s="1"/>
  <c r="M445" i="2"/>
  <c r="M630" i="2" s="1"/>
  <c r="L445" i="2"/>
  <c r="L630" i="2" s="1"/>
  <c r="K445" i="2"/>
  <c r="K630" i="2" s="1"/>
  <c r="J445" i="2"/>
  <c r="J630" i="2" s="1"/>
  <c r="I445" i="2"/>
  <c r="I630" i="2" s="1"/>
  <c r="H445" i="2"/>
  <c r="H630" i="2" s="1"/>
  <c r="G445" i="2"/>
  <c r="G630" i="2" s="1"/>
  <c r="F445" i="2"/>
  <c r="F630" i="2" s="1"/>
  <c r="E445" i="2"/>
  <c r="E630" i="2" s="1"/>
  <c r="D445" i="2"/>
  <c r="D630" i="2" s="1"/>
  <c r="Y444" i="2"/>
  <c r="Y629" i="2" s="1"/>
  <c r="X444" i="2"/>
  <c r="X629" i="2" s="1"/>
  <c r="W444" i="2"/>
  <c r="W629" i="2" s="1"/>
  <c r="V444" i="2"/>
  <c r="V629" i="2" s="1"/>
  <c r="U444" i="2"/>
  <c r="U629" i="2" s="1"/>
  <c r="T444" i="2"/>
  <c r="T629" i="2" s="1"/>
  <c r="S444" i="2"/>
  <c r="S629" i="2" s="1"/>
  <c r="R444" i="2"/>
  <c r="R629" i="2" s="1"/>
  <c r="Q444" i="2"/>
  <c r="Q629" i="2" s="1"/>
  <c r="P444" i="2"/>
  <c r="P629" i="2" s="1"/>
  <c r="O444" i="2"/>
  <c r="O629" i="2" s="1"/>
  <c r="N444" i="2"/>
  <c r="N629" i="2" s="1"/>
  <c r="M444" i="2"/>
  <c r="M629" i="2" s="1"/>
  <c r="L444" i="2"/>
  <c r="L629" i="2" s="1"/>
  <c r="K444" i="2"/>
  <c r="K629" i="2" s="1"/>
  <c r="J444" i="2"/>
  <c r="J629" i="2" s="1"/>
  <c r="I444" i="2"/>
  <c r="I629" i="2" s="1"/>
  <c r="H444" i="2"/>
  <c r="H629" i="2" s="1"/>
  <c r="G444" i="2"/>
  <c r="G629" i="2" s="1"/>
  <c r="F444" i="2"/>
  <c r="F629" i="2" s="1"/>
  <c r="E444" i="2"/>
  <c r="E629" i="2" s="1"/>
  <c r="D444" i="2"/>
  <c r="D629" i="2" s="1"/>
  <c r="AA611" i="2" l="1"/>
  <c r="AB611" i="2"/>
  <c r="AC611" i="2"/>
  <c r="AD611" i="2"/>
  <c r="AE611" i="2"/>
  <c r="AF611" i="2"/>
  <c r="AG611" i="2"/>
  <c r="AH611" i="2"/>
  <c r="AI611" i="2"/>
  <c r="AJ611" i="2"/>
  <c r="AK611" i="2"/>
  <c r="AL611" i="2"/>
  <c r="AM611" i="2"/>
  <c r="AN611" i="2"/>
  <c r="AO611" i="2"/>
  <c r="AP611" i="2"/>
  <c r="AQ611" i="2"/>
  <c r="AR611" i="2"/>
  <c r="AS611" i="2"/>
  <c r="AT611" i="2"/>
  <c r="AU611" i="2"/>
  <c r="AA612" i="2"/>
  <c r="AB612" i="2"/>
  <c r="AC612" i="2"/>
  <c r="AD612" i="2"/>
  <c r="AE612" i="2"/>
  <c r="AF612" i="2"/>
  <c r="AG612" i="2"/>
  <c r="AH612" i="2"/>
  <c r="AI612" i="2"/>
  <c r="AJ612" i="2"/>
  <c r="AK612" i="2"/>
  <c r="AL612" i="2"/>
  <c r="AM612" i="2"/>
  <c r="AN612" i="2"/>
  <c r="AO612" i="2"/>
  <c r="AP612" i="2"/>
  <c r="AQ612" i="2"/>
  <c r="AR612" i="2"/>
  <c r="AS612" i="2"/>
  <c r="AT612" i="2"/>
  <c r="AU612" i="2"/>
  <c r="AA613" i="2"/>
  <c r="AB613" i="2"/>
  <c r="AC613" i="2"/>
  <c r="AD613" i="2"/>
  <c r="AE613" i="2"/>
  <c r="AF613" i="2"/>
  <c r="AG613" i="2"/>
  <c r="AH613" i="2"/>
  <c r="AI613" i="2"/>
  <c r="AJ613" i="2"/>
  <c r="AK613" i="2"/>
  <c r="AL613" i="2"/>
  <c r="AM613" i="2"/>
  <c r="AN613" i="2"/>
  <c r="AO613" i="2"/>
  <c r="AP613" i="2"/>
  <c r="AQ613" i="2"/>
  <c r="AR613" i="2"/>
  <c r="AS613" i="2"/>
  <c r="AT613" i="2"/>
  <c r="AU613" i="2"/>
  <c r="AA614" i="2"/>
  <c r="AB614" i="2"/>
  <c r="AC614" i="2"/>
  <c r="AD614" i="2"/>
  <c r="AE614" i="2"/>
  <c r="AF614" i="2"/>
  <c r="AG614" i="2"/>
  <c r="AH614" i="2"/>
  <c r="AI614" i="2"/>
  <c r="AJ614" i="2"/>
  <c r="AK614" i="2"/>
  <c r="AL614" i="2"/>
  <c r="AM614" i="2"/>
  <c r="AN614" i="2"/>
  <c r="AO614" i="2"/>
  <c r="AP614" i="2"/>
  <c r="AQ614" i="2"/>
  <c r="AR614" i="2"/>
  <c r="AS614" i="2"/>
  <c r="AT614" i="2"/>
  <c r="AU614" i="2"/>
  <c r="AA615" i="2"/>
  <c r="AB615" i="2"/>
  <c r="AC615" i="2"/>
  <c r="AD615" i="2"/>
  <c r="AE615" i="2"/>
  <c r="AF615" i="2"/>
  <c r="AG615" i="2"/>
  <c r="AH615" i="2"/>
  <c r="AI615" i="2"/>
  <c r="AJ615" i="2"/>
  <c r="AK615" i="2"/>
  <c r="AL615" i="2"/>
  <c r="AM615" i="2"/>
  <c r="AN615" i="2"/>
  <c r="AO615" i="2"/>
  <c r="AP615" i="2"/>
  <c r="AQ615" i="2"/>
  <c r="AR615" i="2"/>
  <c r="AS615" i="2"/>
  <c r="AT615" i="2"/>
  <c r="AU615" i="2"/>
  <c r="AA616" i="2"/>
  <c r="AB616" i="2"/>
  <c r="AC616" i="2"/>
  <c r="AD616" i="2"/>
  <c r="AE616" i="2"/>
  <c r="AF616" i="2"/>
  <c r="AG616" i="2"/>
  <c r="AH616" i="2"/>
  <c r="AI616" i="2"/>
  <c r="AJ616" i="2"/>
  <c r="AK616" i="2"/>
  <c r="AL616" i="2"/>
  <c r="AM616" i="2"/>
  <c r="AN616" i="2"/>
  <c r="AO616" i="2"/>
  <c r="AP616" i="2"/>
  <c r="AQ616" i="2"/>
  <c r="AR616" i="2"/>
  <c r="AS616" i="2"/>
  <c r="AT616" i="2"/>
  <c r="AU616" i="2"/>
  <c r="AA617" i="2"/>
  <c r="AB617" i="2"/>
  <c r="AC617" i="2"/>
  <c r="AD617" i="2"/>
  <c r="AE617" i="2"/>
  <c r="AF617" i="2"/>
  <c r="AG617" i="2"/>
  <c r="AH617" i="2"/>
  <c r="AI617" i="2"/>
  <c r="AJ617" i="2"/>
  <c r="AK617" i="2"/>
  <c r="AL617" i="2"/>
  <c r="AM617" i="2"/>
  <c r="AN617" i="2"/>
  <c r="AO617" i="2"/>
  <c r="AP617" i="2"/>
  <c r="AQ617" i="2"/>
  <c r="AR617" i="2"/>
  <c r="AS617" i="2"/>
  <c r="AT617" i="2"/>
  <c r="AU617" i="2"/>
  <c r="AA618" i="2"/>
  <c r="AB618" i="2"/>
  <c r="AC618" i="2"/>
  <c r="AD618" i="2"/>
  <c r="AE618" i="2"/>
  <c r="AF618" i="2"/>
  <c r="AG618" i="2"/>
  <c r="AH618" i="2"/>
  <c r="AI618" i="2"/>
  <c r="AJ618" i="2"/>
  <c r="AK618" i="2"/>
  <c r="AL618" i="2"/>
  <c r="AM618" i="2"/>
  <c r="AN618" i="2"/>
  <c r="AO618" i="2"/>
  <c r="AP618" i="2"/>
  <c r="AQ618" i="2"/>
  <c r="AR618" i="2"/>
  <c r="AS618" i="2"/>
  <c r="AT618" i="2"/>
  <c r="AU618" i="2"/>
  <c r="AA619" i="2"/>
  <c r="AB619" i="2"/>
  <c r="AC619" i="2"/>
  <c r="AD619" i="2"/>
  <c r="AE619" i="2"/>
  <c r="AF619" i="2"/>
  <c r="AG619" i="2"/>
  <c r="AH619" i="2"/>
  <c r="AI619" i="2"/>
  <c r="AJ619" i="2"/>
  <c r="AK619" i="2"/>
  <c r="AL619" i="2"/>
  <c r="AM619" i="2"/>
  <c r="AN619" i="2"/>
  <c r="AO619" i="2"/>
  <c r="AP619" i="2"/>
  <c r="AQ619" i="2"/>
  <c r="AR619" i="2"/>
  <c r="AS619" i="2"/>
  <c r="AT619" i="2"/>
  <c r="AU619" i="2"/>
  <c r="AA620" i="2"/>
  <c r="AB620" i="2"/>
  <c r="AC620" i="2"/>
  <c r="AD620" i="2"/>
  <c r="AE620" i="2"/>
  <c r="AF620" i="2"/>
  <c r="AG620" i="2"/>
  <c r="AH620" i="2"/>
  <c r="AI620" i="2"/>
  <c r="AJ620" i="2"/>
  <c r="AK620" i="2"/>
  <c r="AL620" i="2"/>
  <c r="AM620" i="2"/>
  <c r="AN620" i="2"/>
  <c r="AO620" i="2"/>
  <c r="AP620" i="2"/>
  <c r="AQ620" i="2"/>
  <c r="AR620" i="2"/>
  <c r="AS620" i="2"/>
  <c r="AT620" i="2"/>
  <c r="AU620" i="2"/>
  <c r="AA621" i="2"/>
  <c r="AB621" i="2"/>
  <c r="AC621" i="2"/>
  <c r="AD621" i="2"/>
  <c r="AE621" i="2"/>
  <c r="AF621" i="2"/>
  <c r="AG621" i="2"/>
  <c r="AH621" i="2"/>
  <c r="AI621" i="2"/>
  <c r="AJ621" i="2"/>
  <c r="AK621" i="2"/>
  <c r="AL621" i="2"/>
  <c r="AM621" i="2"/>
  <c r="AN621" i="2"/>
  <c r="AO621" i="2"/>
  <c r="AP621" i="2"/>
  <c r="AQ621" i="2"/>
  <c r="AR621" i="2"/>
  <c r="AS621" i="2"/>
  <c r="AT621" i="2"/>
  <c r="AU621" i="2"/>
  <c r="AA622" i="2"/>
  <c r="AB622" i="2"/>
  <c r="AC622" i="2"/>
  <c r="AD622" i="2"/>
  <c r="AE622" i="2"/>
  <c r="AF622" i="2"/>
  <c r="AG622" i="2"/>
  <c r="AH622" i="2"/>
  <c r="AI622" i="2"/>
  <c r="AJ622" i="2"/>
  <c r="AK622" i="2"/>
  <c r="AL622" i="2"/>
  <c r="AM622" i="2"/>
  <c r="AN622" i="2"/>
  <c r="AO622" i="2"/>
  <c r="AP622" i="2"/>
  <c r="AQ622" i="2"/>
  <c r="AR622" i="2"/>
  <c r="AS622" i="2"/>
  <c r="AT622" i="2"/>
  <c r="AU622" i="2"/>
  <c r="AA623" i="2"/>
  <c r="AB623" i="2"/>
  <c r="AC623" i="2"/>
  <c r="AD623" i="2"/>
  <c r="AE623" i="2"/>
  <c r="AF623" i="2"/>
  <c r="AG623" i="2"/>
  <c r="AH623" i="2"/>
  <c r="AI623" i="2"/>
  <c r="AJ623" i="2"/>
  <c r="AK623" i="2"/>
  <c r="AL623" i="2"/>
  <c r="AM623" i="2"/>
  <c r="AN623" i="2"/>
  <c r="AO623" i="2"/>
  <c r="AP623" i="2"/>
  <c r="AQ623" i="2"/>
  <c r="AR623" i="2"/>
  <c r="AS623" i="2"/>
  <c r="AT623" i="2"/>
  <c r="AU623" i="2"/>
  <c r="AA624" i="2"/>
  <c r="AB624" i="2"/>
  <c r="AC624" i="2"/>
  <c r="AD624" i="2"/>
  <c r="AE624" i="2"/>
  <c r="AF624" i="2"/>
  <c r="AG624" i="2"/>
  <c r="AH624" i="2"/>
  <c r="AI624" i="2"/>
  <c r="AJ624" i="2"/>
  <c r="AK624" i="2"/>
  <c r="AL624" i="2"/>
  <c r="AM624" i="2"/>
  <c r="AN624" i="2"/>
  <c r="AO624" i="2"/>
  <c r="AP624" i="2"/>
  <c r="AQ624" i="2"/>
  <c r="AR624" i="2"/>
  <c r="AS624" i="2"/>
  <c r="AT624" i="2"/>
  <c r="AU624" i="2"/>
  <c r="AA625" i="2"/>
  <c r="AB625" i="2"/>
  <c r="AC625" i="2"/>
  <c r="AD625" i="2"/>
  <c r="AE625" i="2"/>
  <c r="AF625" i="2"/>
  <c r="AG625" i="2"/>
  <c r="AH625" i="2"/>
  <c r="AI625" i="2"/>
  <c r="AJ625" i="2"/>
  <c r="AK625" i="2"/>
  <c r="AL625" i="2"/>
  <c r="AM625" i="2"/>
  <c r="AN625" i="2"/>
  <c r="AO625" i="2"/>
  <c r="AP625" i="2"/>
  <c r="AQ625" i="2"/>
  <c r="AR625" i="2"/>
  <c r="AS625" i="2"/>
  <c r="AT625" i="2"/>
  <c r="AU625" i="2"/>
  <c r="AA626" i="2"/>
  <c r="AB626" i="2"/>
  <c r="AC626" i="2"/>
  <c r="AD626" i="2"/>
  <c r="AE626" i="2"/>
  <c r="AF626" i="2"/>
  <c r="AG626" i="2"/>
  <c r="AH626" i="2"/>
  <c r="AI626" i="2"/>
  <c r="AJ626" i="2"/>
  <c r="AK626" i="2"/>
  <c r="AL626" i="2"/>
  <c r="AM626" i="2"/>
  <c r="AN626" i="2"/>
  <c r="AO626" i="2"/>
  <c r="AP626" i="2"/>
  <c r="AQ626" i="2"/>
  <c r="AR626" i="2"/>
  <c r="AS626" i="2"/>
  <c r="AT626" i="2"/>
  <c r="AU626" i="2"/>
  <c r="AA627" i="2"/>
  <c r="AB627" i="2"/>
  <c r="AC627" i="2"/>
  <c r="AD627" i="2"/>
  <c r="AE627" i="2"/>
  <c r="AF627" i="2"/>
  <c r="AG627" i="2"/>
  <c r="AH627" i="2"/>
  <c r="AI627" i="2"/>
  <c r="AJ627" i="2"/>
  <c r="AK627" i="2"/>
  <c r="AL627" i="2"/>
  <c r="AM627" i="2"/>
  <c r="AN627" i="2"/>
  <c r="AO627" i="2"/>
  <c r="AP627" i="2"/>
  <c r="AQ627" i="2"/>
  <c r="AR627" i="2"/>
  <c r="AS627" i="2"/>
  <c r="AT627" i="2"/>
  <c r="AU627" i="2"/>
  <c r="AA628" i="2"/>
  <c r="AA834" i="2" s="1"/>
  <c r="AB628" i="2"/>
  <c r="AB834" i="2" s="1"/>
  <c r="AC628" i="2"/>
  <c r="AC834" i="2" s="1"/>
  <c r="AD628" i="2"/>
  <c r="AD834" i="2" s="1"/>
  <c r="AE628" i="2"/>
  <c r="AE834" i="2" s="1"/>
  <c r="AF628" i="2"/>
  <c r="AF834" i="2" s="1"/>
  <c r="AG628" i="2"/>
  <c r="AG834" i="2" s="1"/>
  <c r="AH628" i="2"/>
  <c r="AH834" i="2" s="1"/>
  <c r="AI628" i="2"/>
  <c r="AI834" i="2" s="1"/>
  <c r="AJ628" i="2"/>
  <c r="AJ834" i="2" s="1"/>
  <c r="AK628" i="2"/>
  <c r="AK834" i="2" s="1"/>
  <c r="AL628" i="2"/>
  <c r="AL834" i="2" s="1"/>
  <c r="AM628" i="2"/>
  <c r="AM834" i="2" s="1"/>
  <c r="AN628" i="2"/>
  <c r="AN834" i="2" s="1"/>
  <c r="AO628" i="2"/>
  <c r="AO834" i="2" s="1"/>
  <c r="AP628" i="2"/>
  <c r="AP834" i="2" s="1"/>
  <c r="AQ628" i="2"/>
  <c r="AQ834" i="2" s="1"/>
  <c r="AR628" i="2"/>
  <c r="AR834" i="2" s="1"/>
  <c r="AS628" i="2"/>
  <c r="AS834" i="2" s="1"/>
  <c r="AT628" i="2"/>
  <c r="AT834" i="2" s="1"/>
  <c r="AU628" i="2"/>
  <c r="AU834" i="2" s="1"/>
  <c r="Z611" i="2"/>
  <c r="Z612" i="2"/>
  <c r="Z613" i="2"/>
  <c r="Z614" i="2"/>
  <c r="Z615" i="2"/>
  <c r="Z616" i="2"/>
  <c r="Z617" i="2"/>
  <c r="Z618" i="2"/>
  <c r="Z619" i="2"/>
  <c r="Z620" i="2"/>
  <c r="Z621" i="2"/>
  <c r="Z622" i="2"/>
  <c r="Z623" i="2"/>
  <c r="Z624" i="2"/>
  <c r="Z625" i="2"/>
  <c r="Z626" i="2"/>
  <c r="Z627" i="2"/>
  <c r="Z628" i="2"/>
  <c r="Z834" i="2" s="1"/>
  <c r="Y426" i="2"/>
  <c r="Y427" i="2"/>
  <c r="Y428" i="2"/>
  <c r="Y613" i="2" s="1"/>
  <c r="Y429" i="2"/>
  <c r="Y614" i="2" s="1"/>
  <c r="Y430" i="2"/>
  <c r="Y431" i="2"/>
  <c r="Y432" i="2"/>
  <c r="Y617" i="2" s="1"/>
  <c r="Y433" i="2"/>
  <c r="Y618" i="2" s="1"/>
  <c r="Y434" i="2"/>
  <c r="Y435" i="2"/>
  <c r="Y436" i="2"/>
  <c r="Y621" i="2" s="1"/>
  <c r="Y437" i="2"/>
  <c r="Y622" i="2" s="1"/>
  <c r="Y438" i="2"/>
  <c r="Y623" i="2" s="1"/>
  <c r="Y439" i="2"/>
  <c r="Y440" i="2"/>
  <c r="Y625" i="2" s="1"/>
  <c r="Y441" i="2"/>
  <c r="Y626" i="2" s="1"/>
  <c r="Y442" i="2"/>
  <c r="Y627" i="2" s="1"/>
  <c r="Y443" i="2"/>
  <c r="X425" i="2"/>
  <c r="X610" i="2" s="1"/>
  <c r="X426" i="2"/>
  <c r="X611" i="2" s="1"/>
  <c r="X427" i="2"/>
  <c r="X428" i="2"/>
  <c r="X613" i="2" s="1"/>
  <c r="X429" i="2"/>
  <c r="X614" i="2" s="1"/>
  <c r="X430" i="2"/>
  <c r="X615" i="2" s="1"/>
  <c r="X431" i="2"/>
  <c r="X432" i="2"/>
  <c r="X617" i="2" s="1"/>
  <c r="X433" i="2"/>
  <c r="X618" i="2" s="1"/>
  <c r="X434" i="2"/>
  <c r="X435" i="2"/>
  <c r="X436" i="2"/>
  <c r="X621" i="2" s="1"/>
  <c r="X437" i="2"/>
  <c r="X622" i="2" s="1"/>
  <c r="X438" i="2"/>
  <c r="X623" i="2" s="1"/>
  <c r="X439" i="2"/>
  <c r="X440" i="2"/>
  <c r="X625" i="2" s="1"/>
  <c r="X441" i="2"/>
  <c r="X626" i="2" s="1"/>
  <c r="X442" i="2"/>
  <c r="X627" i="2" s="1"/>
  <c r="X443" i="2"/>
  <c r="W426" i="2"/>
  <c r="W427" i="2"/>
  <c r="W428" i="2"/>
  <c r="W613" i="2" s="1"/>
  <c r="W429" i="2"/>
  <c r="W614" i="2" s="1"/>
  <c r="W430" i="2"/>
  <c r="W431" i="2"/>
  <c r="W432" i="2"/>
  <c r="W617" i="2" s="1"/>
  <c r="W433" i="2"/>
  <c r="W618" i="2" s="1"/>
  <c r="W434" i="2"/>
  <c r="W435" i="2"/>
  <c r="W436" i="2"/>
  <c r="W621" i="2" s="1"/>
  <c r="W437" i="2"/>
  <c r="W622" i="2" s="1"/>
  <c r="W438" i="2"/>
  <c r="W623" i="2" s="1"/>
  <c r="W439" i="2"/>
  <c r="W440" i="2"/>
  <c r="W625" i="2" s="1"/>
  <c r="W441" i="2"/>
  <c r="W626" i="2" s="1"/>
  <c r="W442" i="2"/>
  <c r="W627" i="2" s="1"/>
  <c r="W443" i="2"/>
  <c r="V426" i="2"/>
  <c r="V611" i="2" s="1"/>
  <c r="V427" i="2"/>
  <c r="V428" i="2"/>
  <c r="V613" i="2" s="1"/>
  <c r="V429" i="2"/>
  <c r="V614" i="2" s="1"/>
  <c r="V430" i="2"/>
  <c r="V615" i="2" s="1"/>
  <c r="V431" i="2"/>
  <c r="V432" i="2"/>
  <c r="V617" i="2" s="1"/>
  <c r="V433" i="2"/>
  <c r="V618" i="2" s="1"/>
  <c r="V434" i="2"/>
  <c r="V435" i="2"/>
  <c r="V436" i="2"/>
  <c r="V621" i="2" s="1"/>
  <c r="V437" i="2"/>
  <c r="V622" i="2" s="1"/>
  <c r="V438" i="2"/>
  <c r="V623" i="2" s="1"/>
  <c r="V439" i="2"/>
  <c r="V440" i="2"/>
  <c r="V625" i="2" s="1"/>
  <c r="V441" i="2"/>
  <c r="V626" i="2" s="1"/>
  <c r="V442" i="2"/>
  <c r="V627" i="2" s="1"/>
  <c r="V443" i="2"/>
  <c r="U426" i="2"/>
  <c r="U427" i="2"/>
  <c r="U428" i="2"/>
  <c r="U613" i="2" s="1"/>
  <c r="U429" i="2"/>
  <c r="U614" i="2" s="1"/>
  <c r="U430" i="2"/>
  <c r="U431" i="2"/>
  <c r="U432" i="2"/>
  <c r="U617" i="2" s="1"/>
  <c r="U433" i="2"/>
  <c r="U618" i="2" s="1"/>
  <c r="U434" i="2"/>
  <c r="U435" i="2"/>
  <c r="U436" i="2"/>
  <c r="U621" i="2" s="1"/>
  <c r="U437" i="2"/>
  <c r="U622" i="2" s="1"/>
  <c r="U438" i="2"/>
  <c r="U623" i="2" s="1"/>
  <c r="U439" i="2"/>
  <c r="U440" i="2"/>
  <c r="U625" i="2" s="1"/>
  <c r="U441" i="2"/>
  <c r="U626" i="2" s="1"/>
  <c r="U442" i="2"/>
  <c r="U627" i="2" s="1"/>
  <c r="U443" i="2"/>
  <c r="T426" i="2"/>
  <c r="T611" i="2" s="1"/>
  <c r="T427" i="2"/>
  <c r="T428" i="2"/>
  <c r="T613" i="2" s="1"/>
  <c r="T429" i="2"/>
  <c r="T614" i="2" s="1"/>
  <c r="T430" i="2"/>
  <c r="T615" i="2" s="1"/>
  <c r="T431" i="2"/>
  <c r="T432" i="2"/>
  <c r="T617" i="2" s="1"/>
  <c r="T433" i="2"/>
  <c r="T618" i="2" s="1"/>
  <c r="T434" i="2"/>
  <c r="T435" i="2"/>
  <c r="T436" i="2"/>
  <c r="T621" i="2" s="1"/>
  <c r="T437" i="2"/>
  <c r="T622" i="2" s="1"/>
  <c r="T438" i="2"/>
  <c r="T623" i="2" s="1"/>
  <c r="T439" i="2"/>
  <c r="T440" i="2"/>
  <c r="T625" i="2" s="1"/>
  <c r="T441" i="2"/>
  <c r="T626" i="2" s="1"/>
  <c r="T442" i="2"/>
  <c r="T627" i="2" s="1"/>
  <c r="T443" i="2"/>
  <c r="S423" i="2"/>
  <c r="S424" i="2"/>
  <c r="S609" i="2" s="1"/>
  <c r="S425" i="2"/>
  <c r="S610" i="2" s="1"/>
  <c r="S426" i="2"/>
  <c r="S611" i="2" s="1"/>
  <c r="S427" i="2"/>
  <c r="S428" i="2"/>
  <c r="S613" i="2" s="1"/>
  <c r="S429" i="2"/>
  <c r="S614" i="2" s="1"/>
  <c r="S430" i="2"/>
  <c r="S615" i="2" s="1"/>
  <c r="S431" i="2"/>
  <c r="S432" i="2"/>
  <c r="S617" i="2" s="1"/>
  <c r="S433" i="2"/>
  <c r="S618" i="2" s="1"/>
  <c r="S434" i="2"/>
  <c r="S435" i="2"/>
  <c r="S436" i="2"/>
  <c r="S621" i="2" s="1"/>
  <c r="S437" i="2"/>
  <c r="S622" i="2" s="1"/>
  <c r="S438" i="2"/>
  <c r="S623" i="2" s="1"/>
  <c r="S439" i="2"/>
  <c r="S440" i="2"/>
  <c r="S625" i="2" s="1"/>
  <c r="S441" i="2"/>
  <c r="S626" i="2" s="1"/>
  <c r="S442" i="2"/>
  <c r="S627" i="2" s="1"/>
  <c r="S443" i="2"/>
  <c r="R426" i="2"/>
  <c r="R427" i="2"/>
  <c r="R428" i="2"/>
  <c r="R613" i="2" s="1"/>
  <c r="R429" i="2"/>
  <c r="R614" i="2" s="1"/>
  <c r="R430" i="2"/>
  <c r="R615" i="2" s="1"/>
  <c r="R431" i="2"/>
  <c r="R432" i="2"/>
  <c r="R617" i="2" s="1"/>
  <c r="R433" i="2"/>
  <c r="R618" i="2" s="1"/>
  <c r="R434" i="2"/>
  <c r="R435" i="2"/>
  <c r="R436" i="2"/>
  <c r="R621" i="2" s="1"/>
  <c r="R437" i="2"/>
  <c r="R622" i="2" s="1"/>
  <c r="R438" i="2"/>
  <c r="R623" i="2" s="1"/>
  <c r="R439" i="2"/>
  <c r="R440" i="2"/>
  <c r="R625" i="2" s="1"/>
  <c r="R441" i="2"/>
  <c r="R626" i="2" s="1"/>
  <c r="R442" i="2"/>
  <c r="R627" i="2" s="1"/>
  <c r="R443" i="2"/>
  <c r="Q426" i="2"/>
  <c r="Q427" i="2"/>
  <c r="Q428" i="2"/>
  <c r="Q613" i="2" s="1"/>
  <c r="Q429" i="2"/>
  <c r="Q614" i="2" s="1"/>
  <c r="Q430" i="2"/>
  <c r="Q431" i="2"/>
  <c r="Q432" i="2"/>
  <c r="Q617" i="2" s="1"/>
  <c r="Q433" i="2"/>
  <c r="Q618" i="2" s="1"/>
  <c r="Q434" i="2"/>
  <c r="Q435" i="2"/>
  <c r="Q436" i="2"/>
  <c r="Q621" i="2" s="1"/>
  <c r="Q437" i="2"/>
  <c r="Q622" i="2" s="1"/>
  <c r="Q438" i="2"/>
  <c r="Q623" i="2" s="1"/>
  <c r="Q439" i="2"/>
  <c r="Q440" i="2"/>
  <c r="Q625" i="2" s="1"/>
  <c r="Q441" i="2"/>
  <c r="Q626" i="2" s="1"/>
  <c r="Q442" i="2"/>
  <c r="Q627" i="2" s="1"/>
  <c r="Q443" i="2"/>
  <c r="P426" i="2"/>
  <c r="P611" i="2" s="1"/>
  <c r="P427" i="2"/>
  <c r="P428" i="2"/>
  <c r="P613" i="2" s="1"/>
  <c r="P429" i="2"/>
  <c r="P614" i="2" s="1"/>
  <c r="P430" i="2"/>
  <c r="P615" i="2" s="1"/>
  <c r="P431" i="2"/>
  <c r="P432" i="2"/>
  <c r="P617" i="2" s="1"/>
  <c r="P433" i="2"/>
  <c r="P618" i="2" s="1"/>
  <c r="P434" i="2"/>
  <c r="P435" i="2"/>
  <c r="P436" i="2"/>
  <c r="P621" i="2" s="1"/>
  <c r="P437" i="2"/>
  <c r="P622" i="2" s="1"/>
  <c r="P438" i="2"/>
  <c r="P623" i="2" s="1"/>
  <c r="P439" i="2"/>
  <c r="P440" i="2"/>
  <c r="P625" i="2" s="1"/>
  <c r="P441" i="2"/>
  <c r="P626" i="2" s="1"/>
  <c r="P442" i="2"/>
  <c r="P627" i="2" s="1"/>
  <c r="P443" i="2"/>
  <c r="O426" i="2"/>
  <c r="O611" i="2" s="1"/>
  <c r="O427" i="2"/>
  <c r="O428" i="2"/>
  <c r="O613" i="2" s="1"/>
  <c r="O429" i="2"/>
  <c r="O614" i="2" s="1"/>
  <c r="O430" i="2"/>
  <c r="O615" i="2" s="1"/>
  <c r="O431" i="2"/>
  <c r="O432" i="2"/>
  <c r="O617" i="2" s="1"/>
  <c r="O433" i="2"/>
  <c r="O618" i="2" s="1"/>
  <c r="O434" i="2"/>
  <c r="O435" i="2"/>
  <c r="O436" i="2"/>
  <c r="O621" i="2" s="1"/>
  <c r="O437" i="2"/>
  <c r="O622" i="2" s="1"/>
  <c r="O438" i="2"/>
  <c r="O623" i="2" s="1"/>
  <c r="O439" i="2"/>
  <c r="O440" i="2"/>
  <c r="O625" i="2" s="1"/>
  <c r="O441" i="2"/>
  <c r="O626" i="2" s="1"/>
  <c r="O442" i="2"/>
  <c r="O627" i="2" s="1"/>
  <c r="O443" i="2"/>
  <c r="N426" i="2"/>
  <c r="N611" i="2" s="1"/>
  <c r="N427" i="2"/>
  <c r="N428" i="2"/>
  <c r="N613" i="2" s="1"/>
  <c r="N429" i="2"/>
  <c r="N614" i="2" s="1"/>
  <c r="N430" i="2"/>
  <c r="N615" i="2" s="1"/>
  <c r="N431" i="2"/>
  <c r="N432" i="2"/>
  <c r="N617" i="2" s="1"/>
  <c r="N433" i="2"/>
  <c r="N618" i="2" s="1"/>
  <c r="N434" i="2"/>
  <c r="N435" i="2"/>
  <c r="N436" i="2"/>
  <c r="N621" i="2" s="1"/>
  <c r="N437" i="2"/>
  <c r="N622" i="2" s="1"/>
  <c r="N438" i="2"/>
  <c r="N623" i="2" s="1"/>
  <c r="N439" i="2"/>
  <c r="N440" i="2"/>
  <c r="N625" i="2" s="1"/>
  <c r="N441" i="2"/>
  <c r="N626" i="2" s="1"/>
  <c r="N442" i="2"/>
  <c r="N627" i="2" s="1"/>
  <c r="N443" i="2"/>
  <c r="M424" i="2"/>
  <c r="M609" i="2" s="1"/>
  <c r="M425" i="2"/>
  <c r="M610" i="2" s="1"/>
  <c r="M426" i="2"/>
  <c r="M611" i="2" s="1"/>
  <c r="M427" i="2"/>
  <c r="M428" i="2"/>
  <c r="M613" i="2" s="1"/>
  <c r="M429" i="2"/>
  <c r="M614" i="2" s="1"/>
  <c r="M430" i="2"/>
  <c r="M615" i="2" s="1"/>
  <c r="M431" i="2"/>
  <c r="M432" i="2"/>
  <c r="M617" i="2" s="1"/>
  <c r="M433" i="2"/>
  <c r="M618" i="2" s="1"/>
  <c r="M434" i="2"/>
  <c r="M435" i="2"/>
  <c r="M436" i="2"/>
  <c r="M621" i="2" s="1"/>
  <c r="M437" i="2"/>
  <c r="M622" i="2" s="1"/>
  <c r="M438" i="2"/>
  <c r="M623" i="2" s="1"/>
  <c r="M439" i="2"/>
  <c r="M440" i="2"/>
  <c r="M625" i="2" s="1"/>
  <c r="M441" i="2"/>
  <c r="M626" i="2" s="1"/>
  <c r="M442" i="2"/>
  <c r="M627" i="2" s="1"/>
  <c r="M443" i="2"/>
  <c r="L424" i="2"/>
  <c r="L609" i="2" s="1"/>
  <c r="L425" i="2"/>
  <c r="L610" i="2" s="1"/>
  <c r="L426" i="2"/>
  <c r="L611" i="2" s="1"/>
  <c r="L427" i="2"/>
  <c r="L428" i="2"/>
  <c r="L613" i="2" s="1"/>
  <c r="L429" i="2"/>
  <c r="L614" i="2" s="1"/>
  <c r="L430" i="2"/>
  <c r="L615" i="2" s="1"/>
  <c r="L431" i="2"/>
  <c r="L432" i="2"/>
  <c r="L617" i="2" s="1"/>
  <c r="L433" i="2"/>
  <c r="L618" i="2" s="1"/>
  <c r="L434" i="2"/>
  <c r="L435" i="2"/>
  <c r="L436" i="2"/>
  <c r="L621" i="2" s="1"/>
  <c r="L437" i="2"/>
  <c r="L622" i="2" s="1"/>
  <c r="L438" i="2"/>
  <c r="L623" i="2" s="1"/>
  <c r="L439" i="2"/>
  <c r="L440" i="2"/>
  <c r="L625" i="2" s="1"/>
  <c r="L441" i="2"/>
  <c r="L626" i="2" s="1"/>
  <c r="L442" i="2"/>
  <c r="L627" i="2" s="1"/>
  <c r="L443" i="2"/>
  <c r="K423" i="2"/>
  <c r="K608" i="2" s="1"/>
  <c r="K424" i="2"/>
  <c r="K609" i="2" s="1"/>
  <c r="K425" i="2"/>
  <c r="K610" i="2" s="1"/>
  <c r="K426" i="2"/>
  <c r="K611" i="2" s="1"/>
  <c r="K427" i="2"/>
  <c r="K428" i="2"/>
  <c r="K613" i="2" s="1"/>
  <c r="K429" i="2"/>
  <c r="K614" i="2" s="1"/>
  <c r="K430" i="2"/>
  <c r="K615" i="2" s="1"/>
  <c r="K431" i="2"/>
  <c r="K432" i="2"/>
  <c r="K617" i="2" s="1"/>
  <c r="K433" i="2"/>
  <c r="K618" i="2" s="1"/>
  <c r="K434" i="2"/>
  <c r="K435" i="2"/>
  <c r="K436" i="2"/>
  <c r="K621" i="2" s="1"/>
  <c r="K437" i="2"/>
  <c r="K622" i="2" s="1"/>
  <c r="K438" i="2"/>
  <c r="K623" i="2" s="1"/>
  <c r="K439" i="2"/>
  <c r="K440" i="2"/>
  <c r="K625" i="2" s="1"/>
  <c r="K441" i="2"/>
  <c r="K626" i="2" s="1"/>
  <c r="K442" i="2"/>
  <c r="K627" i="2" s="1"/>
  <c r="K443" i="2"/>
  <c r="J426" i="2"/>
  <c r="J611" i="2" s="1"/>
  <c r="J427" i="2"/>
  <c r="J428" i="2"/>
  <c r="J613" i="2" s="1"/>
  <c r="J429" i="2"/>
  <c r="J614" i="2" s="1"/>
  <c r="J430" i="2"/>
  <c r="J431" i="2"/>
  <c r="J432" i="2"/>
  <c r="J617" i="2" s="1"/>
  <c r="J433" i="2"/>
  <c r="J618" i="2" s="1"/>
  <c r="J434" i="2"/>
  <c r="J435" i="2"/>
  <c r="J436" i="2"/>
  <c r="J621" i="2" s="1"/>
  <c r="J437" i="2"/>
  <c r="J622" i="2" s="1"/>
  <c r="J438" i="2"/>
  <c r="J623" i="2" s="1"/>
  <c r="J439" i="2"/>
  <c r="J440" i="2"/>
  <c r="J625" i="2" s="1"/>
  <c r="J441" i="2"/>
  <c r="J626" i="2" s="1"/>
  <c r="J442" i="2"/>
  <c r="J627" i="2" s="1"/>
  <c r="J443" i="2"/>
  <c r="I425" i="2"/>
  <c r="I610" i="2" s="1"/>
  <c r="I426" i="2"/>
  <c r="I427" i="2"/>
  <c r="I428" i="2"/>
  <c r="I613" i="2" s="1"/>
  <c r="I429" i="2"/>
  <c r="I614" i="2" s="1"/>
  <c r="I430" i="2"/>
  <c r="I431" i="2"/>
  <c r="I432" i="2"/>
  <c r="I617" i="2" s="1"/>
  <c r="I433" i="2"/>
  <c r="I618" i="2" s="1"/>
  <c r="I434" i="2"/>
  <c r="I435" i="2"/>
  <c r="I436" i="2"/>
  <c r="I621" i="2" s="1"/>
  <c r="I437" i="2"/>
  <c r="I622" i="2" s="1"/>
  <c r="I438" i="2"/>
  <c r="I623" i="2" s="1"/>
  <c r="I439" i="2"/>
  <c r="I440" i="2"/>
  <c r="I625" i="2" s="1"/>
  <c r="I441" i="2"/>
  <c r="I626" i="2" s="1"/>
  <c r="I442" i="2"/>
  <c r="I627" i="2" s="1"/>
  <c r="I443" i="2"/>
  <c r="H423" i="2"/>
  <c r="H424" i="2"/>
  <c r="H609" i="2" s="1"/>
  <c r="H425" i="2"/>
  <c r="H610" i="2" s="1"/>
  <c r="H426" i="2"/>
  <c r="H427" i="2"/>
  <c r="H428" i="2"/>
  <c r="H613" i="2" s="1"/>
  <c r="H429" i="2"/>
  <c r="H614" i="2" s="1"/>
  <c r="H430" i="2"/>
  <c r="H431" i="2"/>
  <c r="H432" i="2"/>
  <c r="H617" i="2" s="1"/>
  <c r="H433" i="2"/>
  <c r="H618" i="2" s="1"/>
  <c r="H434" i="2"/>
  <c r="H435" i="2"/>
  <c r="H436" i="2"/>
  <c r="H621" i="2" s="1"/>
  <c r="H437" i="2"/>
  <c r="H622" i="2" s="1"/>
  <c r="H438" i="2"/>
  <c r="H623" i="2" s="1"/>
  <c r="H439" i="2"/>
  <c r="H440" i="2"/>
  <c r="H625" i="2" s="1"/>
  <c r="H441" i="2"/>
  <c r="H626" i="2" s="1"/>
  <c r="H442" i="2"/>
  <c r="H627" i="2" s="1"/>
  <c r="H443" i="2"/>
  <c r="G423" i="2"/>
  <c r="G424" i="2"/>
  <c r="G609" i="2" s="1"/>
  <c r="G425" i="2"/>
  <c r="G610" i="2" s="1"/>
  <c r="G426" i="2"/>
  <c r="G427" i="2"/>
  <c r="G428" i="2"/>
  <c r="G613" i="2" s="1"/>
  <c r="G429" i="2"/>
  <c r="G614" i="2" s="1"/>
  <c r="G430" i="2"/>
  <c r="G431" i="2"/>
  <c r="G432" i="2"/>
  <c r="G617" i="2" s="1"/>
  <c r="G433" i="2"/>
  <c r="G618" i="2" s="1"/>
  <c r="G434" i="2"/>
  <c r="G435" i="2"/>
  <c r="G436" i="2"/>
  <c r="G621" i="2" s="1"/>
  <c r="G437" i="2"/>
  <c r="G622" i="2" s="1"/>
  <c r="G438" i="2"/>
  <c r="G623" i="2" s="1"/>
  <c r="G439" i="2"/>
  <c r="G440" i="2"/>
  <c r="G625" i="2" s="1"/>
  <c r="G441" i="2"/>
  <c r="G626" i="2" s="1"/>
  <c r="G442" i="2"/>
  <c r="G627" i="2" s="1"/>
  <c r="G443" i="2"/>
  <c r="G422" i="2"/>
  <c r="G607" i="2" s="1"/>
  <c r="H422" i="2"/>
  <c r="I422" i="2"/>
  <c r="J422" i="2"/>
  <c r="J607" i="2" s="1"/>
  <c r="K422" i="2"/>
  <c r="K607" i="2" s="1"/>
  <c r="I423" i="2"/>
  <c r="J423" i="2"/>
  <c r="I424" i="2"/>
  <c r="I609" i="2" s="1"/>
  <c r="J424" i="2"/>
  <c r="J609" i="2" s="1"/>
  <c r="J425" i="2"/>
  <c r="J610" i="2" s="1"/>
  <c r="I607" i="2"/>
  <c r="F426" i="2"/>
  <c r="F611" i="2" s="1"/>
  <c r="F427" i="2"/>
  <c r="F428" i="2"/>
  <c r="F613" i="2" s="1"/>
  <c r="F429" i="2"/>
  <c r="F614" i="2" s="1"/>
  <c r="F430" i="2"/>
  <c r="F615" i="2" s="1"/>
  <c r="F431" i="2"/>
  <c r="F432" i="2"/>
  <c r="F617" i="2" s="1"/>
  <c r="F433" i="2"/>
  <c r="F618" i="2" s="1"/>
  <c r="F434" i="2"/>
  <c r="F435" i="2"/>
  <c r="F436" i="2"/>
  <c r="F621" i="2" s="1"/>
  <c r="F437" i="2"/>
  <c r="F622" i="2" s="1"/>
  <c r="F438" i="2"/>
  <c r="F623" i="2" s="1"/>
  <c r="F439" i="2"/>
  <c r="F440" i="2"/>
  <c r="F625" i="2" s="1"/>
  <c r="F441" i="2"/>
  <c r="F626" i="2" s="1"/>
  <c r="F442" i="2"/>
  <c r="F627" i="2" s="1"/>
  <c r="F443" i="2"/>
  <c r="E426" i="2"/>
  <c r="E611" i="2" s="1"/>
  <c r="E427" i="2"/>
  <c r="E428" i="2"/>
  <c r="E613" i="2" s="1"/>
  <c r="E429" i="2"/>
  <c r="E614" i="2" s="1"/>
  <c r="E430" i="2"/>
  <c r="E615" i="2" s="1"/>
  <c r="E431" i="2"/>
  <c r="E432" i="2"/>
  <c r="E617" i="2" s="1"/>
  <c r="E433" i="2"/>
  <c r="E618" i="2" s="1"/>
  <c r="E434" i="2"/>
  <c r="E435" i="2"/>
  <c r="E436" i="2"/>
  <c r="E621" i="2" s="1"/>
  <c r="E437" i="2"/>
  <c r="E622" i="2" s="1"/>
  <c r="E438" i="2"/>
  <c r="E623" i="2" s="1"/>
  <c r="E439" i="2"/>
  <c r="E440" i="2"/>
  <c r="E625" i="2" s="1"/>
  <c r="E441" i="2"/>
  <c r="E626" i="2" s="1"/>
  <c r="E442" i="2"/>
  <c r="E627" i="2" s="1"/>
  <c r="E443" i="2"/>
  <c r="E422" i="2"/>
  <c r="D425" i="2"/>
  <c r="D610" i="2" s="1"/>
  <c r="D426" i="2"/>
  <c r="D611" i="2" s="1"/>
  <c r="D427" i="2"/>
  <c r="D428" i="2"/>
  <c r="D613" i="2" s="1"/>
  <c r="D429" i="2"/>
  <c r="D614" i="2" s="1"/>
  <c r="D430" i="2"/>
  <c r="D615" i="2" s="1"/>
  <c r="D431" i="2"/>
  <c r="D432" i="2"/>
  <c r="D617" i="2" s="1"/>
  <c r="D433" i="2"/>
  <c r="D618" i="2" s="1"/>
  <c r="D434" i="2"/>
  <c r="D435" i="2"/>
  <c r="D436" i="2"/>
  <c r="D621" i="2" s="1"/>
  <c r="D437" i="2"/>
  <c r="D622" i="2" s="1"/>
  <c r="D438" i="2"/>
  <c r="D623" i="2" s="1"/>
  <c r="D439" i="2"/>
  <c r="D440" i="2"/>
  <c r="D625" i="2" s="1"/>
  <c r="D441" i="2"/>
  <c r="D626" i="2" s="1"/>
  <c r="D442" i="2"/>
  <c r="D627" i="2" s="1"/>
  <c r="D443" i="2"/>
  <c r="Q42" i="4"/>
  <c r="P42" i="4"/>
  <c r="H42" i="4"/>
  <c r="G42" i="4"/>
  <c r="Q41" i="4"/>
  <c r="P41" i="4"/>
  <c r="H41" i="4"/>
  <c r="G41" i="4"/>
  <c r="Q39" i="4"/>
  <c r="P39" i="4"/>
  <c r="H39" i="4"/>
  <c r="Y696" i="2" s="1"/>
  <c r="G39" i="4"/>
  <c r="Q38" i="4"/>
  <c r="P38" i="4"/>
  <c r="H38" i="4"/>
  <c r="G38" i="4"/>
  <c r="Q36" i="4"/>
  <c r="P36" i="4"/>
  <c r="H36" i="4"/>
  <c r="W696" i="2" s="1"/>
  <c r="G36" i="4"/>
  <c r="Q35" i="4"/>
  <c r="P35" i="4"/>
  <c r="H35" i="4"/>
  <c r="G35" i="4"/>
  <c r="Q33" i="4"/>
  <c r="P33" i="4"/>
  <c r="H33" i="4"/>
  <c r="U696" i="2" s="1"/>
  <c r="G33" i="4"/>
  <c r="Q32" i="4"/>
  <c r="P32" i="4"/>
  <c r="H32" i="4"/>
  <c r="G32" i="4"/>
  <c r="Q30" i="4"/>
  <c r="P30" i="4"/>
  <c r="H30" i="4"/>
  <c r="S696" i="2" s="1"/>
  <c r="G30" i="4"/>
  <c r="Q29" i="4"/>
  <c r="P29" i="4"/>
  <c r="H29" i="4"/>
  <c r="R696" i="2" s="1"/>
  <c r="G29" i="4"/>
  <c r="Q27" i="4"/>
  <c r="P27" i="4"/>
  <c r="H27" i="4"/>
  <c r="Q696" i="2" s="1"/>
  <c r="G27" i="4"/>
  <c r="Q26" i="4"/>
  <c r="P26" i="4"/>
  <c r="H26" i="4"/>
  <c r="P696" i="2" s="1"/>
  <c r="G26" i="4"/>
  <c r="Q24" i="4"/>
  <c r="P24" i="4"/>
  <c r="H24" i="4"/>
  <c r="O696" i="2" s="1"/>
  <c r="G24" i="4"/>
  <c r="Q23" i="4"/>
  <c r="P23" i="4"/>
  <c r="H23" i="4"/>
  <c r="N696" i="2" s="1"/>
  <c r="G23" i="4"/>
  <c r="Q21" i="4"/>
  <c r="P21" i="4"/>
  <c r="H21" i="4"/>
  <c r="M696" i="2" s="1"/>
  <c r="G21" i="4"/>
  <c r="Q20" i="4"/>
  <c r="P20" i="4"/>
  <c r="H20" i="4"/>
  <c r="L696" i="2" s="1"/>
  <c r="G20" i="4"/>
  <c r="Q18" i="4"/>
  <c r="P18" i="4"/>
  <c r="H18" i="4"/>
  <c r="G18" i="4"/>
  <c r="Q17" i="4"/>
  <c r="P17" i="4"/>
  <c r="H17" i="4"/>
  <c r="G17" i="4"/>
  <c r="Q15" i="4"/>
  <c r="P15" i="4"/>
  <c r="H15" i="4"/>
  <c r="K696" i="2" s="1"/>
  <c r="G15" i="4"/>
  <c r="Q14" i="4"/>
  <c r="P14" i="4"/>
  <c r="H14" i="4"/>
  <c r="J696" i="2" s="1"/>
  <c r="G14" i="4"/>
  <c r="Q12" i="4"/>
  <c r="P12" i="4"/>
  <c r="H12" i="4"/>
  <c r="I696" i="2" s="1"/>
  <c r="G12" i="4"/>
  <c r="Q11" i="4"/>
  <c r="P11" i="4"/>
  <c r="H11" i="4"/>
  <c r="H696" i="2" s="1"/>
  <c r="G11" i="4"/>
  <c r="Q9" i="4"/>
  <c r="P9" i="4"/>
  <c r="H9" i="4"/>
  <c r="G696" i="2" s="1"/>
  <c r="G9" i="4"/>
  <c r="Q8" i="4"/>
  <c r="P8" i="4"/>
  <c r="H8" i="4"/>
  <c r="F696" i="2" s="1"/>
  <c r="G8" i="4"/>
  <c r="Q6" i="4"/>
  <c r="P6" i="4"/>
  <c r="H6" i="4"/>
  <c r="G6" i="4"/>
  <c r="Q5" i="4"/>
  <c r="P5" i="4"/>
  <c r="H5" i="4"/>
  <c r="D696" i="2" s="1"/>
  <c r="G5" i="4"/>
  <c r="B318" i="3"/>
  <c r="B330" i="3" s="1"/>
  <c r="B342" i="3" s="1"/>
  <c r="B354" i="3"/>
  <c r="B366" i="3" s="1"/>
  <c r="B378" i="3" s="1"/>
  <c r="B390" i="3" s="1"/>
  <c r="B402" i="3" s="1"/>
  <c r="B414" i="3" s="1"/>
  <c r="B426" i="3" s="1"/>
  <c r="A318" i="3"/>
  <c r="A330" i="3"/>
  <c r="A342" i="3" s="1"/>
  <c r="A354" i="3" s="1"/>
  <c r="A366" i="3" s="1"/>
  <c r="A378" i="3" s="1"/>
  <c r="A390" i="3" s="1"/>
  <c r="A402" i="3" s="1"/>
  <c r="A414" i="3" s="1"/>
  <c r="A426" i="3" s="1"/>
  <c r="B317" i="3"/>
  <c r="B329" i="3" s="1"/>
  <c r="B341" i="3" s="1"/>
  <c r="B353" i="3" s="1"/>
  <c r="B365" i="3" s="1"/>
  <c r="B377" i="3" s="1"/>
  <c r="B389" i="3" s="1"/>
  <c r="B401" i="3" s="1"/>
  <c r="B413" i="3" s="1"/>
  <c r="B425" i="3" s="1"/>
  <c r="A317" i="3"/>
  <c r="A329" i="3" s="1"/>
  <c r="A341" i="3" s="1"/>
  <c r="A353" i="3" s="1"/>
  <c r="A365" i="3" s="1"/>
  <c r="A377" i="3" s="1"/>
  <c r="A389" i="3" s="1"/>
  <c r="A401" i="3" s="1"/>
  <c r="A413" i="3" s="1"/>
  <c r="A425" i="3" s="1"/>
  <c r="L101" i="3"/>
  <c r="L113" i="3" s="1"/>
  <c r="L125" i="3" s="1"/>
  <c r="L137" i="3"/>
  <c r="G101" i="3"/>
  <c r="G113" i="3" s="1"/>
  <c r="G125" i="3" s="1"/>
  <c r="G137" i="3" s="1"/>
  <c r="L100" i="3"/>
  <c r="L112" i="3" s="1"/>
  <c r="L124" i="3" s="1"/>
  <c r="L136" i="3" s="1"/>
  <c r="L141" i="3" s="1"/>
  <c r="L145" i="3" s="1"/>
  <c r="G100" i="3"/>
  <c r="G112" i="3" s="1"/>
  <c r="G124" i="3" s="1"/>
  <c r="G136" i="3" s="1"/>
  <c r="G141" i="3" s="1"/>
  <c r="G145" i="3" s="1"/>
  <c r="L99" i="3"/>
  <c r="L111" i="3" s="1"/>
  <c r="L123" i="3" s="1"/>
  <c r="L135" i="3" s="1"/>
  <c r="G99" i="3"/>
  <c r="G111" i="3" s="1"/>
  <c r="G123" i="3" s="1"/>
  <c r="G135" i="3" s="1"/>
  <c r="L98" i="3"/>
  <c r="L110" i="3"/>
  <c r="L122" i="3" s="1"/>
  <c r="L134" i="3" s="1"/>
  <c r="G98" i="3"/>
  <c r="G110" i="3" s="1"/>
  <c r="G122" i="3" s="1"/>
  <c r="G134" i="3"/>
  <c r="L97" i="3"/>
  <c r="L109" i="3" s="1"/>
  <c r="L121" i="3"/>
  <c r="L133" i="3" s="1"/>
  <c r="L140" i="3" s="1"/>
  <c r="L144" i="3" s="1"/>
  <c r="G97" i="3"/>
  <c r="G109" i="3" s="1"/>
  <c r="G121" i="3" s="1"/>
  <c r="G133" i="3" s="1"/>
  <c r="G140" i="3" s="1"/>
  <c r="G144" i="3" s="1"/>
  <c r="L96" i="3"/>
  <c r="L108" i="3" s="1"/>
  <c r="L120" i="3" s="1"/>
  <c r="L132" i="3" s="1"/>
  <c r="G96" i="3"/>
  <c r="G108" i="3" s="1"/>
  <c r="G120" i="3" s="1"/>
  <c r="G132" i="3" s="1"/>
  <c r="L95" i="3"/>
  <c r="L107" i="3" s="1"/>
  <c r="L119" i="3" s="1"/>
  <c r="L131" i="3" s="1"/>
  <c r="G95" i="3"/>
  <c r="G107" i="3" s="1"/>
  <c r="G119" i="3" s="1"/>
  <c r="G131" i="3" s="1"/>
  <c r="L94" i="3"/>
  <c r="L106" i="3" s="1"/>
  <c r="L118" i="3" s="1"/>
  <c r="L130" i="3" s="1"/>
  <c r="L139" i="3" s="1"/>
  <c r="L143" i="3" s="1"/>
  <c r="G94" i="3"/>
  <c r="G106" i="3" s="1"/>
  <c r="G118" i="3" s="1"/>
  <c r="G130" i="3" s="1"/>
  <c r="G139" i="3" s="1"/>
  <c r="G143" i="3" s="1"/>
  <c r="L93" i="3"/>
  <c r="L105" i="3" s="1"/>
  <c r="L117" i="3"/>
  <c r="L129" i="3" s="1"/>
  <c r="G93" i="3"/>
  <c r="G105" i="3" s="1"/>
  <c r="G117" i="3" s="1"/>
  <c r="G129" i="3" s="1"/>
  <c r="L92" i="3"/>
  <c r="L104" i="3" s="1"/>
  <c r="L116" i="3" s="1"/>
  <c r="L128" i="3" s="1"/>
  <c r="G92" i="3"/>
  <c r="G104" i="3" s="1"/>
  <c r="G116" i="3" s="1"/>
  <c r="G128" i="3" s="1"/>
  <c r="L91" i="3"/>
  <c r="L103" i="3" s="1"/>
  <c r="L115" i="3" s="1"/>
  <c r="L127" i="3" s="1"/>
  <c r="L138" i="3" s="1"/>
  <c r="L142" i="3" s="1"/>
  <c r="G91" i="3"/>
  <c r="G103" i="3"/>
  <c r="G115" i="3" s="1"/>
  <c r="G127" i="3" s="1"/>
  <c r="G138" i="3" s="1"/>
  <c r="G142" i="3" s="1"/>
  <c r="L90" i="3"/>
  <c r="L102" i="3" s="1"/>
  <c r="L114" i="3" s="1"/>
  <c r="L126" i="3"/>
  <c r="G90" i="3"/>
  <c r="G102" i="3" s="1"/>
  <c r="G114" i="3" s="1"/>
  <c r="G126" i="3" s="1"/>
  <c r="B28" i="3"/>
  <c r="B40" i="3" s="1"/>
  <c r="B52" i="3" s="1"/>
  <c r="B64" i="3" s="1"/>
  <c r="B76" i="3" s="1"/>
  <c r="B88" i="3" s="1"/>
  <c r="B100" i="3" s="1"/>
  <c r="B112" i="3" s="1"/>
  <c r="B124" i="3" s="1"/>
  <c r="B136" i="3" s="1"/>
  <c r="B148" i="3" s="1"/>
  <c r="B160" i="3" s="1"/>
  <c r="B172" i="3" s="1"/>
  <c r="B184" i="3" s="1"/>
  <c r="B196" i="3" s="1"/>
  <c r="B208" i="3" s="1"/>
  <c r="B220" i="3" s="1"/>
  <c r="B232" i="3" s="1"/>
  <c r="B244" i="3" s="1"/>
  <c r="B256" i="3" s="1"/>
  <c r="B268" i="3" s="1"/>
  <c r="B280" i="3" s="1"/>
  <c r="B292" i="3" s="1"/>
  <c r="B304" i="3" s="1"/>
  <c r="B316" i="3" s="1"/>
  <c r="B328" i="3" s="1"/>
  <c r="B340" i="3" s="1"/>
  <c r="B352" i="3" s="1"/>
  <c r="B364" i="3" s="1"/>
  <c r="B376" i="3" s="1"/>
  <c r="B388" i="3" s="1"/>
  <c r="B400" i="3" s="1"/>
  <c r="B412" i="3" s="1"/>
  <c r="B424" i="3" s="1"/>
  <c r="A28" i="3"/>
  <c r="A40" i="3" s="1"/>
  <c r="A52" i="3" s="1"/>
  <c r="A64" i="3" s="1"/>
  <c r="A76" i="3" s="1"/>
  <c r="A88" i="3" s="1"/>
  <c r="A100" i="3" s="1"/>
  <c r="A112" i="3" s="1"/>
  <c r="A124" i="3" s="1"/>
  <c r="A136" i="3" s="1"/>
  <c r="A148" i="3" s="1"/>
  <c r="A160" i="3" s="1"/>
  <c r="A172" i="3" s="1"/>
  <c r="A184" i="3" s="1"/>
  <c r="A196" i="3" s="1"/>
  <c r="A208" i="3" s="1"/>
  <c r="A220" i="3" s="1"/>
  <c r="A232" i="3" s="1"/>
  <c r="A244" i="3" s="1"/>
  <c r="A256" i="3" s="1"/>
  <c r="A268" i="3" s="1"/>
  <c r="A280" i="3" s="1"/>
  <c r="A292" i="3" s="1"/>
  <c r="A304" i="3" s="1"/>
  <c r="A316" i="3" s="1"/>
  <c r="A328" i="3" s="1"/>
  <c r="A340" i="3" s="1"/>
  <c r="A352" i="3" s="1"/>
  <c r="A364" i="3" s="1"/>
  <c r="A376" i="3" s="1"/>
  <c r="A388" i="3" s="1"/>
  <c r="A400" i="3" s="1"/>
  <c r="A412" i="3" s="1"/>
  <c r="A424" i="3" s="1"/>
  <c r="B27" i="3"/>
  <c r="B39" i="3" s="1"/>
  <c r="B51" i="3" s="1"/>
  <c r="B63" i="3" s="1"/>
  <c r="B75" i="3" s="1"/>
  <c r="B87" i="3" s="1"/>
  <c r="B99" i="3" s="1"/>
  <c r="B111" i="3" s="1"/>
  <c r="B123" i="3" s="1"/>
  <c r="B135" i="3" s="1"/>
  <c r="B147" i="3" s="1"/>
  <c r="B159" i="3" s="1"/>
  <c r="B171" i="3" s="1"/>
  <c r="B183" i="3" s="1"/>
  <c r="B195" i="3" s="1"/>
  <c r="B207" i="3" s="1"/>
  <c r="B219" i="3"/>
  <c r="B231" i="3" s="1"/>
  <c r="B243" i="3" s="1"/>
  <c r="B255" i="3" s="1"/>
  <c r="B267" i="3" s="1"/>
  <c r="B279" i="3" s="1"/>
  <c r="B291" i="3" s="1"/>
  <c r="B303" i="3" s="1"/>
  <c r="B315" i="3" s="1"/>
  <c r="B327" i="3" s="1"/>
  <c r="B339" i="3" s="1"/>
  <c r="B351" i="3" s="1"/>
  <c r="B363" i="3" s="1"/>
  <c r="B375" i="3" s="1"/>
  <c r="B387" i="3" s="1"/>
  <c r="B399" i="3" s="1"/>
  <c r="B411" i="3" s="1"/>
  <c r="B423" i="3" s="1"/>
  <c r="B435" i="3" s="1"/>
  <c r="A27" i="3"/>
  <c r="A39" i="3" s="1"/>
  <c r="A51" i="3" s="1"/>
  <c r="A63" i="3" s="1"/>
  <c r="A75" i="3" s="1"/>
  <c r="A87" i="3" s="1"/>
  <c r="A99" i="3" s="1"/>
  <c r="A111" i="3" s="1"/>
  <c r="A123" i="3" s="1"/>
  <c r="A135" i="3" s="1"/>
  <c r="A147" i="3" s="1"/>
  <c r="A159" i="3" s="1"/>
  <c r="A171" i="3" s="1"/>
  <c r="A183" i="3" s="1"/>
  <c r="A195" i="3" s="1"/>
  <c r="A207" i="3" s="1"/>
  <c r="A219" i="3" s="1"/>
  <c r="A231" i="3" s="1"/>
  <c r="A243" i="3" s="1"/>
  <c r="A255" i="3" s="1"/>
  <c r="A267" i="3" s="1"/>
  <c r="A279" i="3" s="1"/>
  <c r="A291" i="3" s="1"/>
  <c r="A303" i="3" s="1"/>
  <c r="A315" i="3" s="1"/>
  <c r="A327" i="3" s="1"/>
  <c r="A339" i="3" s="1"/>
  <c r="A351" i="3" s="1"/>
  <c r="A363" i="3" s="1"/>
  <c r="A375" i="3" s="1"/>
  <c r="A387" i="3" s="1"/>
  <c r="A399" i="3" s="1"/>
  <c r="A411" i="3" s="1"/>
  <c r="A423" i="3" s="1"/>
  <c r="A435" i="3" s="1"/>
  <c r="B26" i="3"/>
  <c r="B38" i="3"/>
  <c r="B50" i="3" s="1"/>
  <c r="B62" i="3" s="1"/>
  <c r="B74" i="3" s="1"/>
  <c r="B86" i="3" s="1"/>
  <c r="B98" i="3" s="1"/>
  <c r="B110" i="3" s="1"/>
  <c r="B122" i="3" s="1"/>
  <c r="B134" i="3" s="1"/>
  <c r="B146" i="3" s="1"/>
  <c r="B158" i="3" s="1"/>
  <c r="B170" i="3" s="1"/>
  <c r="B182" i="3" s="1"/>
  <c r="B194" i="3" s="1"/>
  <c r="B206" i="3" s="1"/>
  <c r="B218" i="3" s="1"/>
  <c r="B230" i="3" s="1"/>
  <c r="B242" i="3" s="1"/>
  <c r="B254" i="3" s="1"/>
  <c r="B266" i="3" s="1"/>
  <c r="B278" i="3" s="1"/>
  <c r="B290" i="3" s="1"/>
  <c r="B302" i="3" s="1"/>
  <c r="B314" i="3" s="1"/>
  <c r="B326" i="3" s="1"/>
  <c r="B338" i="3" s="1"/>
  <c r="B350" i="3" s="1"/>
  <c r="B362" i="3" s="1"/>
  <c r="B374" i="3" s="1"/>
  <c r="B386" i="3" s="1"/>
  <c r="B398" i="3" s="1"/>
  <c r="B410" i="3" s="1"/>
  <c r="B422" i="3" s="1"/>
  <c r="B434" i="3" s="1"/>
  <c r="A26" i="3"/>
  <c r="A38" i="3" s="1"/>
  <c r="A50" i="3" s="1"/>
  <c r="A62" i="3" s="1"/>
  <c r="A74" i="3" s="1"/>
  <c r="A86" i="3" s="1"/>
  <c r="A98" i="3" s="1"/>
  <c r="A110" i="3" s="1"/>
  <c r="A122" i="3" s="1"/>
  <c r="A134" i="3" s="1"/>
  <c r="A146" i="3" s="1"/>
  <c r="A158" i="3" s="1"/>
  <c r="A170" i="3" s="1"/>
  <c r="A182" i="3" s="1"/>
  <c r="A194" i="3" s="1"/>
  <c r="A206" i="3" s="1"/>
  <c r="A218" i="3" s="1"/>
  <c r="A230" i="3" s="1"/>
  <c r="A242" i="3" s="1"/>
  <c r="A254" i="3" s="1"/>
  <c r="A266" i="3" s="1"/>
  <c r="A278" i="3" s="1"/>
  <c r="A290" i="3" s="1"/>
  <c r="A302" i="3" s="1"/>
  <c r="A314" i="3" s="1"/>
  <c r="A326" i="3" s="1"/>
  <c r="A338" i="3" s="1"/>
  <c r="A350" i="3" s="1"/>
  <c r="A362" i="3" s="1"/>
  <c r="A374" i="3" s="1"/>
  <c r="A386" i="3" s="1"/>
  <c r="A398" i="3" s="1"/>
  <c r="A410" i="3" s="1"/>
  <c r="A422" i="3" s="1"/>
  <c r="A434" i="3" s="1"/>
  <c r="B25" i="3"/>
  <c r="B37" i="3" s="1"/>
  <c r="B49" i="3" s="1"/>
  <c r="B61" i="3" s="1"/>
  <c r="B73" i="3" s="1"/>
  <c r="B85" i="3" s="1"/>
  <c r="B97" i="3" s="1"/>
  <c r="B109" i="3" s="1"/>
  <c r="B121" i="3" s="1"/>
  <c r="B133" i="3" s="1"/>
  <c r="B145" i="3" s="1"/>
  <c r="B157" i="3" s="1"/>
  <c r="B169" i="3" s="1"/>
  <c r="B181" i="3" s="1"/>
  <c r="B193" i="3" s="1"/>
  <c r="B205" i="3" s="1"/>
  <c r="B217" i="3" s="1"/>
  <c r="B229" i="3" s="1"/>
  <c r="B241" i="3" s="1"/>
  <c r="B253" i="3" s="1"/>
  <c r="B265" i="3" s="1"/>
  <c r="B277" i="3" s="1"/>
  <c r="B289" i="3" s="1"/>
  <c r="B301" i="3" s="1"/>
  <c r="B313" i="3" s="1"/>
  <c r="B325" i="3" s="1"/>
  <c r="B337" i="3" s="1"/>
  <c r="B349" i="3" s="1"/>
  <c r="B361" i="3" s="1"/>
  <c r="B373" i="3" s="1"/>
  <c r="B385" i="3" s="1"/>
  <c r="B397" i="3" s="1"/>
  <c r="B409" i="3" s="1"/>
  <c r="B421" i="3" s="1"/>
  <c r="B433" i="3" s="1"/>
  <c r="A25" i="3"/>
  <c r="A37" i="3" s="1"/>
  <c r="A49" i="3" s="1"/>
  <c r="A61" i="3" s="1"/>
  <c r="A73" i="3" s="1"/>
  <c r="A85" i="3" s="1"/>
  <c r="A97" i="3" s="1"/>
  <c r="A109" i="3" s="1"/>
  <c r="A121" i="3" s="1"/>
  <c r="A133" i="3" s="1"/>
  <c r="A145" i="3" s="1"/>
  <c r="A157" i="3" s="1"/>
  <c r="A169" i="3" s="1"/>
  <c r="A181" i="3" s="1"/>
  <c r="A193" i="3" s="1"/>
  <c r="A205" i="3" s="1"/>
  <c r="A217" i="3" s="1"/>
  <c r="A229" i="3" s="1"/>
  <c r="A241" i="3" s="1"/>
  <c r="A253" i="3" s="1"/>
  <c r="A265" i="3" s="1"/>
  <c r="A277" i="3" s="1"/>
  <c r="A289" i="3" s="1"/>
  <c r="A301" i="3" s="1"/>
  <c r="A313" i="3" s="1"/>
  <c r="A325" i="3" s="1"/>
  <c r="A337" i="3"/>
  <c r="A349" i="3" s="1"/>
  <c r="A361" i="3" s="1"/>
  <c r="A373" i="3" s="1"/>
  <c r="A385" i="3" s="1"/>
  <c r="A397" i="3" s="1"/>
  <c r="A409" i="3" s="1"/>
  <c r="A421" i="3" s="1"/>
  <c r="A433" i="3" s="1"/>
  <c r="B24" i="3"/>
  <c r="B36" i="3" s="1"/>
  <c r="B48" i="3"/>
  <c r="B60" i="3" s="1"/>
  <c r="B72" i="3" s="1"/>
  <c r="B84" i="3" s="1"/>
  <c r="B96" i="3" s="1"/>
  <c r="B108" i="3" s="1"/>
  <c r="B120" i="3" s="1"/>
  <c r="B132" i="3" s="1"/>
  <c r="B144" i="3" s="1"/>
  <c r="B156" i="3" s="1"/>
  <c r="B168" i="3" s="1"/>
  <c r="B180" i="3" s="1"/>
  <c r="B192" i="3" s="1"/>
  <c r="B204" i="3" s="1"/>
  <c r="B216" i="3" s="1"/>
  <c r="B228" i="3" s="1"/>
  <c r="B240" i="3" s="1"/>
  <c r="B252" i="3" s="1"/>
  <c r="B264" i="3" s="1"/>
  <c r="B276" i="3" s="1"/>
  <c r="B288" i="3" s="1"/>
  <c r="B300" i="3" s="1"/>
  <c r="B312" i="3" s="1"/>
  <c r="B324" i="3" s="1"/>
  <c r="B336" i="3" s="1"/>
  <c r="B348" i="3" s="1"/>
  <c r="B360" i="3" s="1"/>
  <c r="B372" i="3" s="1"/>
  <c r="B384" i="3" s="1"/>
  <c r="B396" i="3" s="1"/>
  <c r="B408" i="3" s="1"/>
  <c r="B420" i="3" s="1"/>
  <c r="B432" i="3" s="1"/>
  <c r="A24" i="3"/>
  <c r="A36" i="3" s="1"/>
  <c r="A48" i="3" s="1"/>
  <c r="A60" i="3" s="1"/>
  <c r="A72" i="3" s="1"/>
  <c r="A84" i="3" s="1"/>
  <c r="A96" i="3" s="1"/>
  <c r="A108" i="3" s="1"/>
  <c r="A120" i="3" s="1"/>
  <c r="A132" i="3" s="1"/>
  <c r="A144" i="3" s="1"/>
  <c r="A156" i="3" s="1"/>
  <c r="A168" i="3" s="1"/>
  <c r="A180" i="3" s="1"/>
  <c r="A192" i="3" s="1"/>
  <c r="A204" i="3" s="1"/>
  <c r="A216" i="3" s="1"/>
  <c r="A228" i="3" s="1"/>
  <c r="A240" i="3" s="1"/>
  <c r="A252" i="3" s="1"/>
  <c r="A264" i="3" s="1"/>
  <c r="A276" i="3" s="1"/>
  <c r="A288" i="3" s="1"/>
  <c r="A300" i="3" s="1"/>
  <c r="A312" i="3" s="1"/>
  <c r="A324" i="3" s="1"/>
  <c r="A336" i="3" s="1"/>
  <c r="A348" i="3" s="1"/>
  <c r="A360" i="3" s="1"/>
  <c r="A372" i="3" s="1"/>
  <c r="A384" i="3" s="1"/>
  <c r="A396" i="3" s="1"/>
  <c r="A408" i="3" s="1"/>
  <c r="A420" i="3" s="1"/>
  <c r="A432" i="3" s="1"/>
  <c r="B23" i="3"/>
  <c r="B35" i="3" s="1"/>
  <c r="B47" i="3" s="1"/>
  <c r="B59" i="3" s="1"/>
  <c r="B71" i="3" s="1"/>
  <c r="B83" i="3" s="1"/>
  <c r="B95" i="3" s="1"/>
  <c r="B107" i="3" s="1"/>
  <c r="B119" i="3" s="1"/>
  <c r="B131" i="3" s="1"/>
  <c r="B143" i="3" s="1"/>
  <c r="B155" i="3" s="1"/>
  <c r="B167" i="3" s="1"/>
  <c r="B179" i="3" s="1"/>
  <c r="B191" i="3" s="1"/>
  <c r="B203" i="3" s="1"/>
  <c r="B215" i="3" s="1"/>
  <c r="B227" i="3" s="1"/>
  <c r="B239" i="3" s="1"/>
  <c r="B251" i="3" s="1"/>
  <c r="B263" i="3" s="1"/>
  <c r="B275" i="3" s="1"/>
  <c r="B287" i="3" s="1"/>
  <c r="B299" i="3" s="1"/>
  <c r="B311" i="3" s="1"/>
  <c r="B323" i="3" s="1"/>
  <c r="B335" i="3" s="1"/>
  <c r="B347" i="3" s="1"/>
  <c r="B359" i="3" s="1"/>
  <c r="B371" i="3" s="1"/>
  <c r="B383" i="3" s="1"/>
  <c r="B395" i="3" s="1"/>
  <c r="B407" i="3" s="1"/>
  <c r="B419" i="3" s="1"/>
  <c r="B431" i="3" s="1"/>
  <c r="A23" i="3"/>
  <c r="A35" i="3"/>
  <c r="A47" i="3" s="1"/>
  <c r="A59" i="3" s="1"/>
  <c r="A71" i="3"/>
  <c r="A83" i="3" s="1"/>
  <c r="A95" i="3" s="1"/>
  <c r="A107" i="3" s="1"/>
  <c r="A119" i="3" s="1"/>
  <c r="A131" i="3" s="1"/>
  <c r="A143" i="3" s="1"/>
  <c r="A155" i="3" s="1"/>
  <c r="A167" i="3" s="1"/>
  <c r="A179" i="3" s="1"/>
  <c r="A191" i="3" s="1"/>
  <c r="A203" i="3" s="1"/>
  <c r="A215" i="3" s="1"/>
  <c r="A227" i="3" s="1"/>
  <c r="A239" i="3" s="1"/>
  <c r="A251" i="3" s="1"/>
  <c r="A263" i="3" s="1"/>
  <c r="A275" i="3" s="1"/>
  <c r="A287" i="3" s="1"/>
  <c r="A299" i="3" s="1"/>
  <c r="A311" i="3" s="1"/>
  <c r="A323" i="3" s="1"/>
  <c r="A335" i="3" s="1"/>
  <c r="A347" i="3" s="1"/>
  <c r="A359" i="3" s="1"/>
  <c r="A371" i="3" s="1"/>
  <c r="A383" i="3" s="1"/>
  <c r="A395" i="3" s="1"/>
  <c r="A407" i="3" s="1"/>
  <c r="A419" i="3" s="1"/>
  <c r="A431" i="3" s="1"/>
  <c r="B22" i="3"/>
  <c r="B34" i="3" s="1"/>
  <c r="B46" i="3" s="1"/>
  <c r="B58" i="3" s="1"/>
  <c r="B70" i="3" s="1"/>
  <c r="B82" i="3" s="1"/>
  <c r="B94" i="3" s="1"/>
  <c r="B106" i="3" s="1"/>
  <c r="B118" i="3" s="1"/>
  <c r="B130" i="3" s="1"/>
  <c r="B142" i="3" s="1"/>
  <c r="B154" i="3" s="1"/>
  <c r="B166" i="3" s="1"/>
  <c r="B178" i="3" s="1"/>
  <c r="B190" i="3" s="1"/>
  <c r="B202" i="3" s="1"/>
  <c r="B214" i="3" s="1"/>
  <c r="B226" i="3" s="1"/>
  <c r="B238" i="3" s="1"/>
  <c r="B250" i="3" s="1"/>
  <c r="B262" i="3" s="1"/>
  <c r="B274" i="3" s="1"/>
  <c r="B286" i="3" s="1"/>
  <c r="B298" i="3" s="1"/>
  <c r="B310" i="3" s="1"/>
  <c r="B322" i="3" s="1"/>
  <c r="B334" i="3" s="1"/>
  <c r="B346" i="3" s="1"/>
  <c r="B358" i="3" s="1"/>
  <c r="B370" i="3" s="1"/>
  <c r="B382" i="3" s="1"/>
  <c r="B394" i="3" s="1"/>
  <c r="B406" i="3" s="1"/>
  <c r="B418" i="3" s="1"/>
  <c r="B430" i="3" s="1"/>
  <c r="A22" i="3"/>
  <c r="A34" i="3" s="1"/>
  <c r="A46" i="3" s="1"/>
  <c r="A58" i="3" s="1"/>
  <c r="A70" i="3" s="1"/>
  <c r="A82" i="3" s="1"/>
  <c r="A94" i="3" s="1"/>
  <c r="A106" i="3" s="1"/>
  <c r="A118" i="3" s="1"/>
  <c r="A130" i="3" s="1"/>
  <c r="A142" i="3" s="1"/>
  <c r="A154" i="3" s="1"/>
  <c r="A166" i="3" s="1"/>
  <c r="A178" i="3" s="1"/>
  <c r="A190" i="3" s="1"/>
  <c r="A202" i="3" s="1"/>
  <c r="A214" i="3" s="1"/>
  <c r="A226" i="3" s="1"/>
  <c r="A238" i="3" s="1"/>
  <c r="A250" i="3" s="1"/>
  <c r="A262" i="3" s="1"/>
  <c r="A274" i="3" s="1"/>
  <c r="A286" i="3" s="1"/>
  <c r="A298" i="3" s="1"/>
  <c r="A310" i="3" s="1"/>
  <c r="A322" i="3" s="1"/>
  <c r="A334" i="3" s="1"/>
  <c r="A346" i="3" s="1"/>
  <c r="A358" i="3" s="1"/>
  <c r="A370" i="3" s="1"/>
  <c r="A382" i="3" s="1"/>
  <c r="A394" i="3" s="1"/>
  <c r="A406" i="3" s="1"/>
  <c r="A418" i="3" s="1"/>
  <c r="A430" i="3" s="1"/>
  <c r="B21" i="3"/>
  <c r="B33" i="3" s="1"/>
  <c r="B45" i="3" s="1"/>
  <c r="B57" i="3" s="1"/>
  <c r="B69" i="3" s="1"/>
  <c r="B81" i="3" s="1"/>
  <c r="B93" i="3" s="1"/>
  <c r="B105" i="3" s="1"/>
  <c r="B117" i="3" s="1"/>
  <c r="B129" i="3" s="1"/>
  <c r="B141" i="3" s="1"/>
  <c r="B153" i="3" s="1"/>
  <c r="B165" i="3" s="1"/>
  <c r="B177" i="3" s="1"/>
  <c r="B189" i="3" s="1"/>
  <c r="B201" i="3" s="1"/>
  <c r="B213" i="3" s="1"/>
  <c r="B225" i="3" s="1"/>
  <c r="B237" i="3" s="1"/>
  <c r="B249" i="3" s="1"/>
  <c r="B261" i="3" s="1"/>
  <c r="B273" i="3" s="1"/>
  <c r="B285" i="3" s="1"/>
  <c r="B297" i="3" s="1"/>
  <c r="B309" i="3" s="1"/>
  <c r="B321" i="3" s="1"/>
  <c r="B333" i="3" s="1"/>
  <c r="B345" i="3" s="1"/>
  <c r="B357" i="3" s="1"/>
  <c r="B369" i="3" s="1"/>
  <c r="B381" i="3" s="1"/>
  <c r="B393" i="3" s="1"/>
  <c r="B405" i="3" s="1"/>
  <c r="B417" i="3" s="1"/>
  <c r="B429" i="3" s="1"/>
  <c r="A21" i="3"/>
  <c r="A33" i="3" s="1"/>
  <c r="A45" i="3" s="1"/>
  <c r="A57" i="3" s="1"/>
  <c r="A69" i="3" s="1"/>
  <c r="A81" i="3" s="1"/>
  <c r="A93" i="3" s="1"/>
  <c r="A105" i="3" s="1"/>
  <c r="A117" i="3" s="1"/>
  <c r="A129" i="3" s="1"/>
  <c r="A141" i="3" s="1"/>
  <c r="A153" i="3" s="1"/>
  <c r="A165" i="3" s="1"/>
  <c r="A177" i="3" s="1"/>
  <c r="A189" i="3" s="1"/>
  <c r="A201" i="3" s="1"/>
  <c r="A213" i="3" s="1"/>
  <c r="A225" i="3" s="1"/>
  <c r="A237" i="3" s="1"/>
  <c r="A249" i="3" s="1"/>
  <c r="A261" i="3" s="1"/>
  <c r="A273" i="3" s="1"/>
  <c r="A285" i="3" s="1"/>
  <c r="A297" i="3" s="1"/>
  <c r="A309" i="3" s="1"/>
  <c r="A321" i="3" s="1"/>
  <c r="A333" i="3" s="1"/>
  <c r="A345" i="3" s="1"/>
  <c r="A357" i="3" s="1"/>
  <c r="A369" i="3" s="1"/>
  <c r="A381" i="3" s="1"/>
  <c r="A393" i="3" s="1"/>
  <c r="A405" i="3" s="1"/>
  <c r="A417" i="3" s="1"/>
  <c r="A429" i="3" s="1"/>
  <c r="B20" i="3"/>
  <c r="B32" i="3"/>
  <c r="B44" i="3" s="1"/>
  <c r="B56" i="3" s="1"/>
  <c r="B68" i="3" s="1"/>
  <c r="B80" i="3" s="1"/>
  <c r="B92" i="3" s="1"/>
  <c r="B104" i="3" s="1"/>
  <c r="B116" i="3" s="1"/>
  <c r="B128" i="3" s="1"/>
  <c r="B140" i="3" s="1"/>
  <c r="B152" i="3" s="1"/>
  <c r="B164" i="3" s="1"/>
  <c r="B176" i="3" s="1"/>
  <c r="B188" i="3" s="1"/>
  <c r="B200" i="3" s="1"/>
  <c r="B212" i="3" s="1"/>
  <c r="B224" i="3" s="1"/>
  <c r="B236" i="3" s="1"/>
  <c r="B248" i="3" s="1"/>
  <c r="B260" i="3" s="1"/>
  <c r="B272" i="3" s="1"/>
  <c r="B284" i="3" s="1"/>
  <c r="B296" i="3" s="1"/>
  <c r="B308" i="3" s="1"/>
  <c r="B320" i="3" s="1"/>
  <c r="B332" i="3" s="1"/>
  <c r="B344" i="3" s="1"/>
  <c r="B356" i="3" s="1"/>
  <c r="B368" i="3" s="1"/>
  <c r="B380" i="3" s="1"/>
  <c r="B392" i="3" s="1"/>
  <c r="B404" i="3" s="1"/>
  <c r="B416" i="3" s="1"/>
  <c r="B428" i="3" s="1"/>
  <c r="A20" i="3"/>
  <c r="A32" i="3" s="1"/>
  <c r="A44" i="3"/>
  <c r="A56" i="3" s="1"/>
  <c r="A68" i="3" s="1"/>
  <c r="A80" i="3" s="1"/>
  <c r="A92" i="3" s="1"/>
  <c r="A104" i="3" s="1"/>
  <c r="A116" i="3" s="1"/>
  <c r="A128" i="3" s="1"/>
  <c r="A140" i="3" s="1"/>
  <c r="A152" i="3" s="1"/>
  <c r="A164" i="3" s="1"/>
  <c r="A176" i="3" s="1"/>
  <c r="A188" i="3" s="1"/>
  <c r="A200" i="3" s="1"/>
  <c r="A212" i="3" s="1"/>
  <c r="A224" i="3" s="1"/>
  <c r="A236" i="3" s="1"/>
  <c r="A248" i="3" s="1"/>
  <c r="A260" i="3" s="1"/>
  <c r="A272" i="3" s="1"/>
  <c r="A284" i="3" s="1"/>
  <c r="A296" i="3" s="1"/>
  <c r="A308" i="3" s="1"/>
  <c r="A320" i="3" s="1"/>
  <c r="A332" i="3" s="1"/>
  <c r="A344" i="3" s="1"/>
  <c r="A356" i="3" s="1"/>
  <c r="A368" i="3" s="1"/>
  <c r="A380" i="3" s="1"/>
  <c r="A392" i="3" s="1"/>
  <c r="A404" i="3" s="1"/>
  <c r="A416" i="3" s="1"/>
  <c r="A428" i="3" s="1"/>
  <c r="B19" i="3"/>
  <c r="B31" i="3" s="1"/>
  <c r="B43" i="3" s="1"/>
  <c r="B55" i="3" s="1"/>
  <c r="B67" i="3" s="1"/>
  <c r="B79" i="3" s="1"/>
  <c r="B91" i="3" s="1"/>
  <c r="B103" i="3" s="1"/>
  <c r="B115" i="3" s="1"/>
  <c r="B127" i="3" s="1"/>
  <c r="B139" i="3" s="1"/>
  <c r="B151" i="3" s="1"/>
  <c r="B163" i="3" s="1"/>
  <c r="B175" i="3" s="1"/>
  <c r="B187" i="3" s="1"/>
  <c r="B199" i="3" s="1"/>
  <c r="B211" i="3" s="1"/>
  <c r="B223" i="3" s="1"/>
  <c r="B235" i="3" s="1"/>
  <c r="B247" i="3" s="1"/>
  <c r="B259" i="3" s="1"/>
  <c r="B271" i="3" s="1"/>
  <c r="B283" i="3" s="1"/>
  <c r="B295" i="3" s="1"/>
  <c r="B307" i="3" s="1"/>
  <c r="B319" i="3" s="1"/>
  <c r="B331" i="3" s="1"/>
  <c r="B343" i="3" s="1"/>
  <c r="B355" i="3" s="1"/>
  <c r="B367" i="3" s="1"/>
  <c r="B379" i="3" s="1"/>
  <c r="B391" i="3" s="1"/>
  <c r="B403" i="3" s="1"/>
  <c r="B415" i="3" s="1"/>
  <c r="B427" i="3" s="1"/>
  <c r="A19" i="3"/>
  <c r="A31" i="3" s="1"/>
  <c r="A43" i="3" s="1"/>
  <c r="A55" i="3" s="1"/>
  <c r="A67" i="3" s="1"/>
  <c r="A79" i="3" s="1"/>
  <c r="A91" i="3" s="1"/>
  <c r="A103" i="3" s="1"/>
  <c r="A115" i="3" s="1"/>
  <c r="A127" i="3" s="1"/>
  <c r="A139" i="3" s="1"/>
  <c r="A151" i="3" s="1"/>
  <c r="A163" i="3" s="1"/>
  <c r="A175" i="3" s="1"/>
  <c r="A187" i="3" s="1"/>
  <c r="A199" i="3" s="1"/>
  <c r="A211" i="3" s="1"/>
  <c r="A223" i="3" s="1"/>
  <c r="A235" i="3" s="1"/>
  <c r="A247" i="3" s="1"/>
  <c r="A259" i="3" s="1"/>
  <c r="A271" i="3" s="1"/>
  <c r="A283" i="3" s="1"/>
  <c r="A295" i="3" s="1"/>
  <c r="A307" i="3" s="1"/>
  <c r="A319" i="3" s="1"/>
  <c r="A331" i="3" s="1"/>
  <c r="A343" i="3" s="1"/>
  <c r="A355" i="3" s="1"/>
  <c r="A367" i="3" s="1"/>
  <c r="A379" i="3" s="1"/>
  <c r="A391" i="3" s="1"/>
  <c r="A403" i="3" s="1"/>
  <c r="A415" i="3" s="1"/>
  <c r="A427" i="3" s="1"/>
  <c r="B18" i="3"/>
  <c r="B30" i="3" s="1"/>
  <c r="B42" i="3" s="1"/>
  <c r="B54" i="3" s="1"/>
  <c r="B66" i="3" s="1"/>
  <c r="B78" i="3" s="1"/>
  <c r="B90" i="3" s="1"/>
  <c r="B102" i="3" s="1"/>
  <c r="B114" i="3"/>
  <c r="B126" i="3" s="1"/>
  <c r="B138" i="3" s="1"/>
  <c r="B150" i="3" s="1"/>
  <c r="B162" i="3" s="1"/>
  <c r="B174" i="3" s="1"/>
  <c r="B186" i="3" s="1"/>
  <c r="B198" i="3" s="1"/>
  <c r="B210" i="3" s="1"/>
  <c r="B222" i="3" s="1"/>
  <c r="B234" i="3" s="1"/>
  <c r="B246" i="3" s="1"/>
  <c r="B258" i="3" s="1"/>
  <c r="B270" i="3" s="1"/>
  <c r="B282" i="3" s="1"/>
  <c r="B294" i="3" s="1"/>
  <c r="A18" i="3"/>
  <c r="A30" i="3" s="1"/>
  <c r="A42" i="3" s="1"/>
  <c r="A54" i="3" s="1"/>
  <c r="A66" i="3" s="1"/>
  <c r="A78" i="3" s="1"/>
  <c r="A90" i="3" s="1"/>
  <c r="A102" i="3" s="1"/>
  <c r="A114" i="3" s="1"/>
  <c r="A126" i="3" s="1"/>
  <c r="A138" i="3" s="1"/>
  <c r="A150" i="3" s="1"/>
  <c r="A162" i="3" s="1"/>
  <c r="A174" i="3" s="1"/>
  <c r="A186" i="3" s="1"/>
  <c r="A198" i="3" s="1"/>
  <c r="A210" i="3" s="1"/>
  <c r="A222" i="3" s="1"/>
  <c r="A234" i="3" s="1"/>
  <c r="A246" i="3" s="1"/>
  <c r="A258" i="3" s="1"/>
  <c r="A270" i="3" s="1"/>
  <c r="A282" i="3" s="1"/>
  <c r="A294" i="3" s="1"/>
  <c r="B17" i="3"/>
  <c r="B29" i="3" s="1"/>
  <c r="B41" i="3" s="1"/>
  <c r="B53" i="3" s="1"/>
  <c r="B65" i="3" s="1"/>
  <c r="B77" i="3" s="1"/>
  <c r="B89" i="3" s="1"/>
  <c r="B101" i="3" s="1"/>
  <c r="B113" i="3"/>
  <c r="B125" i="3" s="1"/>
  <c r="B137" i="3" s="1"/>
  <c r="B149" i="3" s="1"/>
  <c r="B161" i="3" s="1"/>
  <c r="B173" i="3" s="1"/>
  <c r="B185" i="3" s="1"/>
  <c r="B197" i="3" s="1"/>
  <c r="B209" i="3" s="1"/>
  <c r="B221" i="3" s="1"/>
  <c r="B233" i="3" s="1"/>
  <c r="B245" i="3" s="1"/>
  <c r="B257" i="3" s="1"/>
  <c r="B269" i="3" s="1"/>
  <c r="B281" i="3" s="1"/>
  <c r="B293" i="3" s="1"/>
  <c r="A17" i="3"/>
  <c r="A29" i="3" s="1"/>
  <c r="A41" i="3" s="1"/>
  <c r="A53" i="3" s="1"/>
  <c r="A65" i="3" s="1"/>
  <c r="A77" i="3" s="1"/>
  <c r="A89" i="3" s="1"/>
  <c r="A101" i="3" s="1"/>
  <c r="A113" i="3" s="1"/>
  <c r="A125" i="3" s="1"/>
  <c r="A137" i="3" s="1"/>
  <c r="A149" i="3" s="1"/>
  <c r="A161" i="3" s="1"/>
  <c r="A173" i="3" s="1"/>
  <c r="A185" i="3"/>
  <c r="A197" i="3" s="1"/>
  <c r="A209" i="3" s="1"/>
  <c r="A221" i="3" s="1"/>
  <c r="A233" i="3" s="1"/>
  <c r="A245" i="3" s="1"/>
  <c r="A257" i="3" s="1"/>
  <c r="A269" i="3" s="1"/>
  <c r="A281" i="3" s="1"/>
  <c r="A293" i="3" s="1"/>
  <c r="AV610" i="2"/>
  <c r="AV609" i="2"/>
  <c r="AV608" i="2"/>
  <c r="AV607" i="2"/>
  <c r="AV606" i="2"/>
  <c r="AV605" i="2"/>
  <c r="AV604" i="2"/>
  <c r="AV603" i="2"/>
  <c r="AV602" i="2"/>
  <c r="AV601" i="2"/>
  <c r="AV600" i="2"/>
  <c r="AV599" i="2"/>
  <c r="AV598" i="2"/>
  <c r="AV597" i="2"/>
  <c r="D412" i="2"/>
  <c r="E412" i="2"/>
  <c r="F412" i="2"/>
  <c r="G412" i="2"/>
  <c r="G597" i="2" s="1"/>
  <c r="H412" i="2"/>
  <c r="I412" i="2"/>
  <c r="I597" i="2" s="1"/>
  <c r="J412" i="2"/>
  <c r="K412" i="2"/>
  <c r="L412" i="2"/>
  <c r="M412" i="2"/>
  <c r="N412" i="2"/>
  <c r="O412" i="2"/>
  <c r="O597" i="2" s="1"/>
  <c r="P412" i="2"/>
  <c r="P597" i="2" s="1"/>
  <c r="Q412" i="2"/>
  <c r="Q597" i="2" s="1"/>
  <c r="R412" i="2"/>
  <c r="S412" i="2"/>
  <c r="S597" i="2" s="1"/>
  <c r="T412" i="2"/>
  <c r="U412" i="2"/>
  <c r="U597" i="2" s="1"/>
  <c r="V412" i="2"/>
  <c r="W412" i="2"/>
  <c r="W597" i="2" s="1"/>
  <c r="X412" i="2"/>
  <c r="Y412" i="2"/>
  <c r="Z412" i="2"/>
  <c r="AA412" i="2"/>
  <c r="AA597" i="2" s="1"/>
  <c r="AB412" i="2"/>
  <c r="AC412" i="2"/>
  <c r="AD412" i="2"/>
  <c r="AE412" i="2"/>
  <c r="AE597" i="2" s="1"/>
  <c r="AF412" i="2"/>
  <c r="AF597" i="2" s="1"/>
  <c r="AG412" i="2"/>
  <c r="AH412" i="2"/>
  <c r="AI412" i="2"/>
  <c r="AI597" i="2" s="1"/>
  <c r="AJ412" i="2"/>
  <c r="AK412" i="2"/>
  <c r="AL412" i="2"/>
  <c r="AM412" i="2"/>
  <c r="AM597" i="2" s="1"/>
  <c r="AN412" i="2"/>
  <c r="AO412" i="2"/>
  <c r="AO597" i="2" s="1"/>
  <c r="AP412" i="2"/>
  <c r="AQ412" i="2"/>
  <c r="AR412" i="2"/>
  <c r="AS412" i="2"/>
  <c r="AT412" i="2"/>
  <c r="AU412" i="2"/>
  <c r="AU597" i="2" s="1"/>
  <c r="D413" i="2"/>
  <c r="E413" i="2"/>
  <c r="F413" i="2"/>
  <c r="G413" i="2"/>
  <c r="H413" i="2"/>
  <c r="I413" i="2"/>
  <c r="J413" i="2"/>
  <c r="K413" i="2"/>
  <c r="K598" i="2" s="1"/>
  <c r="L413" i="2"/>
  <c r="M413" i="2"/>
  <c r="M598" i="2" s="1"/>
  <c r="N413" i="2"/>
  <c r="O413" i="2"/>
  <c r="O598" i="2" s="1"/>
  <c r="P413" i="2"/>
  <c r="Q413" i="2"/>
  <c r="Q598" i="2" s="1"/>
  <c r="R413" i="2"/>
  <c r="S413" i="2"/>
  <c r="S598" i="2" s="1"/>
  <c r="T413" i="2"/>
  <c r="T598" i="2" s="1"/>
  <c r="U413" i="2"/>
  <c r="U598" i="2" s="1"/>
  <c r="V413" i="2"/>
  <c r="W413" i="2"/>
  <c r="X413" i="2"/>
  <c r="Y413" i="2"/>
  <c r="Z413" i="2"/>
  <c r="AA413" i="2"/>
  <c r="AA598" i="2" s="1"/>
  <c r="AB413" i="2"/>
  <c r="AC413" i="2"/>
  <c r="AC598" i="2" s="1"/>
  <c r="AD413" i="2"/>
  <c r="AE413" i="2"/>
  <c r="AF413" i="2"/>
  <c r="AG413" i="2"/>
  <c r="AG598" i="2" s="1"/>
  <c r="AH413" i="2"/>
  <c r="AI413" i="2"/>
  <c r="AI598" i="2" s="1"/>
  <c r="AJ413" i="2"/>
  <c r="AJ598" i="2" s="1"/>
  <c r="AK413" i="2"/>
  <c r="AK598" i="2" s="1"/>
  <c r="AL413" i="2"/>
  <c r="AM413" i="2"/>
  <c r="AM598" i="2" s="1"/>
  <c r="AN413" i="2"/>
  <c r="AO413" i="2"/>
  <c r="AP413" i="2"/>
  <c r="AQ413" i="2"/>
  <c r="AQ598" i="2" s="1"/>
  <c r="AR413" i="2"/>
  <c r="AS413" i="2"/>
  <c r="AS598" i="2" s="1"/>
  <c r="AT413" i="2"/>
  <c r="AU413" i="2"/>
  <c r="AU598" i="2" s="1"/>
  <c r="D414" i="2"/>
  <c r="D599" i="2" s="1"/>
  <c r="E414" i="2"/>
  <c r="E599" i="2" s="1"/>
  <c r="F414" i="2"/>
  <c r="G414" i="2"/>
  <c r="H414" i="2"/>
  <c r="I414" i="2"/>
  <c r="I599" i="2" s="1"/>
  <c r="J414" i="2"/>
  <c r="K414" i="2"/>
  <c r="L414" i="2"/>
  <c r="L599" i="2" s="1"/>
  <c r="M414" i="2"/>
  <c r="N414" i="2"/>
  <c r="O414" i="2"/>
  <c r="P414" i="2"/>
  <c r="P599" i="2" s="1"/>
  <c r="Q414" i="2"/>
  <c r="R414" i="2"/>
  <c r="S414" i="2"/>
  <c r="S599" i="2" s="1"/>
  <c r="T414" i="2"/>
  <c r="T599" i="2" s="1"/>
  <c r="U414" i="2"/>
  <c r="V414" i="2"/>
  <c r="W414" i="2"/>
  <c r="X414" i="2"/>
  <c r="Y414" i="2"/>
  <c r="Z414" i="2"/>
  <c r="AA414" i="2"/>
  <c r="AB414" i="2"/>
  <c r="AB599" i="2" s="1"/>
  <c r="AC414" i="2"/>
  <c r="AC599" i="2" s="1"/>
  <c r="AD414" i="2"/>
  <c r="AE414" i="2"/>
  <c r="AF414" i="2"/>
  <c r="AF599" i="2" s="1"/>
  <c r="AG414" i="2"/>
  <c r="AG599" i="2" s="1"/>
  <c r="AH414" i="2"/>
  <c r="AI414" i="2"/>
  <c r="AJ414" i="2"/>
  <c r="AJ599" i="2" s="1"/>
  <c r="AK414" i="2"/>
  <c r="AL414" i="2"/>
  <c r="AM414" i="2"/>
  <c r="AN414" i="2"/>
  <c r="AO414" i="2"/>
  <c r="AO599" i="2" s="1"/>
  <c r="AP414" i="2"/>
  <c r="AQ414" i="2"/>
  <c r="AR414" i="2"/>
  <c r="AR599" i="2" s="1"/>
  <c r="AS414" i="2"/>
  <c r="AT414" i="2"/>
  <c r="AU414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AA415" i="2"/>
  <c r="AB415" i="2"/>
  <c r="AC415" i="2"/>
  <c r="AD415" i="2"/>
  <c r="AE415" i="2"/>
  <c r="AF415" i="2"/>
  <c r="AG415" i="2"/>
  <c r="AH415" i="2"/>
  <c r="AI415" i="2"/>
  <c r="AJ415" i="2"/>
  <c r="AK415" i="2"/>
  <c r="AL415" i="2"/>
  <c r="AM415" i="2"/>
  <c r="AN415" i="2"/>
  <c r="AO415" i="2"/>
  <c r="AP415" i="2"/>
  <c r="AQ415" i="2"/>
  <c r="AR415" i="2"/>
  <c r="AS415" i="2"/>
  <c r="AT415" i="2"/>
  <c r="AU415" i="2"/>
  <c r="D416" i="2"/>
  <c r="D601" i="2" s="1"/>
  <c r="E416" i="2"/>
  <c r="E601" i="2" s="1"/>
  <c r="F416" i="2"/>
  <c r="F601" i="2" s="1"/>
  <c r="G416" i="2"/>
  <c r="G601" i="2" s="1"/>
  <c r="H416" i="2"/>
  <c r="H601" i="2" s="1"/>
  <c r="I416" i="2"/>
  <c r="I601" i="2" s="1"/>
  <c r="J416" i="2"/>
  <c r="J601" i="2" s="1"/>
  <c r="K416" i="2"/>
  <c r="K601" i="2" s="1"/>
  <c r="L416" i="2"/>
  <c r="L601" i="2" s="1"/>
  <c r="M416" i="2"/>
  <c r="M601" i="2" s="1"/>
  <c r="N416" i="2"/>
  <c r="N601" i="2" s="1"/>
  <c r="O416" i="2"/>
  <c r="O601" i="2" s="1"/>
  <c r="P416" i="2"/>
  <c r="P601" i="2" s="1"/>
  <c r="Q416" i="2"/>
  <c r="Q601" i="2" s="1"/>
  <c r="R416" i="2"/>
  <c r="R601" i="2" s="1"/>
  <c r="S416" i="2"/>
  <c r="S601" i="2" s="1"/>
  <c r="T416" i="2"/>
  <c r="T601" i="2" s="1"/>
  <c r="U416" i="2"/>
  <c r="U601" i="2" s="1"/>
  <c r="V416" i="2"/>
  <c r="V601" i="2" s="1"/>
  <c r="W416" i="2"/>
  <c r="W601" i="2" s="1"/>
  <c r="X416" i="2"/>
  <c r="X601" i="2" s="1"/>
  <c r="Y416" i="2"/>
  <c r="Y601" i="2" s="1"/>
  <c r="Z416" i="2"/>
  <c r="Z601" i="2" s="1"/>
  <c r="AA416" i="2"/>
  <c r="AA601" i="2" s="1"/>
  <c r="AB416" i="2"/>
  <c r="AB601" i="2" s="1"/>
  <c r="AC416" i="2"/>
  <c r="AC601" i="2" s="1"/>
  <c r="AD416" i="2"/>
  <c r="AD601" i="2" s="1"/>
  <c r="AE416" i="2"/>
  <c r="AE601" i="2" s="1"/>
  <c r="AF416" i="2"/>
  <c r="AF601" i="2" s="1"/>
  <c r="AG416" i="2"/>
  <c r="AG601" i="2" s="1"/>
  <c r="AH416" i="2"/>
  <c r="AH601" i="2" s="1"/>
  <c r="AI416" i="2"/>
  <c r="AI601" i="2" s="1"/>
  <c r="AJ416" i="2"/>
  <c r="AJ601" i="2" s="1"/>
  <c r="AK416" i="2"/>
  <c r="AK601" i="2" s="1"/>
  <c r="AL416" i="2"/>
  <c r="AL601" i="2" s="1"/>
  <c r="AM416" i="2"/>
  <c r="AM601" i="2" s="1"/>
  <c r="AN416" i="2"/>
  <c r="AN601" i="2" s="1"/>
  <c r="AO416" i="2"/>
  <c r="AO601" i="2" s="1"/>
  <c r="AP416" i="2"/>
  <c r="AP601" i="2" s="1"/>
  <c r="AQ416" i="2"/>
  <c r="AQ601" i="2" s="1"/>
  <c r="AR416" i="2"/>
  <c r="AR601" i="2" s="1"/>
  <c r="AS416" i="2"/>
  <c r="AS601" i="2" s="1"/>
  <c r="AT416" i="2"/>
  <c r="AT601" i="2" s="1"/>
  <c r="AU416" i="2"/>
  <c r="AU601" i="2" s="1"/>
  <c r="D417" i="2"/>
  <c r="D602" i="2" s="1"/>
  <c r="E417" i="2"/>
  <c r="E602" i="2" s="1"/>
  <c r="F417" i="2"/>
  <c r="F602" i="2" s="1"/>
  <c r="G417" i="2"/>
  <c r="G602" i="2" s="1"/>
  <c r="H417" i="2"/>
  <c r="H602" i="2" s="1"/>
  <c r="I417" i="2"/>
  <c r="I602" i="2" s="1"/>
  <c r="J417" i="2"/>
  <c r="J602" i="2" s="1"/>
  <c r="K417" i="2"/>
  <c r="K602" i="2" s="1"/>
  <c r="L417" i="2"/>
  <c r="L602" i="2" s="1"/>
  <c r="M417" i="2"/>
  <c r="M602" i="2" s="1"/>
  <c r="N417" i="2"/>
  <c r="N602" i="2" s="1"/>
  <c r="O417" i="2"/>
  <c r="O602" i="2" s="1"/>
  <c r="P417" i="2"/>
  <c r="P602" i="2" s="1"/>
  <c r="Q417" i="2"/>
  <c r="Q602" i="2" s="1"/>
  <c r="R417" i="2"/>
  <c r="R602" i="2" s="1"/>
  <c r="S417" i="2"/>
  <c r="S602" i="2" s="1"/>
  <c r="T417" i="2"/>
  <c r="T602" i="2" s="1"/>
  <c r="U417" i="2"/>
  <c r="U602" i="2" s="1"/>
  <c r="V417" i="2"/>
  <c r="V602" i="2" s="1"/>
  <c r="W417" i="2"/>
  <c r="W602" i="2" s="1"/>
  <c r="X417" i="2"/>
  <c r="X602" i="2" s="1"/>
  <c r="Y417" i="2"/>
  <c r="Y602" i="2" s="1"/>
  <c r="Z417" i="2"/>
  <c r="Z602" i="2" s="1"/>
  <c r="AA417" i="2"/>
  <c r="AA602" i="2" s="1"/>
  <c r="AB417" i="2"/>
  <c r="AB602" i="2" s="1"/>
  <c r="AC417" i="2"/>
  <c r="AD417" i="2"/>
  <c r="AD602" i="2" s="1"/>
  <c r="AE417" i="2"/>
  <c r="AE602" i="2" s="1"/>
  <c r="AF417" i="2"/>
  <c r="AF602" i="2" s="1"/>
  <c r="AG417" i="2"/>
  <c r="AG602" i="2" s="1"/>
  <c r="AH417" i="2"/>
  <c r="AH602" i="2" s="1"/>
  <c r="AI417" i="2"/>
  <c r="AI602" i="2" s="1"/>
  <c r="AJ417" i="2"/>
  <c r="AJ602" i="2" s="1"/>
  <c r="AK417" i="2"/>
  <c r="AL417" i="2"/>
  <c r="AL602" i="2" s="1"/>
  <c r="AM417" i="2"/>
  <c r="AM602" i="2" s="1"/>
  <c r="AN417" i="2"/>
  <c r="AN602" i="2" s="1"/>
  <c r="AO417" i="2"/>
  <c r="AO602" i="2" s="1"/>
  <c r="AP417" i="2"/>
  <c r="AP602" i="2" s="1"/>
  <c r="AQ417" i="2"/>
  <c r="AQ602" i="2" s="1"/>
  <c r="AR417" i="2"/>
  <c r="AR602" i="2" s="1"/>
  <c r="AS417" i="2"/>
  <c r="AT417" i="2"/>
  <c r="AT602" i="2" s="1"/>
  <c r="AU417" i="2"/>
  <c r="D418" i="2"/>
  <c r="D603" i="2" s="1"/>
  <c r="E418" i="2"/>
  <c r="F418" i="2"/>
  <c r="F603" i="2" s="1"/>
  <c r="G418" i="2"/>
  <c r="G603" i="2" s="1"/>
  <c r="H418" i="2"/>
  <c r="I418" i="2"/>
  <c r="J418" i="2"/>
  <c r="J603" i="2" s="1"/>
  <c r="K418" i="2"/>
  <c r="L418" i="2"/>
  <c r="L603" i="2" s="1"/>
  <c r="M418" i="2"/>
  <c r="N418" i="2"/>
  <c r="N603" i="2" s="1"/>
  <c r="O418" i="2"/>
  <c r="P418" i="2"/>
  <c r="Q418" i="2"/>
  <c r="R418" i="2"/>
  <c r="R603" i="2"/>
  <c r="S418" i="2"/>
  <c r="T418" i="2"/>
  <c r="T603" i="2" s="1"/>
  <c r="U418" i="2"/>
  <c r="V418" i="2"/>
  <c r="V603" i="2" s="1"/>
  <c r="W418" i="2"/>
  <c r="W603" i="2" s="1"/>
  <c r="X418" i="2"/>
  <c r="Y418" i="2"/>
  <c r="Z418" i="2"/>
  <c r="Z603" i="2" s="1"/>
  <c r="AA418" i="2"/>
  <c r="AB418" i="2"/>
  <c r="AB603" i="2" s="1"/>
  <c r="AC418" i="2"/>
  <c r="AD418" i="2"/>
  <c r="AD603" i="2" s="1"/>
  <c r="AE418" i="2"/>
  <c r="AE603" i="2" s="1"/>
  <c r="AF418" i="2"/>
  <c r="AG418" i="2"/>
  <c r="AH418" i="2"/>
  <c r="AH603" i="2" s="1"/>
  <c r="AI418" i="2"/>
  <c r="AJ418" i="2"/>
  <c r="AJ603" i="2" s="1"/>
  <c r="AK418" i="2"/>
  <c r="AL418" i="2"/>
  <c r="AL603" i="2" s="1"/>
  <c r="AM418" i="2"/>
  <c r="AM603" i="2" s="1"/>
  <c r="AN418" i="2"/>
  <c r="AO418" i="2"/>
  <c r="AP418" i="2"/>
  <c r="AP603" i="2" s="1"/>
  <c r="AQ418" i="2"/>
  <c r="AR418" i="2"/>
  <c r="AR603" i="2" s="1"/>
  <c r="AS418" i="2"/>
  <c r="AT418" i="2"/>
  <c r="AT603" i="2" s="1"/>
  <c r="AU418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V604" i="2" s="1"/>
  <c r="W419" i="2"/>
  <c r="X419" i="2"/>
  <c r="Y419" i="2"/>
  <c r="Z419" i="2"/>
  <c r="AA419" i="2"/>
  <c r="AB419" i="2"/>
  <c r="AC419" i="2"/>
  <c r="AD419" i="2"/>
  <c r="AE419" i="2"/>
  <c r="AF419" i="2"/>
  <c r="AG419" i="2"/>
  <c r="AH419" i="2"/>
  <c r="AI419" i="2"/>
  <c r="AJ419" i="2"/>
  <c r="AK419" i="2"/>
  <c r="AL419" i="2"/>
  <c r="AM419" i="2"/>
  <c r="AN419" i="2"/>
  <c r="AO419" i="2"/>
  <c r="AP419" i="2"/>
  <c r="AQ419" i="2"/>
  <c r="AR419" i="2"/>
  <c r="AS419" i="2"/>
  <c r="AT419" i="2"/>
  <c r="AU419" i="2"/>
  <c r="D420" i="2"/>
  <c r="D605" i="2" s="1"/>
  <c r="E420" i="2"/>
  <c r="E605" i="2" s="1"/>
  <c r="F420" i="2"/>
  <c r="G420" i="2"/>
  <c r="G605" i="2" s="1"/>
  <c r="H420" i="2"/>
  <c r="H605" i="2" s="1"/>
  <c r="I420" i="2"/>
  <c r="I605" i="2" s="1"/>
  <c r="J420" i="2"/>
  <c r="J605" i="2" s="1"/>
  <c r="K420" i="2"/>
  <c r="K605" i="2" s="1"/>
  <c r="L420" i="2"/>
  <c r="L605" i="2" s="1"/>
  <c r="M420" i="2"/>
  <c r="M605" i="2" s="1"/>
  <c r="N420" i="2"/>
  <c r="O420" i="2"/>
  <c r="O605" i="2" s="1"/>
  <c r="P420" i="2"/>
  <c r="P605" i="2" s="1"/>
  <c r="Q420" i="2"/>
  <c r="Q605" i="2" s="1"/>
  <c r="R420" i="2"/>
  <c r="R605" i="2" s="1"/>
  <c r="S420" i="2"/>
  <c r="S605" i="2" s="1"/>
  <c r="T420" i="2"/>
  <c r="T605" i="2" s="1"/>
  <c r="U420" i="2"/>
  <c r="U605" i="2" s="1"/>
  <c r="V420" i="2"/>
  <c r="W420" i="2"/>
  <c r="W605" i="2" s="1"/>
  <c r="X420" i="2"/>
  <c r="X605" i="2" s="1"/>
  <c r="Y420" i="2"/>
  <c r="Y605" i="2" s="1"/>
  <c r="Z420" i="2"/>
  <c r="Z605" i="2" s="1"/>
  <c r="AA420" i="2"/>
  <c r="AA605" i="2" s="1"/>
  <c r="AB420" i="2"/>
  <c r="AB605" i="2" s="1"/>
  <c r="AC420" i="2"/>
  <c r="AC605" i="2" s="1"/>
  <c r="AD420" i="2"/>
  <c r="AE420" i="2"/>
  <c r="AE605" i="2" s="1"/>
  <c r="AF420" i="2"/>
  <c r="AF605" i="2" s="1"/>
  <c r="AG420" i="2"/>
  <c r="AG605" i="2" s="1"/>
  <c r="AH420" i="2"/>
  <c r="AH605" i="2" s="1"/>
  <c r="AI420" i="2"/>
  <c r="AI605" i="2" s="1"/>
  <c r="AJ420" i="2"/>
  <c r="AJ605" i="2" s="1"/>
  <c r="AK420" i="2"/>
  <c r="AK605" i="2" s="1"/>
  <c r="AL420" i="2"/>
  <c r="AL605" i="2" s="1"/>
  <c r="AM420" i="2"/>
  <c r="AM605" i="2" s="1"/>
  <c r="AN420" i="2"/>
  <c r="AN605" i="2" s="1"/>
  <c r="AO420" i="2"/>
  <c r="AO605" i="2" s="1"/>
  <c r="AP420" i="2"/>
  <c r="AP605" i="2" s="1"/>
  <c r="AQ420" i="2"/>
  <c r="AQ605" i="2" s="1"/>
  <c r="AR420" i="2"/>
  <c r="AR605" i="2" s="1"/>
  <c r="AS420" i="2"/>
  <c r="AS605" i="2" s="1"/>
  <c r="AT420" i="2"/>
  <c r="AT605" i="2" s="1"/>
  <c r="AU420" i="2"/>
  <c r="AU605" i="2" s="1"/>
  <c r="D421" i="2"/>
  <c r="D606" i="2" s="1"/>
  <c r="E421" i="2"/>
  <c r="E606" i="2" s="1"/>
  <c r="F421" i="2"/>
  <c r="F606" i="2" s="1"/>
  <c r="G421" i="2"/>
  <c r="G606" i="2" s="1"/>
  <c r="H421" i="2"/>
  <c r="H606" i="2" s="1"/>
  <c r="I421" i="2"/>
  <c r="I606" i="2" s="1"/>
  <c r="J421" i="2"/>
  <c r="J606" i="2" s="1"/>
  <c r="K421" i="2"/>
  <c r="K606" i="2" s="1"/>
  <c r="L421" i="2"/>
  <c r="L606" i="2" s="1"/>
  <c r="M421" i="2"/>
  <c r="M606" i="2" s="1"/>
  <c r="N421" i="2"/>
  <c r="N606" i="2" s="1"/>
  <c r="O421" i="2"/>
  <c r="O606" i="2" s="1"/>
  <c r="P421" i="2"/>
  <c r="P606" i="2" s="1"/>
  <c r="Q421" i="2"/>
  <c r="Q606" i="2" s="1"/>
  <c r="R421" i="2"/>
  <c r="S421" i="2"/>
  <c r="S606" i="2" s="1"/>
  <c r="T421" i="2"/>
  <c r="T606" i="2" s="1"/>
  <c r="U421" i="2"/>
  <c r="U606" i="2" s="1"/>
  <c r="V421" i="2"/>
  <c r="V606" i="2" s="1"/>
  <c r="W421" i="2"/>
  <c r="W606" i="2" s="1"/>
  <c r="X421" i="2"/>
  <c r="X606" i="2" s="1"/>
  <c r="Y421" i="2"/>
  <c r="Y606" i="2" s="1"/>
  <c r="Z421" i="2"/>
  <c r="Z606" i="2" s="1"/>
  <c r="AA421" i="2"/>
  <c r="AA606" i="2" s="1"/>
  <c r="AB421" i="2"/>
  <c r="AB606" i="2" s="1"/>
  <c r="AC421" i="2"/>
  <c r="AC606" i="2" s="1"/>
  <c r="AD421" i="2"/>
  <c r="AD606" i="2" s="1"/>
  <c r="AE421" i="2"/>
  <c r="AE606" i="2" s="1"/>
  <c r="AF421" i="2"/>
  <c r="AF606" i="2" s="1"/>
  <c r="AG421" i="2"/>
  <c r="AG606" i="2" s="1"/>
  <c r="AH421" i="2"/>
  <c r="AH606" i="2" s="1"/>
  <c r="AI421" i="2"/>
  <c r="AI606" i="2" s="1"/>
  <c r="AJ421" i="2"/>
  <c r="AJ606" i="2" s="1"/>
  <c r="AK421" i="2"/>
  <c r="AK606" i="2" s="1"/>
  <c r="AL421" i="2"/>
  <c r="AL606" i="2" s="1"/>
  <c r="AM421" i="2"/>
  <c r="AM606" i="2" s="1"/>
  <c r="AN421" i="2"/>
  <c r="AN606" i="2" s="1"/>
  <c r="AO421" i="2"/>
  <c r="AO606" i="2" s="1"/>
  <c r="AP421" i="2"/>
  <c r="AP606" i="2" s="1"/>
  <c r="AQ421" i="2"/>
  <c r="AQ606" i="2" s="1"/>
  <c r="AR421" i="2"/>
  <c r="AR606" i="2" s="1"/>
  <c r="AS421" i="2"/>
  <c r="AS606" i="2" s="1"/>
  <c r="AT421" i="2"/>
  <c r="AT606" i="2" s="1"/>
  <c r="AU421" i="2"/>
  <c r="AU606" i="2" s="1"/>
  <c r="D422" i="2"/>
  <c r="F422" i="2"/>
  <c r="F607" i="2" s="1"/>
  <c r="L422" i="2"/>
  <c r="M422" i="2"/>
  <c r="N422" i="2"/>
  <c r="N607" i="2" s="1"/>
  <c r="O422" i="2"/>
  <c r="P422" i="2"/>
  <c r="Q422" i="2"/>
  <c r="R422" i="2"/>
  <c r="S422" i="2"/>
  <c r="T422" i="2"/>
  <c r="U422" i="2"/>
  <c r="V422" i="2"/>
  <c r="V607" i="2" s="1"/>
  <c r="W422" i="2"/>
  <c r="X422" i="2"/>
  <c r="Y422" i="2"/>
  <c r="Z422" i="2"/>
  <c r="AA422" i="2"/>
  <c r="AB422" i="2"/>
  <c r="AC422" i="2"/>
  <c r="AD422" i="2"/>
  <c r="AE422" i="2"/>
  <c r="AF422" i="2"/>
  <c r="AG422" i="2"/>
  <c r="AH422" i="2"/>
  <c r="AI422" i="2"/>
  <c r="AJ422" i="2"/>
  <c r="AK422" i="2"/>
  <c r="AL422" i="2"/>
  <c r="AL607" i="2" s="1"/>
  <c r="AM422" i="2"/>
  <c r="AN422" i="2"/>
  <c r="AO422" i="2"/>
  <c r="AP422" i="2"/>
  <c r="AQ422" i="2"/>
  <c r="AR422" i="2"/>
  <c r="AS422" i="2"/>
  <c r="AT422" i="2"/>
  <c r="AT607" i="2" s="1"/>
  <c r="AU422" i="2"/>
  <c r="D423" i="2"/>
  <c r="E423" i="2"/>
  <c r="F423" i="2"/>
  <c r="L423" i="2"/>
  <c r="M423" i="2"/>
  <c r="N423" i="2"/>
  <c r="O423" i="2"/>
  <c r="P423" i="2"/>
  <c r="Q423" i="2"/>
  <c r="R423" i="2"/>
  <c r="T423" i="2"/>
  <c r="U423" i="2"/>
  <c r="V423" i="2"/>
  <c r="W423" i="2"/>
  <c r="X423" i="2"/>
  <c r="Y423" i="2"/>
  <c r="Z423" i="2"/>
  <c r="AA423" i="2"/>
  <c r="AB423" i="2"/>
  <c r="AC423" i="2"/>
  <c r="AD423" i="2"/>
  <c r="AE423" i="2"/>
  <c r="AF423" i="2"/>
  <c r="AG423" i="2"/>
  <c r="AH423" i="2"/>
  <c r="AI423" i="2"/>
  <c r="AJ423" i="2"/>
  <c r="AK423" i="2"/>
  <c r="AL423" i="2"/>
  <c r="AM423" i="2"/>
  <c r="AN423" i="2"/>
  <c r="AO423" i="2"/>
  <c r="AP423" i="2"/>
  <c r="AQ423" i="2"/>
  <c r="AR423" i="2"/>
  <c r="AS423" i="2"/>
  <c r="AT423" i="2"/>
  <c r="AU423" i="2"/>
  <c r="D424" i="2"/>
  <c r="D609" i="2" s="1"/>
  <c r="E424" i="2"/>
  <c r="E609" i="2" s="1"/>
  <c r="F424" i="2"/>
  <c r="F609" i="2" s="1"/>
  <c r="N424" i="2"/>
  <c r="N609" i="2" s="1"/>
  <c r="O424" i="2"/>
  <c r="O609" i="2" s="1"/>
  <c r="P424" i="2"/>
  <c r="P609" i="2" s="1"/>
  <c r="Q424" i="2"/>
  <c r="Q609" i="2" s="1"/>
  <c r="R424" i="2"/>
  <c r="R609" i="2" s="1"/>
  <c r="T424" i="2"/>
  <c r="T609" i="2" s="1"/>
  <c r="U424" i="2"/>
  <c r="U609" i="2" s="1"/>
  <c r="V424" i="2"/>
  <c r="V609" i="2" s="1"/>
  <c r="W424" i="2"/>
  <c r="W609" i="2" s="1"/>
  <c r="X424" i="2"/>
  <c r="X609" i="2" s="1"/>
  <c r="Y424" i="2"/>
  <c r="Y609" i="2" s="1"/>
  <c r="Z424" i="2"/>
  <c r="Z609" i="2" s="1"/>
  <c r="AA424" i="2"/>
  <c r="AA609" i="2" s="1"/>
  <c r="AB424" i="2"/>
  <c r="AB609" i="2" s="1"/>
  <c r="AC424" i="2"/>
  <c r="AC609" i="2" s="1"/>
  <c r="AD424" i="2"/>
  <c r="AD609" i="2" s="1"/>
  <c r="AE424" i="2"/>
  <c r="AE609" i="2" s="1"/>
  <c r="AF424" i="2"/>
  <c r="AF609" i="2" s="1"/>
  <c r="AG424" i="2"/>
  <c r="AG609" i="2" s="1"/>
  <c r="AH424" i="2"/>
  <c r="AH609" i="2" s="1"/>
  <c r="AI424" i="2"/>
  <c r="AI609" i="2" s="1"/>
  <c r="AJ424" i="2"/>
  <c r="AJ609" i="2" s="1"/>
  <c r="AK424" i="2"/>
  <c r="AK609" i="2" s="1"/>
  <c r="AL424" i="2"/>
  <c r="AL609" i="2" s="1"/>
  <c r="AM424" i="2"/>
  <c r="AM609" i="2" s="1"/>
  <c r="AN424" i="2"/>
  <c r="AN609" i="2" s="1"/>
  <c r="AO424" i="2"/>
  <c r="AO609" i="2" s="1"/>
  <c r="AP424" i="2"/>
  <c r="AP609" i="2" s="1"/>
  <c r="AQ424" i="2"/>
  <c r="AQ609" i="2" s="1"/>
  <c r="AR424" i="2"/>
  <c r="AR609" i="2" s="1"/>
  <c r="AS424" i="2"/>
  <c r="AS609" i="2" s="1"/>
  <c r="AT424" i="2"/>
  <c r="AT609" i="2" s="1"/>
  <c r="AU424" i="2"/>
  <c r="AU609" i="2" s="1"/>
  <c r="E425" i="2"/>
  <c r="E610" i="2" s="1"/>
  <c r="F425" i="2"/>
  <c r="F610" i="2" s="1"/>
  <c r="N425" i="2"/>
  <c r="N610" i="2" s="1"/>
  <c r="O425" i="2"/>
  <c r="O610" i="2" s="1"/>
  <c r="P425" i="2"/>
  <c r="P610" i="2" s="1"/>
  <c r="Q425" i="2"/>
  <c r="Q610" i="2" s="1"/>
  <c r="R425" i="2"/>
  <c r="R610" i="2" s="1"/>
  <c r="T425" i="2"/>
  <c r="T610" i="2" s="1"/>
  <c r="U425" i="2"/>
  <c r="U610" i="2" s="1"/>
  <c r="V425" i="2"/>
  <c r="V610" i="2" s="1"/>
  <c r="W425" i="2"/>
  <c r="W610" i="2" s="1"/>
  <c r="Y425" i="2"/>
  <c r="Y610" i="2" s="1"/>
  <c r="Z425" i="2"/>
  <c r="Z610" i="2" s="1"/>
  <c r="AA425" i="2"/>
  <c r="AA610" i="2" s="1"/>
  <c r="AB425" i="2"/>
  <c r="AB610" i="2" s="1"/>
  <c r="AC425" i="2"/>
  <c r="AC610" i="2" s="1"/>
  <c r="AD425" i="2"/>
  <c r="AD610" i="2" s="1"/>
  <c r="AE425" i="2"/>
  <c r="AE610" i="2" s="1"/>
  <c r="AF425" i="2"/>
  <c r="AF610" i="2" s="1"/>
  <c r="AG425" i="2"/>
  <c r="AG610" i="2" s="1"/>
  <c r="AH425" i="2"/>
  <c r="AH610" i="2" s="1"/>
  <c r="AI425" i="2"/>
  <c r="AI610" i="2" s="1"/>
  <c r="AJ425" i="2"/>
  <c r="AJ610" i="2" s="1"/>
  <c r="AK425" i="2"/>
  <c r="AK610" i="2" s="1"/>
  <c r="AL425" i="2"/>
  <c r="AL610" i="2" s="1"/>
  <c r="AM425" i="2"/>
  <c r="AM610" i="2" s="1"/>
  <c r="AN425" i="2"/>
  <c r="AN610" i="2" s="1"/>
  <c r="AO425" i="2"/>
  <c r="AO610" i="2" s="1"/>
  <c r="AP425" i="2"/>
  <c r="AP610" i="2" s="1"/>
  <c r="AQ425" i="2"/>
  <c r="AQ610" i="2" s="1"/>
  <c r="AR425" i="2"/>
  <c r="AR610" i="2" s="1"/>
  <c r="AS425" i="2"/>
  <c r="AS610" i="2" s="1"/>
  <c r="AT425" i="2"/>
  <c r="AT610" i="2" s="1"/>
  <c r="AU425" i="2"/>
  <c r="AU610" i="2" s="1"/>
  <c r="AZ411" i="2"/>
  <c r="AX596" i="2" s="1"/>
  <c r="AY411" i="2"/>
  <c r="AX411" i="2"/>
  <c r="AV596" i="2" s="1"/>
  <c r="AW411" i="2"/>
  <c r="AZ410" i="2"/>
  <c r="AX595" i="2" s="1"/>
  <c r="AY410" i="2"/>
  <c r="AX410" i="2"/>
  <c r="AV595" i="2" s="1"/>
  <c r="AW410" i="2"/>
  <c r="AZ409" i="2"/>
  <c r="AX594" i="2" s="1"/>
  <c r="AY409" i="2"/>
  <c r="AX409" i="2"/>
  <c r="AV594" i="2" s="1"/>
  <c r="AW409" i="2"/>
  <c r="AZ408" i="2"/>
  <c r="AX593" i="2" s="1"/>
  <c r="AY408" i="2"/>
  <c r="AX408" i="2"/>
  <c r="AV593" i="2" s="1"/>
  <c r="AW408" i="2"/>
  <c r="AZ407" i="2"/>
  <c r="AX592" i="2" s="1"/>
  <c r="AY407" i="2"/>
  <c r="AX407" i="2"/>
  <c r="AV592" i="2" s="1"/>
  <c r="AW407" i="2"/>
  <c r="AZ406" i="2"/>
  <c r="AX591" i="2" s="1"/>
  <c r="AY406" i="2"/>
  <c r="AX406" i="2"/>
  <c r="AV591" i="2" s="1"/>
  <c r="AW406" i="2"/>
  <c r="AZ405" i="2"/>
  <c r="AX590" i="2" s="1"/>
  <c r="AY405" i="2"/>
  <c r="AX405" i="2"/>
  <c r="AV590" i="2" s="1"/>
  <c r="AW405" i="2"/>
  <c r="AZ404" i="2"/>
  <c r="AX589" i="2" s="1"/>
  <c r="AY404" i="2"/>
  <c r="AX404" i="2"/>
  <c r="AV589" i="2" s="1"/>
  <c r="AW404" i="2"/>
  <c r="AZ403" i="2"/>
  <c r="AX588" i="2" s="1"/>
  <c r="AY403" i="2"/>
  <c r="AX403" i="2"/>
  <c r="AV588" i="2" s="1"/>
  <c r="AW403" i="2"/>
  <c r="AZ402" i="2"/>
  <c r="AX587" i="2" s="1"/>
  <c r="AY402" i="2"/>
  <c r="AX402" i="2"/>
  <c r="AV587" i="2" s="1"/>
  <c r="AW402" i="2"/>
  <c r="AZ401" i="2"/>
  <c r="AX586" i="2" s="1"/>
  <c r="AY401" i="2"/>
  <c r="AX401" i="2"/>
  <c r="AV586" i="2" s="1"/>
  <c r="AW401" i="2"/>
  <c r="AZ400" i="2"/>
  <c r="AX585" i="2" s="1"/>
  <c r="AY400" i="2"/>
  <c r="AX400" i="2"/>
  <c r="AV585" i="2" s="1"/>
  <c r="AW400" i="2"/>
  <c r="AZ399" i="2"/>
  <c r="AX584" i="2" s="1"/>
  <c r="AY399" i="2"/>
  <c r="AX399" i="2"/>
  <c r="AV584" i="2" s="1"/>
  <c r="AW399" i="2"/>
  <c r="AZ398" i="2"/>
  <c r="AX583" i="2" s="1"/>
  <c r="AY398" i="2"/>
  <c r="AX398" i="2"/>
  <c r="AV583" i="2" s="1"/>
  <c r="AW398" i="2"/>
  <c r="AZ397" i="2"/>
  <c r="AX582" i="2" s="1"/>
  <c r="AY397" i="2"/>
  <c r="AX397" i="2"/>
  <c r="AV582" i="2" s="1"/>
  <c r="AW397" i="2"/>
  <c r="AZ396" i="2"/>
  <c r="AX581" i="2" s="1"/>
  <c r="AY396" i="2"/>
  <c r="AX396" i="2"/>
  <c r="AV581" i="2" s="1"/>
  <c r="AW396" i="2"/>
  <c r="AZ395" i="2"/>
  <c r="AX580" i="2" s="1"/>
  <c r="AY395" i="2"/>
  <c r="AX395" i="2"/>
  <c r="AV580" i="2" s="1"/>
  <c r="AW395" i="2"/>
  <c r="AZ394" i="2"/>
  <c r="AX579" i="2" s="1"/>
  <c r="AY394" i="2"/>
  <c r="AX394" i="2"/>
  <c r="AV579" i="2" s="1"/>
  <c r="AW394" i="2"/>
  <c r="AZ393" i="2"/>
  <c r="AX578" i="2" s="1"/>
  <c r="AY393" i="2"/>
  <c r="AX393" i="2"/>
  <c r="AV578" i="2" s="1"/>
  <c r="AW393" i="2"/>
  <c r="AZ392" i="2"/>
  <c r="AX577" i="2" s="1"/>
  <c r="AY392" i="2"/>
  <c r="AX392" i="2"/>
  <c r="AV577" i="2" s="1"/>
  <c r="AW392" i="2"/>
  <c r="AZ391" i="2"/>
  <c r="AX576" i="2" s="1"/>
  <c r="AY391" i="2"/>
  <c r="AX391" i="2"/>
  <c r="AV576" i="2" s="1"/>
  <c r="AW391" i="2"/>
  <c r="AZ390" i="2"/>
  <c r="AX575" i="2" s="1"/>
  <c r="AY390" i="2"/>
  <c r="AX390" i="2"/>
  <c r="AV575" i="2" s="1"/>
  <c r="AW390" i="2"/>
  <c r="AZ389" i="2"/>
  <c r="AX574" i="2" s="1"/>
  <c r="AY389" i="2"/>
  <c r="AX389" i="2"/>
  <c r="AV574" i="2" s="1"/>
  <c r="AW389" i="2"/>
  <c r="AZ388" i="2"/>
  <c r="AX573" i="2" s="1"/>
  <c r="AY388" i="2"/>
  <c r="AX388" i="2"/>
  <c r="AV573" i="2" s="1"/>
  <c r="AW388" i="2"/>
  <c r="AZ387" i="2"/>
  <c r="AX572" i="2" s="1"/>
  <c r="AY387" i="2"/>
  <c r="AX387" i="2"/>
  <c r="AV572" i="2" s="1"/>
  <c r="AW387" i="2"/>
  <c r="AZ386" i="2"/>
  <c r="AX571" i="2" s="1"/>
  <c r="AY386" i="2"/>
  <c r="AX386" i="2"/>
  <c r="AV571" i="2" s="1"/>
  <c r="AW386" i="2"/>
  <c r="AZ385" i="2"/>
  <c r="AX570" i="2" s="1"/>
  <c r="AY385" i="2"/>
  <c r="AX385" i="2"/>
  <c r="AV570" i="2" s="1"/>
  <c r="AW385" i="2"/>
  <c r="AZ384" i="2"/>
  <c r="AX569" i="2" s="1"/>
  <c r="AY384" i="2"/>
  <c r="AX384" i="2"/>
  <c r="AV569" i="2" s="1"/>
  <c r="AW384" i="2"/>
  <c r="AZ383" i="2"/>
  <c r="AX568" i="2" s="1"/>
  <c r="AY383" i="2"/>
  <c r="AX383" i="2"/>
  <c r="AV568" i="2" s="1"/>
  <c r="AW383" i="2"/>
  <c r="AZ382" i="2"/>
  <c r="AX567" i="2" s="1"/>
  <c r="AY382" i="2"/>
  <c r="AX382" i="2"/>
  <c r="AV567" i="2" s="1"/>
  <c r="AW382" i="2"/>
  <c r="AZ381" i="2"/>
  <c r="AX566" i="2" s="1"/>
  <c r="AY381" i="2"/>
  <c r="AX381" i="2"/>
  <c r="AV566" i="2" s="1"/>
  <c r="AW381" i="2"/>
  <c r="AZ380" i="2"/>
  <c r="AX565" i="2" s="1"/>
  <c r="AY380" i="2"/>
  <c r="AX380" i="2"/>
  <c r="AV565" i="2" s="1"/>
  <c r="AW380" i="2"/>
  <c r="AZ379" i="2"/>
  <c r="AX564" i="2" s="1"/>
  <c r="AY379" i="2"/>
  <c r="AX379" i="2"/>
  <c r="AV564" i="2" s="1"/>
  <c r="AW379" i="2"/>
  <c r="AZ378" i="2"/>
  <c r="AX563" i="2" s="1"/>
  <c r="AY378" i="2"/>
  <c r="AX378" i="2"/>
  <c r="AV563" i="2" s="1"/>
  <c r="AW378" i="2"/>
  <c r="AZ377" i="2"/>
  <c r="AX562" i="2" s="1"/>
  <c r="AY377" i="2"/>
  <c r="AX377" i="2"/>
  <c r="AV562" i="2" s="1"/>
  <c r="AW377" i="2"/>
  <c r="AZ376" i="2"/>
  <c r="AX561" i="2" s="1"/>
  <c r="AY376" i="2"/>
  <c r="AX376" i="2"/>
  <c r="AV561" i="2" s="1"/>
  <c r="AW376" i="2"/>
  <c r="AZ375" i="2"/>
  <c r="AX560" i="2" s="1"/>
  <c r="AY375" i="2"/>
  <c r="AX375" i="2"/>
  <c r="AV560" i="2" s="1"/>
  <c r="AW375" i="2"/>
  <c r="AZ374" i="2"/>
  <c r="AX559" i="2" s="1"/>
  <c r="AY374" i="2"/>
  <c r="AX374" i="2"/>
  <c r="AV559" i="2" s="1"/>
  <c r="AW374" i="2"/>
  <c r="AZ373" i="2"/>
  <c r="AX558" i="2" s="1"/>
  <c r="AY373" i="2"/>
  <c r="AX373" i="2"/>
  <c r="AV558" i="2" s="1"/>
  <c r="AW373" i="2"/>
  <c r="AZ372" i="2"/>
  <c r="AX557" i="2" s="1"/>
  <c r="AY372" i="2"/>
  <c r="AX372" i="2"/>
  <c r="AV557" i="2" s="1"/>
  <c r="AW372" i="2"/>
  <c r="AZ371" i="2"/>
  <c r="AX556" i="2" s="1"/>
  <c r="AY371" i="2"/>
  <c r="AX371" i="2"/>
  <c r="AV556" i="2" s="1"/>
  <c r="AW371" i="2"/>
  <c r="AZ370" i="2"/>
  <c r="AX555" i="2" s="1"/>
  <c r="AY370" i="2"/>
  <c r="AX370" i="2"/>
  <c r="AV555" i="2" s="1"/>
  <c r="AW370" i="2"/>
  <c r="AZ369" i="2"/>
  <c r="AX554" i="2" s="1"/>
  <c r="AY369" i="2"/>
  <c r="AX369" i="2"/>
  <c r="AV554" i="2" s="1"/>
  <c r="AW369" i="2"/>
  <c r="AZ368" i="2"/>
  <c r="AX553" i="2" s="1"/>
  <c r="AY368" i="2"/>
  <c r="AX368" i="2"/>
  <c r="AV553" i="2" s="1"/>
  <c r="AW368" i="2"/>
  <c r="AZ367" i="2"/>
  <c r="AX552" i="2" s="1"/>
  <c r="AY367" i="2"/>
  <c r="AX367" i="2"/>
  <c r="AV552" i="2" s="1"/>
  <c r="AW367" i="2"/>
  <c r="AZ366" i="2"/>
  <c r="AX551" i="2" s="1"/>
  <c r="AY366" i="2"/>
  <c r="AX366" i="2"/>
  <c r="AV551" i="2" s="1"/>
  <c r="AW366" i="2"/>
  <c r="AZ365" i="2"/>
  <c r="AX550" i="2" s="1"/>
  <c r="AY365" i="2"/>
  <c r="AX365" i="2"/>
  <c r="AV550" i="2" s="1"/>
  <c r="AW365" i="2"/>
  <c r="AZ364" i="2"/>
  <c r="AX549" i="2" s="1"/>
  <c r="AY364" i="2"/>
  <c r="AX364" i="2"/>
  <c r="AV549" i="2" s="1"/>
  <c r="AW364" i="2"/>
  <c r="AZ363" i="2"/>
  <c r="AX548" i="2" s="1"/>
  <c r="AY363" i="2"/>
  <c r="AX363" i="2"/>
  <c r="AV548" i="2" s="1"/>
  <c r="AW363" i="2"/>
  <c r="AZ362" i="2"/>
  <c r="AX547" i="2" s="1"/>
  <c r="AY362" i="2"/>
  <c r="AX362" i="2"/>
  <c r="AV547" i="2" s="1"/>
  <c r="AW362" i="2"/>
  <c r="AZ361" i="2"/>
  <c r="AX546" i="2" s="1"/>
  <c r="AY361" i="2"/>
  <c r="AX361" i="2"/>
  <c r="AV546" i="2" s="1"/>
  <c r="AW361" i="2"/>
  <c r="AZ360" i="2"/>
  <c r="AX545" i="2" s="1"/>
  <c r="AY360" i="2"/>
  <c r="AX360" i="2"/>
  <c r="AV545" i="2" s="1"/>
  <c r="AW360" i="2"/>
  <c r="AZ359" i="2"/>
  <c r="AX544" i="2" s="1"/>
  <c r="AY359" i="2"/>
  <c r="AX359" i="2"/>
  <c r="AV544" i="2" s="1"/>
  <c r="AW359" i="2"/>
  <c r="AZ358" i="2"/>
  <c r="AX543" i="2" s="1"/>
  <c r="AY358" i="2"/>
  <c r="AX358" i="2"/>
  <c r="AV543" i="2" s="1"/>
  <c r="AW358" i="2"/>
  <c r="AZ357" i="2"/>
  <c r="AX542" i="2" s="1"/>
  <c r="AY357" i="2"/>
  <c r="AX357" i="2"/>
  <c r="AV542" i="2" s="1"/>
  <c r="AW357" i="2"/>
  <c r="AZ356" i="2"/>
  <c r="AX541" i="2" s="1"/>
  <c r="AY356" i="2"/>
  <c r="AX356" i="2"/>
  <c r="AV541" i="2" s="1"/>
  <c r="AW356" i="2"/>
  <c r="AZ355" i="2"/>
  <c r="AX540" i="2" s="1"/>
  <c r="AY355" i="2"/>
  <c r="AX355" i="2"/>
  <c r="AV540" i="2" s="1"/>
  <c r="AW355" i="2"/>
  <c r="AZ354" i="2"/>
  <c r="AX539" i="2" s="1"/>
  <c r="AY354" i="2"/>
  <c r="AX354" i="2"/>
  <c r="AV539" i="2" s="1"/>
  <c r="AW354" i="2"/>
  <c r="AZ353" i="2"/>
  <c r="AX538" i="2" s="1"/>
  <c r="AY353" i="2"/>
  <c r="AX353" i="2"/>
  <c r="AV538" i="2" s="1"/>
  <c r="AW353" i="2"/>
  <c r="AZ352" i="2"/>
  <c r="AX537" i="2" s="1"/>
  <c r="AY352" i="2"/>
  <c r="AX352" i="2"/>
  <c r="AV537" i="2" s="1"/>
  <c r="AW352" i="2"/>
  <c r="AZ351" i="2"/>
  <c r="AX536" i="2" s="1"/>
  <c r="AY351" i="2"/>
  <c r="AX351" i="2"/>
  <c r="AV536" i="2" s="1"/>
  <c r="AW351" i="2"/>
  <c r="AZ350" i="2"/>
  <c r="AX535" i="2" s="1"/>
  <c r="AY350" i="2"/>
  <c r="AX350" i="2"/>
  <c r="AV535" i="2" s="1"/>
  <c r="AW350" i="2"/>
  <c r="AZ349" i="2"/>
  <c r="AX534" i="2" s="1"/>
  <c r="AY349" i="2"/>
  <c r="AX349" i="2"/>
  <c r="AV534" i="2" s="1"/>
  <c r="AW349" i="2"/>
  <c r="AZ348" i="2"/>
  <c r="AX533" i="2" s="1"/>
  <c r="AY348" i="2"/>
  <c r="AX348" i="2"/>
  <c r="AV533" i="2" s="1"/>
  <c r="AW348" i="2"/>
  <c r="AZ347" i="2"/>
  <c r="AX532" i="2" s="1"/>
  <c r="AY347" i="2"/>
  <c r="AX347" i="2"/>
  <c r="AV532" i="2" s="1"/>
  <c r="AW347" i="2"/>
  <c r="AZ346" i="2"/>
  <c r="AX531" i="2" s="1"/>
  <c r="AY346" i="2"/>
  <c r="AX346" i="2"/>
  <c r="AV531" i="2" s="1"/>
  <c r="AW346" i="2"/>
  <c r="AZ345" i="2"/>
  <c r="AX530" i="2" s="1"/>
  <c r="AY345" i="2"/>
  <c r="AX345" i="2"/>
  <c r="AV530" i="2" s="1"/>
  <c r="AW345" i="2"/>
  <c r="AZ344" i="2"/>
  <c r="AX529" i="2" s="1"/>
  <c r="AY344" i="2"/>
  <c r="AX344" i="2"/>
  <c r="AV529" i="2" s="1"/>
  <c r="AW344" i="2"/>
  <c r="AZ343" i="2"/>
  <c r="AX528" i="2" s="1"/>
  <c r="AY343" i="2"/>
  <c r="AX343" i="2"/>
  <c r="AV528" i="2" s="1"/>
  <c r="AW343" i="2"/>
  <c r="AZ342" i="2"/>
  <c r="AX527" i="2" s="1"/>
  <c r="AY342" i="2"/>
  <c r="AX342" i="2"/>
  <c r="AV527" i="2" s="1"/>
  <c r="AW342" i="2"/>
  <c r="AZ341" i="2"/>
  <c r="AX526" i="2" s="1"/>
  <c r="AY341" i="2"/>
  <c r="AX341" i="2"/>
  <c r="AV526" i="2" s="1"/>
  <c r="AW341" i="2"/>
  <c r="AZ340" i="2"/>
  <c r="AX525" i="2" s="1"/>
  <c r="AY340" i="2"/>
  <c r="AX340" i="2"/>
  <c r="AV525" i="2" s="1"/>
  <c r="AW340" i="2"/>
  <c r="AZ339" i="2"/>
  <c r="AX524" i="2" s="1"/>
  <c r="AY339" i="2"/>
  <c r="AX339" i="2"/>
  <c r="AV524" i="2" s="1"/>
  <c r="AW339" i="2"/>
  <c r="AZ338" i="2"/>
  <c r="AX523" i="2" s="1"/>
  <c r="AY338" i="2"/>
  <c r="AX338" i="2"/>
  <c r="AV523" i="2" s="1"/>
  <c r="AW338" i="2"/>
  <c r="AZ337" i="2"/>
  <c r="AX522" i="2" s="1"/>
  <c r="AY337" i="2"/>
  <c r="AX337" i="2"/>
  <c r="AV522" i="2" s="1"/>
  <c r="AW337" i="2"/>
  <c r="AZ336" i="2"/>
  <c r="AX521" i="2" s="1"/>
  <c r="AY336" i="2"/>
  <c r="AX336" i="2"/>
  <c r="AV521" i="2" s="1"/>
  <c r="AW336" i="2"/>
  <c r="AZ335" i="2"/>
  <c r="AX520" i="2" s="1"/>
  <c r="AY335" i="2"/>
  <c r="AX335" i="2"/>
  <c r="AV520" i="2" s="1"/>
  <c r="AW335" i="2"/>
  <c r="AZ334" i="2"/>
  <c r="AX519" i="2" s="1"/>
  <c r="AY334" i="2"/>
  <c r="AX334" i="2"/>
  <c r="AV519" i="2" s="1"/>
  <c r="AW334" i="2"/>
  <c r="AZ333" i="2"/>
  <c r="AX518" i="2" s="1"/>
  <c r="AY333" i="2"/>
  <c r="AX333" i="2"/>
  <c r="AV518" i="2" s="1"/>
  <c r="AW333" i="2"/>
  <c r="AZ332" i="2"/>
  <c r="AX517" i="2" s="1"/>
  <c r="AY332" i="2"/>
  <c r="AX332" i="2"/>
  <c r="AV517" i="2" s="1"/>
  <c r="AW332" i="2"/>
  <c r="AZ331" i="2"/>
  <c r="AX516" i="2" s="1"/>
  <c r="AY331" i="2"/>
  <c r="AX331" i="2"/>
  <c r="AV516" i="2" s="1"/>
  <c r="AW331" i="2"/>
  <c r="AZ330" i="2"/>
  <c r="AX515" i="2" s="1"/>
  <c r="AY330" i="2"/>
  <c r="AX330" i="2"/>
  <c r="AV515" i="2" s="1"/>
  <c r="AW330" i="2"/>
  <c r="AZ329" i="2"/>
  <c r="AX514" i="2" s="1"/>
  <c r="AY329" i="2"/>
  <c r="AX329" i="2"/>
  <c r="AV514" i="2" s="1"/>
  <c r="AW329" i="2"/>
  <c r="AZ328" i="2"/>
  <c r="AX513" i="2" s="1"/>
  <c r="AY328" i="2"/>
  <c r="AX328" i="2"/>
  <c r="AV513" i="2" s="1"/>
  <c r="AW328" i="2"/>
  <c r="AZ327" i="2"/>
  <c r="AX512" i="2" s="1"/>
  <c r="AY327" i="2"/>
  <c r="AX327" i="2"/>
  <c r="AV512" i="2" s="1"/>
  <c r="AW327" i="2"/>
  <c r="AZ326" i="2"/>
  <c r="AX511" i="2" s="1"/>
  <c r="AY326" i="2"/>
  <c r="AX326" i="2"/>
  <c r="AV511" i="2" s="1"/>
  <c r="AW326" i="2"/>
  <c r="AZ325" i="2"/>
  <c r="AX510" i="2" s="1"/>
  <c r="AY325" i="2"/>
  <c r="AX325" i="2"/>
  <c r="AV510" i="2" s="1"/>
  <c r="AW325" i="2"/>
  <c r="AZ324" i="2"/>
  <c r="AX509" i="2" s="1"/>
  <c r="AY324" i="2"/>
  <c r="AX324" i="2"/>
  <c r="AV509" i="2" s="1"/>
  <c r="AW324" i="2"/>
  <c r="AZ323" i="2"/>
  <c r="AX508" i="2" s="1"/>
  <c r="AY323" i="2"/>
  <c r="AX323" i="2"/>
  <c r="AV508" i="2" s="1"/>
  <c r="AW323" i="2"/>
  <c r="AZ322" i="2"/>
  <c r="AX507" i="2" s="1"/>
  <c r="AY322" i="2"/>
  <c r="AX322" i="2"/>
  <c r="AV507" i="2" s="1"/>
  <c r="AW322" i="2"/>
  <c r="AZ321" i="2"/>
  <c r="AX506" i="2" s="1"/>
  <c r="AY321" i="2"/>
  <c r="AX321" i="2"/>
  <c r="AV506" i="2" s="1"/>
  <c r="AW321" i="2"/>
  <c r="AZ320" i="2"/>
  <c r="AX505" i="2" s="1"/>
  <c r="AY320" i="2"/>
  <c r="AX320" i="2"/>
  <c r="AV505" i="2" s="1"/>
  <c r="AW320" i="2"/>
  <c r="AZ319" i="2"/>
  <c r="AX504" i="2" s="1"/>
  <c r="AY319" i="2"/>
  <c r="AX319" i="2"/>
  <c r="AV504" i="2" s="1"/>
  <c r="AW319" i="2"/>
  <c r="AZ318" i="2"/>
  <c r="AX503" i="2" s="1"/>
  <c r="AY318" i="2"/>
  <c r="AX318" i="2"/>
  <c r="AV503" i="2" s="1"/>
  <c r="AW318" i="2"/>
  <c r="AZ317" i="2"/>
  <c r="AX502" i="2" s="1"/>
  <c r="AY317" i="2"/>
  <c r="AX317" i="2"/>
  <c r="AV502" i="2" s="1"/>
  <c r="AW317" i="2"/>
  <c r="AZ316" i="2"/>
  <c r="AX501" i="2" s="1"/>
  <c r="AY316" i="2"/>
  <c r="AX316" i="2"/>
  <c r="AV501" i="2" s="1"/>
  <c r="AW316" i="2"/>
  <c r="AZ315" i="2"/>
  <c r="AX500" i="2" s="1"/>
  <c r="AY315" i="2"/>
  <c r="AX315" i="2"/>
  <c r="AV500" i="2" s="1"/>
  <c r="AW315" i="2"/>
  <c r="AZ314" i="2"/>
  <c r="AX499" i="2" s="1"/>
  <c r="AY314" i="2"/>
  <c r="AX314" i="2"/>
  <c r="AV499" i="2" s="1"/>
  <c r="AW314" i="2"/>
  <c r="AZ313" i="2"/>
  <c r="AX498" i="2" s="1"/>
  <c r="AY313" i="2"/>
  <c r="AX313" i="2"/>
  <c r="AV498" i="2" s="1"/>
  <c r="AW313" i="2"/>
  <c r="AZ312" i="2"/>
  <c r="AX497" i="2" s="1"/>
  <c r="AY312" i="2"/>
  <c r="AX312" i="2"/>
  <c r="AV497" i="2" s="1"/>
  <c r="AW312" i="2"/>
  <c r="AZ311" i="2"/>
  <c r="AX496" i="2" s="1"/>
  <c r="AY311" i="2"/>
  <c r="AX311" i="2"/>
  <c r="AV496" i="2" s="1"/>
  <c r="AW311" i="2"/>
  <c r="AZ310" i="2"/>
  <c r="AX495" i="2" s="1"/>
  <c r="AY310" i="2"/>
  <c r="AX310" i="2"/>
  <c r="AV495" i="2" s="1"/>
  <c r="AW310" i="2"/>
  <c r="AZ309" i="2"/>
  <c r="AX494" i="2" s="1"/>
  <c r="AY309" i="2"/>
  <c r="AX309" i="2"/>
  <c r="AV494" i="2" s="1"/>
  <c r="AW309" i="2"/>
  <c r="AZ308" i="2"/>
  <c r="AX493" i="2" s="1"/>
  <c r="AY308" i="2"/>
  <c r="AX308" i="2"/>
  <c r="AV493" i="2" s="1"/>
  <c r="AW308" i="2"/>
  <c r="AZ307" i="2"/>
  <c r="AX492" i="2" s="1"/>
  <c r="AY307" i="2"/>
  <c r="AX307" i="2"/>
  <c r="AV492" i="2" s="1"/>
  <c r="AW307" i="2"/>
  <c r="AZ306" i="2"/>
  <c r="AX491" i="2" s="1"/>
  <c r="AY306" i="2"/>
  <c r="AX306" i="2"/>
  <c r="AV491" i="2" s="1"/>
  <c r="AW306" i="2"/>
  <c r="AZ305" i="2"/>
  <c r="AX490" i="2" s="1"/>
  <c r="AY305" i="2"/>
  <c r="AX305" i="2"/>
  <c r="AV490" i="2" s="1"/>
  <c r="AW305" i="2"/>
  <c r="AZ304" i="2"/>
  <c r="AX489" i="2" s="1"/>
  <c r="AY304" i="2"/>
  <c r="AX304" i="2"/>
  <c r="AV489" i="2" s="1"/>
  <c r="AW304" i="2"/>
  <c r="AZ303" i="2"/>
  <c r="AX488" i="2" s="1"/>
  <c r="AY303" i="2"/>
  <c r="AX303" i="2"/>
  <c r="AV488" i="2" s="1"/>
  <c r="AW303" i="2"/>
  <c r="AZ302" i="2"/>
  <c r="AX487" i="2" s="1"/>
  <c r="AY302" i="2"/>
  <c r="AX302" i="2"/>
  <c r="AV487" i="2" s="1"/>
  <c r="AW302" i="2"/>
  <c r="AZ301" i="2"/>
  <c r="AX486" i="2" s="1"/>
  <c r="AY301" i="2"/>
  <c r="AX301" i="2"/>
  <c r="AV486" i="2" s="1"/>
  <c r="AW301" i="2"/>
  <c r="AZ300" i="2"/>
  <c r="AX485" i="2" s="1"/>
  <c r="AY300" i="2"/>
  <c r="AX300" i="2"/>
  <c r="AV485" i="2" s="1"/>
  <c r="AW300" i="2"/>
  <c r="AZ299" i="2"/>
  <c r="AX484" i="2" s="1"/>
  <c r="AY299" i="2"/>
  <c r="AX299" i="2"/>
  <c r="AV484" i="2" s="1"/>
  <c r="AW299" i="2"/>
  <c r="AZ298" i="2"/>
  <c r="AX483" i="2" s="1"/>
  <c r="AY298" i="2"/>
  <c r="AX298" i="2"/>
  <c r="AV483" i="2" s="1"/>
  <c r="AW298" i="2"/>
  <c r="AZ297" i="2"/>
  <c r="AX482" i="2" s="1"/>
  <c r="AY297" i="2"/>
  <c r="AX297" i="2"/>
  <c r="AV482" i="2" s="1"/>
  <c r="AW297" i="2"/>
  <c r="AZ296" i="2"/>
  <c r="AX481" i="2" s="1"/>
  <c r="AY296" i="2"/>
  <c r="AX296" i="2"/>
  <c r="AV481" i="2" s="1"/>
  <c r="AW296" i="2"/>
  <c r="AZ295" i="2"/>
  <c r="AX480" i="2" s="1"/>
  <c r="AY295" i="2"/>
  <c r="AX295" i="2"/>
  <c r="AV480" i="2" s="1"/>
  <c r="AW295" i="2"/>
  <c r="AZ294" i="2"/>
  <c r="AX479" i="2" s="1"/>
  <c r="AY294" i="2"/>
  <c r="AX294" i="2"/>
  <c r="AV479" i="2" s="1"/>
  <c r="AW294" i="2"/>
  <c r="AZ293" i="2"/>
  <c r="AX478" i="2" s="1"/>
  <c r="AY293" i="2"/>
  <c r="AX293" i="2"/>
  <c r="AV478" i="2" s="1"/>
  <c r="AW293" i="2"/>
  <c r="AZ292" i="2"/>
  <c r="AX477" i="2" s="1"/>
  <c r="AY292" i="2"/>
  <c r="AX292" i="2"/>
  <c r="AV477" i="2" s="1"/>
  <c r="AW292" i="2"/>
  <c r="AZ291" i="2"/>
  <c r="AX476" i="2" s="1"/>
  <c r="AY291" i="2"/>
  <c r="AX291" i="2"/>
  <c r="AV476" i="2" s="1"/>
  <c r="AW291" i="2"/>
  <c r="AZ290" i="2"/>
  <c r="AX475" i="2" s="1"/>
  <c r="AY290" i="2"/>
  <c r="AX290" i="2"/>
  <c r="AV475" i="2" s="1"/>
  <c r="AW290" i="2"/>
  <c r="AZ289" i="2"/>
  <c r="AX474" i="2" s="1"/>
  <c r="AY289" i="2"/>
  <c r="AX289" i="2"/>
  <c r="AV474" i="2" s="1"/>
  <c r="AW289" i="2"/>
  <c r="AZ288" i="2"/>
  <c r="AX473" i="2" s="1"/>
  <c r="AY288" i="2"/>
  <c r="AX288" i="2"/>
  <c r="AV473" i="2" s="1"/>
  <c r="AW288" i="2"/>
  <c r="AZ287" i="2"/>
  <c r="AX472" i="2" s="1"/>
  <c r="AY287" i="2"/>
  <c r="AX287" i="2"/>
  <c r="AV472" i="2" s="1"/>
  <c r="AW287" i="2"/>
  <c r="AZ286" i="2"/>
  <c r="AX471" i="2" s="1"/>
  <c r="AY286" i="2"/>
  <c r="AX286" i="2"/>
  <c r="AV471" i="2" s="1"/>
  <c r="AW286" i="2"/>
  <c r="AZ285" i="2"/>
  <c r="AX470" i="2" s="1"/>
  <c r="AY285" i="2"/>
  <c r="AX285" i="2"/>
  <c r="AV470" i="2" s="1"/>
  <c r="AW285" i="2"/>
  <c r="AZ284" i="2"/>
  <c r="AX469" i="2" s="1"/>
  <c r="AY284" i="2"/>
  <c r="AX284" i="2"/>
  <c r="AV469" i="2" s="1"/>
  <c r="AW284" i="2"/>
  <c r="AZ283" i="2"/>
  <c r="AX468" i="2" s="1"/>
  <c r="AY283" i="2"/>
  <c r="AX283" i="2"/>
  <c r="AV468" i="2" s="1"/>
  <c r="AW283" i="2"/>
  <c r="AU407" i="2"/>
  <c r="AU592" i="2" s="1"/>
  <c r="AU408" i="2"/>
  <c r="AU593" i="2" s="1"/>
  <c r="AU409" i="2"/>
  <c r="AU594" i="2" s="1"/>
  <c r="AU410" i="2"/>
  <c r="AU595" i="2" s="1"/>
  <c r="AT407" i="2"/>
  <c r="AT592" i="2" s="1"/>
  <c r="AT408" i="2"/>
  <c r="AT409" i="2"/>
  <c r="AT594" i="2" s="1"/>
  <c r="AT410" i="2"/>
  <c r="AT595" i="2" s="1"/>
  <c r="AS407" i="2"/>
  <c r="AS408" i="2"/>
  <c r="AS593" i="2" s="1"/>
  <c r="AS409" i="2"/>
  <c r="AS594" i="2" s="1"/>
  <c r="AS410" i="2"/>
  <c r="AS595" i="2" s="1"/>
  <c r="AR407" i="2"/>
  <c r="AR592" i="2" s="1"/>
  <c r="AR408" i="2"/>
  <c r="AR593" i="2" s="1"/>
  <c r="AR409" i="2"/>
  <c r="AR594" i="2" s="1"/>
  <c r="AR410" i="2"/>
  <c r="AR595" i="2" s="1"/>
  <c r="AQ407" i="2"/>
  <c r="AQ592" i="2" s="1"/>
  <c r="AQ408" i="2"/>
  <c r="AQ593" i="2" s="1"/>
  <c r="AQ409" i="2"/>
  <c r="AQ594" i="2" s="1"/>
  <c r="AQ410" i="2"/>
  <c r="AQ595" i="2" s="1"/>
  <c r="AP407" i="2"/>
  <c r="AP592" i="2" s="1"/>
  <c r="AP408" i="2"/>
  <c r="AP593" i="2" s="1"/>
  <c r="AP409" i="2"/>
  <c r="AP594" i="2" s="1"/>
  <c r="AP410" i="2"/>
  <c r="AO407" i="2"/>
  <c r="AO592" i="2" s="1"/>
  <c r="AO408" i="2"/>
  <c r="AO593" i="2" s="1"/>
  <c r="AO409" i="2"/>
  <c r="AO594" i="2" s="1"/>
  <c r="AO410" i="2"/>
  <c r="AN407" i="2"/>
  <c r="AN592" i="2" s="1"/>
  <c r="AN825" i="2" s="1"/>
  <c r="AN408" i="2"/>
  <c r="AN593" i="2" s="1"/>
  <c r="AN409" i="2"/>
  <c r="AN594" i="2" s="1"/>
  <c r="AN410" i="2"/>
  <c r="AN595" i="2" s="1"/>
  <c r="AM407" i="2"/>
  <c r="AM592" i="2" s="1"/>
  <c r="AM408" i="2"/>
  <c r="AM593" i="2" s="1"/>
  <c r="AM409" i="2"/>
  <c r="AM410" i="2"/>
  <c r="AM595" i="2" s="1"/>
  <c r="AL407" i="2"/>
  <c r="AL592" i="2" s="1"/>
  <c r="AL408" i="2"/>
  <c r="AL593" i="2" s="1"/>
  <c r="AL409" i="2"/>
  <c r="AL594" i="2" s="1"/>
  <c r="AL410" i="2"/>
  <c r="AK407" i="2"/>
  <c r="AK592" i="2" s="1"/>
  <c r="AK408" i="2"/>
  <c r="AK593" i="2" s="1"/>
  <c r="AK409" i="2"/>
  <c r="AK410" i="2"/>
  <c r="AK595" i="2" s="1"/>
  <c r="AJ407" i="2"/>
  <c r="AJ592" i="2" s="1"/>
  <c r="AJ408" i="2"/>
  <c r="AJ593" i="2" s="1"/>
  <c r="AJ409" i="2"/>
  <c r="AJ594" i="2" s="1"/>
  <c r="AJ410" i="2"/>
  <c r="AJ595" i="2" s="1"/>
  <c r="AI407" i="2"/>
  <c r="AI592" i="2" s="1"/>
  <c r="AI408" i="2"/>
  <c r="AI593" i="2" s="1"/>
  <c r="AI409" i="2"/>
  <c r="AI594" i="2" s="1"/>
  <c r="AI410" i="2"/>
  <c r="AI595" i="2" s="1"/>
  <c r="AH407" i="2"/>
  <c r="AH592" i="2" s="1"/>
  <c r="AH408" i="2"/>
  <c r="AH409" i="2"/>
  <c r="AH594" i="2" s="1"/>
  <c r="AH410" i="2"/>
  <c r="AH595" i="2" s="1"/>
  <c r="AG407" i="2"/>
  <c r="AG592" i="2" s="1"/>
  <c r="AG408" i="2"/>
  <c r="AG409" i="2"/>
  <c r="AG594" i="2" s="1"/>
  <c r="AG410" i="2"/>
  <c r="AG595" i="2" s="1"/>
  <c r="AF407" i="2"/>
  <c r="AF592" i="2" s="1"/>
  <c r="AF408" i="2"/>
  <c r="AF593" i="2" s="1"/>
  <c r="AF409" i="2"/>
  <c r="AF594" i="2" s="1"/>
  <c r="AF410" i="2"/>
  <c r="AF595" i="2" s="1"/>
  <c r="AE407" i="2"/>
  <c r="AE592" i="2" s="1"/>
  <c r="AE408" i="2"/>
  <c r="AE593" i="2" s="1"/>
  <c r="AE409" i="2"/>
  <c r="AE594" i="2" s="1"/>
  <c r="AE410" i="2"/>
  <c r="AE595" i="2" s="1"/>
  <c r="AD407" i="2"/>
  <c r="AD592" i="2" s="1"/>
  <c r="AD408" i="2"/>
  <c r="AD409" i="2"/>
  <c r="AD594" i="2" s="1"/>
  <c r="AD410" i="2"/>
  <c r="AD595" i="2" s="1"/>
  <c r="AC407" i="2"/>
  <c r="AC408" i="2"/>
  <c r="AC593" i="2" s="1"/>
  <c r="AC409" i="2"/>
  <c r="AC594" i="2" s="1"/>
  <c r="AC410" i="2"/>
  <c r="AC595" i="2" s="1"/>
  <c r="AB407" i="2"/>
  <c r="AB592" i="2" s="1"/>
  <c r="AB408" i="2"/>
  <c r="AB593" i="2" s="1"/>
  <c r="AB409" i="2"/>
  <c r="AB594" i="2" s="1"/>
  <c r="AB410" i="2"/>
  <c r="AB595" i="2" s="1"/>
  <c r="AA407" i="2"/>
  <c r="AA592" i="2" s="1"/>
  <c r="AA408" i="2"/>
  <c r="AA593" i="2" s="1"/>
  <c r="AA409" i="2"/>
  <c r="AA594" i="2" s="1"/>
  <c r="AA410" i="2"/>
  <c r="AA595" i="2" s="1"/>
  <c r="Z407" i="2"/>
  <c r="Z408" i="2"/>
  <c r="Z593" i="2" s="1"/>
  <c r="Z409" i="2"/>
  <c r="Z594" i="2" s="1"/>
  <c r="Z410" i="2"/>
  <c r="Z595" i="2" s="1"/>
  <c r="Y407" i="2"/>
  <c r="Y408" i="2"/>
  <c r="Y593" i="2" s="1"/>
  <c r="Y409" i="2"/>
  <c r="Y594" i="2" s="1"/>
  <c r="Y410" i="2"/>
  <c r="Y595" i="2" s="1"/>
  <c r="X407" i="2"/>
  <c r="X592" i="2" s="1"/>
  <c r="X408" i="2"/>
  <c r="X593" i="2" s="1"/>
  <c r="X409" i="2"/>
  <c r="X594" i="2" s="1"/>
  <c r="X410" i="2"/>
  <c r="X595" i="2" s="1"/>
  <c r="W407" i="2"/>
  <c r="W592" i="2" s="1"/>
  <c r="W408" i="2"/>
  <c r="W593" i="2" s="1"/>
  <c r="W409" i="2"/>
  <c r="W594" i="2" s="1"/>
  <c r="W410" i="2"/>
  <c r="W595" i="2" s="1"/>
  <c r="V407" i="2"/>
  <c r="V408" i="2"/>
  <c r="V593" i="2" s="1"/>
  <c r="V409" i="2"/>
  <c r="V594" i="2" s="1"/>
  <c r="V410" i="2"/>
  <c r="V595" i="2" s="1"/>
  <c r="U407" i="2"/>
  <c r="U408" i="2"/>
  <c r="U593" i="2" s="1"/>
  <c r="U409" i="2"/>
  <c r="U594" i="2" s="1"/>
  <c r="U410" i="2"/>
  <c r="T407" i="2"/>
  <c r="T592" i="2" s="1"/>
  <c r="T408" i="2"/>
  <c r="T593" i="2" s="1"/>
  <c r="T409" i="2"/>
  <c r="T594" i="2" s="1"/>
  <c r="T410" i="2"/>
  <c r="T595" i="2" s="1"/>
  <c r="S407" i="2"/>
  <c r="S592" i="2" s="1"/>
  <c r="S408" i="2"/>
  <c r="S593" i="2" s="1"/>
  <c r="S409" i="2"/>
  <c r="S594" i="2" s="1"/>
  <c r="S410" i="2"/>
  <c r="S595" i="2" s="1"/>
  <c r="R407" i="2"/>
  <c r="R408" i="2"/>
  <c r="R593" i="2" s="1"/>
  <c r="R409" i="2"/>
  <c r="R594" i="2" s="1"/>
  <c r="R410" i="2"/>
  <c r="R595" i="2" s="1"/>
  <c r="Q407" i="2"/>
  <c r="Q408" i="2"/>
  <c r="Q593" i="2" s="1"/>
  <c r="Q409" i="2"/>
  <c r="Q594" i="2" s="1"/>
  <c r="Q410" i="2"/>
  <c r="Q595" i="2" s="1"/>
  <c r="P407" i="2"/>
  <c r="P592" i="2" s="1"/>
  <c r="P408" i="2"/>
  <c r="P593" i="2" s="1"/>
  <c r="P409" i="2"/>
  <c r="P410" i="2"/>
  <c r="P595" i="2" s="1"/>
  <c r="O407" i="2"/>
  <c r="O592" i="2" s="1"/>
  <c r="O408" i="2"/>
  <c r="O593" i="2" s="1"/>
  <c r="O409" i="2"/>
  <c r="O594" i="2" s="1"/>
  <c r="O410" i="2"/>
  <c r="O595" i="2" s="1"/>
  <c r="N407" i="2"/>
  <c r="N408" i="2"/>
  <c r="N593" i="2" s="1"/>
  <c r="N409" i="2"/>
  <c r="N594" i="2" s="1"/>
  <c r="N410" i="2"/>
  <c r="N595" i="2" s="1"/>
  <c r="M407" i="2"/>
  <c r="M408" i="2"/>
  <c r="M593" i="2" s="1"/>
  <c r="M409" i="2"/>
  <c r="M594" i="2" s="1"/>
  <c r="M410" i="2"/>
  <c r="M595" i="2" s="1"/>
  <c r="L407" i="2"/>
  <c r="L592" i="2" s="1"/>
  <c r="L408" i="2"/>
  <c r="L593" i="2" s="1"/>
  <c r="L409" i="2"/>
  <c r="L594" i="2" s="1"/>
  <c r="L410" i="2"/>
  <c r="L595" i="2" s="1"/>
  <c r="K407" i="2"/>
  <c r="K592" i="2" s="1"/>
  <c r="K408" i="2"/>
  <c r="K593" i="2" s="1"/>
  <c r="K409" i="2"/>
  <c r="K594" i="2" s="1"/>
  <c r="K410" i="2"/>
  <c r="K595" i="2" s="1"/>
  <c r="J407" i="2"/>
  <c r="J408" i="2"/>
  <c r="J593" i="2" s="1"/>
  <c r="J409" i="2"/>
  <c r="J594" i="2" s="1"/>
  <c r="J410" i="2"/>
  <c r="J595" i="2" s="1"/>
  <c r="I407" i="2"/>
  <c r="I408" i="2"/>
  <c r="I593" i="2" s="1"/>
  <c r="I409" i="2"/>
  <c r="I594" i="2" s="1"/>
  <c r="I410" i="2"/>
  <c r="I595" i="2" s="1"/>
  <c r="H407" i="2"/>
  <c r="H592" i="2" s="1"/>
  <c r="H408" i="2"/>
  <c r="H593" i="2" s="1"/>
  <c r="H409" i="2"/>
  <c r="H594" i="2" s="1"/>
  <c r="H410" i="2"/>
  <c r="H595" i="2" s="1"/>
  <c r="G407" i="2"/>
  <c r="G592" i="2" s="1"/>
  <c r="G408" i="2"/>
  <c r="G593" i="2" s="1"/>
  <c r="G409" i="2"/>
  <c r="G594" i="2" s="1"/>
  <c r="G410" i="2"/>
  <c r="G595" i="2" s="1"/>
  <c r="F407" i="2"/>
  <c r="F592" i="2" s="1"/>
  <c r="F408" i="2"/>
  <c r="F593" i="2" s="1"/>
  <c r="F409" i="2"/>
  <c r="F594" i="2" s="1"/>
  <c r="F410" i="2"/>
  <c r="E407" i="2"/>
  <c r="E592" i="2" s="1"/>
  <c r="E408" i="2"/>
  <c r="E593" i="2" s="1"/>
  <c r="E409" i="2"/>
  <c r="E594" i="2" s="1"/>
  <c r="E410" i="2"/>
  <c r="D407" i="2"/>
  <c r="D592" i="2" s="1"/>
  <c r="D408" i="2"/>
  <c r="D593" i="2" s="1"/>
  <c r="D409" i="2"/>
  <c r="D594" i="2" s="1"/>
  <c r="D410" i="2"/>
  <c r="D595" i="2" s="1"/>
  <c r="AU403" i="2"/>
  <c r="AU588" i="2" s="1"/>
  <c r="AU404" i="2"/>
  <c r="AU589" i="2" s="1"/>
  <c r="AU405" i="2"/>
  <c r="AU406" i="2"/>
  <c r="AU591" i="2" s="1"/>
  <c r="AT403" i="2"/>
  <c r="AT588" i="2" s="1"/>
  <c r="AT404" i="2"/>
  <c r="AT405" i="2"/>
  <c r="AT590" i="2" s="1"/>
  <c r="AT406" i="2"/>
  <c r="AT591" i="2" s="1"/>
  <c r="AS403" i="2"/>
  <c r="AS588" i="2" s="1"/>
  <c r="AS404" i="2"/>
  <c r="AS405" i="2"/>
  <c r="AS590" i="2" s="1"/>
  <c r="AS406" i="2"/>
  <c r="AS591" i="2" s="1"/>
  <c r="AR403" i="2"/>
  <c r="AR588" i="2" s="1"/>
  <c r="AR404" i="2"/>
  <c r="AR405" i="2"/>
  <c r="AR590" i="2" s="1"/>
  <c r="AR406" i="2"/>
  <c r="AR591" i="2" s="1"/>
  <c r="AQ403" i="2"/>
  <c r="AQ588" i="2" s="1"/>
  <c r="AQ404" i="2"/>
  <c r="AQ405" i="2"/>
  <c r="AQ590" i="2" s="1"/>
  <c r="AQ406" i="2"/>
  <c r="AQ591" i="2" s="1"/>
  <c r="AP403" i="2"/>
  <c r="AP588" i="2" s="1"/>
  <c r="AP404" i="2"/>
  <c r="AP589" i="2" s="1"/>
  <c r="AP405" i="2"/>
  <c r="AP590" i="2" s="1"/>
  <c r="AP406" i="2"/>
  <c r="AP591" i="2" s="1"/>
  <c r="AO403" i="2"/>
  <c r="AO588" i="2" s="1"/>
  <c r="AO404" i="2"/>
  <c r="AO589" i="2" s="1"/>
  <c r="AO405" i="2"/>
  <c r="AO406" i="2"/>
  <c r="AO591" i="2" s="1"/>
  <c r="AN403" i="2"/>
  <c r="AN588" i="2" s="1"/>
  <c r="AN404" i="2"/>
  <c r="AN589" i="2" s="1"/>
  <c r="AN405" i="2"/>
  <c r="AN590" i="2" s="1"/>
  <c r="AN406" i="2"/>
  <c r="AM403" i="2"/>
  <c r="AM588" i="2" s="1"/>
  <c r="AM404" i="2"/>
  <c r="AM589" i="2" s="1"/>
  <c r="AM405" i="2"/>
  <c r="AM590" i="2" s="1"/>
  <c r="AM406" i="2"/>
  <c r="AL403" i="2"/>
  <c r="AL404" i="2"/>
  <c r="AL589" i="2" s="1"/>
  <c r="AL405" i="2"/>
  <c r="AL590" i="2" s="1"/>
  <c r="AL406" i="2"/>
  <c r="AL591" i="2" s="1"/>
  <c r="AK403" i="2"/>
  <c r="AK588" i="2" s="1"/>
  <c r="AK404" i="2"/>
  <c r="AK589" i="2" s="1"/>
  <c r="AK405" i="2"/>
  <c r="AK406" i="2"/>
  <c r="AK591" i="2" s="1"/>
  <c r="AJ403" i="2"/>
  <c r="AJ588" i="2" s="1"/>
  <c r="AJ404" i="2"/>
  <c r="AJ589" i="2" s="1"/>
  <c r="AJ405" i="2"/>
  <c r="AJ590" i="2" s="1"/>
  <c r="AJ406" i="2"/>
  <c r="AJ591" i="2" s="1"/>
  <c r="AI403" i="2"/>
  <c r="AI588" i="2" s="1"/>
  <c r="AI404" i="2"/>
  <c r="AI589" i="2" s="1"/>
  <c r="AI405" i="2"/>
  <c r="AI406" i="2"/>
  <c r="AI591" i="2" s="1"/>
  <c r="AH403" i="2"/>
  <c r="AH588" i="2" s="1"/>
  <c r="AH404" i="2"/>
  <c r="AH405" i="2"/>
  <c r="AH590" i="2" s="1"/>
  <c r="AH406" i="2"/>
  <c r="AH591" i="2" s="1"/>
  <c r="AG403" i="2"/>
  <c r="AG588" i="2" s="1"/>
  <c r="AG404" i="2"/>
  <c r="AG589" i="2" s="1"/>
  <c r="AG405" i="2"/>
  <c r="AG590" i="2" s="1"/>
  <c r="AG406" i="2"/>
  <c r="AG591" i="2" s="1"/>
  <c r="AF403" i="2"/>
  <c r="AF404" i="2"/>
  <c r="AF589" i="2" s="1"/>
  <c r="AF405" i="2"/>
  <c r="AF590" i="2" s="1"/>
  <c r="AF406" i="2"/>
  <c r="AF591" i="2" s="1"/>
  <c r="AE403" i="2"/>
  <c r="AE588" i="2" s="1"/>
  <c r="AE404" i="2"/>
  <c r="AE589" i="2" s="1"/>
  <c r="AE405" i="2"/>
  <c r="AE590" i="2" s="1"/>
  <c r="AE406" i="2"/>
  <c r="AD403" i="2"/>
  <c r="AD588" i="2" s="1"/>
  <c r="AD404" i="2"/>
  <c r="AD589" i="2" s="1"/>
  <c r="AD405" i="2"/>
  <c r="AD590" i="2" s="1"/>
  <c r="AD406" i="2"/>
  <c r="AC403" i="2"/>
  <c r="AC588" i="2" s="1"/>
  <c r="AC404" i="2"/>
  <c r="AC589" i="2" s="1"/>
  <c r="AC405" i="2"/>
  <c r="AC590" i="2" s="1"/>
  <c r="AC406" i="2"/>
  <c r="AB403" i="2"/>
  <c r="AB404" i="2"/>
  <c r="AB589" i="2" s="1"/>
  <c r="AB405" i="2"/>
  <c r="AB590" i="2" s="1"/>
  <c r="AB406" i="2"/>
  <c r="AB591" i="2" s="1"/>
  <c r="AA403" i="2"/>
  <c r="AA588" i="2" s="1"/>
  <c r="AA404" i="2"/>
  <c r="AA589" i="2" s="1"/>
  <c r="AA405" i="2"/>
  <c r="AA590" i="2" s="1"/>
  <c r="AA406" i="2"/>
  <c r="AA591" i="2" s="1"/>
  <c r="Z403" i="2"/>
  <c r="Z588" i="2" s="1"/>
  <c r="Z404" i="2"/>
  <c r="Z589" i="2" s="1"/>
  <c r="Z405" i="2"/>
  <c r="Z590" i="2" s="1"/>
  <c r="Z406" i="2"/>
  <c r="Y403" i="2"/>
  <c r="Y588" i="2" s="1"/>
  <c r="Y404" i="2"/>
  <c r="Y589" i="2" s="1"/>
  <c r="Y405" i="2"/>
  <c r="Y590" i="2" s="1"/>
  <c r="Y406" i="2"/>
  <c r="X403" i="2"/>
  <c r="X588" i="2" s="1"/>
  <c r="X404" i="2"/>
  <c r="X589" i="2" s="1"/>
  <c r="X405" i="2"/>
  <c r="X590" i="2" s="1"/>
  <c r="X406" i="2"/>
  <c r="X591" i="2" s="1"/>
  <c r="W403" i="2"/>
  <c r="W404" i="2"/>
  <c r="W589" i="2" s="1"/>
  <c r="W405" i="2"/>
  <c r="W590" i="2" s="1"/>
  <c r="W406" i="2"/>
  <c r="W591" i="2" s="1"/>
  <c r="V403" i="2"/>
  <c r="V588" i="2" s="1"/>
  <c r="V404" i="2"/>
  <c r="V589" i="2" s="1"/>
  <c r="V405" i="2"/>
  <c r="V590" i="2" s="1"/>
  <c r="V406" i="2"/>
  <c r="V591" i="2" s="1"/>
  <c r="U403" i="2"/>
  <c r="U588" i="2" s="1"/>
  <c r="U404" i="2"/>
  <c r="U589" i="2" s="1"/>
  <c r="U405" i="2"/>
  <c r="U590" i="2" s="1"/>
  <c r="U406" i="2"/>
  <c r="U591" i="2" s="1"/>
  <c r="T403" i="2"/>
  <c r="T588" i="2" s="1"/>
  <c r="T404" i="2"/>
  <c r="T589" i="2" s="1"/>
  <c r="T405" i="2"/>
  <c r="T590" i="2" s="1"/>
  <c r="T406" i="2"/>
  <c r="S403" i="2"/>
  <c r="S588" i="2" s="1"/>
  <c r="S404" i="2"/>
  <c r="S589" i="2" s="1"/>
  <c r="S405" i="2"/>
  <c r="S406" i="2"/>
  <c r="S591" i="2" s="1"/>
  <c r="R403" i="2"/>
  <c r="R588" i="2" s="1"/>
  <c r="R404" i="2"/>
  <c r="R589" i="2" s="1"/>
  <c r="R405" i="2"/>
  <c r="R406" i="2"/>
  <c r="R591" i="2" s="1"/>
  <c r="Q403" i="2"/>
  <c r="Q588" i="2" s="1"/>
  <c r="Q404" i="2"/>
  <c r="Q589" i="2" s="1"/>
  <c r="Q405" i="2"/>
  <c r="Q406" i="2"/>
  <c r="P403" i="2"/>
  <c r="P588" i="2" s="1"/>
  <c r="P404" i="2"/>
  <c r="P589" i="2" s="1"/>
  <c r="P405" i="2"/>
  <c r="P406" i="2"/>
  <c r="O403" i="2"/>
  <c r="O588" i="2" s="1"/>
  <c r="O404" i="2"/>
  <c r="O589" i="2" s="1"/>
  <c r="O405" i="2"/>
  <c r="O406" i="2"/>
  <c r="O591" i="2" s="1"/>
  <c r="N403" i="2"/>
  <c r="N588" i="2" s="1"/>
  <c r="N404" i="2"/>
  <c r="N589" i="2" s="1"/>
  <c r="N405" i="2"/>
  <c r="N406" i="2"/>
  <c r="N591" i="2" s="1"/>
  <c r="M403" i="2"/>
  <c r="M588" i="2" s="1"/>
  <c r="M404" i="2"/>
  <c r="M405" i="2"/>
  <c r="M590" i="2" s="1"/>
  <c r="M406" i="2"/>
  <c r="M591" i="2" s="1"/>
  <c r="L403" i="2"/>
  <c r="L404" i="2"/>
  <c r="L589" i="2" s="1"/>
  <c r="L405" i="2"/>
  <c r="L590" i="2" s="1"/>
  <c r="L406" i="2"/>
  <c r="L591" i="2" s="1"/>
  <c r="K403" i="2"/>
  <c r="K588" i="2" s="1"/>
  <c r="K404" i="2"/>
  <c r="K589" i="2" s="1"/>
  <c r="K405" i="2"/>
  <c r="K590" i="2" s="1"/>
  <c r="K406" i="2"/>
  <c r="K591" i="2" s="1"/>
  <c r="J403" i="2"/>
  <c r="J404" i="2"/>
  <c r="J589" i="2" s="1"/>
  <c r="J405" i="2"/>
  <c r="J590" i="2" s="1"/>
  <c r="J406" i="2"/>
  <c r="J591" i="2" s="1"/>
  <c r="I403" i="2"/>
  <c r="I404" i="2"/>
  <c r="I589" i="2" s="1"/>
  <c r="I405" i="2"/>
  <c r="I590" i="2" s="1"/>
  <c r="I406" i="2"/>
  <c r="I591" i="2" s="1"/>
  <c r="H403" i="2"/>
  <c r="H404" i="2"/>
  <c r="H589" i="2" s="1"/>
  <c r="H405" i="2"/>
  <c r="H590" i="2" s="1"/>
  <c r="H406" i="2"/>
  <c r="H591" i="2" s="1"/>
  <c r="G403" i="2"/>
  <c r="G404" i="2"/>
  <c r="G589" i="2" s="1"/>
  <c r="G405" i="2"/>
  <c r="G590" i="2" s="1"/>
  <c r="G406" i="2"/>
  <c r="G591" i="2" s="1"/>
  <c r="F403" i="2"/>
  <c r="F588" i="2" s="1"/>
  <c r="F404" i="2"/>
  <c r="F589" i="2" s="1"/>
  <c r="F405" i="2"/>
  <c r="F590" i="2" s="1"/>
  <c r="F406" i="2"/>
  <c r="E403" i="2"/>
  <c r="E588" i="2" s="1"/>
  <c r="E404" i="2"/>
  <c r="E589" i="2" s="1"/>
  <c r="E405" i="2"/>
  <c r="E590" i="2" s="1"/>
  <c r="E406" i="2"/>
  <c r="D403" i="2"/>
  <c r="D588" i="2" s="1"/>
  <c r="D404" i="2"/>
  <c r="D589" i="2" s="1"/>
  <c r="D405" i="2"/>
  <c r="D590" i="2" s="1"/>
  <c r="D406" i="2"/>
  <c r="AU399" i="2"/>
  <c r="AU584" i="2" s="1"/>
  <c r="AU400" i="2"/>
  <c r="AU585" i="2" s="1"/>
  <c r="AU401" i="2"/>
  <c r="AU586" i="2" s="1"/>
  <c r="AU402" i="2"/>
  <c r="AU587" i="2" s="1"/>
  <c r="AT399" i="2"/>
  <c r="AT584" i="2" s="1"/>
  <c r="AT400" i="2"/>
  <c r="AT585" i="2" s="1"/>
  <c r="AT401" i="2"/>
  <c r="AT402" i="2"/>
  <c r="AS399" i="2"/>
  <c r="AS584" i="2" s="1"/>
  <c r="AS400" i="2"/>
  <c r="AS585" i="2" s="1"/>
  <c r="AS401" i="2"/>
  <c r="AS402" i="2"/>
  <c r="AS587" i="2" s="1"/>
  <c r="AR399" i="2"/>
  <c r="AR584" i="2" s="1"/>
  <c r="AR400" i="2"/>
  <c r="AR585" i="2" s="1"/>
  <c r="AR401" i="2"/>
  <c r="AR586" i="2" s="1"/>
  <c r="AR402" i="2"/>
  <c r="AQ399" i="2"/>
  <c r="AQ584" i="2" s="1"/>
  <c r="AQ400" i="2"/>
  <c r="AQ585" i="2" s="1"/>
  <c r="AQ401" i="2"/>
  <c r="AQ586" i="2" s="1"/>
  <c r="AQ402" i="2"/>
  <c r="AQ587" i="2" s="1"/>
  <c r="AP399" i="2"/>
  <c r="AP584" i="2" s="1"/>
  <c r="AP400" i="2"/>
  <c r="AP585" i="2" s="1"/>
  <c r="AP401" i="2"/>
  <c r="AP402" i="2"/>
  <c r="AP587" i="2" s="1"/>
  <c r="AO399" i="2"/>
  <c r="AO584" i="2" s="1"/>
  <c r="AO400" i="2"/>
  <c r="AO585" i="2" s="1"/>
  <c r="AO401" i="2"/>
  <c r="AO402" i="2"/>
  <c r="AO587" i="2" s="1"/>
  <c r="AN399" i="2"/>
  <c r="AN584" i="2" s="1"/>
  <c r="AN400" i="2"/>
  <c r="AN401" i="2"/>
  <c r="AN586" i="2" s="1"/>
  <c r="AN402" i="2"/>
  <c r="AN587" i="2" s="1"/>
  <c r="AM399" i="2"/>
  <c r="AM584" i="2" s="1"/>
  <c r="AM400" i="2"/>
  <c r="AM401" i="2"/>
  <c r="AM586" i="2" s="1"/>
  <c r="AM402" i="2"/>
  <c r="AM587" i="2" s="1"/>
  <c r="AL399" i="2"/>
  <c r="AL584" i="2" s="1"/>
  <c r="AL400" i="2"/>
  <c r="AL585" i="2" s="1"/>
  <c r="AL401" i="2"/>
  <c r="AL586" i="2" s="1"/>
  <c r="AL402" i="2"/>
  <c r="AL587" i="2" s="1"/>
  <c r="AK399" i="2"/>
  <c r="AK584" i="2" s="1"/>
  <c r="AK400" i="2"/>
  <c r="AK585" i="2" s="1"/>
  <c r="AK401" i="2"/>
  <c r="AK586" i="2" s="1"/>
  <c r="AK402" i="2"/>
  <c r="AK587" i="2" s="1"/>
  <c r="AJ399" i="2"/>
  <c r="AJ584" i="2" s="1"/>
  <c r="AJ400" i="2"/>
  <c r="AJ401" i="2"/>
  <c r="AJ586" i="2" s="1"/>
  <c r="AJ402" i="2"/>
  <c r="AJ587" i="2" s="1"/>
  <c r="AI399" i="2"/>
  <c r="AI584" i="2" s="1"/>
  <c r="AI400" i="2"/>
  <c r="AI401" i="2"/>
  <c r="AI586" i="2" s="1"/>
  <c r="AI402" i="2"/>
  <c r="AI587" i="2" s="1"/>
  <c r="AH399" i="2"/>
  <c r="AH584" i="2" s="1"/>
  <c r="AH400" i="2"/>
  <c r="AH585" i="2" s="1"/>
  <c r="AH401" i="2"/>
  <c r="AH586" i="2" s="1"/>
  <c r="AH402" i="2"/>
  <c r="AH587" i="2" s="1"/>
  <c r="AG399" i="2"/>
  <c r="AG584" i="2" s="1"/>
  <c r="AG400" i="2"/>
  <c r="AG585" i="2" s="1"/>
  <c r="AG401" i="2"/>
  <c r="AG586" i="2" s="1"/>
  <c r="AG402" i="2"/>
  <c r="AG587" i="2" s="1"/>
  <c r="AF399" i="2"/>
  <c r="AF584" i="2" s="1"/>
  <c r="AF400" i="2"/>
  <c r="AF585" i="2" s="1"/>
  <c r="AF401" i="2"/>
  <c r="AF402" i="2"/>
  <c r="AF587" i="2" s="1"/>
  <c r="AE399" i="2"/>
  <c r="AE584" i="2" s="1"/>
  <c r="AE400" i="2"/>
  <c r="AE401" i="2"/>
  <c r="AE586" i="2" s="1"/>
  <c r="AE402" i="2"/>
  <c r="AE587" i="2" s="1"/>
  <c r="AD399" i="2"/>
  <c r="AD400" i="2"/>
  <c r="AD585" i="2" s="1"/>
  <c r="AD401" i="2"/>
  <c r="AD586" i="2" s="1"/>
  <c r="AD402" i="2"/>
  <c r="AD587" i="2" s="1"/>
  <c r="AC399" i="2"/>
  <c r="AC400" i="2"/>
  <c r="AC585" i="2" s="1"/>
  <c r="AC401" i="2"/>
  <c r="AC586" i="2" s="1"/>
  <c r="AC402" i="2"/>
  <c r="AC587" i="2" s="1"/>
  <c r="AB399" i="2"/>
  <c r="AB400" i="2"/>
  <c r="AB585" i="2" s="1"/>
  <c r="AB401" i="2"/>
  <c r="AB586" i="2" s="1"/>
  <c r="AB402" i="2"/>
  <c r="AB587" i="2" s="1"/>
  <c r="AA399" i="2"/>
  <c r="AA584" i="2" s="1"/>
  <c r="AA400" i="2"/>
  <c r="AA585" i="2" s="1"/>
  <c r="AA401" i="2"/>
  <c r="AA586" i="2" s="1"/>
  <c r="AA402" i="2"/>
  <c r="AA587" i="2" s="1"/>
  <c r="Z399" i="2"/>
  <c r="Z584" i="2" s="1"/>
  <c r="Z400" i="2"/>
  <c r="Z585" i="2" s="1"/>
  <c r="Z401" i="2"/>
  <c r="Z586" i="2" s="1"/>
  <c r="Z402" i="2"/>
  <c r="Z587" i="2" s="1"/>
  <c r="Y399" i="2"/>
  <c r="Y584" i="2" s="1"/>
  <c r="Y400" i="2"/>
  <c r="Y585" i="2" s="1"/>
  <c r="Y401" i="2"/>
  <c r="Y586" i="2" s="1"/>
  <c r="Y402" i="2"/>
  <c r="X399" i="2"/>
  <c r="X584" i="2" s="1"/>
  <c r="X400" i="2"/>
  <c r="X585" i="2" s="1"/>
  <c r="X401" i="2"/>
  <c r="X586" i="2" s="1"/>
  <c r="X402" i="2"/>
  <c r="W399" i="2"/>
  <c r="W584" i="2" s="1"/>
  <c r="W400" i="2"/>
  <c r="W585" i="2" s="1"/>
  <c r="W401" i="2"/>
  <c r="W586" i="2" s="1"/>
  <c r="W402" i="2"/>
  <c r="W587" i="2" s="1"/>
  <c r="V399" i="2"/>
  <c r="V584" i="2" s="1"/>
  <c r="V400" i="2"/>
  <c r="V585" i="2" s="1"/>
  <c r="V401" i="2"/>
  <c r="V586" i="2" s="1"/>
  <c r="V402" i="2"/>
  <c r="V587" i="2" s="1"/>
  <c r="U399" i="2"/>
  <c r="U584" i="2" s="1"/>
  <c r="U400" i="2"/>
  <c r="U585" i="2" s="1"/>
  <c r="U401" i="2"/>
  <c r="U586" i="2" s="1"/>
  <c r="U402" i="2"/>
  <c r="T399" i="2"/>
  <c r="T584" i="2" s="1"/>
  <c r="T400" i="2"/>
  <c r="T585" i="2" s="1"/>
  <c r="T401" i="2"/>
  <c r="T586" i="2" s="1"/>
  <c r="T402" i="2"/>
  <c r="S399" i="2"/>
  <c r="S584" i="2" s="1"/>
  <c r="S400" i="2"/>
  <c r="S585" i="2" s="1"/>
  <c r="S401" i="2"/>
  <c r="S586" i="2" s="1"/>
  <c r="S402" i="2"/>
  <c r="S587" i="2" s="1"/>
  <c r="R399" i="2"/>
  <c r="R584" i="2" s="1"/>
  <c r="R400" i="2"/>
  <c r="R585" i="2" s="1"/>
  <c r="R401" i="2"/>
  <c r="R586" i="2" s="1"/>
  <c r="R402" i="2"/>
  <c r="R587" i="2" s="1"/>
  <c r="Q399" i="2"/>
  <c r="Q584" i="2" s="1"/>
  <c r="Q400" i="2"/>
  <c r="Q585" i="2" s="1"/>
  <c r="Q401" i="2"/>
  <c r="Q402" i="2"/>
  <c r="Q587" i="2" s="1"/>
  <c r="P399" i="2"/>
  <c r="P584" i="2" s="1"/>
  <c r="P400" i="2"/>
  <c r="P585" i="2" s="1"/>
  <c r="P401" i="2"/>
  <c r="P402" i="2"/>
  <c r="P587" i="2" s="1"/>
  <c r="O399" i="2"/>
  <c r="O584" i="2" s="1"/>
  <c r="O400" i="2"/>
  <c r="O585" i="2" s="1"/>
  <c r="O401" i="2"/>
  <c r="O586" i="2" s="1"/>
  <c r="O402" i="2"/>
  <c r="O587" i="2" s="1"/>
  <c r="N399" i="2"/>
  <c r="N584" i="2" s="1"/>
  <c r="N400" i="2"/>
  <c r="N585" i="2" s="1"/>
  <c r="N401" i="2"/>
  <c r="N586" i="2" s="1"/>
  <c r="N402" i="2"/>
  <c r="N587" i="2" s="1"/>
  <c r="M399" i="2"/>
  <c r="M584" i="2" s="1"/>
  <c r="M400" i="2"/>
  <c r="M585" i="2" s="1"/>
  <c r="M401" i="2"/>
  <c r="M402" i="2"/>
  <c r="M587" i="2" s="1"/>
  <c r="L399" i="2"/>
  <c r="L584" i="2" s="1"/>
  <c r="L400" i="2"/>
  <c r="L585" i="2" s="1"/>
  <c r="L401" i="2"/>
  <c r="L402" i="2"/>
  <c r="L587" i="2" s="1"/>
  <c r="K399" i="2"/>
  <c r="K584" i="2" s="1"/>
  <c r="K400" i="2"/>
  <c r="K585" i="2" s="1"/>
  <c r="K401" i="2"/>
  <c r="K586" i="2" s="1"/>
  <c r="K402" i="2"/>
  <c r="K587" i="2" s="1"/>
  <c r="J399" i="2"/>
  <c r="J584" i="2" s="1"/>
  <c r="J400" i="2"/>
  <c r="J585" i="2" s="1"/>
  <c r="J401" i="2"/>
  <c r="J586" i="2" s="1"/>
  <c r="J402" i="2"/>
  <c r="J587" i="2" s="1"/>
  <c r="I399" i="2"/>
  <c r="I584" i="2" s="1"/>
  <c r="I400" i="2"/>
  <c r="I585" i="2" s="1"/>
  <c r="I401" i="2"/>
  <c r="I586" i="2" s="1"/>
  <c r="I402" i="2"/>
  <c r="I587" i="2" s="1"/>
  <c r="H399" i="2"/>
  <c r="H584" i="2" s="1"/>
  <c r="H400" i="2"/>
  <c r="H585" i="2" s="1"/>
  <c r="H401" i="2"/>
  <c r="H586" i="2" s="1"/>
  <c r="H402" i="2"/>
  <c r="H587" i="2" s="1"/>
  <c r="G399" i="2"/>
  <c r="G584" i="2" s="1"/>
  <c r="G400" i="2"/>
  <c r="G585" i="2" s="1"/>
  <c r="G401" i="2"/>
  <c r="G586" i="2" s="1"/>
  <c r="G402" i="2"/>
  <c r="G587" i="2" s="1"/>
  <c r="F399" i="2"/>
  <c r="F584" i="2" s="1"/>
  <c r="F400" i="2"/>
  <c r="F585" i="2" s="1"/>
  <c r="F401" i="2"/>
  <c r="F586" i="2" s="1"/>
  <c r="F402" i="2"/>
  <c r="F587" i="2" s="1"/>
  <c r="E399" i="2"/>
  <c r="E584" i="2" s="1"/>
  <c r="E400" i="2"/>
  <c r="E585" i="2" s="1"/>
  <c r="E401" i="2"/>
  <c r="E586" i="2" s="1"/>
  <c r="E402" i="2"/>
  <c r="E587" i="2" s="1"/>
  <c r="D399" i="2"/>
  <c r="D584" i="2" s="1"/>
  <c r="D400" i="2"/>
  <c r="D585" i="2" s="1"/>
  <c r="D401" i="2"/>
  <c r="D586" i="2" s="1"/>
  <c r="D402" i="2"/>
  <c r="AU395" i="2"/>
  <c r="AU580" i="2" s="1"/>
  <c r="AU396" i="2"/>
  <c r="AU581" i="2" s="1"/>
  <c r="AU397" i="2"/>
  <c r="AU582" i="2" s="1"/>
  <c r="AU398" i="2"/>
  <c r="AU583" i="2" s="1"/>
  <c r="AT395" i="2"/>
  <c r="AT580" i="2" s="1"/>
  <c r="AT396" i="2"/>
  <c r="AT581" i="2" s="1"/>
  <c r="AT397" i="2"/>
  <c r="AT582" i="2" s="1"/>
  <c r="AT398" i="2"/>
  <c r="AT583" i="2" s="1"/>
  <c r="AS395" i="2"/>
  <c r="AS580" i="2" s="1"/>
  <c r="AS396" i="2"/>
  <c r="AS581" i="2" s="1"/>
  <c r="AS397" i="2"/>
  <c r="AS582" i="2" s="1"/>
  <c r="AS398" i="2"/>
  <c r="AS583" i="2" s="1"/>
  <c r="AR395" i="2"/>
  <c r="AR580" i="2" s="1"/>
  <c r="AR396" i="2"/>
  <c r="AR581" i="2" s="1"/>
  <c r="AR397" i="2"/>
  <c r="AR582" i="2" s="1"/>
  <c r="AR398" i="2"/>
  <c r="AR583" i="2" s="1"/>
  <c r="AQ395" i="2"/>
  <c r="AQ580" i="2" s="1"/>
  <c r="AQ396" i="2"/>
  <c r="AQ581" i="2" s="1"/>
  <c r="AQ397" i="2"/>
  <c r="AQ582" i="2" s="1"/>
  <c r="AQ398" i="2"/>
  <c r="AQ583" i="2" s="1"/>
  <c r="AP395" i="2"/>
  <c r="AP580" i="2" s="1"/>
  <c r="AP396" i="2"/>
  <c r="AP581" i="2" s="1"/>
  <c r="AP397" i="2"/>
  <c r="AP582" i="2" s="1"/>
  <c r="AP398" i="2"/>
  <c r="AP583" i="2" s="1"/>
  <c r="AO395" i="2"/>
  <c r="AO580" i="2" s="1"/>
  <c r="AO396" i="2"/>
  <c r="AO397" i="2"/>
  <c r="AO582" i="2" s="1"/>
  <c r="AO398" i="2"/>
  <c r="AO583" i="2" s="1"/>
  <c r="AN395" i="2"/>
  <c r="AN396" i="2"/>
  <c r="AN581" i="2" s="1"/>
  <c r="AN397" i="2"/>
  <c r="AN582" i="2" s="1"/>
  <c r="AN398" i="2"/>
  <c r="AN583" i="2" s="1"/>
  <c r="AM395" i="2"/>
  <c r="AM580" i="2" s="1"/>
  <c r="AM396" i="2"/>
  <c r="AM581" i="2" s="1"/>
  <c r="AM397" i="2"/>
  <c r="AM582" i="2" s="1"/>
  <c r="AM398" i="2"/>
  <c r="AM583" i="2" s="1"/>
  <c r="AL395" i="2"/>
  <c r="AL580" i="2" s="1"/>
  <c r="AL396" i="2"/>
  <c r="AL581" i="2" s="1"/>
  <c r="AL397" i="2"/>
  <c r="AL582" i="2" s="1"/>
  <c r="AL398" i="2"/>
  <c r="AL583" i="2" s="1"/>
  <c r="AK395" i="2"/>
  <c r="AK580" i="2" s="1"/>
  <c r="AK396" i="2"/>
  <c r="AK581" i="2" s="1"/>
  <c r="AK397" i="2"/>
  <c r="AK582" i="2" s="1"/>
  <c r="AK398" i="2"/>
  <c r="AJ395" i="2"/>
  <c r="AJ580" i="2" s="1"/>
  <c r="AJ396" i="2"/>
  <c r="AJ581" i="2" s="1"/>
  <c r="AJ397" i="2"/>
  <c r="AJ582" i="2" s="1"/>
  <c r="AJ398" i="2"/>
  <c r="AJ583" i="2" s="1"/>
  <c r="AI395" i="2"/>
  <c r="AI580" i="2" s="1"/>
  <c r="AI396" i="2"/>
  <c r="AI581" i="2" s="1"/>
  <c r="AI397" i="2"/>
  <c r="AI582" i="2" s="1"/>
  <c r="AI398" i="2"/>
  <c r="AI583" i="2" s="1"/>
  <c r="AH395" i="2"/>
  <c r="AH580" i="2" s="1"/>
  <c r="AH396" i="2"/>
  <c r="AH581" i="2" s="1"/>
  <c r="AH397" i="2"/>
  <c r="AH582" i="2" s="1"/>
  <c r="AH398" i="2"/>
  <c r="AG395" i="2"/>
  <c r="AG580" i="2" s="1"/>
  <c r="AG396" i="2"/>
  <c r="AG581" i="2" s="1"/>
  <c r="AG397" i="2"/>
  <c r="AG582" i="2" s="1"/>
  <c r="AG398" i="2"/>
  <c r="AG583" i="2" s="1"/>
  <c r="AF395" i="2"/>
  <c r="AF580" i="2" s="1"/>
  <c r="AF396" i="2"/>
  <c r="AF581" i="2" s="1"/>
  <c r="AF397" i="2"/>
  <c r="AF582" i="2" s="1"/>
  <c r="AF398" i="2"/>
  <c r="AF583" i="2" s="1"/>
  <c r="AE395" i="2"/>
  <c r="AE580" i="2" s="1"/>
  <c r="AE396" i="2"/>
  <c r="AE581" i="2" s="1"/>
  <c r="AE397" i="2"/>
  <c r="AE582" i="2" s="1"/>
  <c r="AE398" i="2"/>
  <c r="AE583" i="2" s="1"/>
  <c r="AD395" i="2"/>
  <c r="AD580" i="2" s="1"/>
  <c r="AD396" i="2"/>
  <c r="AD581" i="2" s="1"/>
  <c r="AD397" i="2"/>
  <c r="AD582" i="2" s="1"/>
  <c r="AD398" i="2"/>
  <c r="AC395" i="2"/>
  <c r="AC580" i="2" s="1"/>
  <c r="AC396" i="2"/>
  <c r="AC581" i="2" s="1"/>
  <c r="AC397" i="2"/>
  <c r="AC582" i="2" s="1"/>
  <c r="AC398" i="2"/>
  <c r="AC583" i="2" s="1"/>
  <c r="AB395" i="2"/>
  <c r="AB580" i="2" s="1"/>
  <c r="AB396" i="2"/>
  <c r="AB581" i="2" s="1"/>
  <c r="AB397" i="2"/>
  <c r="AB582" i="2" s="1"/>
  <c r="AB398" i="2"/>
  <c r="AB583" i="2" s="1"/>
  <c r="AA395" i="2"/>
  <c r="AA580" i="2" s="1"/>
  <c r="AA396" i="2"/>
  <c r="AA581" i="2" s="1"/>
  <c r="AA397" i="2"/>
  <c r="AA582" i="2" s="1"/>
  <c r="AA398" i="2"/>
  <c r="AA583" i="2" s="1"/>
  <c r="Z395" i="2"/>
  <c r="Z580" i="2" s="1"/>
  <c r="Z396" i="2"/>
  <c r="Z397" i="2"/>
  <c r="Z582" i="2" s="1"/>
  <c r="Z398" i="2"/>
  <c r="Z583" i="2" s="1"/>
  <c r="Y395" i="2"/>
  <c r="Y580" i="2" s="1"/>
  <c r="Y396" i="2"/>
  <c r="Y397" i="2"/>
  <c r="Y582" i="2" s="1"/>
  <c r="Y398" i="2"/>
  <c r="Y583" i="2" s="1"/>
  <c r="X395" i="2"/>
  <c r="X580" i="2" s="1"/>
  <c r="X396" i="2"/>
  <c r="X581" i="2" s="1"/>
  <c r="X397" i="2"/>
  <c r="X582" i="2" s="1"/>
  <c r="X398" i="2"/>
  <c r="X583" i="2" s="1"/>
  <c r="W395" i="2"/>
  <c r="W580" i="2" s="1"/>
  <c r="W396" i="2"/>
  <c r="W581" i="2" s="1"/>
  <c r="W397" i="2"/>
  <c r="W582" i="2" s="1"/>
  <c r="W398" i="2"/>
  <c r="W583" i="2" s="1"/>
  <c r="V395" i="2"/>
  <c r="V580" i="2" s="1"/>
  <c r="V396" i="2"/>
  <c r="V581" i="2" s="1"/>
  <c r="V397" i="2"/>
  <c r="V582" i="2" s="1"/>
  <c r="V398" i="2"/>
  <c r="V583" i="2" s="1"/>
  <c r="U395" i="2"/>
  <c r="U580" i="2" s="1"/>
  <c r="U396" i="2"/>
  <c r="U581" i="2" s="1"/>
  <c r="U397" i="2"/>
  <c r="U582" i="2" s="1"/>
  <c r="U398" i="2"/>
  <c r="U583" i="2" s="1"/>
  <c r="T395" i="2"/>
  <c r="T580" i="2" s="1"/>
  <c r="T396" i="2"/>
  <c r="T581" i="2" s="1"/>
  <c r="T397" i="2"/>
  <c r="T582" i="2" s="1"/>
  <c r="T398" i="2"/>
  <c r="T583" i="2" s="1"/>
  <c r="S395" i="2"/>
  <c r="S580" i="2" s="1"/>
  <c r="S396" i="2"/>
  <c r="S397" i="2"/>
  <c r="S582" i="2" s="1"/>
  <c r="S398" i="2"/>
  <c r="S583" i="2" s="1"/>
  <c r="R395" i="2"/>
  <c r="R580" i="2" s="1"/>
  <c r="R396" i="2"/>
  <c r="R397" i="2"/>
  <c r="R582" i="2" s="1"/>
  <c r="R398" i="2"/>
  <c r="R583" i="2" s="1"/>
  <c r="Q395" i="2"/>
  <c r="Q580" i="2" s="1"/>
  <c r="Q396" i="2"/>
  <c r="Q581" i="2" s="1"/>
  <c r="Q397" i="2"/>
  <c r="Q582" i="2" s="1"/>
  <c r="Q398" i="2"/>
  <c r="Q583" i="2" s="1"/>
  <c r="P395" i="2"/>
  <c r="P580" i="2" s="1"/>
  <c r="P396" i="2"/>
  <c r="P581" i="2" s="1"/>
  <c r="P397" i="2"/>
  <c r="P582" i="2" s="1"/>
  <c r="P398" i="2"/>
  <c r="P583" i="2" s="1"/>
  <c r="O395" i="2"/>
  <c r="O580" i="2" s="1"/>
  <c r="O396" i="2"/>
  <c r="O581" i="2" s="1"/>
  <c r="O397" i="2"/>
  <c r="O582" i="2" s="1"/>
  <c r="O398" i="2"/>
  <c r="O583" i="2" s="1"/>
  <c r="N395" i="2"/>
  <c r="N580" i="2" s="1"/>
  <c r="N396" i="2"/>
  <c r="N397" i="2"/>
  <c r="N582" i="2" s="1"/>
  <c r="N398" i="2"/>
  <c r="N583" i="2" s="1"/>
  <c r="M395" i="2"/>
  <c r="M580" i="2" s="1"/>
  <c r="M396" i="2"/>
  <c r="M581" i="2" s="1"/>
  <c r="M397" i="2"/>
  <c r="M582" i="2" s="1"/>
  <c r="M398" i="2"/>
  <c r="M583" i="2" s="1"/>
  <c r="L395" i="2"/>
  <c r="L580" i="2" s="1"/>
  <c r="L396" i="2"/>
  <c r="L581" i="2" s="1"/>
  <c r="L397" i="2"/>
  <c r="L582" i="2" s="1"/>
  <c r="L398" i="2"/>
  <c r="L583" i="2" s="1"/>
  <c r="K395" i="2"/>
  <c r="K580" i="2" s="1"/>
  <c r="K396" i="2"/>
  <c r="K581" i="2" s="1"/>
  <c r="K397" i="2"/>
  <c r="K582" i="2" s="1"/>
  <c r="K398" i="2"/>
  <c r="K583" i="2" s="1"/>
  <c r="J395" i="2"/>
  <c r="J580" i="2" s="1"/>
  <c r="J396" i="2"/>
  <c r="J581" i="2" s="1"/>
  <c r="J397" i="2"/>
  <c r="J582" i="2" s="1"/>
  <c r="J398" i="2"/>
  <c r="J583" i="2" s="1"/>
  <c r="I395" i="2"/>
  <c r="I580" i="2" s="1"/>
  <c r="I396" i="2"/>
  <c r="I581" i="2" s="1"/>
  <c r="I397" i="2"/>
  <c r="I582" i="2" s="1"/>
  <c r="I398" i="2"/>
  <c r="I583" i="2" s="1"/>
  <c r="H395" i="2"/>
  <c r="H580" i="2" s="1"/>
  <c r="H396" i="2"/>
  <c r="H397" i="2"/>
  <c r="H582" i="2" s="1"/>
  <c r="H398" i="2"/>
  <c r="H583" i="2" s="1"/>
  <c r="G395" i="2"/>
  <c r="G580" i="2" s="1"/>
  <c r="G396" i="2"/>
  <c r="G581" i="2" s="1"/>
  <c r="G397" i="2"/>
  <c r="G582" i="2" s="1"/>
  <c r="G398" i="2"/>
  <c r="G583" i="2" s="1"/>
  <c r="F395" i="2"/>
  <c r="F580" i="2" s="1"/>
  <c r="F396" i="2"/>
  <c r="F581" i="2" s="1"/>
  <c r="F397" i="2"/>
  <c r="F582" i="2" s="1"/>
  <c r="F398" i="2"/>
  <c r="F583" i="2" s="1"/>
  <c r="E395" i="2"/>
  <c r="E580" i="2" s="1"/>
  <c r="E396" i="2"/>
  <c r="E581" i="2" s="1"/>
  <c r="E397" i="2"/>
  <c r="E582" i="2" s="1"/>
  <c r="E398" i="2"/>
  <c r="E583" i="2" s="1"/>
  <c r="D395" i="2"/>
  <c r="D580" i="2" s="1"/>
  <c r="D396" i="2"/>
  <c r="D581" i="2" s="1"/>
  <c r="D397" i="2"/>
  <c r="D582" i="2" s="1"/>
  <c r="D398" i="2"/>
  <c r="D583" i="2" s="1"/>
  <c r="AU391" i="2"/>
  <c r="AU392" i="2"/>
  <c r="AU393" i="2"/>
  <c r="AU578" i="2" s="1"/>
  <c r="AU394" i="2"/>
  <c r="AT391" i="2"/>
  <c r="AT576" i="2" s="1"/>
  <c r="AT821" i="2" s="1"/>
  <c r="AT392" i="2"/>
  <c r="AT393" i="2"/>
  <c r="AT578" i="2" s="1"/>
  <c r="AT394" i="2"/>
  <c r="AT579" i="2" s="1"/>
  <c r="AS391" i="2"/>
  <c r="AS576" i="2" s="1"/>
  <c r="AS392" i="2"/>
  <c r="AS393" i="2"/>
  <c r="AS578" i="2" s="1"/>
  <c r="AS394" i="2"/>
  <c r="AS579" i="2" s="1"/>
  <c r="AR391" i="2"/>
  <c r="AR576" i="2" s="1"/>
  <c r="AR392" i="2"/>
  <c r="AR577" i="2" s="1"/>
  <c r="AR393" i="2"/>
  <c r="AR578" i="2" s="1"/>
  <c r="AR394" i="2"/>
  <c r="AQ391" i="2"/>
  <c r="AQ576" i="2" s="1"/>
  <c r="AQ392" i="2"/>
  <c r="AQ393" i="2"/>
  <c r="AQ578" i="2" s="1"/>
  <c r="AQ394" i="2"/>
  <c r="AP391" i="2"/>
  <c r="AP576" i="2" s="1"/>
  <c r="AP392" i="2"/>
  <c r="AP577" i="2" s="1"/>
  <c r="AP393" i="2"/>
  <c r="AP578" i="2" s="1"/>
  <c r="AP394" i="2"/>
  <c r="AP579" i="2" s="1"/>
  <c r="AO391" i="2"/>
  <c r="AO576" i="2" s="1"/>
  <c r="AO392" i="2"/>
  <c r="AO393" i="2"/>
  <c r="AO578" i="2" s="1"/>
  <c r="AO394" i="2"/>
  <c r="AO579" i="2" s="1"/>
  <c r="AN391" i="2"/>
  <c r="AN392" i="2"/>
  <c r="AN577" i="2" s="1"/>
  <c r="AN393" i="2"/>
  <c r="AN578" i="2" s="1"/>
  <c r="AN394" i="2"/>
  <c r="AM391" i="2"/>
  <c r="AM392" i="2"/>
  <c r="AM393" i="2"/>
  <c r="AM578" i="2" s="1"/>
  <c r="AM394" i="2"/>
  <c r="AL391" i="2"/>
  <c r="AL576" i="2" s="1"/>
  <c r="AL392" i="2"/>
  <c r="AL393" i="2"/>
  <c r="AL578" i="2" s="1"/>
  <c r="AL394" i="2"/>
  <c r="AL579" i="2" s="1"/>
  <c r="AK391" i="2"/>
  <c r="AK576" i="2" s="1"/>
  <c r="AK392" i="2"/>
  <c r="AK393" i="2"/>
  <c r="AK578" i="2" s="1"/>
  <c r="AK394" i="2"/>
  <c r="AK579" i="2" s="1"/>
  <c r="AJ391" i="2"/>
  <c r="AJ576" i="2" s="1"/>
  <c r="AJ392" i="2"/>
  <c r="AJ577" i="2" s="1"/>
  <c r="AJ393" i="2"/>
  <c r="AJ578" i="2" s="1"/>
  <c r="AJ394" i="2"/>
  <c r="AI391" i="2"/>
  <c r="AI576" i="2" s="1"/>
  <c r="AI392" i="2"/>
  <c r="AI393" i="2"/>
  <c r="AI578" i="2" s="1"/>
  <c r="AI394" i="2"/>
  <c r="AH391" i="2"/>
  <c r="AH576" i="2" s="1"/>
  <c r="AH392" i="2"/>
  <c r="AH577" i="2" s="1"/>
  <c r="AH393" i="2"/>
  <c r="AH578" i="2" s="1"/>
  <c r="AH394" i="2"/>
  <c r="AH579" i="2" s="1"/>
  <c r="AG391" i="2"/>
  <c r="AG576" i="2" s="1"/>
  <c r="AG392" i="2"/>
  <c r="AG393" i="2"/>
  <c r="AG578" i="2" s="1"/>
  <c r="AG394" i="2"/>
  <c r="AG579" i="2" s="1"/>
  <c r="AF391" i="2"/>
  <c r="AF576" i="2" s="1"/>
  <c r="AF392" i="2"/>
  <c r="AF577" i="2" s="1"/>
  <c r="AF393" i="2"/>
  <c r="AF578" i="2" s="1"/>
  <c r="AF394" i="2"/>
  <c r="AE391" i="2"/>
  <c r="AE392" i="2"/>
  <c r="AE393" i="2"/>
  <c r="AE578" i="2" s="1"/>
  <c r="AE394" i="2"/>
  <c r="AD391" i="2"/>
  <c r="AD576" i="2" s="1"/>
  <c r="AD392" i="2"/>
  <c r="AD393" i="2"/>
  <c r="AD578" i="2" s="1"/>
  <c r="AD394" i="2"/>
  <c r="AD579" i="2" s="1"/>
  <c r="AC391" i="2"/>
  <c r="AC576" i="2" s="1"/>
  <c r="AC392" i="2"/>
  <c r="AC393" i="2"/>
  <c r="AC578" i="2" s="1"/>
  <c r="AC394" i="2"/>
  <c r="AC579" i="2" s="1"/>
  <c r="AB391" i="2"/>
  <c r="AB392" i="2"/>
  <c r="AB577" i="2" s="1"/>
  <c r="AB393" i="2"/>
  <c r="AB578" i="2" s="1"/>
  <c r="AB394" i="2"/>
  <c r="AA391" i="2"/>
  <c r="AA576" i="2" s="1"/>
  <c r="AA392" i="2"/>
  <c r="AA393" i="2"/>
  <c r="AA578" i="2" s="1"/>
  <c r="AA394" i="2"/>
  <c r="Z391" i="2"/>
  <c r="Z576" i="2" s="1"/>
  <c r="Z821" i="2" s="1"/>
  <c r="Z392" i="2"/>
  <c r="Z577" i="2" s="1"/>
  <c r="Z393" i="2"/>
  <c r="Z578" i="2" s="1"/>
  <c r="Z394" i="2"/>
  <c r="Z579" i="2" s="1"/>
  <c r="Y391" i="2"/>
  <c r="Y576" i="2" s="1"/>
  <c r="Y392" i="2"/>
  <c r="Y393" i="2"/>
  <c r="Y578" i="2" s="1"/>
  <c r="Y394" i="2"/>
  <c r="Y579" i="2" s="1"/>
  <c r="X391" i="2"/>
  <c r="X576" i="2" s="1"/>
  <c r="X392" i="2"/>
  <c r="X577" i="2" s="1"/>
  <c r="X393" i="2"/>
  <c r="X578" i="2" s="1"/>
  <c r="X394" i="2"/>
  <c r="W391" i="2"/>
  <c r="W392" i="2"/>
  <c r="W393" i="2"/>
  <c r="W578" i="2" s="1"/>
  <c r="W394" i="2"/>
  <c r="V391" i="2"/>
  <c r="V576" i="2" s="1"/>
  <c r="V392" i="2"/>
  <c r="V393" i="2"/>
  <c r="V578" i="2" s="1"/>
  <c r="V394" i="2"/>
  <c r="V579" i="2" s="1"/>
  <c r="U391" i="2"/>
  <c r="U576" i="2" s="1"/>
  <c r="U392" i="2"/>
  <c r="U393" i="2"/>
  <c r="U578" i="2" s="1"/>
  <c r="U394" i="2"/>
  <c r="T391" i="2"/>
  <c r="T576" i="2" s="1"/>
  <c r="T392" i="2"/>
  <c r="T577" i="2" s="1"/>
  <c r="T393" i="2"/>
  <c r="T578" i="2" s="1"/>
  <c r="T394" i="2"/>
  <c r="S391" i="2"/>
  <c r="S576" i="2" s="1"/>
  <c r="S392" i="2"/>
  <c r="S393" i="2"/>
  <c r="S578" i="2" s="1"/>
  <c r="S394" i="2"/>
  <c r="R391" i="2"/>
  <c r="R678" i="2" s="1"/>
  <c r="R392" i="2"/>
  <c r="R577" i="2" s="1"/>
  <c r="R393" i="2"/>
  <c r="R578" i="2" s="1"/>
  <c r="R394" i="2"/>
  <c r="R579" i="2" s="1"/>
  <c r="Q391" i="2"/>
  <c r="Q576" i="2" s="1"/>
  <c r="Q392" i="2"/>
  <c r="Q393" i="2"/>
  <c r="Q578" i="2" s="1"/>
  <c r="Q394" i="2"/>
  <c r="P391" i="2"/>
  <c r="P576" i="2" s="1"/>
  <c r="P392" i="2"/>
  <c r="P577" i="2" s="1"/>
  <c r="P393" i="2"/>
  <c r="P578" i="2" s="1"/>
  <c r="P394" i="2"/>
  <c r="O391" i="2"/>
  <c r="O392" i="2"/>
  <c r="O393" i="2"/>
  <c r="O578" i="2" s="1"/>
  <c r="O394" i="2"/>
  <c r="N391" i="2"/>
  <c r="N576" i="2" s="1"/>
  <c r="N821" i="2" s="1"/>
  <c r="N392" i="2"/>
  <c r="N393" i="2"/>
  <c r="N578" i="2" s="1"/>
  <c r="N394" i="2"/>
  <c r="N579" i="2" s="1"/>
  <c r="M391" i="2"/>
  <c r="M576" i="2" s="1"/>
  <c r="M392" i="2"/>
  <c r="M393" i="2"/>
  <c r="M578" i="2" s="1"/>
  <c r="M394" i="2"/>
  <c r="L391" i="2"/>
  <c r="L576" i="2" s="1"/>
  <c r="L392" i="2"/>
  <c r="L577" i="2" s="1"/>
  <c r="L393" i="2"/>
  <c r="L578" i="2" s="1"/>
  <c r="L394" i="2"/>
  <c r="K391" i="2"/>
  <c r="K576" i="2" s="1"/>
  <c r="K392" i="2"/>
  <c r="K393" i="2"/>
  <c r="K578" i="2" s="1"/>
  <c r="K394" i="2"/>
  <c r="J391" i="2"/>
  <c r="J678" i="2" s="1"/>
  <c r="J392" i="2"/>
  <c r="J577" i="2" s="1"/>
  <c r="J393" i="2"/>
  <c r="J578" i="2" s="1"/>
  <c r="J394" i="2"/>
  <c r="J579" i="2" s="1"/>
  <c r="I391" i="2"/>
  <c r="I576" i="2" s="1"/>
  <c r="I392" i="2"/>
  <c r="I393" i="2"/>
  <c r="I578" i="2" s="1"/>
  <c r="I394" i="2"/>
  <c r="I579" i="2" s="1"/>
  <c r="G391" i="2"/>
  <c r="G576" i="2" s="1"/>
  <c r="G392" i="2"/>
  <c r="G577" i="2" s="1"/>
  <c r="G393" i="2"/>
  <c r="G578" i="2" s="1"/>
  <c r="G394" i="2"/>
  <c r="G579" i="2" s="1"/>
  <c r="F391" i="2"/>
  <c r="F392" i="2"/>
  <c r="F577" i="2" s="1"/>
  <c r="F393" i="2"/>
  <c r="F578" i="2" s="1"/>
  <c r="F394" i="2"/>
  <c r="F579" i="2" s="1"/>
  <c r="E391" i="2"/>
  <c r="E576" i="2" s="1"/>
  <c r="E392" i="2"/>
  <c r="E577" i="2" s="1"/>
  <c r="E393" i="2"/>
  <c r="E578" i="2" s="1"/>
  <c r="E394" i="2"/>
  <c r="E579" i="2" s="1"/>
  <c r="D391" i="2"/>
  <c r="D576" i="2" s="1"/>
  <c r="D392" i="2"/>
  <c r="D577" i="2" s="1"/>
  <c r="D393" i="2"/>
  <c r="D578" i="2" s="1"/>
  <c r="D394" i="2"/>
  <c r="AR587" i="2"/>
  <c r="AT587" i="2"/>
  <c r="AH411" i="2"/>
  <c r="AI411" i="2"/>
  <c r="AJ411" i="2"/>
  <c r="AK411" i="2"/>
  <c r="AL411" i="2"/>
  <c r="AM411" i="2"/>
  <c r="AM596" i="2" s="1"/>
  <c r="AN411" i="2"/>
  <c r="AO411" i="2"/>
  <c r="AP411" i="2"/>
  <c r="AQ411" i="2"/>
  <c r="AR411" i="2"/>
  <c r="AS411" i="2"/>
  <c r="AT411" i="2"/>
  <c r="AU411" i="2"/>
  <c r="AU596" i="2" s="1"/>
  <c r="AU826" i="2" s="1"/>
  <c r="AF411" i="2"/>
  <c r="AG411" i="2"/>
  <c r="S581" i="2"/>
  <c r="P591" i="2"/>
  <c r="Q591" i="2"/>
  <c r="T591" i="2"/>
  <c r="P594" i="2"/>
  <c r="U595" i="2"/>
  <c r="L411" i="2"/>
  <c r="M411" i="2"/>
  <c r="N411" i="2"/>
  <c r="O411" i="2"/>
  <c r="P411" i="2"/>
  <c r="P683" i="2" s="1"/>
  <c r="Q411" i="2"/>
  <c r="R411" i="2"/>
  <c r="R596" i="2" s="1"/>
  <c r="S411" i="2"/>
  <c r="S596" i="2" s="1"/>
  <c r="T411" i="2"/>
  <c r="U411" i="2"/>
  <c r="V411" i="2"/>
  <c r="W411" i="2"/>
  <c r="X411" i="2"/>
  <c r="X683" i="2" s="1"/>
  <c r="Y411" i="2"/>
  <c r="Z411" i="2"/>
  <c r="AA411" i="2"/>
  <c r="AA596" i="2" s="1"/>
  <c r="AB411" i="2"/>
  <c r="AC411" i="2"/>
  <c r="AD411" i="2"/>
  <c r="AD596" i="2" s="1"/>
  <c r="AE411" i="2"/>
  <c r="J411" i="2"/>
  <c r="J596" i="2" s="1"/>
  <c r="K411" i="2"/>
  <c r="K596" i="2" s="1"/>
  <c r="I411" i="2"/>
  <c r="I596" i="2" s="1"/>
  <c r="E591" i="2"/>
  <c r="D411" i="2"/>
  <c r="E411" i="2"/>
  <c r="F411" i="2"/>
  <c r="G411" i="2"/>
  <c r="H411" i="2"/>
  <c r="H683" i="2" s="1"/>
  <c r="C469" i="2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284" i="2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H392" i="2"/>
  <c r="H577" i="2" s="1"/>
  <c r="H393" i="2"/>
  <c r="H578" i="2" s="1"/>
  <c r="H394" i="2"/>
  <c r="H579" i="2" s="1"/>
  <c r="AU696" i="2"/>
  <c r="AT696" i="2"/>
  <c r="AS696" i="2"/>
  <c r="AR696" i="2"/>
  <c r="AQ696" i="2"/>
  <c r="AP696" i="2"/>
  <c r="AO696" i="2"/>
  <c r="AN696" i="2"/>
  <c r="AM696" i="2"/>
  <c r="AL696" i="2"/>
  <c r="AK696" i="2"/>
  <c r="AJ696" i="2"/>
  <c r="AI696" i="2"/>
  <c r="AH696" i="2"/>
  <c r="AG696" i="2"/>
  <c r="AF696" i="2"/>
  <c r="AE696" i="2"/>
  <c r="AD696" i="2"/>
  <c r="AC696" i="2"/>
  <c r="AB696" i="2"/>
  <c r="AA696" i="2"/>
  <c r="Z696" i="2"/>
  <c r="X696" i="2"/>
  <c r="V696" i="2"/>
  <c r="T696" i="2"/>
  <c r="E696" i="2"/>
  <c r="H391" i="2"/>
  <c r="H576" i="2" s="1"/>
  <c r="AU387" i="2"/>
  <c r="AU388" i="2"/>
  <c r="AU389" i="2"/>
  <c r="AU574" i="2" s="1"/>
  <c r="AU390" i="2"/>
  <c r="AU575" i="2" s="1"/>
  <c r="AT387" i="2"/>
  <c r="AT388" i="2"/>
  <c r="AT389" i="2"/>
  <c r="AT574" i="2" s="1"/>
  <c r="AT390" i="2"/>
  <c r="AT575" i="2" s="1"/>
  <c r="AS387" i="2"/>
  <c r="AS388" i="2"/>
  <c r="AS573" i="2" s="1"/>
  <c r="AS389" i="2"/>
  <c r="AS574" i="2" s="1"/>
  <c r="AS390" i="2"/>
  <c r="AS575" i="2" s="1"/>
  <c r="AR387" i="2"/>
  <c r="AR388" i="2"/>
  <c r="AR389" i="2"/>
  <c r="AR390" i="2"/>
  <c r="AR575" i="2" s="1"/>
  <c r="AQ387" i="2"/>
  <c r="AQ388" i="2"/>
  <c r="AQ573" i="2" s="1"/>
  <c r="AQ389" i="2"/>
  <c r="AQ574" i="2" s="1"/>
  <c r="AQ390" i="2"/>
  <c r="AQ575" i="2" s="1"/>
  <c r="AP387" i="2"/>
  <c r="AP388" i="2"/>
  <c r="AP389" i="2"/>
  <c r="AP574" i="2" s="1"/>
  <c r="AP390" i="2"/>
  <c r="AP575" i="2" s="1"/>
  <c r="AO387" i="2"/>
  <c r="AO572" i="2" s="1"/>
  <c r="AO388" i="2"/>
  <c r="AO389" i="2"/>
  <c r="AO574" i="2" s="1"/>
  <c r="AO390" i="2"/>
  <c r="AO575" i="2" s="1"/>
  <c r="AN387" i="2"/>
  <c r="AN572" i="2" s="1"/>
  <c r="AN388" i="2"/>
  <c r="AN573" i="2" s="1"/>
  <c r="AN389" i="2"/>
  <c r="AN390" i="2"/>
  <c r="AN575" i="2" s="1"/>
  <c r="AM387" i="2"/>
  <c r="AM388" i="2"/>
  <c r="AM573" i="2" s="1"/>
  <c r="AM389" i="2"/>
  <c r="AM574" i="2" s="1"/>
  <c r="AM390" i="2"/>
  <c r="AM575" i="2" s="1"/>
  <c r="AL387" i="2"/>
  <c r="AL388" i="2"/>
  <c r="AL573" i="2" s="1"/>
  <c r="AL389" i="2"/>
  <c r="AL390" i="2"/>
  <c r="AL575" i="2" s="1"/>
  <c r="AK387" i="2"/>
  <c r="AK388" i="2"/>
  <c r="AK389" i="2"/>
  <c r="AK574" i="2" s="1"/>
  <c r="AK390" i="2"/>
  <c r="AK575" i="2" s="1"/>
  <c r="AJ387" i="2"/>
  <c r="AJ572" i="2" s="1"/>
  <c r="AJ388" i="2"/>
  <c r="AJ389" i="2"/>
  <c r="AJ390" i="2"/>
  <c r="AI387" i="2"/>
  <c r="AI572" i="2" s="1"/>
  <c r="AI388" i="2"/>
  <c r="AI573" i="2" s="1"/>
  <c r="AI389" i="2"/>
  <c r="AI574" i="2" s="1"/>
  <c r="AI390" i="2"/>
  <c r="AI575" i="2" s="1"/>
  <c r="AH387" i="2"/>
  <c r="AH388" i="2"/>
  <c r="AH573" i="2" s="1"/>
  <c r="AH389" i="2"/>
  <c r="AH574" i="2" s="1"/>
  <c r="AH390" i="2"/>
  <c r="AH575" i="2" s="1"/>
  <c r="AG387" i="2"/>
  <c r="AG388" i="2"/>
  <c r="AG389" i="2"/>
  <c r="AG574" i="2" s="1"/>
  <c r="AG390" i="2"/>
  <c r="AG575" i="2" s="1"/>
  <c r="AF387" i="2"/>
  <c r="AF388" i="2"/>
  <c r="AF389" i="2"/>
  <c r="AF390" i="2"/>
  <c r="AF575" i="2" s="1"/>
  <c r="AE387" i="2"/>
  <c r="AE388" i="2"/>
  <c r="AE573" i="2" s="1"/>
  <c r="AE389" i="2"/>
  <c r="AE574" i="2" s="1"/>
  <c r="AE390" i="2"/>
  <c r="AE575" i="2" s="1"/>
  <c r="AD387" i="2"/>
  <c r="AD388" i="2"/>
  <c r="AD573" i="2" s="1"/>
  <c r="AD389" i="2"/>
  <c r="AD574" i="2" s="1"/>
  <c r="AD390" i="2"/>
  <c r="AD575" i="2" s="1"/>
  <c r="AC387" i="2"/>
  <c r="AC572" i="2" s="1"/>
  <c r="AC388" i="2"/>
  <c r="AC573" i="2" s="1"/>
  <c r="AC389" i="2"/>
  <c r="AC574" i="2" s="1"/>
  <c r="AC390" i="2"/>
  <c r="AC575" i="2" s="1"/>
  <c r="AB387" i="2"/>
  <c r="AB388" i="2"/>
  <c r="AB389" i="2"/>
  <c r="AB390" i="2"/>
  <c r="AB575" i="2" s="1"/>
  <c r="AA387" i="2"/>
  <c r="AA572" i="2" s="1"/>
  <c r="AA388" i="2"/>
  <c r="AA573" i="2" s="1"/>
  <c r="AA389" i="2"/>
  <c r="AA574" i="2" s="1"/>
  <c r="AA390" i="2"/>
  <c r="AA575" i="2" s="1"/>
  <c r="Z387" i="2"/>
  <c r="Z388" i="2"/>
  <c r="Z573" i="2" s="1"/>
  <c r="Z389" i="2"/>
  <c r="Z574" i="2" s="1"/>
  <c r="Z390" i="2"/>
  <c r="Z575" i="2" s="1"/>
  <c r="Y387" i="2"/>
  <c r="Y388" i="2"/>
  <c r="Y389" i="2"/>
  <c r="Y574" i="2" s="1"/>
  <c r="Y390" i="2"/>
  <c r="Y575" i="2" s="1"/>
  <c r="X387" i="2"/>
  <c r="X572" i="2" s="1"/>
  <c r="X388" i="2"/>
  <c r="X573" i="2" s="1"/>
  <c r="X389" i="2"/>
  <c r="X390" i="2"/>
  <c r="X575" i="2" s="1"/>
  <c r="W387" i="2"/>
  <c r="W388" i="2"/>
  <c r="W573" i="2" s="1"/>
  <c r="W389" i="2"/>
  <c r="W574" i="2" s="1"/>
  <c r="W390" i="2"/>
  <c r="W575" i="2" s="1"/>
  <c r="V387" i="2"/>
  <c r="V388" i="2"/>
  <c r="V573" i="2" s="1"/>
  <c r="V389" i="2"/>
  <c r="V574" i="2" s="1"/>
  <c r="V390" i="2"/>
  <c r="V575" i="2" s="1"/>
  <c r="U387" i="2"/>
  <c r="U388" i="2"/>
  <c r="U389" i="2"/>
  <c r="U390" i="2"/>
  <c r="U575" i="2" s="1"/>
  <c r="T387" i="2"/>
  <c r="T572" i="2" s="1"/>
  <c r="T388" i="2"/>
  <c r="T573" i="2" s="1"/>
  <c r="T389" i="2"/>
  <c r="T390" i="2"/>
  <c r="T575" i="2" s="1"/>
  <c r="S387" i="2"/>
  <c r="S388" i="2"/>
  <c r="S573" i="2" s="1"/>
  <c r="S389" i="2"/>
  <c r="S574" i="2" s="1"/>
  <c r="S390" i="2"/>
  <c r="S575" i="2" s="1"/>
  <c r="R387" i="2"/>
  <c r="R388" i="2"/>
  <c r="R573" i="2" s="1"/>
  <c r="R389" i="2"/>
  <c r="R390" i="2"/>
  <c r="R575" i="2" s="1"/>
  <c r="Q387" i="2"/>
  <c r="Q388" i="2"/>
  <c r="Q389" i="2"/>
  <c r="Q574" i="2" s="1"/>
  <c r="Q390" i="2"/>
  <c r="Q575" i="2" s="1"/>
  <c r="P387" i="2"/>
  <c r="P388" i="2"/>
  <c r="P573" i="2" s="1"/>
  <c r="P389" i="2"/>
  <c r="P390" i="2"/>
  <c r="P575" i="2" s="1"/>
  <c r="O387" i="2"/>
  <c r="O572" i="2" s="1"/>
  <c r="O388" i="2"/>
  <c r="O573" i="2" s="1"/>
  <c r="O389" i="2"/>
  <c r="O574" i="2" s="1"/>
  <c r="O390" i="2"/>
  <c r="O575" i="2" s="1"/>
  <c r="N387" i="2"/>
  <c r="N388" i="2"/>
  <c r="N573" i="2" s="1"/>
  <c r="N389" i="2"/>
  <c r="N390" i="2"/>
  <c r="N575" i="2" s="1"/>
  <c r="M387" i="2"/>
  <c r="M388" i="2"/>
  <c r="M573" i="2" s="1"/>
  <c r="M389" i="2"/>
  <c r="M390" i="2"/>
  <c r="M575" i="2" s="1"/>
  <c r="L387" i="2"/>
  <c r="L388" i="2"/>
  <c r="L573" i="2" s="1"/>
  <c r="L389" i="2"/>
  <c r="L574" i="2" s="1"/>
  <c r="L390" i="2"/>
  <c r="L575" i="2" s="1"/>
  <c r="K387" i="2"/>
  <c r="K388" i="2"/>
  <c r="K389" i="2"/>
  <c r="K390" i="2"/>
  <c r="J387" i="2"/>
  <c r="J388" i="2"/>
  <c r="J573" i="2" s="1"/>
  <c r="J389" i="2"/>
  <c r="J574" i="2" s="1"/>
  <c r="J390" i="2"/>
  <c r="J575" i="2" s="1"/>
  <c r="I387" i="2"/>
  <c r="I388" i="2"/>
  <c r="I389" i="2"/>
  <c r="I574" i="2" s="1"/>
  <c r="I390" i="2"/>
  <c r="I575" i="2" s="1"/>
  <c r="H387" i="2"/>
  <c r="H388" i="2"/>
  <c r="H573" i="2" s="1"/>
  <c r="H389" i="2"/>
  <c r="H390" i="2"/>
  <c r="H677" i="2" s="1"/>
  <c r="G387" i="2"/>
  <c r="G388" i="2"/>
  <c r="G389" i="2"/>
  <c r="G390" i="2"/>
  <c r="G575" i="2" s="1"/>
  <c r="F387" i="2"/>
  <c r="F388" i="2"/>
  <c r="F573" i="2" s="1"/>
  <c r="F389" i="2"/>
  <c r="F574" i="2" s="1"/>
  <c r="F390" i="2"/>
  <c r="F575" i="2" s="1"/>
  <c r="E387" i="2"/>
  <c r="E388" i="2"/>
  <c r="E573" i="2" s="1"/>
  <c r="E389" i="2"/>
  <c r="E574" i="2" s="1"/>
  <c r="E390" i="2"/>
  <c r="E575" i="2" s="1"/>
  <c r="D387" i="2"/>
  <c r="D388" i="2"/>
  <c r="D389" i="2"/>
  <c r="D390" i="2"/>
  <c r="D575" i="2" s="1"/>
  <c r="AU383" i="2"/>
  <c r="AU384" i="2"/>
  <c r="AU385" i="2"/>
  <c r="AU386" i="2"/>
  <c r="AU571" i="2" s="1"/>
  <c r="AT383" i="2"/>
  <c r="AT384" i="2"/>
  <c r="AT569" i="2" s="1"/>
  <c r="AT385" i="2"/>
  <c r="AT570" i="2" s="1"/>
  <c r="AT386" i="2"/>
  <c r="AT571" i="2" s="1"/>
  <c r="AS383" i="2"/>
  <c r="AS384" i="2"/>
  <c r="AS569" i="2" s="1"/>
  <c r="AS385" i="2"/>
  <c r="AS570" i="2" s="1"/>
  <c r="AS386" i="2"/>
  <c r="AS571" i="2" s="1"/>
  <c r="AR383" i="2"/>
  <c r="AR384" i="2"/>
  <c r="AR385" i="2"/>
  <c r="AR386" i="2"/>
  <c r="AR571" i="2" s="1"/>
  <c r="AQ383" i="2"/>
  <c r="AQ384" i="2"/>
  <c r="AQ385" i="2"/>
  <c r="AQ386" i="2"/>
  <c r="AQ571" i="2" s="1"/>
  <c r="AP383" i="2"/>
  <c r="AP384" i="2"/>
  <c r="AP569" i="2" s="1"/>
  <c r="AP385" i="2"/>
  <c r="AP386" i="2"/>
  <c r="AP571" i="2" s="1"/>
  <c r="AO383" i="2"/>
  <c r="AO384" i="2"/>
  <c r="AO385" i="2"/>
  <c r="AO386" i="2"/>
  <c r="AN383" i="2"/>
  <c r="AN384" i="2"/>
  <c r="AN569" i="2" s="1"/>
  <c r="AN385" i="2"/>
  <c r="AN386" i="2"/>
  <c r="AN571" i="2" s="1"/>
  <c r="AM383" i="2"/>
  <c r="AM384" i="2"/>
  <c r="AM385" i="2"/>
  <c r="AM570" i="2" s="1"/>
  <c r="AM386" i="2"/>
  <c r="AM571" i="2" s="1"/>
  <c r="AL383" i="2"/>
  <c r="AL384" i="2"/>
  <c r="AL569" i="2" s="1"/>
  <c r="AL385" i="2"/>
  <c r="AL570" i="2" s="1"/>
  <c r="AL386" i="2"/>
  <c r="AL571" i="2" s="1"/>
  <c r="AK383" i="2"/>
  <c r="AK384" i="2"/>
  <c r="AK385" i="2"/>
  <c r="AK570" i="2" s="1"/>
  <c r="AK386" i="2"/>
  <c r="AK571" i="2" s="1"/>
  <c r="AJ383" i="2"/>
  <c r="AJ384" i="2"/>
  <c r="AJ569" i="2" s="1"/>
  <c r="AJ385" i="2"/>
  <c r="AJ386" i="2"/>
  <c r="AJ571" i="2" s="1"/>
  <c r="AI383" i="2"/>
  <c r="AI384" i="2"/>
  <c r="AI569" i="2" s="1"/>
  <c r="AI385" i="2"/>
  <c r="AI386" i="2"/>
  <c r="AI571" i="2" s="1"/>
  <c r="AH383" i="2"/>
  <c r="AH384" i="2"/>
  <c r="AH569" i="2" s="1"/>
  <c r="AH385" i="2"/>
  <c r="AH570" i="2" s="1"/>
  <c r="AH386" i="2"/>
  <c r="AH676" i="2" s="1"/>
  <c r="AG383" i="2"/>
  <c r="AG384" i="2"/>
  <c r="AG385" i="2"/>
  <c r="AG386" i="2"/>
  <c r="AG571" i="2" s="1"/>
  <c r="AF383" i="2"/>
  <c r="AF384" i="2"/>
  <c r="AF569" i="2" s="1"/>
  <c r="AF385" i="2"/>
  <c r="AF386" i="2"/>
  <c r="AF571" i="2" s="1"/>
  <c r="AE383" i="2"/>
  <c r="AE384" i="2"/>
  <c r="AE385" i="2"/>
  <c r="AE386" i="2"/>
  <c r="AE571" i="2" s="1"/>
  <c r="AD383" i="2"/>
  <c r="AD384" i="2"/>
  <c r="AD569" i="2" s="1"/>
  <c r="AD385" i="2"/>
  <c r="AD570" i="2" s="1"/>
  <c r="AD386" i="2"/>
  <c r="AD571" i="2" s="1"/>
  <c r="AC383" i="2"/>
  <c r="AC384" i="2"/>
  <c r="AC569" i="2" s="1"/>
  <c r="AC385" i="2"/>
  <c r="AC570" i="2" s="1"/>
  <c r="AC386" i="2"/>
  <c r="AC571" i="2" s="1"/>
  <c r="AB383" i="2"/>
  <c r="AB384" i="2"/>
  <c r="AB569" i="2" s="1"/>
  <c r="AB385" i="2"/>
  <c r="AB386" i="2"/>
  <c r="AB571" i="2" s="1"/>
  <c r="AA383" i="2"/>
  <c r="AA384" i="2"/>
  <c r="AA385" i="2"/>
  <c r="AA570" i="2" s="1"/>
  <c r="AA386" i="2"/>
  <c r="AA571" i="2" s="1"/>
  <c r="Z383" i="2"/>
  <c r="Z568" i="2" s="1"/>
  <c r="Z384" i="2"/>
  <c r="Z569" i="2" s="1"/>
  <c r="Z385" i="2"/>
  <c r="Z570" i="2" s="1"/>
  <c r="Z386" i="2"/>
  <c r="Z571" i="2" s="1"/>
  <c r="Y383" i="2"/>
  <c r="Y384" i="2"/>
  <c r="Y569" i="2" s="1"/>
  <c r="Y385" i="2"/>
  <c r="Y570" i="2" s="1"/>
  <c r="Y386" i="2"/>
  <c r="Y571" i="2" s="1"/>
  <c r="X383" i="2"/>
  <c r="X384" i="2"/>
  <c r="X385" i="2"/>
  <c r="X386" i="2"/>
  <c r="X571" i="2" s="1"/>
  <c r="W383" i="2"/>
  <c r="W384" i="2"/>
  <c r="W569" i="2" s="1"/>
  <c r="W385" i="2"/>
  <c r="W570" i="2" s="1"/>
  <c r="W386" i="2"/>
  <c r="W571" i="2" s="1"/>
  <c r="V383" i="2"/>
  <c r="V384" i="2"/>
  <c r="V569" i="2" s="1"/>
  <c r="V385" i="2"/>
  <c r="V570" i="2" s="1"/>
  <c r="V386" i="2"/>
  <c r="V571" i="2" s="1"/>
  <c r="U383" i="2"/>
  <c r="U384" i="2"/>
  <c r="U385" i="2"/>
  <c r="U386" i="2"/>
  <c r="U571" i="2" s="1"/>
  <c r="T383" i="2"/>
  <c r="T384" i="2"/>
  <c r="T385" i="2"/>
  <c r="T570" i="2" s="1"/>
  <c r="T386" i="2"/>
  <c r="T571" i="2" s="1"/>
  <c r="S383" i="2"/>
  <c r="S384" i="2"/>
  <c r="S569" i="2" s="1"/>
  <c r="S385" i="2"/>
  <c r="S570" i="2" s="1"/>
  <c r="S386" i="2"/>
  <c r="S571" i="2" s="1"/>
  <c r="R383" i="2"/>
  <c r="R568" i="2" s="1"/>
  <c r="R384" i="2"/>
  <c r="R385" i="2"/>
  <c r="R570" i="2" s="1"/>
  <c r="R386" i="2"/>
  <c r="R571" i="2" s="1"/>
  <c r="Q383" i="2"/>
  <c r="Q568" i="2" s="1"/>
  <c r="Q384" i="2"/>
  <c r="Q385" i="2"/>
  <c r="Q570" i="2" s="1"/>
  <c r="Q386" i="2"/>
  <c r="Q571" i="2" s="1"/>
  <c r="P383" i="2"/>
  <c r="P568" i="2" s="1"/>
  <c r="P384" i="2"/>
  <c r="P569" i="2" s="1"/>
  <c r="P385" i="2"/>
  <c r="P570" i="2" s="1"/>
  <c r="P386" i="2"/>
  <c r="P571" i="2" s="1"/>
  <c r="O383" i="2"/>
  <c r="O384" i="2"/>
  <c r="O569" i="2" s="1"/>
  <c r="O385" i="2"/>
  <c r="O570" i="2" s="1"/>
  <c r="O386" i="2"/>
  <c r="O571" i="2" s="1"/>
  <c r="N383" i="2"/>
  <c r="N568" i="2" s="1"/>
  <c r="N384" i="2"/>
  <c r="N569" i="2" s="1"/>
  <c r="N385" i="2"/>
  <c r="N386" i="2"/>
  <c r="N571" i="2" s="1"/>
  <c r="M383" i="2"/>
  <c r="M384" i="2"/>
  <c r="M385" i="2"/>
  <c r="M570" i="2" s="1"/>
  <c r="M386" i="2"/>
  <c r="M571" i="2" s="1"/>
  <c r="L383" i="2"/>
  <c r="L384" i="2"/>
  <c r="L569" i="2" s="1"/>
  <c r="L385" i="2"/>
  <c r="L570" i="2" s="1"/>
  <c r="L386" i="2"/>
  <c r="L676" i="2" s="1"/>
  <c r="K383" i="2"/>
  <c r="K384" i="2"/>
  <c r="K569" i="2" s="1"/>
  <c r="K385" i="2"/>
  <c r="K386" i="2"/>
  <c r="J383" i="2"/>
  <c r="J568" i="2" s="1"/>
  <c r="J384" i="2"/>
  <c r="J385" i="2"/>
  <c r="J570" i="2" s="1"/>
  <c r="J386" i="2"/>
  <c r="J571" i="2" s="1"/>
  <c r="I383" i="2"/>
  <c r="I384" i="2"/>
  <c r="I385" i="2"/>
  <c r="I570" i="2" s="1"/>
  <c r="I386" i="2"/>
  <c r="I571" i="2" s="1"/>
  <c r="H383" i="2"/>
  <c r="H384" i="2"/>
  <c r="H385" i="2"/>
  <c r="H570" i="2" s="1"/>
  <c r="H386" i="2"/>
  <c r="H571" i="2" s="1"/>
  <c r="G383" i="2"/>
  <c r="G384" i="2"/>
  <c r="G569" i="2" s="1"/>
  <c r="G385" i="2"/>
  <c r="G570" i="2" s="1"/>
  <c r="G386" i="2"/>
  <c r="G571" i="2" s="1"/>
  <c r="F383" i="2"/>
  <c r="F384" i="2"/>
  <c r="F569" i="2" s="1"/>
  <c r="F385" i="2"/>
  <c r="F386" i="2"/>
  <c r="F571" i="2" s="1"/>
  <c r="E383" i="2"/>
  <c r="E384" i="2"/>
  <c r="E569" i="2" s="1"/>
  <c r="E385" i="2"/>
  <c r="E386" i="2"/>
  <c r="E571" i="2" s="1"/>
  <c r="D383" i="2"/>
  <c r="D384" i="2"/>
  <c r="D569" i="2" s="1"/>
  <c r="D385" i="2"/>
  <c r="D570" i="2" s="1"/>
  <c r="D386" i="2"/>
  <c r="D571" i="2" s="1"/>
  <c r="AU379" i="2"/>
  <c r="AU380" i="2"/>
  <c r="AU381" i="2"/>
  <c r="AU566" i="2" s="1"/>
  <c r="AU382" i="2"/>
  <c r="AU567" i="2" s="1"/>
  <c r="AT379" i="2"/>
  <c r="AT380" i="2"/>
  <c r="AT565" i="2" s="1"/>
  <c r="AT381" i="2"/>
  <c r="AT566" i="2" s="1"/>
  <c r="AT382" i="2"/>
  <c r="AT567" i="2" s="1"/>
  <c r="AS379" i="2"/>
  <c r="AS380" i="2"/>
  <c r="AS381" i="2"/>
  <c r="AS566" i="2" s="1"/>
  <c r="AS382" i="2"/>
  <c r="AS567" i="2" s="1"/>
  <c r="AR379" i="2"/>
  <c r="AR380" i="2"/>
  <c r="AR565" i="2" s="1"/>
  <c r="AR381" i="2"/>
  <c r="AR566" i="2" s="1"/>
  <c r="AR382" i="2"/>
  <c r="AR567" i="2" s="1"/>
  <c r="AQ379" i="2"/>
  <c r="AQ380" i="2"/>
  <c r="AQ381" i="2"/>
  <c r="AQ566" i="2" s="1"/>
  <c r="AQ382" i="2"/>
  <c r="AQ567" i="2" s="1"/>
  <c r="AP379" i="2"/>
  <c r="AP380" i="2"/>
  <c r="AP565" i="2" s="1"/>
  <c r="AP381" i="2"/>
  <c r="AP566" i="2" s="1"/>
  <c r="AP382" i="2"/>
  <c r="AP567" i="2" s="1"/>
  <c r="AO379" i="2"/>
  <c r="AO380" i="2"/>
  <c r="AO381" i="2"/>
  <c r="AO382" i="2"/>
  <c r="AO567" i="2" s="1"/>
  <c r="AN379" i="2"/>
  <c r="AN380" i="2"/>
  <c r="AN381" i="2"/>
  <c r="AN566" i="2" s="1"/>
  <c r="AN382" i="2"/>
  <c r="AN567" i="2" s="1"/>
  <c r="AM379" i="2"/>
  <c r="AM380" i="2"/>
  <c r="AM381" i="2"/>
  <c r="AM566" i="2" s="1"/>
  <c r="AM382" i="2"/>
  <c r="AM567" i="2" s="1"/>
  <c r="AL379" i="2"/>
  <c r="AL380" i="2"/>
  <c r="AL565" i="2" s="1"/>
  <c r="AL381" i="2"/>
  <c r="AL566" i="2" s="1"/>
  <c r="AL382" i="2"/>
  <c r="AL567" i="2" s="1"/>
  <c r="AK379" i="2"/>
  <c r="AK380" i="2"/>
  <c r="AK381" i="2"/>
  <c r="AK382" i="2"/>
  <c r="AK567" i="2" s="1"/>
  <c r="AJ379" i="2"/>
  <c r="AJ380" i="2"/>
  <c r="AJ565" i="2" s="1"/>
  <c r="AJ381" i="2"/>
  <c r="AJ382" i="2"/>
  <c r="AJ567" i="2" s="1"/>
  <c r="AI379" i="2"/>
  <c r="AI380" i="2"/>
  <c r="AI381" i="2"/>
  <c r="AI382" i="2"/>
  <c r="AI567" i="2" s="1"/>
  <c r="AH379" i="2"/>
  <c r="AH380" i="2"/>
  <c r="AH565" i="2" s="1"/>
  <c r="AH381" i="2"/>
  <c r="AH566" i="2" s="1"/>
  <c r="AH382" i="2"/>
  <c r="AH567" i="2" s="1"/>
  <c r="AG379" i="2"/>
  <c r="AG380" i="2"/>
  <c r="AG381" i="2"/>
  <c r="AG566" i="2" s="1"/>
  <c r="AG382" i="2"/>
  <c r="AF379" i="2"/>
  <c r="AF380" i="2"/>
  <c r="AF381" i="2"/>
  <c r="AF382" i="2"/>
  <c r="AF675" i="2" s="1"/>
  <c r="AE379" i="2"/>
  <c r="AE380" i="2"/>
  <c r="AE381" i="2"/>
  <c r="AE382" i="2"/>
  <c r="AE567" i="2" s="1"/>
  <c r="AD379" i="2"/>
  <c r="AD380" i="2"/>
  <c r="AD565" i="2" s="1"/>
  <c r="AD381" i="2"/>
  <c r="AD566" i="2" s="1"/>
  <c r="AD382" i="2"/>
  <c r="AD567" i="2" s="1"/>
  <c r="AC379" i="2"/>
  <c r="AC380" i="2"/>
  <c r="AC381" i="2"/>
  <c r="AC566" i="2" s="1"/>
  <c r="AC382" i="2"/>
  <c r="AC567" i="2" s="1"/>
  <c r="AB379" i="2"/>
  <c r="AB380" i="2"/>
  <c r="AB565" i="2" s="1"/>
  <c r="AB381" i="2"/>
  <c r="AB382" i="2"/>
  <c r="AB567" i="2" s="1"/>
  <c r="AA379" i="2"/>
  <c r="AA380" i="2"/>
  <c r="AA381" i="2"/>
  <c r="AA566" i="2" s="1"/>
  <c r="AA382" i="2"/>
  <c r="AA567" i="2" s="1"/>
  <c r="Z379" i="2"/>
  <c r="Z380" i="2"/>
  <c r="Z565" i="2" s="1"/>
  <c r="Z381" i="2"/>
  <c r="Z566" i="2" s="1"/>
  <c r="Z382" i="2"/>
  <c r="Z567" i="2" s="1"/>
  <c r="Y379" i="2"/>
  <c r="Y380" i="2"/>
  <c r="Y381" i="2"/>
  <c r="Y382" i="2"/>
  <c r="Y567" i="2" s="1"/>
  <c r="X379" i="2"/>
  <c r="X380" i="2"/>
  <c r="X565" i="2" s="1"/>
  <c r="X381" i="2"/>
  <c r="X566" i="2" s="1"/>
  <c r="X382" i="2"/>
  <c r="X567" i="2" s="1"/>
  <c r="W379" i="2"/>
  <c r="W380" i="2"/>
  <c r="W381" i="2"/>
  <c r="W382" i="2"/>
  <c r="W567" i="2" s="1"/>
  <c r="V379" i="2"/>
  <c r="V380" i="2"/>
  <c r="V565" i="2" s="1"/>
  <c r="V381" i="2"/>
  <c r="V566" i="2" s="1"/>
  <c r="V382" i="2"/>
  <c r="V567" i="2" s="1"/>
  <c r="U379" i="2"/>
  <c r="U380" i="2"/>
  <c r="U381" i="2"/>
  <c r="U566" i="2" s="1"/>
  <c r="U382" i="2"/>
  <c r="U567" i="2" s="1"/>
  <c r="T379" i="2"/>
  <c r="T380" i="2"/>
  <c r="T565" i="2" s="1"/>
  <c r="T381" i="2"/>
  <c r="T382" i="2"/>
  <c r="T567" i="2" s="1"/>
  <c r="S379" i="2"/>
  <c r="S380" i="2"/>
  <c r="S381" i="2"/>
  <c r="S566" i="2" s="1"/>
  <c r="S382" i="2"/>
  <c r="S567" i="2" s="1"/>
  <c r="R379" i="2"/>
  <c r="R380" i="2"/>
  <c r="R565" i="2" s="1"/>
  <c r="R381" i="2"/>
  <c r="R566" i="2" s="1"/>
  <c r="R382" i="2"/>
  <c r="R567" i="2" s="1"/>
  <c r="Q379" i="2"/>
  <c r="Q380" i="2"/>
  <c r="Q381" i="2"/>
  <c r="Q382" i="2"/>
  <c r="P379" i="2"/>
  <c r="P380" i="2"/>
  <c r="P381" i="2"/>
  <c r="P566" i="2" s="1"/>
  <c r="P382" i="2"/>
  <c r="P567" i="2" s="1"/>
  <c r="O379" i="2"/>
  <c r="O380" i="2"/>
  <c r="O381" i="2"/>
  <c r="O566" i="2" s="1"/>
  <c r="O382" i="2"/>
  <c r="O567" i="2" s="1"/>
  <c r="N379" i="2"/>
  <c r="N380" i="2"/>
  <c r="N565" i="2" s="1"/>
  <c r="N381" i="2"/>
  <c r="N566" i="2" s="1"/>
  <c r="N382" i="2"/>
  <c r="N567" i="2" s="1"/>
  <c r="M379" i="2"/>
  <c r="M380" i="2"/>
  <c r="M381" i="2"/>
  <c r="M566" i="2" s="1"/>
  <c r="M382" i="2"/>
  <c r="M567" i="2" s="1"/>
  <c r="L379" i="2"/>
  <c r="L380" i="2"/>
  <c r="L565" i="2" s="1"/>
  <c r="L381" i="2"/>
  <c r="L566" i="2" s="1"/>
  <c r="L382" i="2"/>
  <c r="L567" i="2" s="1"/>
  <c r="K379" i="2"/>
  <c r="K380" i="2"/>
  <c r="K381" i="2"/>
  <c r="K566" i="2" s="1"/>
  <c r="K382" i="2"/>
  <c r="K567" i="2" s="1"/>
  <c r="J379" i="2"/>
  <c r="J380" i="2"/>
  <c r="J565" i="2" s="1"/>
  <c r="J381" i="2"/>
  <c r="J566" i="2" s="1"/>
  <c r="J382" i="2"/>
  <c r="J567" i="2" s="1"/>
  <c r="I379" i="2"/>
  <c r="I380" i="2"/>
  <c r="I381" i="2"/>
  <c r="I566" i="2" s="1"/>
  <c r="I382" i="2"/>
  <c r="H379" i="2"/>
  <c r="H380" i="2"/>
  <c r="H381" i="2"/>
  <c r="H566" i="2" s="1"/>
  <c r="H382" i="2"/>
  <c r="H567" i="2" s="1"/>
  <c r="G379" i="2"/>
  <c r="G380" i="2"/>
  <c r="G381" i="2"/>
  <c r="G566" i="2" s="1"/>
  <c r="G382" i="2"/>
  <c r="G567" i="2" s="1"/>
  <c r="F379" i="2"/>
  <c r="F380" i="2"/>
  <c r="F565" i="2" s="1"/>
  <c r="F381" i="2"/>
  <c r="F566" i="2" s="1"/>
  <c r="F382" i="2"/>
  <c r="F567" i="2" s="1"/>
  <c r="E379" i="2"/>
  <c r="E380" i="2"/>
  <c r="E565" i="2" s="1"/>
  <c r="E381" i="2"/>
  <c r="E566" i="2" s="1"/>
  <c r="E382" i="2"/>
  <c r="E567" i="2" s="1"/>
  <c r="D379" i="2"/>
  <c r="D380" i="2"/>
  <c r="D565" i="2" s="1"/>
  <c r="D381" i="2"/>
  <c r="D566" i="2" s="1"/>
  <c r="D382" i="2"/>
  <c r="D675" i="2" s="1"/>
  <c r="AU375" i="2"/>
  <c r="AU376" i="2"/>
  <c r="AU377" i="2"/>
  <c r="AU562" i="2" s="1"/>
  <c r="AU378" i="2"/>
  <c r="AU563" i="2" s="1"/>
  <c r="AT375" i="2"/>
  <c r="AT376" i="2"/>
  <c r="AT561" i="2" s="1"/>
  <c r="AT377" i="2"/>
  <c r="AT562" i="2" s="1"/>
  <c r="AT378" i="2"/>
  <c r="AT563" i="2" s="1"/>
  <c r="AS375" i="2"/>
  <c r="AS376" i="2"/>
  <c r="AS377" i="2"/>
  <c r="AS378" i="2"/>
  <c r="AS563" i="2" s="1"/>
  <c r="AR375" i="2"/>
  <c r="AR376" i="2"/>
  <c r="AR561" i="2" s="1"/>
  <c r="AR377" i="2"/>
  <c r="AR562" i="2" s="1"/>
  <c r="AR378" i="2"/>
  <c r="AR674" i="2" s="1"/>
  <c r="AQ375" i="2"/>
  <c r="AQ376" i="2"/>
  <c r="AQ377" i="2"/>
  <c r="AQ378" i="2"/>
  <c r="AP375" i="2"/>
  <c r="AP376" i="2"/>
  <c r="AP561" i="2" s="1"/>
  <c r="AP377" i="2"/>
  <c r="AP562" i="2" s="1"/>
  <c r="AP378" i="2"/>
  <c r="AP563" i="2" s="1"/>
  <c r="AO375" i="2"/>
  <c r="AO376" i="2"/>
  <c r="AO377" i="2"/>
  <c r="AO562" i="2" s="1"/>
  <c r="AO378" i="2"/>
  <c r="AO563" i="2" s="1"/>
  <c r="AN375" i="2"/>
  <c r="AN376" i="2"/>
  <c r="AN377" i="2"/>
  <c r="AN378" i="2"/>
  <c r="AN563" i="2" s="1"/>
  <c r="AM375" i="2"/>
  <c r="AM376" i="2"/>
  <c r="AM377" i="2"/>
  <c r="AM378" i="2"/>
  <c r="AM563" i="2" s="1"/>
  <c r="AL375" i="2"/>
  <c r="AL376" i="2"/>
  <c r="AL561" i="2" s="1"/>
  <c r="AL377" i="2"/>
  <c r="AL562" i="2" s="1"/>
  <c r="AL378" i="2"/>
  <c r="AL563" i="2" s="1"/>
  <c r="AK375" i="2"/>
  <c r="AK376" i="2"/>
  <c r="AK377" i="2"/>
  <c r="AK562" i="2" s="1"/>
  <c r="AK378" i="2"/>
  <c r="AK563" i="2" s="1"/>
  <c r="AJ375" i="2"/>
  <c r="AJ376" i="2"/>
  <c r="AJ561" i="2" s="1"/>
  <c r="AJ377" i="2"/>
  <c r="AJ562" i="2" s="1"/>
  <c r="AJ378" i="2"/>
  <c r="AJ563" i="2" s="1"/>
  <c r="AI375" i="2"/>
  <c r="AI376" i="2"/>
  <c r="AI377" i="2"/>
  <c r="AI378" i="2"/>
  <c r="AH375" i="2"/>
  <c r="AH376" i="2"/>
  <c r="AH561" i="2" s="1"/>
  <c r="AH377" i="2"/>
  <c r="AH562" i="2" s="1"/>
  <c r="AH378" i="2"/>
  <c r="AH563" i="2" s="1"/>
  <c r="AG375" i="2"/>
  <c r="AG376" i="2"/>
  <c r="AG377" i="2"/>
  <c r="AG378" i="2"/>
  <c r="AG563" i="2" s="1"/>
  <c r="AF375" i="2"/>
  <c r="AF376" i="2"/>
  <c r="AF377" i="2"/>
  <c r="AF378" i="2"/>
  <c r="AF674" i="2" s="1"/>
  <c r="AE375" i="2"/>
  <c r="AE376" i="2"/>
  <c r="AE377" i="2"/>
  <c r="AE562" i="2" s="1"/>
  <c r="AE378" i="2"/>
  <c r="AE563" i="2" s="1"/>
  <c r="AD375" i="2"/>
  <c r="AD376" i="2"/>
  <c r="AD561" i="2" s="1"/>
  <c r="AD377" i="2"/>
  <c r="AD562" i="2" s="1"/>
  <c r="AD378" i="2"/>
  <c r="AD563" i="2" s="1"/>
  <c r="AC375" i="2"/>
  <c r="AC376" i="2"/>
  <c r="AC377" i="2"/>
  <c r="AC562" i="2" s="1"/>
  <c r="AC378" i="2"/>
  <c r="AC563" i="2" s="1"/>
  <c r="AB375" i="2"/>
  <c r="AB376" i="2"/>
  <c r="AB561" i="2" s="1"/>
  <c r="AB377" i="2"/>
  <c r="AB562" i="2" s="1"/>
  <c r="AB378" i="2"/>
  <c r="AB563" i="2" s="1"/>
  <c r="AA375" i="2"/>
  <c r="AA376" i="2"/>
  <c r="AA377" i="2"/>
  <c r="AA562" i="2" s="1"/>
  <c r="AA378" i="2"/>
  <c r="AA563" i="2" s="1"/>
  <c r="Z375" i="2"/>
  <c r="Z376" i="2"/>
  <c r="Z561" i="2" s="1"/>
  <c r="Z377" i="2"/>
  <c r="Z562" i="2" s="1"/>
  <c r="Z378" i="2"/>
  <c r="Z563" i="2" s="1"/>
  <c r="Y375" i="2"/>
  <c r="Y376" i="2"/>
  <c r="Y377" i="2"/>
  <c r="Y562" i="2" s="1"/>
  <c r="Y378" i="2"/>
  <c r="Y563" i="2" s="1"/>
  <c r="X375" i="2"/>
  <c r="X376" i="2"/>
  <c r="X377" i="2"/>
  <c r="X378" i="2"/>
  <c r="X563" i="2" s="1"/>
  <c r="W375" i="2"/>
  <c r="W376" i="2"/>
  <c r="W377" i="2"/>
  <c r="W378" i="2"/>
  <c r="W563" i="2" s="1"/>
  <c r="V375" i="2"/>
  <c r="V376" i="2"/>
  <c r="V561" i="2" s="1"/>
  <c r="V377" i="2"/>
  <c r="V562" i="2" s="1"/>
  <c r="V378" i="2"/>
  <c r="V674" i="2" s="1"/>
  <c r="U375" i="2"/>
  <c r="U376" i="2"/>
  <c r="U377" i="2"/>
  <c r="U378" i="2"/>
  <c r="U563" i="2" s="1"/>
  <c r="T375" i="2"/>
  <c r="T376" i="2"/>
  <c r="T561" i="2" s="1"/>
  <c r="T377" i="2"/>
  <c r="T378" i="2"/>
  <c r="T563" i="2" s="1"/>
  <c r="S375" i="2"/>
  <c r="S376" i="2"/>
  <c r="S377" i="2"/>
  <c r="S562" i="2" s="1"/>
  <c r="S378" i="2"/>
  <c r="R375" i="2"/>
  <c r="R376" i="2"/>
  <c r="R561" i="2" s="1"/>
  <c r="R377" i="2"/>
  <c r="R562" i="2" s="1"/>
  <c r="R378" i="2"/>
  <c r="R563" i="2" s="1"/>
  <c r="Q375" i="2"/>
  <c r="Q376" i="2"/>
  <c r="Q377" i="2"/>
  <c r="Q562" i="2" s="1"/>
  <c r="Q378" i="2"/>
  <c r="Q563" i="2" s="1"/>
  <c r="P375" i="2"/>
  <c r="P376" i="2"/>
  <c r="P561" i="2" s="1"/>
  <c r="P377" i="2"/>
  <c r="P378" i="2"/>
  <c r="P563" i="2" s="1"/>
  <c r="O375" i="2"/>
  <c r="O376" i="2"/>
  <c r="O377" i="2"/>
  <c r="O562" i="2" s="1"/>
  <c r="O378" i="2"/>
  <c r="O563" i="2" s="1"/>
  <c r="N375" i="2"/>
  <c r="N376" i="2"/>
  <c r="N561" i="2" s="1"/>
  <c r="N377" i="2"/>
  <c r="N562" i="2" s="1"/>
  <c r="N378" i="2"/>
  <c r="N563" i="2" s="1"/>
  <c r="M375" i="2"/>
  <c r="M376" i="2"/>
  <c r="M377" i="2"/>
  <c r="M378" i="2"/>
  <c r="M563" i="2" s="1"/>
  <c r="L375" i="2"/>
  <c r="L376" i="2"/>
  <c r="L561" i="2" s="1"/>
  <c r="L377" i="2"/>
  <c r="L378" i="2"/>
  <c r="L563" i="2" s="1"/>
  <c r="K375" i="2"/>
  <c r="K376" i="2"/>
  <c r="K377" i="2"/>
  <c r="K562" i="2" s="1"/>
  <c r="K378" i="2"/>
  <c r="J375" i="2"/>
  <c r="J376" i="2"/>
  <c r="J561" i="2" s="1"/>
  <c r="J377" i="2"/>
  <c r="J562" i="2" s="1"/>
  <c r="J378" i="2"/>
  <c r="J563" i="2" s="1"/>
  <c r="I375" i="2"/>
  <c r="I376" i="2"/>
  <c r="I377" i="2"/>
  <c r="I378" i="2"/>
  <c r="I563" i="2" s="1"/>
  <c r="H375" i="2"/>
  <c r="H376" i="2"/>
  <c r="H561" i="2" s="1"/>
  <c r="H377" i="2"/>
  <c r="H562" i="2" s="1"/>
  <c r="H378" i="2"/>
  <c r="H563" i="2" s="1"/>
  <c r="G375" i="2"/>
  <c r="G376" i="2"/>
  <c r="G377" i="2"/>
  <c r="G562" i="2" s="1"/>
  <c r="G378" i="2"/>
  <c r="G563" i="2" s="1"/>
  <c r="F375" i="2"/>
  <c r="F376" i="2"/>
  <c r="F561" i="2" s="1"/>
  <c r="F377" i="2"/>
  <c r="F562" i="2" s="1"/>
  <c r="F378" i="2"/>
  <c r="F563" i="2" s="1"/>
  <c r="E375" i="2"/>
  <c r="E376" i="2"/>
  <c r="E561" i="2" s="1"/>
  <c r="E377" i="2"/>
  <c r="E378" i="2"/>
  <c r="E563" i="2" s="1"/>
  <c r="D375" i="2"/>
  <c r="D376" i="2"/>
  <c r="D377" i="2"/>
  <c r="D562" i="2" s="1"/>
  <c r="D378" i="2"/>
  <c r="D674" i="2" s="1"/>
  <c r="AU371" i="2"/>
  <c r="AU372" i="2"/>
  <c r="AU373" i="2"/>
  <c r="AU558" i="2" s="1"/>
  <c r="AU374" i="2"/>
  <c r="AU559" i="2" s="1"/>
  <c r="AT371" i="2"/>
  <c r="AT372" i="2"/>
  <c r="AT557" i="2" s="1"/>
  <c r="AT373" i="2"/>
  <c r="AT558" i="2" s="1"/>
  <c r="AT374" i="2"/>
  <c r="AT673" i="2" s="1"/>
  <c r="AS371" i="2"/>
  <c r="AS372" i="2"/>
  <c r="AS373" i="2"/>
  <c r="AS558" i="2" s="1"/>
  <c r="AS374" i="2"/>
  <c r="AS559" i="2" s="1"/>
  <c r="AR371" i="2"/>
  <c r="AR372" i="2"/>
  <c r="AR557" i="2" s="1"/>
  <c r="AR373" i="2"/>
  <c r="AR374" i="2"/>
  <c r="AR559" i="2" s="1"/>
  <c r="AQ371" i="2"/>
  <c r="AQ372" i="2"/>
  <c r="AQ373" i="2"/>
  <c r="AQ374" i="2"/>
  <c r="AP371" i="2"/>
  <c r="AP372" i="2"/>
  <c r="AP557" i="2" s="1"/>
  <c r="AP373" i="2"/>
  <c r="AP558" i="2" s="1"/>
  <c r="AP374" i="2"/>
  <c r="AP559" i="2" s="1"/>
  <c r="AO371" i="2"/>
  <c r="AO372" i="2"/>
  <c r="AO373" i="2"/>
  <c r="AO374" i="2"/>
  <c r="AO559" i="2" s="1"/>
  <c r="AN371" i="2"/>
  <c r="AN372" i="2"/>
  <c r="AN557" i="2" s="1"/>
  <c r="AN373" i="2"/>
  <c r="AN558" i="2" s="1"/>
  <c r="AN374" i="2"/>
  <c r="AN559" i="2" s="1"/>
  <c r="AM371" i="2"/>
  <c r="AM372" i="2"/>
  <c r="AM373" i="2"/>
  <c r="AM374" i="2"/>
  <c r="AM559" i="2" s="1"/>
  <c r="AL371" i="2"/>
  <c r="AL372" i="2"/>
  <c r="AL557" i="2" s="1"/>
  <c r="AL373" i="2"/>
  <c r="AL558" i="2" s="1"/>
  <c r="AL374" i="2"/>
  <c r="AL559" i="2" s="1"/>
  <c r="AK371" i="2"/>
  <c r="AK372" i="2"/>
  <c r="AK373" i="2"/>
  <c r="AK374" i="2"/>
  <c r="AK559" i="2" s="1"/>
  <c r="AJ371" i="2"/>
  <c r="AJ372" i="2"/>
  <c r="AJ557" i="2" s="1"/>
  <c r="AJ373" i="2"/>
  <c r="AJ374" i="2"/>
  <c r="AJ559" i="2" s="1"/>
  <c r="AI371" i="2"/>
  <c r="AI372" i="2"/>
  <c r="AI373" i="2"/>
  <c r="AI374" i="2"/>
  <c r="AH371" i="2"/>
  <c r="AH372" i="2"/>
  <c r="AH557" i="2" s="1"/>
  <c r="AH373" i="2"/>
  <c r="AH558" i="2" s="1"/>
  <c r="AH374" i="2"/>
  <c r="AH673" i="2" s="1"/>
  <c r="AG371" i="2"/>
  <c r="AG372" i="2"/>
  <c r="AG373" i="2"/>
  <c r="AG558" i="2" s="1"/>
  <c r="AG374" i="2"/>
  <c r="AG559" i="2" s="1"/>
  <c r="AF371" i="2"/>
  <c r="AF372" i="2"/>
  <c r="AF557" i="2" s="1"/>
  <c r="AF373" i="2"/>
  <c r="AF374" i="2"/>
  <c r="AF559" i="2" s="1"/>
  <c r="AE371" i="2"/>
  <c r="AE372" i="2"/>
  <c r="AE373" i="2"/>
  <c r="AE374" i="2"/>
  <c r="AE559" i="2" s="1"/>
  <c r="AD371" i="2"/>
  <c r="AD372" i="2"/>
  <c r="AD557" i="2" s="1"/>
  <c r="AD373" i="2"/>
  <c r="AD558" i="2" s="1"/>
  <c r="AD374" i="2"/>
  <c r="AD559" i="2" s="1"/>
  <c r="AC371" i="2"/>
  <c r="AC372" i="2"/>
  <c r="AC373" i="2"/>
  <c r="AC558" i="2" s="1"/>
  <c r="AC374" i="2"/>
  <c r="AC559" i="2" s="1"/>
  <c r="AB371" i="2"/>
  <c r="AB372" i="2"/>
  <c r="AB557" i="2" s="1"/>
  <c r="AB373" i="2"/>
  <c r="AB374" i="2"/>
  <c r="AB559" i="2" s="1"/>
  <c r="AA371" i="2"/>
  <c r="AA372" i="2"/>
  <c r="AA373" i="2"/>
  <c r="AA558" i="2" s="1"/>
  <c r="AA374" i="2"/>
  <c r="AA559" i="2" s="1"/>
  <c r="Z371" i="2"/>
  <c r="Z372" i="2"/>
  <c r="Z557" i="2" s="1"/>
  <c r="Z373" i="2"/>
  <c r="Z558" i="2" s="1"/>
  <c r="Z374" i="2"/>
  <c r="Z559" i="2" s="1"/>
  <c r="Y371" i="2"/>
  <c r="Y372" i="2"/>
  <c r="Y373" i="2"/>
  <c r="Y558" i="2" s="1"/>
  <c r="Y374" i="2"/>
  <c r="Y559" i="2" s="1"/>
  <c r="X371" i="2"/>
  <c r="X372" i="2"/>
  <c r="X557" i="2" s="1"/>
  <c r="X373" i="2"/>
  <c r="X558" i="2" s="1"/>
  <c r="X374" i="2"/>
  <c r="X559" i="2" s="1"/>
  <c r="W371" i="2"/>
  <c r="W372" i="2"/>
  <c r="W373" i="2"/>
  <c r="W558" i="2" s="1"/>
  <c r="W374" i="2"/>
  <c r="W559" i="2" s="1"/>
  <c r="V371" i="2"/>
  <c r="V372" i="2"/>
  <c r="V557" i="2" s="1"/>
  <c r="V373" i="2"/>
  <c r="V558" i="2" s="1"/>
  <c r="V374" i="2"/>
  <c r="V559" i="2" s="1"/>
  <c r="U371" i="2"/>
  <c r="U372" i="2"/>
  <c r="U373" i="2"/>
  <c r="U374" i="2"/>
  <c r="U559" i="2" s="1"/>
  <c r="T371" i="2"/>
  <c r="T372" i="2"/>
  <c r="T557" i="2" s="1"/>
  <c r="T373" i="2"/>
  <c r="T374" i="2"/>
  <c r="T559" i="2" s="1"/>
  <c r="S371" i="2"/>
  <c r="S372" i="2"/>
  <c r="S373" i="2"/>
  <c r="S558" i="2" s="1"/>
  <c r="S374" i="2"/>
  <c r="R371" i="2"/>
  <c r="R372" i="2"/>
  <c r="R557" i="2" s="1"/>
  <c r="R373" i="2"/>
  <c r="R558" i="2" s="1"/>
  <c r="R374" i="2"/>
  <c r="R559" i="2" s="1"/>
  <c r="Q371" i="2"/>
  <c r="Q372" i="2"/>
  <c r="Q373" i="2"/>
  <c r="Q374" i="2"/>
  <c r="Q559" i="2" s="1"/>
  <c r="P371" i="2"/>
  <c r="P372" i="2"/>
  <c r="P557" i="2" s="1"/>
  <c r="P373" i="2"/>
  <c r="P374" i="2"/>
  <c r="P559" i="2" s="1"/>
  <c r="O371" i="2"/>
  <c r="O372" i="2"/>
  <c r="O373" i="2"/>
  <c r="O558" i="2" s="1"/>
  <c r="O374" i="2"/>
  <c r="O559" i="2" s="1"/>
  <c r="N371" i="2"/>
  <c r="N372" i="2"/>
  <c r="N557" i="2" s="1"/>
  <c r="N373" i="2"/>
  <c r="N558" i="2" s="1"/>
  <c r="N374" i="2"/>
  <c r="N559" i="2" s="1"/>
  <c r="M371" i="2"/>
  <c r="M372" i="2"/>
  <c r="M373" i="2"/>
  <c r="M558" i="2" s="1"/>
  <c r="M374" i="2"/>
  <c r="M559" i="2" s="1"/>
  <c r="L371" i="2"/>
  <c r="L372" i="2"/>
  <c r="L557" i="2" s="1"/>
  <c r="L373" i="2"/>
  <c r="L374" i="2"/>
  <c r="L559" i="2" s="1"/>
  <c r="K371" i="2"/>
  <c r="K372" i="2"/>
  <c r="K373" i="2"/>
  <c r="K558" i="2" s="1"/>
  <c r="K374" i="2"/>
  <c r="J371" i="2"/>
  <c r="J372" i="2"/>
  <c r="J557" i="2" s="1"/>
  <c r="J373" i="2"/>
  <c r="J558" i="2" s="1"/>
  <c r="J374" i="2"/>
  <c r="J559" i="2" s="1"/>
  <c r="I371" i="2"/>
  <c r="I372" i="2"/>
  <c r="I373" i="2"/>
  <c r="I558" i="2" s="1"/>
  <c r="I374" i="2"/>
  <c r="I559" i="2" s="1"/>
  <c r="H371" i="2"/>
  <c r="H372" i="2"/>
  <c r="H557" i="2" s="1"/>
  <c r="H373" i="2"/>
  <c r="H558" i="2" s="1"/>
  <c r="H374" i="2"/>
  <c r="H559" i="2" s="1"/>
  <c r="G371" i="2"/>
  <c r="G372" i="2"/>
  <c r="G373" i="2"/>
  <c r="G374" i="2"/>
  <c r="G559" i="2" s="1"/>
  <c r="F371" i="2"/>
  <c r="F372" i="2"/>
  <c r="F557" i="2" s="1"/>
  <c r="F373" i="2"/>
  <c r="F558" i="2" s="1"/>
  <c r="F374" i="2"/>
  <c r="F559" i="2" s="1"/>
  <c r="E371" i="2"/>
  <c r="E372" i="2"/>
  <c r="E557" i="2" s="1"/>
  <c r="E373" i="2"/>
  <c r="E558" i="2" s="1"/>
  <c r="E374" i="2"/>
  <c r="E559" i="2" s="1"/>
  <c r="D371" i="2"/>
  <c r="D372" i="2"/>
  <c r="D557" i="2" s="1"/>
  <c r="D373" i="2"/>
  <c r="D558" i="2" s="1"/>
  <c r="D374" i="2"/>
  <c r="D559" i="2" s="1"/>
  <c r="AU367" i="2"/>
  <c r="AU368" i="2"/>
  <c r="AU369" i="2"/>
  <c r="AU554" i="2" s="1"/>
  <c r="AU370" i="2"/>
  <c r="AU555" i="2" s="1"/>
  <c r="AT367" i="2"/>
  <c r="AT368" i="2"/>
  <c r="AT553" i="2" s="1"/>
  <c r="AT369" i="2"/>
  <c r="AT554" i="2" s="1"/>
  <c r="AT370" i="2"/>
  <c r="AT672" i="2" s="1"/>
  <c r="AS367" i="2"/>
  <c r="AS368" i="2"/>
  <c r="AS369" i="2"/>
  <c r="AS370" i="2"/>
  <c r="AS555" i="2" s="1"/>
  <c r="AR367" i="2"/>
  <c r="AR368" i="2"/>
  <c r="AR553" i="2" s="1"/>
  <c r="AR369" i="2"/>
  <c r="AR370" i="2"/>
  <c r="AR555" i="2" s="1"/>
  <c r="AQ367" i="2"/>
  <c r="AQ368" i="2"/>
  <c r="AQ369" i="2"/>
  <c r="AQ554" i="2" s="1"/>
  <c r="AQ370" i="2"/>
  <c r="AQ555" i="2" s="1"/>
  <c r="AP367" i="2"/>
  <c r="AP368" i="2"/>
  <c r="AP553" i="2" s="1"/>
  <c r="AP369" i="2"/>
  <c r="AP554" i="2" s="1"/>
  <c r="AP370" i="2"/>
  <c r="AP555" i="2" s="1"/>
  <c r="AO367" i="2"/>
  <c r="AO368" i="2"/>
  <c r="AO369" i="2"/>
  <c r="AO370" i="2"/>
  <c r="AO555" i="2" s="1"/>
  <c r="AN367" i="2"/>
  <c r="AN368" i="2"/>
  <c r="AN553" i="2" s="1"/>
  <c r="AN369" i="2"/>
  <c r="AN554" i="2" s="1"/>
  <c r="AN370" i="2"/>
  <c r="AN555" i="2" s="1"/>
  <c r="AM367" i="2"/>
  <c r="AM368" i="2"/>
  <c r="AM369" i="2"/>
  <c r="AM370" i="2"/>
  <c r="AM555" i="2" s="1"/>
  <c r="AL367" i="2"/>
  <c r="AL368" i="2"/>
  <c r="AL553" i="2" s="1"/>
  <c r="AL369" i="2"/>
  <c r="AL554" i="2" s="1"/>
  <c r="AL370" i="2"/>
  <c r="AL555" i="2" s="1"/>
  <c r="AK367" i="2"/>
  <c r="AK368" i="2"/>
  <c r="AK369" i="2"/>
  <c r="AK370" i="2"/>
  <c r="AK555" i="2" s="1"/>
  <c r="AJ367" i="2"/>
  <c r="AJ368" i="2"/>
  <c r="AJ553" i="2" s="1"/>
  <c r="AJ369" i="2"/>
  <c r="AJ370" i="2"/>
  <c r="AJ672" i="2" s="1"/>
  <c r="AI367" i="2"/>
  <c r="AI368" i="2"/>
  <c r="AI369" i="2"/>
  <c r="AI370" i="2"/>
  <c r="AI555" i="2" s="1"/>
  <c r="AH367" i="2"/>
  <c r="AH368" i="2"/>
  <c r="AH553" i="2" s="1"/>
  <c r="AH369" i="2"/>
  <c r="AH554" i="2" s="1"/>
  <c r="AH370" i="2"/>
  <c r="AH555" i="2" s="1"/>
  <c r="AG367" i="2"/>
  <c r="AG368" i="2"/>
  <c r="AG369" i="2"/>
  <c r="AG370" i="2"/>
  <c r="AG555" i="2" s="1"/>
  <c r="AF367" i="2"/>
  <c r="AF368" i="2"/>
  <c r="AF553" i="2" s="1"/>
  <c r="AF369" i="2"/>
  <c r="AF554" i="2" s="1"/>
  <c r="AF370" i="2"/>
  <c r="AF555" i="2" s="1"/>
  <c r="AE367" i="2"/>
  <c r="AE368" i="2"/>
  <c r="AE369" i="2"/>
  <c r="AE554" i="2" s="1"/>
  <c r="AE370" i="2"/>
  <c r="AE555" i="2" s="1"/>
  <c r="AD367" i="2"/>
  <c r="AD368" i="2"/>
  <c r="AD553" i="2" s="1"/>
  <c r="AD369" i="2"/>
  <c r="AD554" i="2" s="1"/>
  <c r="AD370" i="2"/>
  <c r="AD555" i="2" s="1"/>
  <c r="AC367" i="2"/>
  <c r="AC368" i="2"/>
  <c r="AC369" i="2"/>
  <c r="AC370" i="2"/>
  <c r="AC555" i="2" s="1"/>
  <c r="AB367" i="2"/>
  <c r="AB368" i="2"/>
  <c r="AB553" i="2" s="1"/>
  <c r="AB369" i="2"/>
  <c r="AB370" i="2"/>
  <c r="AB555" i="2" s="1"/>
  <c r="AA367" i="2"/>
  <c r="AA368" i="2"/>
  <c r="AA369" i="2"/>
  <c r="AA554" i="2" s="1"/>
  <c r="AA370" i="2"/>
  <c r="AA555" i="2" s="1"/>
  <c r="Z367" i="2"/>
  <c r="Z368" i="2"/>
  <c r="Z553" i="2" s="1"/>
  <c r="Z369" i="2"/>
  <c r="Z554" i="2" s="1"/>
  <c r="Z370" i="2"/>
  <c r="Z555" i="2" s="1"/>
  <c r="Y367" i="2"/>
  <c r="Y368" i="2"/>
  <c r="Y369" i="2"/>
  <c r="Y554" i="2" s="1"/>
  <c r="Y370" i="2"/>
  <c r="Y555" i="2" s="1"/>
  <c r="X367" i="2"/>
  <c r="X368" i="2"/>
  <c r="X553" i="2" s="1"/>
  <c r="X369" i="2"/>
  <c r="X370" i="2"/>
  <c r="X555" i="2" s="1"/>
  <c r="W367" i="2"/>
  <c r="W368" i="2"/>
  <c r="W369" i="2"/>
  <c r="W554" i="2" s="1"/>
  <c r="W370" i="2"/>
  <c r="W555" i="2" s="1"/>
  <c r="V367" i="2"/>
  <c r="V368" i="2"/>
  <c r="V553" i="2" s="1"/>
  <c r="V369" i="2"/>
  <c r="V554" i="2" s="1"/>
  <c r="V370" i="2"/>
  <c r="V555" i="2" s="1"/>
  <c r="U367" i="2"/>
  <c r="U368" i="2"/>
  <c r="U369" i="2"/>
  <c r="U370" i="2"/>
  <c r="U555" i="2" s="1"/>
  <c r="T367" i="2"/>
  <c r="T368" i="2"/>
  <c r="T553" i="2" s="1"/>
  <c r="T369" i="2"/>
  <c r="T370" i="2"/>
  <c r="T555" i="2" s="1"/>
  <c r="S367" i="2"/>
  <c r="S368" i="2"/>
  <c r="S369" i="2"/>
  <c r="S370" i="2"/>
  <c r="S555" i="2" s="1"/>
  <c r="R367" i="2"/>
  <c r="R368" i="2"/>
  <c r="R553" i="2" s="1"/>
  <c r="R369" i="2"/>
  <c r="R554" i="2" s="1"/>
  <c r="R370" i="2"/>
  <c r="R555" i="2" s="1"/>
  <c r="Q367" i="2"/>
  <c r="Q368" i="2"/>
  <c r="Q369" i="2"/>
  <c r="Q554" i="2" s="1"/>
  <c r="Q370" i="2"/>
  <c r="Q555" i="2" s="1"/>
  <c r="P367" i="2"/>
  <c r="P368" i="2"/>
  <c r="P553" i="2" s="1"/>
  <c r="P369" i="2"/>
  <c r="P554" i="2" s="1"/>
  <c r="P370" i="2"/>
  <c r="P555" i="2" s="1"/>
  <c r="O367" i="2"/>
  <c r="O368" i="2"/>
  <c r="O369" i="2"/>
  <c r="O554" i="2" s="1"/>
  <c r="O370" i="2"/>
  <c r="O555" i="2" s="1"/>
  <c r="N367" i="2"/>
  <c r="N368" i="2"/>
  <c r="N553" i="2" s="1"/>
  <c r="N369" i="2"/>
  <c r="N554" i="2" s="1"/>
  <c r="N370" i="2"/>
  <c r="N555" i="2" s="1"/>
  <c r="M367" i="2"/>
  <c r="M368" i="2"/>
  <c r="M369" i="2"/>
  <c r="M370" i="2"/>
  <c r="M555" i="2" s="1"/>
  <c r="L367" i="2"/>
  <c r="L368" i="2"/>
  <c r="L553" i="2" s="1"/>
  <c r="L369" i="2"/>
  <c r="L370" i="2"/>
  <c r="L555" i="2" s="1"/>
  <c r="K367" i="2"/>
  <c r="K368" i="2"/>
  <c r="K369" i="2"/>
  <c r="K370" i="2"/>
  <c r="K555" i="2" s="1"/>
  <c r="J367" i="2"/>
  <c r="J368" i="2"/>
  <c r="J553" i="2" s="1"/>
  <c r="J369" i="2"/>
  <c r="J554" i="2" s="1"/>
  <c r="J370" i="2"/>
  <c r="J555" i="2" s="1"/>
  <c r="I367" i="2"/>
  <c r="I368" i="2"/>
  <c r="I369" i="2"/>
  <c r="I554" i="2" s="1"/>
  <c r="I370" i="2"/>
  <c r="I555" i="2" s="1"/>
  <c r="H367" i="2"/>
  <c r="H368" i="2"/>
  <c r="H553" i="2" s="1"/>
  <c r="H369" i="2"/>
  <c r="H370" i="2"/>
  <c r="H555" i="2" s="1"/>
  <c r="G367" i="2"/>
  <c r="G368" i="2"/>
  <c r="G369" i="2"/>
  <c r="G554" i="2" s="1"/>
  <c r="G370" i="2"/>
  <c r="G555" i="2" s="1"/>
  <c r="F367" i="2"/>
  <c r="F368" i="2"/>
  <c r="F553" i="2" s="1"/>
  <c r="F369" i="2"/>
  <c r="F554" i="2" s="1"/>
  <c r="F370" i="2"/>
  <c r="F555" i="2" s="1"/>
  <c r="E367" i="2"/>
  <c r="E368" i="2"/>
  <c r="E369" i="2"/>
  <c r="E554" i="2" s="1"/>
  <c r="E370" i="2"/>
  <c r="E555" i="2" s="1"/>
  <c r="D367" i="2"/>
  <c r="D368" i="2"/>
  <c r="D553" i="2" s="1"/>
  <c r="D369" i="2"/>
  <c r="D370" i="2"/>
  <c r="D672" i="2" s="1"/>
  <c r="AU363" i="2"/>
  <c r="AU364" i="2"/>
  <c r="AU365" i="2"/>
  <c r="AU366" i="2"/>
  <c r="AU551" i="2" s="1"/>
  <c r="AT363" i="2"/>
  <c r="AT364" i="2"/>
  <c r="AT549" i="2" s="1"/>
  <c r="AT365" i="2"/>
  <c r="AT550" i="2" s="1"/>
  <c r="AT366" i="2"/>
  <c r="AT551" i="2" s="1"/>
  <c r="AS363" i="2"/>
  <c r="AS364" i="2"/>
  <c r="AS365" i="2"/>
  <c r="AS550" i="2" s="1"/>
  <c r="AS366" i="2"/>
  <c r="AS551" i="2" s="1"/>
  <c r="AR363" i="2"/>
  <c r="AR364" i="2"/>
  <c r="AR365" i="2"/>
  <c r="AR366" i="2"/>
  <c r="AR551" i="2" s="1"/>
  <c r="AQ363" i="2"/>
  <c r="AQ364" i="2"/>
  <c r="AQ365" i="2"/>
  <c r="AQ366" i="2"/>
  <c r="AQ551" i="2" s="1"/>
  <c r="AP363" i="2"/>
  <c r="AP364" i="2"/>
  <c r="AP365" i="2"/>
  <c r="AP550" i="2" s="1"/>
  <c r="AP366" i="2"/>
  <c r="AP551" i="2" s="1"/>
  <c r="AO363" i="2"/>
  <c r="AO364" i="2"/>
  <c r="AO365" i="2"/>
  <c r="AO366" i="2"/>
  <c r="AO551" i="2" s="1"/>
  <c r="AN363" i="2"/>
  <c r="AN364" i="2"/>
  <c r="AN365" i="2"/>
  <c r="AN366" i="2"/>
  <c r="AN551" i="2" s="1"/>
  <c r="AM363" i="2"/>
  <c r="AM364" i="2"/>
  <c r="AM365" i="2"/>
  <c r="AM550" i="2" s="1"/>
  <c r="AM366" i="2"/>
  <c r="AM551" i="2" s="1"/>
  <c r="AL363" i="2"/>
  <c r="AL364" i="2"/>
  <c r="AL549" i="2" s="1"/>
  <c r="AL365" i="2"/>
  <c r="AL550" i="2" s="1"/>
  <c r="AL366" i="2"/>
  <c r="AL551" i="2" s="1"/>
  <c r="AK363" i="2"/>
  <c r="AK364" i="2"/>
  <c r="AK365" i="2"/>
  <c r="AK366" i="2"/>
  <c r="AK551" i="2" s="1"/>
  <c r="AJ363" i="2"/>
  <c r="AJ364" i="2"/>
  <c r="AJ365" i="2"/>
  <c r="AJ366" i="2"/>
  <c r="AJ551" i="2" s="1"/>
  <c r="AI363" i="2"/>
  <c r="AI364" i="2"/>
  <c r="AI365" i="2"/>
  <c r="AI550" i="2" s="1"/>
  <c r="AI366" i="2"/>
  <c r="AI551" i="2" s="1"/>
  <c r="AH363" i="2"/>
  <c r="AH364" i="2"/>
  <c r="AH365" i="2"/>
  <c r="AH550" i="2" s="1"/>
  <c r="AH366" i="2"/>
  <c r="AH551" i="2" s="1"/>
  <c r="AG363" i="2"/>
  <c r="AG364" i="2"/>
  <c r="AG365" i="2"/>
  <c r="AG366" i="2"/>
  <c r="AG551" i="2" s="1"/>
  <c r="AF363" i="2"/>
  <c r="AF364" i="2"/>
  <c r="AF365" i="2"/>
  <c r="AF550" i="2" s="1"/>
  <c r="AF366" i="2"/>
  <c r="AF551" i="2" s="1"/>
  <c r="AE363" i="2"/>
  <c r="AE364" i="2"/>
  <c r="AE365" i="2"/>
  <c r="AE550" i="2" s="1"/>
  <c r="AE366" i="2"/>
  <c r="AE551" i="2" s="1"/>
  <c r="AD363" i="2"/>
  <c r="AD364" i="2"/>
  <c r="AD549" i="2" s="1"/>
  <c r="AD365" i="2"/>
  <c r="AD550" i="2" s="1"/>
  <c r="AD366" i="2"/>
  <c r="AD551" i="2" s="1"/>
  <c r="AC363" i="2"/>
  <c r="AC364" i="2"/>
  <c r="AC365" i="2"/>
  <c r="AC550" i="2" s="1"/>
  <c r="AC366" i="2"/>
  <c r="AC551" i="2" s="1"/>
  <c r="AB363" i="2"/>
  <c r="AB364" i="2"/>
  <c r="AB365" i="2"/>
  <c r="AB366" i="2"/>
  <c r="AB671" i="2" s="1"/>
  <c r="AA363" i="2"/>
  <c r="AA364" i="2"/>
  <c r="AA365" i="2"/>
  <c r="AA366" i="2"/>
  <c r="AA551" i="2" s="1"/>
  <c r="Z363" i="2"/>
  <c r="Z364" i="2"/>
  <c r="Z365" i="2"/>
  <c r="Z550" i="2" s="1"/>
  <c r="Z366" i="2"/>
  <c r="Z551" i="2" s="1"/>
  <c r="Y363" i="2"/>
  <c r="Y364" i="2"/>
  <c r="Y365" i="2"/>
  <c r="Y550" i="2" s="1"/>
  <c r="Y366" i="2"/>
  <c r="Y551" i="2" s="1"/>
  <c r="X363" i="2"/>
  <c r="X364" i="2"/>
  <c r="X365" i="2"/>
  <c r="X366" i="2"/>
  <c r="X551" i="2" s="1"/>
  <c r="W363" i="2"/>
  <c r="W364" i="2"/>
  <c r="W365" i="2"/>
  <c r="W366" i="2"/>
  <c r="W551" i="2" s="1"/>
  <c r="V363" i="2"/>
  <c r="V364" i="2"/>
  <c r="V549" i="2" s="1"/>
  <c r="V365" i="2"/>
  <c r="V550" i="2" s="1"/>
  <c r="V366" i="2"/>
  <c r="V551" i="2" s="1"/>
  <c r="U363" i="2"/>
  <c r="U364" i="2"/>
  <c r="U365" i="2"/>
  <c r="U366" i="2"/>
  <c r="U551" i="2" s="1"/>
  <c r="T363" i="2"/>
  <c r="T364" i="2"/>
  <c r="T365" i="2"/>
  <c r="T366" i="2"/>
  <c r="T551" i="2" s="1"/>
  <c r="S363" i="2"/>
  <c r="S364" i="2"/>
  <c r="S365" i="2"/>
  <c r="S550" i="2" s="1"/>
  <c r="S366" i="2"/>
  <c r="S551" i="2" s="1"/>
  <c r="R363" i="2"/>
  <c r="R364" i="2"/>
  <c r="R365" i="2"/>
  <c r="R550" i="2" s="1"/>
  <c r="R366" i="2"/>
  <c r="R551" i="2" s="1"/>
  <c r="Q363" i="2"/>
  <c r="Q364" i="2"/>
  <c r="Q365" i="2"/>
  <c r="Q550" i="2" s="1"/>
  <c r="Q366" i="2"/>
  <c r="Q551" i="2" s="1"/>
  <c r="P363" i="2"/>
  <c r="P364" i="2"/>
  <c r="P365" i="2"/>
  <c r="P550" i="2" s="1"/>
  <c r="P366" i="2"/>
  <c r="P551" i="2" s="1"/>
  <c r="O363" i="2"/>
  <c r="O364" i="2"/>
  <c r="O365" i="2"/>
  <c r="O550" i="2" s="1"/>
  <c r="O366" i="2"/>
  <c r="O551" i="2" s="1"/>
  <c r="N363" i="2"/>
  <c r="N364" i="2"/>
  <c r="N549" i="2" s="1"/>
  <c r="N365" i="2"/>
  <c r="N550" i="2" s="1"/>
  <c r="N366" i="2"/>
  <c r="N551" i="2" s="1"/>
  <c r="M363" i="2"/>
  <c r="M364" i="2"/>
  <c r="M365" i="2"/>
  <c r="M366" i="2"/>
  <c r="M551" i="2" s="1"/>
  <c r="L363" i="2"/>
  <c r="L364" i="2"/>
  <c r="L365" i="2"/>
  <c r="L550" i="2" s="1"/>
  <c r="L366" i="2"/>
  <c r="L551" i="2" s="1"/>
  <c r="K363" i="2"/>
  <c r="K364" i="2"/>
  <c r="K365" i="2"/>
  <c r="K550" i="2" s="1"/>
  <c r="K366" i="2"/>
  <c r="K551" i="2" s="1"/>
  <c r="J363" i="2"/>
  <c r="J364" i="2"/>
  <c r="J365" i="2"/>
  <c r="J550" i="2" s="1"/>
  <c r="J366" i="2"/>
  <c r="J551" i="2" s="1"/>
  <c r="I363" i="2"/>
  <c r="I364" i="2"/>
  <c r="I365" i="2"/>
  <c r="I366" i="2"/>
  <c r="I551" i="2" s="1"/>
  <c r="H363" i="2"/>
  <c r="H364" i="2"/>
  <c r="H365" i="2"/>
  <c r="H366" i="2"/>
  <c r="H551" i="2" s="1"/>
  <c r="G363" i="2"/>
  <c r="G364" i="2"/>
  <c r="G365" i="2"/>
  <c r="G366" i="2"/>
  <c r="G551" i="2" s="1"/>
  <c r="F363" i="2"/>
  <c r="F364" i="2"/>
  <c r="F549" i="2" s="1"/>
  <c r="F365" i="2"/>
  <c r="F550" i="2" s="1"/>
  <c r="F366" i="2"/>
  <c r="F551" i="2" s="1"/>
  <c r="E363" i="2"/>
  <c r="E364" i="2"/>
  <c r="E365" i="2"/>
  <c r="E550" i="2" s="1"/>
  <c r="E366" i="2"/>
  <c r="E551" i="2" s="1"/>
  <c r="D363" i="2"/>
  <c r="D364" i="2"/>
  <c r="D365" i="2"/>
  <c r="D550" i="2" s="1"/>
  <c r="D366" i="2"/>
  <c r="D551" i="2" s="1"/>
  <c r="AU359" i="2"/>
  <c r="AU360" i="2"/>
  <c r="AU361" i="2"/>
  <c r="AU362" i="2"/>
  <c r="AU547" i="2" s="1"/>
  <c r="AT359" i="2"/>
  <c r="AT360" i="2"/>
  <c r="AT545" i="2" s="1"/>
  <c r="AT361" i="2"/>
  <c r="AT546" i="2" s="1"/>
  <c r="AT362" i="2"/>
  <c r="AT547" i="2" s="1"/>
  <c r="AS359" i="2"/>
  <c r="AS360" i="2"/>
  <c r="AS361" i="2"/>
  <c r="AS362" i="2"/>
  <c r="AS547" i="2" s="1"/>
  <c r="AR359" i="2"/>
  <c r="AR360" i="2"/>
  <c r="AR545" i="2" s="1"/>
  <c r="AR361" i="2"/>
  <c r="AR546" i="2" s="1"/>
  <c r="AR362" i="2"/>
  <c r="AR547" i="2" s="1"/>
  <c r="AQ359" i="2"/>
  <c r="AQ360" i="2"/>
  <c r="AQ361" i="2"/>
  <c r="AQ362" i="2"/>
  <c r="AQ547" i="2" s="1"/>
  <c r="AP359" i="2"/>
  <c r="AP360" i="2"/>
  <c r="AP545" i="2" s="1"/>
  <c r="AP361" i="2"/>
  <c r="AP546" i="2" s="1"/>
  <c r="AP362" i="2"/>
  <c r="AP547" i="2" s="1"/>
  <c r="AO359" i="2"/>
  <c r="AO360" i="2"/>
  <c r="AO361" i="2"/>
  <c r="AO362" i="2"/>
  <c r="AO547" i="2" s="1"/>
  <c r="AN359" i="2"/>
  <c r="AN360" i="2"/>
  <c r="AN545" i="2" s="1"/>
  <c r="AN361" i="2"/>
  <c r="AN362" i="2"/>
  <c r="AN547" i="2" s="1"/>
  <c r="AM359" i="2"/>
  <c r="AM360" i="2"/>
  <c r="AM361" i="2"/>
  <c r="AM546" i="2" s="1"/>
  <c r="AM362" i="2"/>
  <c r="AM547" i="2" s="1"/>
  <c r="AL359" i="2"/>
  <c r="AL360" i="2"/>
  <c r="AL545" i="2" s="1"/>
  <c r="AL361" i="2"/>
  <c r="AL546" i="2" s="1"/>
  <c r="AL362" i="2"/>
  <c r="AL547" i="2" s="1"/>
  <c r="AK359" i="2"/>
  <c r="AK360" i="2"/>
  <c r="AK361" i="2"/>
  <c r="AK546" i="2" s="1"/>
  <c r="AK362" i="2"/>
  <c r="AK547" i="2" s="1"/>
  <c r="AJ359" i="2"/>
  <c r="AJ360" i="2"/>
  <c r="AJ361" i="2"/>
  <c r="AJ362" i="2"/>
  <c r="AJ547" i="2" s="1"/>
  <c r="AI359" i="2"/>
  <c r="AI360" i="2"/>
  <c r="AI361" i="2"/>
  <c r="AI362" i="2"/>
  <c r="AI547" i="2" s="1"/>
  <c r="AH359" i="2"/>
  <c r="AH360" i="2"/>
  <c r="AH545" i="2" s="1"/>
  <c r="AH361" i="2"/>
  <c r="AH546" i="2" s="1"/>
  <c r="AH362" i="2"/>
  <c r="AH547" i="2" s="1"/>
  <c r="AG359" i="2"/>
  <c r="AG360" i="2"/>
  <c r="AG361" i="2"/>
  <c r="AG362" i="2"/>
  <c r="AG547" i="2" s="1"/>
  <c r="AF359" i="2"/>
  <c r="AF360" i="2"/>
  <c r="AF545" i="2" s="1"/>
  <c r="AF361" i="2"/>
  <c r="AF546" i="2" s="1"/>
  <c r="AF362" i="2"/>
  <c r="AF547" i="2" s="1"/>
  <c r="AE359" i="2"/>
  <c r="AE360" i="2"/>
  <c r="AE361" i="2"/>
  <c r="AE546" i="2" s="1"/>
  <c r="AE362" i="2"/>
  <c r="AE547" i="2" s="1"/>
  <c r="AD359" i="2"/>
  <c r="AD360" i="2"/>
  <c r="AD545" i="2" s="1"/>
  <c r="AD361" i="2"/>
  <c r="AD546" i="2" s="1"/>
  <c r="AD362" i="2"/>
  <c r="AD547" i="2" s="1"/>
  <c r="AC359" i="2"/>
  <c r="AC360" i="2"/>
  <c r="AC361" i="2"/>
  <c r="AC362" i="2"/>
  <c r="AC547" i="2" s="1"/>
  <c r="AB359" i="2"/>
  <c r="AB360" i="2"/>
  <c r="AB361" i="2"/>
  <c r="AB546" i="2" s="1"/>
  <c r="AB362" i="2"/>
  <c r="AB547" i="2" s="1"/>
  <c r="AA359" i="2"/>
  <c r="AA360" i="2"/>
  <c r="AA361" i="2"/>
  <c r="AA362" i="2"/>
  <c r="AA547" i="2" s="1"/>
  <c r="Z359" i="2"/>
  <c r="Z360" i="2"/>
  <c r="Z545" i="2" s="1"/>
  <c r="Z361" i="2"/>
  <c r="Z546" i="2" s="1"/>
  <c r="Z362" i="2"/>
  <c r="Z547" i="2" s="1"/>
  <c r="Y359" i="2"/>
  <c r="Y360" i="2"/>
  <c r="Y361" i="2"/>
  <c r="Y362" i="2"/>
  <c r="Y547" i="2" s="1"/>
  <c r="X359" i="2"/>
  <c r="X360" i="2"/>
  <c r="X545" i="2" s="1"/>
  <c r="X361" i="2"/>
  <c r="X362" i="2"/>
  <c r="X547" i="2" s="1"/>
  <c r="W359" i="2"/>
  <c r="W360" i="2"/>
  <c r="W361" i="2"/>
  <c r="W546" i="2" s="1"/>
  <c r="W362" i="2"/>
  <c r="W547" i="2" s="1"/>
  <c r="V359" i="2"/>
  <c r="V360" i="2"/>
  <c r="V545" i="2" s="1"/>
  <c r="V361" i="2"/>
  <c r="V546" i="2" s="1"/>
  <c r="V362" i="2"/>
  <c r="V547" i="2" s="1"/>
  <c r="U359" i="2"/>
  <c r="U360" i="2"/>
  <c r="U361" i="2"/>
  <c r="U362" i="2"/>
  <c r="U547" i="2" s="1"/>
  <c r="T359" i="2"/>
  <c r="T360" i="2"/>
  <c r="T361" i="2"/>
  <c r="T546" i="2" s="1"/>
  <c r="T362" i="2"/>
  <c r="T670" i="2" s="1"/>
  <c r="S359" i="2"/>
  <c r="S360" i="2"/>
  <c r="S361" i="2"/>
  <c r="S362" i="2"/>
  <c r="S547" i="2" s="1"/>
  <c r="R359" i="2"/>
  <c r="R360" i="2"/>
  <c r="R545" i="2" s="1"/>
  <c r="R361" i="2"/>
  <c r="R546" i="2" s="1"/>
  <c r="R362" i="2"/>
  <c r="R547" i="2" s="1"/>
  <c r="Q359" i="2"/>
  <c r="Q360" i="2"/>
  <c r="Q361" i="2"/>
  <c r="Q546" i="2" s="1"/>
  <c r="Q362" i="2"/>
  <c r="Q547" i="2" s="1"/>
  <c r="P359" i="2"/>
  <c r="P360" i="2"/>
  <c r="P545" i="2" s="1"/>
  <c r="P361" i="2"/>
  <c r="P362" i="2"/>
  <c r="P547" i="2" s="1"/>
  <c r="O359" i="2"/>
  <c r="O360" i="2"/>
  <c r="O361" i="2"/>
  <c r="O362" i="2"/>
  <c r="O547" i="2" s="1"/>
  <c r="N359" i="2"/>
  <c r="N360" i="2"/>
  <c r="N545" i="2" s="1"/>
  <c r="N361" i="2"/>
  <c r="N546" i="2" s="1"/>
  <c r="N362" i="2"/>
  <c r="N670" i="2" s="1"/>
  <c r="M359" i="2"/>
  <c r="M360" i="2"/>
  <c r="M361" i="2"/>
  <c r="M362" i="2"/>
  <c r="M547" i="2" s="1"/>
  <c r="L359" i="2"/>
  <c r="L360" i="2"/>
  <c r="L545" i="2" s="1"/>
  <c r="L361" i="2"/>
  <c r="L546" i="2" s="1"/>
  <c r="L362" i="2"/>
  <c r="L547" i="2" s="1"/>
  <c r="K359" i="2"/>
  <c r="K360" i="2"/>
  <c r="K361" i="2"/>
  <c r="K546" i="2" s="1"/>
  <c r="K362" i="2"/>
  <c r="K547" i="2" s="1"/>
  <c r="J359" i="2"/>
  <c r="J360" i="2"/>
  <c r="J545" i="2" s="1"/>
  <c r="J361" i="2"/>
  <c r="J546" i="2" s="1"/>
  <c r="J362" i="2"/>
  <c r="J547" i="2" s="1"/>
  <c r="I359" i="2"/>
  <c r="I360" i="2"/>
  <c r="I361" i="2"/>
  <c r="I362" i="2"/>
  <c r="I547" i="2" s="1"/>
  <c r="H359" i="2"/>
  <c r="H360" i="2"/>
  <c r="H545" i="2" s="1"/>
  <c r="H361" i="2"/>
  <c r="H362" i="2"/>
  <c r="H547" i="2" s="1"/>
  <c r="G359" i="2"/>
  <c r="G360" i="2"/>
  <c r="G361" i="2"/>
  <c r="G546" i="2" s="1"/>
  <c r="G362" i="2"/>
  <c r="G547" i="2" s="1"/>
  <c r="F359" i="2"/>
  <c r="F360" i="2"/>
  <c r="F545" i="2" s="1"/>
  <c r="F361" i="2"/>
  <c r="F546" i="2" s="1"/>
  <c r="F362" i="2"/>
  <c r="F547" i="2" s="1"/>
  <c r="E359" i="2"/>
  <c r="E360" i="2"/>
  <c r="E545" i="2" s="1"/>
  <c r="E361" i="2"/>
  <c r="E546" i="2" s="1"/>
  <c r="E362" i="2"/>
  <c r="E547" i="2" s="1"/>
  <c r="D359" i="2"/>
  <c r="D360" i="2"/>
  <c r="D361" i="2"/>
  <c r="D362" i="2"/>
  <c r="D670" i="2" s="1"/>
  <c r="AU355" i="2"/>
  <c r="AU356" i="2"/>
  <c r="AU357" i="2"/>
  <c r="AU358" i="2"/>
  <c r="AU543" i="2" s="1"/>
  <c r="AT355" i="2"/>
  <c r="AT356" i="2"/>
  <c r="AT541" i="2" s="1"/>
  <c r="AT357" i="2"/>
  <c r="AT542" i="2" s="1"/>
  <c r="AT358" i="2"/>
  <c r="AT543" i="2" s="1"/>
  <c r="AS355" i="2"/>
  <c r="AS356" i="2"/>
  <c r="AS357" i="2"/>
  <c r="AS358" i="2"/>
  <c r="AS543" i="2" s="1"/>
  <c r="AR355" i="2"/>
  <c r="AR356" i="2"/>
  <c r="AR541" i="2" s="1"/>
  <c r="AR357" i="2"/>
  <c r="AR358" i="2"/>
  <c r="AR543" i="2" s="1"/>
  <c r="AQ355" i="2"/>
  <c r="AQ356" i="2"/>
  <c r="AQ357" i="2"/>
  <c r="AQ358" i="2"/>
  <c r="AQ543" i="2" s="1"/>
  <c r="AP355" i="2"/>
  <c r="AP356" i="2"/>
  <c r="AP541" i="2" s="1"/>
  <c r="AP357" i="2"/>
  <c r="AP542" i="2" s="1"/>
  <c r="AP358" i="2"/>
  <c r="AP543" i="2" s="1"/>
  <c r="AO355" i="2"/>
  <c r="AO356" i="2"/>
  <c r="AO357" i="2"/>
  <c r="AO358" i="2"/>
  <c r="AO543" i="2" s="1"/>
  <c r="AN355" i="2"/>
  <c r="AN356" i="2"/>
  <c r="AN541" i="2" s="1"/>
  <c r="AN357" i="2"/>
  <c r="AN542" i="2" s="1"/>
  <c r="AN358" i="2"/>
  <c r="AN543" i="2" s="1"/>
  <c r="AM355" i="2"/>
  <c r="AM356" i="2"/>
  <c r="AM357" i="2"/>
  <c r="AM542" i="2" s="1"/>
  <c r="AM358" i="2"/>
  <c r="AM543" i="2" s="1"/>
  <c r="AL355" i="2"/>
  <c r="AL356" i="2"/>
  <c r="AL541" i="2" s="1"/>
  <c r="AL357" i="2"/>
  <c r="AL542" i="2" s="1"/>
  <c r="AL358" i="2"/>
  <c r="AL543" i="2" s="1"/>
  <c r="AK355" i="2"/>
  <c r="AK356" i="2"/>
  <c r="AK357" i="2"/>
  <c r="AK358" i="2"/>
  <c r="AK543" i="2" s="1"/>
  <c r="AJ355" i="2"/>
  <c r="AJ356" i="2"/>
  <c r="AJ541" i="2" s="1"/>
  <c r="AJ357" i="2"/>
  <c r="AJ358" i="2"/>
  <c r="AI355" i="2"/>
  <c r="AI356" i="2"/>
  <c r="AI357" i="2"/>
  <c r="AI542" i="2" s="1"/>
  <c r="AI358" i="2"/>
  <c r="AI543" i="2" s="1"/>
  <c r="AH355" i="2"/>
  <c r="AH356" i="2"/>
  <c r="AH541" i="2" s="1"/>
  <c r="AH357" i="2"/>
  <c r="AH542" i="2" s="1"/>
  <c r="AH358" i="2"/>
  <c r="AH543" i="2" s="1"/>
  <c r="AG355" i="2"/>
  <c r="AG356" i="2"/>
  <c r="AG357" i="2"/>
  <c r="AG358" i="2"/>
  <c r="AG543" i="2" s="1"/>
  <c r="AF355" i="2"/>
  <c r="AF356" i="2"/>
  <c r="AF541" i="2" s="1"/>
  <c r="AF357" i="2"/>
  <c r="AF542" i="2" s="1"/>
  <c r="AF358" i="2"/>
  <c r="AF543" i="2" s="1"/>
  <c r="AE355" i="2"/>
  <c r="AE356" i="2"/>
  <c r="AE357" i="2"/>
  <c r="AE542" i="2" s="1"/>
  <c r="AE358" i="2"/>
  <c r="AD355" i="2"/>
  <c r="AD356" i="2"/>
  <c r="AD541" i="2" s="1"/>
  <c r="AD357" i="2"/>
  <c r="AD542" i="2" s="1"/>
  <c r="AD358" i="2"/>
  <c r="AD543" i="2" s="1"/>
  <c r="AC355" i="2"/>
  <c r="AC356" i="2"/>
  <c r="AC357" i="2"/>
  <c r="AC542" i="2" s="1"/>
  <c r="AC358" i="2"/>
  <c r="AC543" i="2" s="1"/>
  <c r="AB355" i="2"/>
  <c r="AB356" i="2"/>
  <c r="AB541" i="2" s="1"/>
  <c r="AB357" i="2"/>
  <c r="AB358" i="2"/>
  <c r="AB543" i="2" s="1"/>
  <c r="AA355" i="2"/>
  <c r="AA356" i="2"/>
  <c r="AA357" i="2"/>
  <c r="AA542" i="2" s="1"/>
  <c r="AA358" i="2"/>
  <c r="AA543" i="2" s="1"/>
  <c r="Z355" i="2"/>
  <c r="Z356" i="2"/>
  <c r="Z541" i="2" s="1"/>
  <c r="Z357" i="2"/>
  <c r="Z542" i="2" s="1"/>
  <c r="Z358" i="2"/>
  <c r="Z543" i="2" s="1"/>
  <c r="Y355" i="2"/>
  <c r="Y356" i="2"/>
  <c r="Y357" i="2"/>
  <c r="Y358" i="2"/>
  <c r="Y543" i="2" s="1"/>
  <c r="X355" i="2"/>
  <c r="X356" i="2"/>
  <c r="X541" i="2" s="1"/>
  <c r="X357" i="2"/>
  <c r="X542" i="2" s="1"/>
  <c r="X358" i="2"/>
  <c r="X543" i="2" s="1"/>
  <c r="W355" i="2"/>
  <c r="W356" i="2"/>
  <c r="W357" i="2"/>
  <c r="W358" i="2"/>
  <c r="W543" i="2" s="1"/>
  <c r="V355" i="2"/>
  <c r="V356" i="2"/>
  <c r="V541" i="2" s="1"/>
  <c r="V357" i="2"/>
  <c r="V542" i="2" s="1"/>
  <c r="V358" i="2"/>
  <c r="V669" i="2" s="1"/>
  <c r="U355" i="2"/>
  <c r="U356" i="2"/>
  <c r="U357" i="2"/>
  <c r="U358" i="2"/>
  <c r="U543" i="2" s="1"/>
  <c r="T355" i="2"/>
  <c r="T356" i="2"/>
  <c r="T541" i="2" s="1"/>
  <c r="T357" i="2"/>
  <c r="T542" i="2" s="1"/>
  <c r="T358" i="2"/>
  <c r="T543" i="2" s="1"/>
  <c r="S355" i="2"/>
  <c r="S356" i="2"/>
  <c r="S357" i="2"/>
  <c r="S358" i="2"/>
  <c r="S543" i="2" s="1"/>
  <c r="R355" i="2"/>
  <c r="R356" i="2"/>
  <c r="R541" i="2" s="1"/>
  <c r="R357" i="2"/>
  <c r="R358" i="2"/>
  <c r="R543" i="2" s="1"/>
  <c r="Q355" i="2"/>
  <c r="Q356" i="2"/>
  <c r="Q357" i="2"/>
  <c r="Q542" i="2" s="1"/>
  <c r="Q358" i="2"/>
  <c r="Q543" i="2" s="1"/>
  <c r="P355" i="2"/>
  <c r="P356" i="2"/>
  <c r="P541" i="2" s="1"/>
  <c r="P357" i="2"/>
  <c r="P358" i="2"/>
  <c r="P669" i="2" s="1"/>
  <c r="O355" i="2"/>
  <c r="O356" i="2"/>
  <c r="O357" i="2"/>
  <c r="O358" i="2"/>
  <c r="O543" i="2" s="1"/>
  <c r="N355" i="2"/>
  <c r="N356" i="2"/>
  <c r="N541" i="2" s="1"/>
  <c r="N357" i="2"/>
  <c r="N542" i="2" s="1"/>
  <c r="N358" i="2"/>
  <c r="N543" i="2" s="1"/>
  <c r="M355" i="2"/>
  <c r="M356" i="2"/>
  <c r="M357" i="2"/>
  <c r="M358" i="2"/>
  <c r="M543" i="2" s="1"/>
  <c r="L355" i="2"/>
  <c r="L356" i="2"/>
  <c r="L541" i="2" s="1"/>
  <c r="L357" i="2"/>
  <c r="L358" i="2"/>
  <c r="L543" i="2" s="1"/>
  <c r="K355" i="2"/>
  <c r="K356" i="2"/>
  <c r="K357" i="2"/>
  <c r="K542" i="2" s="1"/>
  <c r="K358" i="2"/>
  <c r="K543" i="2" s="1"/>
  <c r="J355" i="2"/>
  <c r="J356" i="2"/>
  <c r="J541" i="2" s="1"/>
  <c r="J357" i="2"/>
  <c r="J358" i="2"/>
  <c r="J543" i="2" s="1"/>
  <c r="I355" i="2"/>
  <c r="I356" i="2"/>
  <c r="I357" i="2"/>
  <c r="I358" i="2"/>
  <c r="I543" i="2" s="1"/>
  <c r="H355" i="2"/>
  <c r="H356" i="2"/>
  <c r="H541" i="2" s="1"/>
  <c r="H357" i="2"/>
  <c r="H358" i="2"/>
  <c r="H543" i="2" s="1"/>
  <c r="G355" i="2"/>
  <c r="G356" i="2"/>
  <c r="G357" i="2"/>
  <c r="G542" i="2" s="1"/>
  <c r="G358" i="2"/>
  <c r="G543" i="2" s="1"/>
  <c r="F355" i="2"/>
  <c r="F356" i="2"/>
  <c r="F541" i="2" s="1"/>
  <c r="F357" i="2"/>
  <c r="F542" i="2" s="1"/>
  <c r="F358" i="2"/>
  <c r="F543" i="2" s="1"/>
  <c r="E355" i="2"/>
  <c r="E356" i="2"/>
  <c r="E541" i="2" s="1"/>
  <c r="E357" i="2"/>
  <c r="E542" i="2" s="1"/>
  <c r="E358" i="2"/>
  <c r="E543" i="2" s="1"/>
  <c r="D355" i="2"/>
  <c r="D356" i="2"/>
  <c r="D541" i="2" s="1"/>
  <c r="D357" i="2"/>
  <c r="D542" i="2" s="1"/>
  <c r="D358" i="2"/>
  <c r="D543" i="2" s="1"/>
  <c r="AU351" i="2"/>
  <c r="AU352" i="2"/>
  <c r="AU353" i="2"/>
  <c r="AU538" i="2" s="1"/>
  <c r="AU354" i="2"/>
  <c r="AU539" i="2" s="1"/>
  <c r="AT351" i="2"/>
  <c r="AT352" i="2"/>
  <c r="AT353" i="2"/>
  <c r="AT538" i="2" s="1"/>
  <c r="AT354" i="2"/>
  <c r="AT539" i="2" s="1"/>
  <c r="AS351" i="2"/>
  <c r="AS352" i="2"/>
  <c r="AS353" i="2"/>
  <c r="AS354" i="2"/>
  <c r="AR351" i="2"/>
  <c r="AR352" i="2"/>
  <c r="AR353" i="2"/>
  <c r="AR354" i="2"/>
  <c r="AR539" i="2" s="1"/>
  <c r="AQ351" i="2"/>
  <c r="AQ352" i="2"/>
  <c r="AQ353" i="2"/>
  <c r="AQ354" i="2"/>
  <c r="AQ539" i="2" s="1"/>
  <c r="AP351" i="2"/>
  <c r="AP352" i="2"/>
  <c r="AP353" i="2"/>
  <c r="AP538" i="2" s="1"/>
  <c r="AP354" i="2"/>
  <c r="AP539" i="2" s="1"/>
  <c r="AO351" i="2"/>
  <c r="AO352" i="2"/>
  <c r="AO353" i="2"/>
  <c r="AO538" i="2" s="1"/>
  <c r="AO354" i="2"/>
  <c r="AO539" i="2" s="1"/>
  <c r="AN351" i="2"/>
  <c r="AN352" i="2"/>
  <c r="AN537" i="2" s="1"/>
  <c r="AN353" i="2"/>
  <c r="AN354" i="2"/>
  <c r="AN668" i="2" s="1"/>
  <c r="AM351" i="2"/>
  <c r="AM536" i="2" s="1"/>
  <c r="AM352" i="2"/>
  <c r="AM353" i="2"/>
  <c r="AM538" i="2" s="1"/>
  <c r="AM354" i="2"/>
  <c r="AM539" i="2" s="1"/>
  <c r="AL351" i="2"/>
  <c r="AL352" i="2"/>
  <c r="AL353" i="2"/>
  <c r="AL538" i="2" s="1"/>
  <c r="AL354" i="2"/>
  <c r="AL539" i="2" s="1"/>
  <c r="AK351" i="2"/>
  <c r="AK352" i="2"/>
  <c r="AK353" i="2"/>
  <c r="AK354" i="2"/>
  <c r="AK539" i="2" s="1"/>
  <c r="AJ351" i="2"/>
  <c r="AJ352" i="2"/>
  <c r="AJ353" i="2"/>
  <c r="AJ354" i="2"/>
  <c r="AJ539" i="2" s="1"/>
  <c r="AI351" i="2"/>
  <c r="AI352" i="2"/>
  <c r="AI353" i="2"/>
  <c r="AI538" i="2" s="1"/>
  <c r="AI354" i="2"/>
  <c r="AI539" i="2" s="1"/>
  <c r="AH351" i="2"/>
  <c r="AH352" i="2"/>
  <c r="AH353" i="2"/>
  <c r="AH354" i="2"/>
  <c r="AH539" i="2" s="1"/>
  <c r="AG351" i="2"/>
  <c r="AG352" i="2"/>
  <c r="AG353" i="2"/>
  <c r="AG354" i="2"/>
  <c r="AG539" i="2" s="1"/>
  <c r="AF351" i="2"/>
  <c r="AF352" i="2"/>
  <c r="AF537" i="2" s="1"/>
  <c r="AF353" i="2"/>
  <c r="AF354" i="2"/>
  <c r="AF668" i="2" s="1"/>
  <c r="AE351" i="2"/>
  <c r="AE352" i="2"/>
  <c r="AE353" i="2"/>
  <c r="AE538" i="2" s="1"/>
  <c r="AE354" i="2"/>
  <c r="AE539" i="2" s="1"/>
  <c r="AD351" i="2"/>
  <c r="AD352" i="2"/>
  <c r="AD353" i="2"/>
  <c r="AD538" i="2" s="1"/>
  <c r="AD354" i="2"/>
  <c r="AD539" i="2" s="1"/>
  <c r="AC351" i="2"/>
  <c r="AC352" i="2"/>
  <c r="AC353" i="2"/>
  <c r="AC538" i="2" s="1"/>
  <c r="AC354" i="2"/>
  <c r="AB351" i="2"/>
  <c r="AB352" i="2"/>
  <c r="AB353" i="2"/>
  <c r="AB354" i="2"/>
  <c r="AB539" i="2" s="1"/>
  <c r="AA351" i="2"/>
  <c r="AA352" i="2"/>
  <c r="AA353" i="2"/>
  <c r="AA354" i="2"/>
  <c r="AA539" i="2" s="1"/>
  <c r="Z351" i="2"/>
  <c r="Z352" i="2"/>
  <c r="Z353" i="2"/>
  <c r="Z354" i="2"/>
  <c r="Z539" i="2" s="1"/>
  <c r="Y351" i="2"/>
  <c r="Y352" i="2"/>
  <c r="Y353" i="2"/>
  <c r="Y538" i="2" s="1"/>
  <c r="Y354" i="2"/>
  <c r="Y539" i="2" s="1"/>
  <c r="X351" i="2"/>
  <c r="X352" i="2"/>
  <c r="X537" i="2" s="1"/>
  <c r="X353" i="2"/>
  <c r="X354" i="2"/>
  <c r="X539" i="2" s="1"/>
  <c r="W351" i="2"/>
  <c r="W352" i="2"/>
  <c r="W353" i="2"/>
  <c r="W354" i="2"/>
  <c r="V351" i="2"/>
  <c r="V352" i="2"/>
  <c r="V353" i="2"/>
  <c r="V538" i="2" s="1"/>
  <c r="V354" i="2"/>
  <c r="V539" i="2" s="1"/>
  <c r="U351" i="2"/>
  <c r="U352" i="2"/>
  <c r="U353" i="2"/>
  <c r="U354" i="2"/>
  <c r="U539" i="2" s="1"/>
  <c r="T351" i="2"/>
  <c r="T352" i="2"/>
  <c r="T353" i="2"/>
  <c r="T354" i="2"/>
  <c r="T539" i="2" s="1"/>
  <c r="S351" i="2"/>
  <c r="S352" i="2"/>
  <c r="S353" i="2"/>
  <c r="S354" i="2"/>
  <c r="S539" i="2" s="1"/>
  <c r="R351" i="2"/>
  <c r="R352" i="2"/>
  <c r="R353" i="2"/>
  <c r="R538" i="2" s="1"/>
  <c r="R354" i="2"/>
  <c r="R668" i="2" s="1"/>
  <c r="Q351" i="2"/>
  <c r="Q352" i="2"/>
  <c r="Q353" i="2"/>
  <c r="Q354" i="2"/>
  <c r="Q539" i="2" s="1"/>
  <c r="P351" i="2"/>
  <c r="P352" i="2"/>
  <c r="P537" i="2" s="1"/>
  <c r="P353" i="2"/>
  <c r="P538" i="2" s="1"/>
  <c r="P354" i="2"/>
  <c r="P539" i="2" s="1"/>
  <c r="O351" i="2"/>
  <c r="O352" i="2"/>
  <c r="O353" i="2"/>
  <c r="O354" i="2"/>
  <c r="N351" i="2"/>
  <c r="N352" i="2"/>
  <c r="N353" i="2"/>
  <c r="N354" i="2"/>
  <c r="N539" i="2" s="1"/>
  <c r="M351" i="2"/>
  <c r="M352" i="2"/>
  <c r="M353" i="2"/>
  <c r="M538" i="2" s="1"/>
  <c r="M354" i="2"/>
  <c r="M539" i="2" s="1"/>
  <c r="L351" i="2"/>
  <c r="L352" i="2"/>
  <c r="L353" i="2"/>
  <c r="L354" i="2"/>
  <c r="L539" i="2" s="1"/>
  <c r="K351" i="2"/>
  <c r="K352" i="2"/>
  <c r="K353" i="2"/>
  <c r="K354" i="2"/>
  <c r="K539" i="2" s="1"/>
  <c r="J351" i="2"/>
  <c r="J352" i="2"/>
  <c r="J353" i="2"/>
  <c r="J354" i="2"/>
  <c r="J539" i="2" s="1"/>
  <c r="I351" i="2"/>
  <c r="I352" i="2"/>
  <c r="I353" i="2"/>
  <c r="I354" i="2"/>
  <c r="I539" i="2" s="1"/>
  <c r="H351" i="2"/>
  <c r="H352" i="2"/>
  <c r="H537" i="2" s="1"/>
  <c r="H353" i="2"/>
  <c r="H538" i="2" s="1"/>
  <c r="H354" i="2"/>
  <c r="H539" i="2" s="1"/>
  <c r="G351" i="2"/>
  <c r="G352" i="2"/>
  <c r="G353" i="2"/>
  <c r="G354" i="2"/>
  <c r="F351" i="2"/>
  <c r="F352" i="2"/>
  <c r="F353" i="2"/>
  <c r="F354" i="2"/>
  <c r="F539" i="2" s="1"/>
  <c r="E351" i="2"/>
  <c r="E352" i="2"/>
  <c r="E537" i="2" s="1"/>
  <c r="E353" i="2"/>
  <c r="E538" i="2" s="1"/>
  <c r="E354" i="2"/>
  <c r="D351" i="2"/>
  <c r="D352" i="2"/>
  <c r="D353" i="2"/>
  <c r="D538" i="2" s="1"/>
  <c r="D354" i="2"/>
  <c r="D668" i="2" s="1"/>
  <c r="AU347" i="2"/>
  <c r="AU348" i="2"/>
  <c r="AU349" i="2"/>
  <c r="AU534" i="2" s="1"/>
  <c r="AU350" i="2"/>
  <c r="AU535" i="2" s="1"/>
  <c r="AT347" i="2"/>
  <c r="AT348" i="2"/>
  <c r="AT533" i="2" s="1"/>
  <c r="AT349" i="2"/>
  <c r="AT350" i="2"/>
  <c r="AT535" i="2" s="1"/>
  <c r="AS347" i="2"/>
  <c r="AS348" i="2"/>
  <c r="AS349" i="2"/>
  <c r="AS534" i="2" s="1"/>
  <c r="AS350" i="2"/>
  <c r="AS535" i="2" s="1"/>
  <c r="AR347" i="2"/>
  <c r="AR348" i="2"/>
  <c r="AR349" i="2"/>
  <c r="AR534" i="2" s="1"/>
  <c r="AR350" i="2"/>
  <c r="AR535" i="2" s="1"/>
  <c r="AQ347" i="2"/>
  <c r="AQ348" i="2"/>
  <c r="AQ349" i="2"/>
  <c r="AQ534" i="2" s="1"/>
  <c r="AQ350" i="2"/>
  <c r="AP347" i="2"/>
  <c r="AP348" i="2"/>
  <c r="AP533" i="2" s="1"/>
  <c r="AP349" i="2"/>
  <c r="AP350" i="2"/>
  <c r="AP535" i="2" s="1"/>
  <c r="AO347" i="2"/>
  <c r="AO348" i="2"/>
  <c r="AO349" i="2"/>
  <c r="AO350" i="2"/>
  <c r="AO535" i="2" s="1"/>
  <c r="AN347" i="2"/>
  <c r="AN348" i="2"/>
  <c r="AN533" i="2" s="1"/>
  <c r="AN349" i="2"/>
  <c r="AN534" i="2" s="1"/>
  <c r="AN350" i="2"/>
  <c r="AN535" i="2" s="1"/>
  <c r="AM347" i="2"/>
  <c r="AM348" i="2"/>
  <c r="AM349" i="2"/>
  <c r="AM350" i="2"/>
  <c r="AM535" i="2" s="1"/>
  <c r="AL347" i="2"/>
  <c r="AL348" i="2"/>
  <c r="AL533" i="2" s="1"/>
  <c r="AL349" i="2"/>
  <c r="AL350" i="2"/>
  <c r="AL535" i="2" s="1"/>
  <c r="AK347" i="2"/>
  <c r="AK348" i="2"/>
  <c r="AK349" i="2"/>
  <c r="AK534" i="2" s="1"/>
  <c r="AK350" i="2"/>
  <c r="AK535" i="2" s="1"/>
  <c r="AJ347" i="2"/>
  <c r="AJ348" i="2"/>
  <c r="AJ533" i="2" s="1"/>
  <c r="AJ349" i="2"/>
  <c r="AJ350" i="2"/>
  <c r="AJ535" i="2" s="1"/>
  <c r="AI347" i="2"/>
  <c r="AI348" i="2"/>
  <c r="AI349" i="2"/>
  <c r="AI534" i="2" s="1"/>
  <c r="AI350" i="2"/>
  <c r="AH347" i="2"/>
  <c r="AH348" i="2"/>
  <c r="AH533" i="2" s="1"/>
  <c r="AH349" i="2"/>
  <c r="AH350" i="2"/>
  <c r="AH535" i="2" s="1"/>
  <c r="AG347" i="2"/>
  <c r="AG348" i="2"/>
  <c r="AG349" i="2"/>
  <c r="AG350" i="2"/>
  <c r="AG535" i="2" s="1"/>
  <c r="AF347" i="2"/>
  <c r="AF348" i="2"/>
  <c r="AF533" i="2" s="1"/>
  <c r="AF349" i="2"/>
  <c r="AF534" i="2" s="1"/>
  <c r="AF350" i="2"/>
  <c r="AF667" i="2" s="1"/>
  <c r="AE347" i="2"/>
  <c r="AE348" i="2"/>
  <c r="AE349" i="2"/>
  <c r="AE350" i="2"/>
  <c r="AE535" i="2" s="1"/>
  <c r="AD347" i="2"/>
  <c r="AD348" i="2"/>
  <c r="AD533" i="2" s="1"/>
  <c r="AD349" i="2"/>
  <c r="AD350" i="2"/>
  <c r="AD535" i="2" s="1"/>
  <c r="AC347" i="2"/>
  <c r="AC348" i="2"/>
  <c r="AC349" i="2"/>
  <c r="AC350" i="2"/>
  <c r="AB347" i="2"/>
  <c r="AB348" i="2"/>
  <c r="AB349" i="2"/>
  <c r="AB534" i="2" s="1"/>
  <c r="AB350" i="2"/>
  <c r="AB535" i="2" s="1"/>
  <c r="AA347" i="2"/>
  <c r="AA348" i="2"/>
  <c r="AA349" i="2"/>
  <c r="AA534" i="2" s="1"/>
  <c r="AA350" i="2"/>
  <c r="Z347" i="2"/>
  <c r="Z348" i="2"/>
  <c r="Z533" i="2" s="1"/>
  <c r="Z349" i="2"/>
  <c r="Z350" i="2"/>
  <c r="Z535" i="2" s="1"/>
  <c r="Y347" i="2"/>
  <c r="Y348" i="2"/>
  <c r="Y349" i="2"/>
  <c r="Y534" i="2" s="1"/>
  <c r="Y350" i="2"/>
  <c r="Y535" i="2" s="1"/>
  <c r="X347" i="2"/>
  <c r="X348" i="2"/>
  <c r="X533" i="2" s="1"/>
  <c r="X349" i="2"/>
  <c r="X534" i="2" s="1"/>
  <c r="X350" i="2"/>
  <c r="X535" i="2" s="1"/>
  <c r="W347" i="2"/>
  <c r="W348" i="2"/>
  <c r="W349" i="2"/>
  <c r="W350" i="2"/>
  <c r="W535" i="2" s="1"/>
  <c r="V347" i="2"/>
  <c r="V348" i="2"/>
  <c r="V533" i="2" s="1"/>
  <c r="V349" i="2"/>
  <c r="V350" i="2"/>
  <c r="V535" i="2" s="1"/>
  <c r="U347" i="2"/>
  <c r="U348" i="2"/>
  <c r="U349" i="2"/>
  <c r="U350" i="2"/>
  <c r="U535" i="2" s="1"/>
  <c r="T347" i="2"/>
  <c r="T348" i="2"/>
  <c r="T349" i="2"/>
  <c r="T350" i="2"/>
  <c r="T535" i="2" s="1"/>
  <c r="S347" i="2"/>
  <c r="S348" i="2"/>
  <c r="S349" i="2"/>
  <c r="S350" i="2"/>
  <c r="R347" i="2"/>
  <c r="R348" i="2"/>
  <c r="R533" i="2" s="1"/>
  <c r="R349" i="2"/>
  <c r="R534" i="2" s="1"/>
  <c r="R350" i="2"/>
  <c r="R667" i="2" s="1"/>
  <c r="Q347" i="2"/>
  <c r="Q348" i="2"/>
  <c r="Q349" i="2"/>
  <c r="Q350" i="2"/>
  <c r="Q535" i="2" s="1"/>
  <c r="P347" i="2"/>
  <c r="P348" i="2"/>
  <c r="P533" i="2" s="1"/>
  <c r="P349" i="2"/>
  <c r="P350" i="2"/>
  <c r="P535" i="2" s="1"/>
  <c r="O347" i="2"/>
  <c r="O348" i="2"/>
  <c r="O349" i="2"/>
  <c r="O534" i="2" s="1"/>
  <c r="O350" i="2"/>
  <c r="O535" i="2" s="1"/>
  <c r="N347" i="2"/>
  <c r="N348" i="2"/>
  <c r="N533" i="2" s="1"/>
  <c r="N349" i="2"/>
  <c r="N350" i="2"/>
  <c r="N535" i="2" s="1"/>
  <c r="M347" i="2"/>
  <c r="M348" i="2"/>
  <c r="M533" i="2" s="1"/>
  <c r="M349" i="2"/>
  <c r="M534" i="2" s="1"/>
  <c r="M350" i="2"/>
  <c r="M535" i="2" s="1"/>
  <c r="L347" i="2"/>
  <c r="L348" i="2"/>
  <c r="L533" i="2" s="1"/>
  <c r="L349" i="2"/>
  <c r="L350" i="2"/>
  <c r="L535" i="2" s="1"/>
  <c r="K347" i="2"/>
  <c r="K348" i="2"/>
  <c r="K349" i="2"/>
  <c r="K350" i="2"/>
  <c r="J347" i="2"/>
  <c r="J348" i="2"/>
  <c r="J533" i="2" s="1"/>
  <c r="J349" i="2"/>
  <c r="J350" i="2"/>
  <c r="J535" i="2" s="1"/>
  <c r="I347" i="2"/>
  <c r="I348" i="2"/>
  <c r="I533" i="2" s="1"/>
  <c r="I349" i="2"/>
  <c r="I534" i="2" s="1"/>
  <c r="I350" i="2"/>
  <c r="I535" i="2" s="1"/>
  <c r="H347" i="2"/>
  <c r="H348" i="2"/>
  <c r="H349" i="2"/>
  <c r="H350" i="2"/>
  <c r="H535" i="2" s="1"/>
  <c r="G347" i="2"/>
  <c r="G348" i="2"/>
  <c r="G349" i="2"/>
  <c r="G350" i="2"/>
  <c r="G535" i="2" s="1"/>
  <c r="F347" i="2"/>
  <c r="F348" i="2"/>
  <c r="F349" i="2"/>
  <c r="F350" i="2"/>
  <c r="F535" i="2" s="1"/>
  <c r="E347" i="2"/>
  <c r="E348" i="2"/>
  <c r="E533" i="2" s="1"/>
  <c r="E349" i="2"/>
  <c r="E534" i="2" s="1"/>
  <c r="E350" i="2"/>
  <c r="E535" i="2" s="1"/>
  <c r="D347" i="2"/>
  <c r="D348" i="2"/>
  <c r="D533" i="2" s="1"/>
  <c r="D349" i="2"/>
  <c r="D534" i="2" s="1"/>
  <c r="D350" i="2"/>
  <c r="D535" i="2" s="1"/>
  <c r="AU343" i="2"/>
  <c r="AU344" i="2"/>
  <c r="AU345" i="2"/>
  <c r="AU346" i="2"/>
  <c r="AT343" i="2"/>
  <c r="AT344" i="2"/>
  <c r="AT529" i="2" s="1"/>
  <c r="AT345" i="2"/>
  <c r="AT530" i="2" s="1"/>
  <c r="AT346" i="2"/>
  <c r="AT531" i="2" s="1"/>
  <c r="AS343" i="2"/>
  <c r="AS344" i="2"/>
  <c r="AS345" i="2"/>
  <c r="AS530" i="2" s="1"/>
  <c r="AS346" i="2"/>
  <c r="AS531" i="2" s="1"/>
  <c r="AR343" i="2"/>
  <c r="AR344" i="2"/>
  <c r="AR529" i="2" s="1"/>
  <c r="AR345" i="2"/>
  <c r="AR346" i="2"/>
  <c r="AR531" i="2" s="1"/>
  <c r="AQ343" i="2"/>
  <c r="AQ344" i="2"/>
  <c r="AQ345" i="2"/>
  <c r="AQ346" i="2"/>
  <c r="AQ531" i="2" s="1"/>
  <c r="AP343" i="2"/>
  <c r="AP344" i="2"/>
  <c r="AP529" i="2" s="1"/>
  <c r="AP345" i="2"/>
  <c r="AP530" i="2" s="1"/>
  <c r="AP346" i="2"/>
  <c r="AP531" i="2" s="1"/>
  <c r="AO343" i="2"/>
  <c r="AO344" i="2"/>
  <c r="AO345" i="2"/>
  <c r="AO530" i="2" s="1"/>
  <c r="AO346" i="2"/>
  <c r="AO531" i="2" s="1"/>
  <c r="AN343" i="2"/>
  <c r="AN344" i="2"/>
  <c r="AN529" i="2" s="1"/>
  <c r="AN345" i="2"/>
  <c r="AN530" i="2" s="1"/>
  <c r="AN346" i="2"/>
  <c r="AN531" i="2" s="1"/>
  <c r="AM343" i="2"/>
  <c r="AM344" i="2"/>
  <c r="AM529" i="2" s="1"/>
  <c r="AM345" i="2"/>
  <c r="AM346" i="2"/>
  <c r="AL343" i="2"/>
  <c r="AL344" i="2"/>
  <c r="AL345" i="2"/>
  <c r="AL346" i="2"/>
  <c r="AL531" i="2" s="1"/>
  <c r="AK343" i="2"/>
  <c r="AK344" i="2"/>
  <c r="AK345" i="2"/>
  <c r="AK346" i="2"/>
  <c r="AJ343" i="2"/>
  <c r="AJ344" i="2"/>
  <c r="AJ345" i="2"/>
  <c r="AJ346" i="2"/>
  <c r="AJ531" i="2" s="1"/>
  <c r="AI343" i="2"/>
  <c r="AI344" i="2"/>
  <c r="AI529" i="2" s="1"/>
  <c r="AI345" i="2"/>
  <c r="AI530" i="2" s="1"/>
  <c r="AI346" i="2"/>
  <c r="AI531" i="2" s="1"/>
  <c r="AH343" i="2"/>
  <c r="AH344" i="2"/>
  <c r="AH529" i="2" s="1"/>
  <c r="AH345" i="2"/>
  <c r="AH346" i="2"/>
  <c r="AH531" i="2" s="1"/>
  <c r="AG343" i="2"/>
  <c r="AG344" i="2"/>
  <c r="AG345" i="2"/>
  <c r="AG346" i="2"/>
  <c r="AG531" i="2" s="1"/>
  <c r="AF343" i="2"/>
  <c r="AF344" i="2"/>
  <c r="AF529" i="2" s="1"/>
  <c r="AF345" i="2"/>
  <c r="AF530" i="2" s="1"/>
  <c r="AF346" i="2"/>
  <c r="AF531" i="2" s="1"/>
  <c r="AE343" i="2"/>
  <c r="AE344" i="2"/>
  <c r="AE529" i="2" s="1"/>
  <c r="AE345" i="2"/>
  <c r="AE346" i="2"/>
  <c r="AD343" i="2"/>
  <c r="AD344" i="2"/>
  <c r="AD529" i="2" s="1"/>
  <c r="AD345" i="2"/>
  <c r="AD346" i="2"/>
  <c r="AD531" i="2" s="1"/>
  <c r="AC343" i="2"/>
  <c r="AC344" i="2"/>
  <c r="AC345" i="2"/>
  <c r="AC346" i="2"/>
  <c r="AC531" i="2" s="1"/>
  <c r="AB343" i="2"/>
  <c r="AB344" i="2"/>
  <c r="AB529" i="2" s="1"/>
  <c r="AB345" i="2"/>
  <c r="AB346" i="2"/>
  <c r="AB531" i="2" s="1"/>
  <c r="AA343" i="2"/>
  <c r="AA344" i="2"/>
  <c r="AA529" i="2" s="1"/>
  <c r="AA345" i="2"/>
  <c r="AA530" i="2" s="1"/>
  <c r="AA346" i="2"/>
  <c r="AA531" i="2" s="1"/>
  <c r="Z343" i="2"/>
  <c r="Z344" i="2"/>
  <c r="Z529" i="2" s="1"/>
  <c r="Z345" i="2"/>
  <c r="Z530" i="2" s="1"/>
  <c r="Z346" i="2"/>
  <c r="Z531" i="2" s="1"/>
  <c r="Y343" i="2"/>
  <c r="Y344" i="2"/>
  <c r="Y345" i="2"/>
  <c r="Y346" i="2"/>
  <c r="Y531" i="2" s="1"/>
  <c r="X343" i="2"/>
  <c r="X344" i="2"/>
  <c r="X529" i="2" s="1"/>
  <c r="X345" i="2"/>
  <c r="X530" i="2" s="1"/>
  <c r="X346" i="2"/>
  <c r="X531" i="2" s="1"/>
  <c r="W343" i="2"/>
  <c r="W344" i="2"/>
  <c r="W529" i="2" s="1"/>
  <c r="W345" i="2"/>
  <c r="W530" i="2" s="1"/>
  <c r="W346" i="2"/>
  <c r="V343" i="2"/>
  <c r="V344" i="2"/>
  <c r="V345" i="2"/>
  <c r="V346" i="2"/>
  <c r="V531" i="2" s="1"/>
  <c r="U343" i="2"/>
  <c r="U344" i="2"/>
  <c r="U345" i="2"/>
  <c r="U530" i="2" s="1"/>
  <c r="U346" i="2"/>
  <c r="U531" i="2" s="1"/>
  <c r="T343" i="2"/>
  <c r="T344" i="2"/>
  <c r="T529" i="2" s="1"/>
  <c r="T345" i="2"/>
  <c r="T530" i="2" s="1"/>
  <c r="T346" i="2"/>
  <c r="T531" i="2" s="1"/>
  <c r="S343" i="2"/>
  <c r="S344" i="2"/>
  <c r="S529" i="2" s="1"/>
  <c r="S345" i="2"/>
  <c r="S346" i="2"/>
  <c r="S531" i="2" s="1"/>
  <c r="R343" i="2"/>
  <c r="R344" i="2"/>
  <c r="R529" i="2" s="1"/>
  <c r="R345" i="2"/>
  <c r="R346" i="2"/>
  <c r="R531" i="2" s="1"/>
  <c r="Q343" i="2"/>
  <c r="Q344" i="2"/>
  <c r="Q345" i="2"/>
  <c r="Q346" i="2"/>
  <c r="Q531" i="2" s="1"/>
  <c r="P343" i="2"/>
  <c r="P344" i="2"/>
  <c r="P529" i="2" s="1"/>
  <c r="P345" i="2"/>
  <c r="P530" i="2" s="1"/>
  <c r="P346" i="2"/>
  <c r="P531" i="2" s="1"/>
  <c r="O343" i="2"/>
  <c r="O344" i="2"/>
  <c r="O529" i="2" s="1"/>
  <c r="O345" i="2"/>
  <c r="O530" i="2" s="1"/>
  <c r="O346" i="2"/>
  <c r="N343" i="2"/>
  <c r="N344" i="2"/>
  <c r="N529" i="2" s="1"/>
  <c r="N345" i="2"/>
  <c r="N530" i="2" s="1"/>
  <c r="N346" i="2"/>
  <c r="N531" i="2" s="1"/>
  <c r="M343" i="2"/>
  <c r="M344" i="2"/>
  <c r="M345" i="2"/>
  <c r="M530" i="2" s="1"/>
  <c r="M346" i="2"/>
  <c r="L343" i="2"/>
  <c r="L344" i="2"/>
  <c r="L345" i="2"/>
  <c r="L530" i="2" s="1"/>
  <c r="L346" i="2"/>
  <c r="L531" i="2" s="1"/>
  <c r="K343" i="2"/>
  <c r="K344" i="2"/>
  <c r="K345" i="2"/>
  <c r="K530" i="2" s="1"/>
  <c r="K346" i="2"/>
  <c r="K531" i="2" s="1"/>
  <c r="J343" i="2"/>
  <c r="J344" i="2"/>
  <c r="J345" i="2"/>
  <c r="J530" i="2" s="1"/>
  <c r="J346" i="2"/>
  <c r="J531" i="2" s="1"/>
  <c r="I343" i="2"/>
  <c r="I344" i="2"/>
  <c r="I345" i="2"/>
  <c r="I346" i="2"/>
  <c r="I531" i="2" s="1"/>
  <c r="H343" i="2"/>
  <c r="H344" i="2"/>
  <c r="H529" i="2" s="1"/>
  <c r="H345" i="2"/>
  <c r="H346" i="2"/>
  <c r="H531" i="2" s="1"/>
  <c r="G343" i="2"/>
  <c r="G344" i="2"/>
  <c r="G529" i="2" s="1"/>
  <c r="G345" i="2"/>
  <c r="G530" i="2" s="1"/>
  <c r="G346" i="2"/>
  <c r="F343" i="2"/>
  <c r="F344" i="2"/>
  <c r="F345" i="2"/>
  <c r="F346" i="2"/>
  <c r="F531" i="2" s="1"/>
  <c r="E343" i="2"/>
  <c r="E344" i="2"/>
  <c r="E345" i="2"/>
  <c r="E346" i="2"/>
  <c r="E531" i="2" s="1"/>
  <c r="D343" i="2"/>
  <c r="D344" i="2"/>
  <c r="D529" i="2" s="1"/>
  <c r="D345" i="2"/>
  <c r="D346" i="2"/>
  <c r="D531" i="2" s="1"/>
  <c r="CE150" i="2"/>
  <c r="Z339" i="2" s="1"/>
  <c r="Z524" i="2" s="1"/>
  <c r="CE151" i="2"/>
  <c r="Z340" i="2" s="1"/>
  <c r="Z525" i="2" s="1"/>
  <c r="CE152" i="2"/>
  <c r="Z341" i="2" s="1"/>
  <c r="CE153" i="2"/>
  <c r="Z342" i="2" s="1"/>
  <c r="Z527" i="2" s="1"/>
  <c r="CF150" i="2"/>
  <c r="AA339" i="2" s="1"/>
  <c r="AA524" i="2" s="1"/>
  <c r="CF151" i="2"/>
  <c r="AA340" i="2" s="1"/>
  <c r="AA525" i="2" s="1"/>
  <c r="CF152" i="2"/>
  <c r="AA341" i="2" s="1"/>
  <c r="AA526" i="2" s="1"/>
  <c r="CF153" i="2"/>
  <c r="AA342" i="2" s="1"/>
  <c r="AA527" i="2" s="1"/>
  <c r="AB339" i="2"/>
  <c r="AB340" i="2"/>
  <c r="AB525" i="2" s="1"/>
  <c r="AB341" i="2"/>
  <c r="AB526" i="2" s="1"/>
  <c r="AB342" i="2"/>
  <c r="AB527" i="2" s="1"/>
  <c r="CS150" i="2"/>
  <c r="AD339" i="2" s="1"/>
  <c r="AD524" i="2" s="1"/>
  <c r="CS151" i="2"/>
  <c r="AD340" i="2" s="1"/>
  <c r="AD525" i="2" s="1"/>
  <c r="CS152" i="2"/>
  <c r="AD341" i="2" s="1"/>
  <c r="AD526" i="2" s="1"/>
  <c r="CS153" i="2"/>
  <c r="AD342" i="2" s="1"/>
  <c r="AD527" i="2" s="1"/>
  <c r="CT150" i="2"/>
  <c r="AE339" i="2" s="1"/>
  <c r="CT151" i="2"/>
  <c r="AE340" i="2" s="1"/>
  <c r="AE525" i="2" s="1"/>
  <c r="CT152" i="2"/>
  <c r="AE341" i="2" s="1"/>
  <c r="AE526" i="2" s="1"/>
  <c r="CT153" i="2"/>
  <c r="AE342" i="2" s="1"/>
  <c r="AE527" i="2" s="1"/>
  <c r="CZ150" i="2"/>
  <c r="AF339" i="2" s="1"/>
  <c r="AF524" i="2" s="1"/>
  <c r="CZ151" i="2"/>
  <c r="AF340" i="2" s="1"/>
  <c r="AF525" i="2" s="1"/>
  <c r="CZ152" i="2"/>
  <c r="AF341" i="2" s="1"/>
  <c r="AF526" i="2" s="1"/>
  <c r="CZ153" i="2"/>
  <c r="AF342" i="2" s="1"/>
  <c r="AF527" i="2" s="1"/>
  <c r="DA150" i="2"/>
  <c r="AG339" i="2" s="1"/>
  <c r="AG524" i="2" s="1"/>
  <c r="DA151" i="2"/>
  <c r="AG340" i="2" s="1"/>
  <c r="AG525" i="2" s="1"/>
  <c r="DA152" i="2"/>
  <c r="AG341" i="2" s="1"/>
  <c r="AG526" i="2" s="1"/>
  <c r="DA153" i="2"/>
  <c r="AG342" i="2" s="1"/>
  <c r="DG150" i="2"/>
  <c r="AH339" i="2" s="1"/>
  <c r="DG151" i="2"/>
  <c r="AH340" i="2" s="1"/>
  <c r="AH525" i="2" s="1"/>
  <c r="DG152" i="2"/>
  <c r="AH341" i="2" s="1"/>
  <c r="AH526" i="2" s="1"/>
  <c r="DG153" i="2"/>
  <c r="AH342" i="2" s="1"/>
  <c r="AH527" i="2" s="1"/>
  <c r="DH150" i="2"/>
  <c r="AI339" i="2" s="1"/>
  <c r="AI524" i="2" s="1"/>
  <c r="DH151" i="2"/>
  <c r="AI340" i="2" s="1"/>
  <c r="AI525" i="2" s="1"/>
  <c r="DH152" i="2"/>
  <c r="AI341" i="2" s="1"/>
  <c r="AI526" i="2" s="1"/>
  <c r="DH153" i="2"/>
  <c r="AI342" i="2" s="1"/>
  <c r="AI527" i="2" s="1"/>
  <c r="DN150" i="2"/>
  <c r="AJ339" i="2" s="1"/>
  <c r="DN151" i="2"/>
  <c r="AJ340" i="2" s="1"/>
  <c r="AJ525" i="2" s="1"/>
  <c r="DN152" i="2"/>
  <c r="AJ341" i="2" s="1"/>
  <c r="AJ526" i="2" s="1"/>
  <c r="DN153" i="2"/>
  <c r="AJ342" i="2" s="1"/>
  <c r="AJ527" i="2" s="1"/>
  <c r="AK339" i="2"/>
  <c r="AK340" i="2"/>
  <c r="AK525" i="2" s="1"/>
  <c r="AK341" i="2"/>
  <c r="AK526" i="2" s="1"/>
  <c r="AK342" i="2"/>
  <c r="DU150" i="2"/>
  <c r="AL339" i="2" s="1"/>
  <c r="AL524" i="2" s="1"/>
  <c r="DU151" i="2"/>
  <c r="AL340" i="2" s="1"/>
  <c r="AL525" i="2" s="1"/>
  <c r="DU152" i="2"/>
  <c r="AL341" i="2" s="1"/>
  <c r="AL526" i="2" s="1"/>
  <c r="DU153" i="2"/>
  <c r="AL342" i="2" s="1"/>
  <c r="AL527" i="2" s="1"/>
  <c r="DV150" i="2"/>
  <c r="AM339" i="2" s="1"/>
  <c r="AM524" i="2" s="1"/>
  <c r="DV151" i="2"/>
  <c r="AM340" i="2" s="1"/>
  <c r="AM525" i="2" s="1"/>
  <c r="DV152" i="2"/>
  <c r="AM341" i="2" s="1"/>
  <c r="AM526" i="2" s="1"/>
  <c r="DV153" i="2"/>
  <c r="AM342" i="2" s="1"/>
  <c r="AM527" i="2" s="1"/>
  <c r="EB150" i="2"/>
  <c r="AN339" i="2" s="1"/>
  <c r="AN524" i="2" s="1"/>
  <c r="EB151" i="2"/>
  <c r="AN340" i="2" s="1"/>
  <c r="AN525" i="2" s="1"/>
  <c r="EB152" i="2"/>
  <c r="AN341" i="2" s="1"/>
  <c r="AN526" i="2" s="1"/>
  <c r="EB153" i="2"/>
  <c r="AN342" i="2" s="1"/>
  <c r="AN527" i="2" s="1"/>
  <c r="EC150" i="2"/>
  <c r="AO339" i="2" s="1"/>
  <c r="AO524" i="2" s="1"/>
  <c r="EC151" i="2"/>
  <c r="AO340" i="2" s="1"/>
  <c r="AO525" i="2" s="1"/>
  <c r="EC152" i="2"/>
  <c r="AO341" i="2" s="1"/>
  <c r="AO526" i="2" s="1"/>
  <c r="EC153" i="2"/>
  <c r="AO342" i="2" s="1"/>
  <c r="AO527" i="2" s="1"/>
  <c r="EI150" i="2"/>
  <c r="AP339" i="2" s="1"/>
  <c r="AP524" i="2" s="1"/>
  <c r="EI151" i="2"/>
  <c r="AP340" i="2" s="1"/>
  <c r="AP525" i="2" s="1"/>
  <c r="EI152" i="2"/>
  <c r="AP341" i="2" s="1"/>
  <c r="AP526" i="2" s="1"/>
  <c r="EI153" i="2"/>
  <c r="AP342" i="2" s="1"/>
  <c r="AP527" i="2" s="1"/>
  <c r="EJ150" i="2"/>
  <c r="AQ339" i="2" s="1"/>
  <c r="EJ151" i="2"/>
  <c r="AQ340" i="2" s="1"/>
  <c r="AQ525" i="2" s="1"/>
  <c r="EJ152" i="2"/>
  <c r="AQ341" i="2" s="1"/>
  <c r="EJ153" i="2"/>
  <c r="AQ342" i="2" s="1"/>
  <c r="AQ527" i="2" s="1"/>
  <c r="AR339" i="2"/>
  <c r="AR524" i="2" s="1"/>
  <c r="AR340" i="2"/>
  <c r="AR341" i="2"/>
  <c r="AR526" i="2" s="1"/>
  <c r="AR342" i="2"/>
  <c r="AR527" i="2" s="1"/>
  <c r="AS339" i="2"/>
  <c r="AS340" i="2"/>
  <c r="AS525" i="2" s="1"/>
  <c r="AS341" i="2"/>
  <c r="AS342" i="2"/>
  <c r="ET150" i="2"/>
  <c r="AT339" i="2" s="1"/>
  <c r="AT524" i="2" s="1"/>
  <c r="ET151" i="2"/>
  <c r="AT340" i="2" s="1"/>
  <c r="AT525" i="2" s="1"/>
  <c r="ET152" i="2"/>
  <c r="AT341" i="2" s="1"/>
  <c r="AT526" i="2" s="1"/>
  <c r="ET153" i="2"/>
  <c r="AT342" i="2" s="1"/>
  <c r="AT527" i="2" s="1"/>
  <c r="EU150" i="2"/>
  <c r="AU339" i="2" s="1"/>
  <c r="EU151" i="2"/>
  <c r="AU340" i="2" s="1"/>
  <c r="AU525" i="2" s="1"/>
  <c r="EU152" i="2"/>
  <c r="AU341" i="2" s="1"/>
  <c r="EU153" i="2"/>
  <c r="AU342" i="2" s="1"/>
  <c r="AU527" i="2" s="1"/>
  <c r="CE146" i="2"/>
  <c r="Z335" i="2" s="1"/>
  <c r="Z520" i="2" s="1"/>
  <c r="CE147" i="2"/>
  <c r="Z336" i="2" s="1"/>
  <c r="Z521" i="2" s="1"/>
  <c r="CE148" i="2"/>
  <c r="Z337" i="2" s="1"/>
  <c r="Z522" i="2" s="1"/>
  <c r="CE149" i="2"/>
  <c r="Z338" i="2" s="1"/>
  <c r="Z523" i="2" s="1"/>
  <c r="CF146" i="2"/>
  <c r="AA335" i="2" s="1"/>
  <c r="CF147" i="2"/>
  <c r="AA336" i="2" s="1"/>
  <c r="AA521" i="2" s="1"/>
  <c r="CF148" i="2"/>
  <c r="AA337" i="2" s="1"/>
  <c r="AA522" i="2" s="1"/>
  <c r="CF149" i="2"/>
  <c r="AA338" i="2" s="1"/>
  <c r="AA523" i="2" s="1"/>
  <c r="AB335" i="2"/>
  <c r="AB520" i="2" s="1"/>
  <c r="AB336" i="2"/>
  <c r="AB521" i="2" s="1"/>
  <c r="AB337" i="2"/>
  <c r="AB338" i="2"/>
  <c r="AB523" i="2" s="1"/>
  <c r="CS146" i="2"/>
  <c r="AD335" i="2" s="1"/>
  <c r="AD520" i="2" s="1"/>
  <c r="CS147" i="2"/>
  <c r="AD336" i="2" s="1"/>
  <c r="AD521" i="2" s="1"/>
  <c r="CS148" i="2"/>
  <c r="AD337" i="2" s="1"/>
  <c r="AD522" i="2" s="1"/>
  <c r="CS149" i="2"/>
  <c r="AD338" i="2" s="1"/>
  <c r="AD523" i="2" s="1"/>
  <c r="CT146" i="2"/>
  <c r="AE335" i="2" s="1"/>
  <c r="AE520" i="2" s="1"/>
  <c r="CT147" i="2"/>
  <c r="AE336" i="2" s="1"/>
  <c r="AE521" i="2" s="1"/>
  <c r="CT148" i="2"/>
  <c r="AE337" i="2" s="1"/>
  <c r="AE522" i="2" s="1"/>
  <c r="CT149" i="2"/>
  <c r="AE338" i="2" s="1"/>
  <c r="AE523" i="2" s="1"/>
  <c r="CZ146" i="2"/>
  <c r="AF335" i="2" s="1"/>
  <c r="CZ147" i="2"/>
  <c r="AF336" i="2" s="1"/>
  <c r="AF521" i="2" s="1"/>
  <c r="CZ148" i="2"/>
  <c r="AF337" i="2" s="1"/>
  <c r="AF522" i="2" s="1"/>
  <c r="CZ149" i="2"/>
  <c r="AF338" i="2" s="1"/>
  <c r="AF523" i="2" s="1"/>
  <c r="DA146" i="2"/>
  <c r="AG335" i="2" s="1"/>
  <c r="DA147" i="2"/>
  <c r="AG336" i="2" s="1"/>
  <c r="AG521" i="2" s="1"/>
  <c r="DA148" i="2"/>
  <c r="AG337" i="2" s="1"/>
  <c r="AG522" i="2" s="1"/>
  <c r="DA149" i="2"/>
  <c r="AG338" i="2" s="1"/>
  <c r="AG523" i="2" s="1"/>
  <c r="DG146" i="2"/>
  <c r="AH335" i="2" s="1"/>
  <c r="AH520" i="2" s="1"/>
  <c r="DG147" i="2"/>
  <c r="AH336" i="2" s="1"/>
  <c r="AH521" i="2" s="1"/>
  <c r="DG148" i="2"/>
  <c r="AH337" i="2" s="1"/>
  <c r="AH522" i="2" s="1"/>
  <c r="DG149" i="2"/>
  <c r="AH338" i="2" s="1"/>
  <c r="AH523" i="2" s="1"/>
  <c r="DH146" i="2"/>
  <c r="AI335" i="2" s="1"/>
  <c r="AI520" i="2" s="1"/>
  <c r="DH147" i="2"/>
  <c r="AI336" i="2" s="1"/>
  <c r="DH148" i="2"/>
  <c r="AI337" i="2" s="1"/>
  <c r="AI522" i="2" s="1"/>
  <c r="DH149" i="2"/>
  <c r="AI338" i="2" s="1"/>
  <c r="AI523" i="2" s="1"/>
  <c r="DN146" i="2"/>
  <c r="AJ335" i="2" s="1"/>
  <c r="AJ520" i="2" s="1"/>
  <c r="DN147" i="2"/>
  <c r="AJ336" i="2" s="1"/>
  <c r="AJ521" i="2" s="1"/>
  <c r="DN148" i="2"/>
  <c r="AJ337" i="2" s="1"/>
  <c r="DN149" i="2"/>
  <c r="AJ338" i="2" s="1"/>
  <c r="AJ523" i="2" s="1"/>
  <c r="AK335" i="2"/>
  <c r="AK336" i="2"/>
  <c r="AK521" i="2" s="1"/>
  <c r="AK337" i="2"/>
  <c r="AK522" i="2" s="1"/>
  <c r="AK338" i="2"/>
  <c r="AK523" i="2" s="1"/>
  <c r="DU146" i="2"/>
  <c r="AL335" i="2" s="1"/>
  <c r="AL520" i="2" s="1"/>
  <c r="DU147" i="2"/>
  <c r="AL336" i="2" s="1"/>
  <c r="AL521" i="2" s="1"/>
  <c r="DU148" i="2"/>
  <c r="AL337" i="2" s="1"/>
  <c r="DU149" i="2"/>
  <c r="AL338" i="2" s="1"/>
  <c r="AL523" i="2" s="1"/>
  <c r="DV146" i="2"/>
  <c r="AM335" i="2" s="1"/>
  <c r="AM520" i="2" s="1"/>
  <c r="DV147" i="2"/>
  <c r="AM336" i="2" s="1"/>
  <c r="AM521" i="2" s="1"/>
  <c r="DV148" i="2"/>
  <c r="AM337" i="2" s="1"/>
  <c r="AM522" i="2" s="1"/>
  <c r="DV149" i="2"/>
  <c r="AM338" i="2" s="1"/>
  <c r="AM523" i="2" s="1"/>
  <c r="EB146" i="2"/>
  <c r="AN335" i="2" s="1"/>
  <c r="AN520" i="2" s="1"/>
  <c r="EB147" i="2"/>
  <c r="AN336" i="2" s="1"/>
  <c r="AN521" i="2" s="1"/>
  <c r="EB148" i="2"/>
  <c r="AN337" i="2" s="1"/>
  <c r="AN522" i="2" s="1"/>
  <c r="EB149" i="2"/>
  <c r="AN338" i="2" s="1"/>
  <c r="AN523" i="2" s="1"/>
  <c r="EC146" i="2"/>
  <c r="AO335" i="2" s="1"/>
  <c r="AO520" i="2" s="1"/>
  <c r="EC147" i="2"/>
  <c r="AO336" i="2" s="1"/>
  <c r="AO521" i="2" s="1"/>
  <c r="EC148" i="2"/>
  <c r="AO337" i="2" s="1"/>
  <c r="AO522" i="2" s="1"/>
  <c r="EC149" i="2"/>
  <c r="AO338" i="2" s="1"/>
  <c r="AO523" i="2" s="1"/>
  <c r="EI146" i="2"/>
  <c r="AP335" i="2" s="1"/>
  <c r="AP520" i="2" s="1"/>
  <c r="EI147" i="2"/>
  <c r="AP336" i="2" s="1"/>
  <c r="AP521" i="2" s="1"/>
  <c r="EI148" i="2"/>
  <c r="AP337" i="2" s="1"/>
  <c r="AP522" i="2" s="1"/>
  <c r="EI149" i="2"/>
  <c r="AP338" i="2" s="1"/>
  <c r="AP523" i="2" s="1"/>
  <c r="AR335" i="2"/>
  <c r="AR336" i="2"/>
  <c r="AR521" i="2" s="1"/>
  <c r="AR337" i="2"/>
  <c r="AR522" i="2" s="1"/>
  <c r="AR338" i="2"/>
  <c r="AS335" i="2"/>
  <c r="AS336" i="2"/>
  <c r="AS521" i="2" s="1"/>
  <c r="AS337" i="2"/>
  <c r="AS522" i="2" s="1"/>
  <c r="AS338" i="2"/>
  <c r="AS523" i="2" s="1"/>
  <c r="ET147" i="2"/>
  <c r="AT336" i="2" s="1"/>
  <c r="AT521" i="2" s="1"/>
  <c r="ET148" i="2"/>
  <c r="AT337" i="2" s="1"/>
  <c r="AT522" i="2" s="1"/>
  <c r="ET149" i="2"/>
  <c r="AT338" i="2" s="1"/>
  <c r="AT523" i="2" s="1"/>
  <c r="AT335" i="2"/>
  <c r="AT520" i="2" s="1"/>
  <c r="EU146" i="2"/>
  <c r="AU335" i="2" s="1"/>
  <c r="EU147" i="2"/>
  <c r="AU336" i="2" s="1"/>
  <c r="AU521" i="2" s="1"/>
  <c r="EU148" i="2"/>
  <c r="AU337" i="2" s="1"/>
  <c r="AU522" i="2" s="1"/>
  <c r="EU149" i="2"/>
  <c r="AU338" i="2" s="1"/>
  <c r="AU523" i="2" s="1"/>
  <c r="CE142" i="2"/>
  <c r="Z331" i="2" s="1"/>
  <c r="Z516" i="2" s="1"/>
  <c r="CE143" i="2"/>
  <c r="Z332" i="2" s="1"/>
  <c r="Z517" i="2" s="1"/>
  <c r="CE144" i="2"/>
  <c r="Z333" i="2" s="1"/>
  <c r="Z518" i="2" s="1"/>
  <c r="CE145" i="2"/>
  <c r="Z334" i="2" s="1"/>
  <c r="Z519" i="2" s="1"/>
  <c r="CF142" i="2"/>
  <c r="AA331" i="2" s="1"/>
  <c r="CF143" i="2"/>
  <c r="AA332" i="2" s="1"/>
  <c r="AA517" i="2" s="1"/>
  <c r="CF144" i="2"/>
  <c r="AA333" i="2" s="1"/>
  <c r="AA518" i="2" s="1"/>
  <c r="CF145" i="2"/>
  <c r="AA334" i="2" s="1"/>
  <c r="AA519" i="2" s="1"/>
  <c r="AB331" i="2"/>
  <c r="AB332" i="2"/>
  <c r="AB517" i="2" s="1"/>
  <c r="AB333" i="2"/>
  <c r="AB518" i="2" s="1"/>
  <c r="AB334" i="2"/>
  <c r="AB663" i="2" s="1"/>
  <c r="P711" i="2" s="1"/>
  <c r="CS142" i="2"/>
  <c r="AD331" i="2" s="1"/>
  <c r="CS143" i="2"/>
  <c r="AD332" i="2" s="1"/>
  <c r="AD517" i="2" s="1"/>
  <c r="CS144" i="2"/>
  <c r="AD333" i="2" s="1"/>
  <c r="AD518" i="2" s="1"/>
  <c r="CS145" i="2"/>
  <c r="AD334" i="2" s="1"/>
  <c r="AD519" i="2" s="1"/>
  <c r="CT142" i="2"/>
  <c r="AE331" i="2" s="1"/>
  <c r="AE516" i="2" s="1"/>
  <c r="CT143" i="2"/>
  <c r="AE332" i="2" s="1"/>
  <c r="AE517" i="2" s="1"/>
  <c r="CT144" i="2"/>
  <c r="AE333" i="2" s="1"/>
  <c r="AE518" i="2" s="1"/>
  <c r="CT145" i="2"/>
  <c r="AE334" i="2" s="1"/>
  <c r="AE519" i="2" s="1"/>
  <c r="CZ142" i="2"/>
  <c r="AF331" i="2" s="1"/>
  <c r="CZ143" i="2"/>
  <c r="AF332" i="2" s="1"/>
  <c r="AF517" i="2" s="1"/>
  <c r="CZ144" i="2"/>
  <c r="AF333" i="2" s="1"/>
  <c r="AF518" i="2" s="1"/>
  <c r="CZ145" i="2"/>
  <c r="AF334" i="2" s="1"/>
  <c r="AF519" i="2" s="1"/>
  <c r="DA142" i="2"/>
  <c r="AG331" i="2" s="1"/>
  <c r="AG516" i="2" s="1"/>
  <c r="DA143" i="2"/>
  <c r="AG332" i="2" s="1"/>
  <c r="AG517" i="2" s="1"/>
  <c r="DA144" i="2"/>
  <c r="AG333" i="2" s="1"/>
  <c r="AG518" i="2" s="1"/>
  <c r="DA145" i="2"/>
  <c r="AG334" i="2" s="1"/>
  <c r="AG519" i="2" s="1"/>
  <c r="DG142" i="2"/>
  <c r="AH331" i="2" s="1"/>
  <c r="AH516" i="2" s="1"/>
  <c r="DG143" i="2"/>
  <c r="AH332" i="2" s="1"/>
  <c r="AH517" i="2" s="1"/>
  <c r="DG144" i="2"/>
  <c r="AH333" i="2" s="1"/>
  <c r="AH518" i="2" s="1"/>
  <c r="DG145" i="2"/>
  <c r="AH334" i="2" s="1"/>
  <c r="AH519" i="2" s="1"/>
  <c r="DH142" i="2"/>
  <c r="AI331" i="2" s="1"/>
  <c r="DH143" i="2"/>
  <c r="AI332" i="2" s="1"/>
  <c r="AI517" i="2" s="1"/>
  <c r="DH144" i="2"/>
  <c r="AI333" i="2" s="1"/>
  <c r="AI518" i="2" s="1"/>
  <c r="DH145" i="2"/>
  <c r="AI334" i="2" s="1"/>
  <c r="AI519" i="2" s="1"/>
  <c r="DN142" i="2"/>
  <c r="AJ331" i="2" s="1"/>
  <c r="DN143" i="2"/>
  <c r="AJ332" i="2" s="1"/>
  <c r="AJ517" i="2" s="1"/>
  <c r="DN144" i="2"/>
  <c r="AJ333" i="2" s="1"/>
  <c r="AJ518" i="2" s="1"/>
  <c r="DN145" i="2"/>
  <c r="AJ334" i="2" s="1"/>
  <c r="AJ519" i="2" s="1"/>
  <c r="AK331" i="2"/>
  <c r="AK332" i="2"/>
  <c r="AK517" i="2" s="1"/>
  <c r="AK333" i="2"/>
  <c r="AK334" i="2"/>
  <c r="AK519" i="2" s="1"/>
  <c r="DU142" i="2"/>
  <c r="AL331" i="2" s="1"/>
  <c r="DU143" i="2"/>
  <c r="AL332" i="2" s="1"/>
  <c r="AL517" i="2" s="1"/>
  <c r="DU144" i="2"/>
  <c r="AL333" i="2" s="1"/>
  <c r="AL518" i="2" s="1"/>
  <c r="DU145" i="2"/>
  <c r="AL334" i="2" s="1"/>
  <c r="AL519" i="2" s="1"/>
  <c r="DV142" i="2"/>
  <c r="AM331" i="2" s="1"/>
  <c r="AM516" i="2" s="1"/>
  <c r="DV143" i="2"/>
  <c r="AM332" i="2" s="1"/>
  <c r="AM517" i="2" s="1"/>
  <c r="DV144" i="2"/>
  <c r="AM333" i="2" s="1"/>
  <c r="AM518" i="2" s="1"/>
  <c r="DV145" i="2"/>
  <c r="AM334" i="2" s="1"/>
  <c r="AM519" i="2" s="1"/>
  <c r="EB142" i="2"/>
  <c r="AN331" i="2" s="1"/>
  <c r="EB143" i="2"/>
  <c r="AN332" i="2" s="1"/>
  <c r="AN517" i="2" s="1"/>
  <c r="EB144" i="2"/>
  <c r="AN333" i="2" s="1"/>
  <c r="AN518" i="2" s="1"/>
  <c r="EB145" i="2"/>
  <c r="AN334" i="2" s="1"/>
  <c r="AN519" i="2" s="1"/>
  <c r="EC142" i="2"/>
  <c r="AO331" i="2" s="1"/>
  <c r="AO516" i="2" s="1"/>
  <c r="EC143" i="2"/>
  <c r="AO332" i="2" s="1"/>
  <c r="AO517" i="2" s="1"/>
  <c r="EC144" i="2"/>
  <c r="AO333" i="2" s="1"/>
  <c r="AO518" i="2" s="1"/>
  <c r="EC145" i="2"/>
  <c r="AO334" i="2" s="1"/>
  <c r="AO519" i="2" s="1"/>
  <c r="EI142" i="2"/>
  <c r="AP331" i="2" s="1"/>
  <c r="EI143" i="2"/>
  <c r="AP332" i="2" s="1"/>
  <c r="AP517" i="2" s="1"/>
  <c r="EI144" i="2"/>
  <c r="AP333" i="2" s="1"/>
  <c r="AP518" i="2" s="1"/>
  <c r="EI145" i="2"/>
  <c r="AP334" i="2" s="1"/>
  <c r="AP519" i="2" s="1"/>
  <c r="EJ142" i="2"/>
  <c r="AQ331" i="2" s="1"/>
  <c r="AQ516" i="2" s="1"/>
  <c r="EJ143" i="2"/>
  <c r="AQ332" i="2" s="1"/>
  <c r="AQ517" i="2" s="1"/>
  <c r="EJ144" i="2"/>
  <c r="AQ333" i="2" s="1"/>
  <c r="AQ518" i="2" s="1"/>
  <c r="EJ145" i="2"/>
  <c r="AQ334" i="2" s="1"/>
  <c r="AQ519" i="2" s="1"/>
  <c r="AR331" i="2"/>
  <c r="AR516" i="2" s="1"/>
  <c r="AR332" i="2"/>
  <c r="AR517" i="2" s="1"/>
  <c r="AR333" i="2"/>
  <c r="AR334" i="2"/>
  <c r="AR519" i="2" s="1"/>
  <c r="AS331" i="2"/>
  <c r="AS332" i="2"/>
  <c r="AS517" i="2" s="1"/>
  <c r="AS333" i="2"/>
  <c r="AS334" i="2"/>
  <c r="AS519" i="2" s="1"/>
  <c r="ET142" i="2"/>
  <c r="AT331" i="2" s="1"/>
  <c r="AT516" i="2" s="1"/>
  <c r="ET143" i="2"/>
  <c r="AT332" i="2" s="1"/>
  <c r="AT517" i="2" s="1"/>
  <c r="ET144" i="2"/>
  <c r="AT333" i="2" s="1"/>
  <c r="AT518" i="2" s="1"/>
  <c r="ET145" i="2"/>
  <c r="AT334" i="2" s="1"/>
  <c r="AT519" i="2" s="1"/>
  <c r="EU142" i="2"/>
  <c r="AU331" i="2" s="1"/>
  <c r="AU516" i="2" s="1"/>
  <c r="EU143" i="2"/>
  <c r="AU332" i="2" s="1"/>
  <c r="AU517" i="2" s="1"/>
  <c r="EU144" i="2"/>
  <c r="AU333" i="2" s="1"/>
  <c r="AU518" i="2" s="1"/>
  <c r="EU145" i="2"/>
  <c r="AU334" i="2" s="1"/>
  <c r="AU519" i="2" s="1"/>
  <c r="CE138" i="2"/>
  <c r="Z327" i="2" s="1"/>
  <c r="Z512" i="2" s="1"/>
  <c r="CE139" i="2"/>
  <c r="Z328" i="2" s="1"/>
  <c r="Z513" i="2" s="1"/>
  <c r="CE140" i="2"/>
  <c r="Z329" i="2" s="1"/>
  <c r="Z514" i="2" s="1"/>
  <c r="CE141" i="2"/>
  <c r="Z330" i="2" s="1"/>
  <c r="Z515" i="2" s="1"/>
  <c r="CF138" i="2"/>
  <c r="AA327" i="2" s="1"/>
  <c r="AA512" i="2" s="1"/>
  <c r="CF139" i="2"/>
  <c r="AA328" i="2" s="1"/>
  <c r="AA513" i="2" s="1"/>
  <c r="CF140" i="2"/>
  <c r="AA329" i="2" s="1"/>
  <c r="AA514" i="2" s="1"/>
  <c r="CF141" i="2"/>
  <c r="AA330" i="2" s="1"/>
  <c r="AA515" i="2" s="1"/>
  <c r="AB327" i="2"/>
  <c r="AB512" i="2" s="1"/>
  <c r="AB328" i="2"/>
  <c r="AB513" i="2" s="1"/>
  <c r="AB329" i="2"/>
  <c r="AB330" i="2"/>
  <c r="AB515" i="2" s="1"/>
  <c r="CS138" i="2"/>
  <c r="AD327" i="2" s="1"/>
  <c r="AD512" i="2" s="1"/>
  <c r="CS139" i="2"/>
  <c r="AD328" i="2" s="1"/>
  <c r="AD513" i="2" s="1"/>
  <c r="CS140" i="2"/>
  <c r="AD329" i="2" s="1"/>
  <c r="AD514" i="2" s="1"/>
  <c r="CS141" i="2"/>
  <c r="AD330" i="2" s="1"/>
  <c r="AD515" i="2" s="1"/>
  <c r="CT138" i="2"/>
  <c r="AE327" i="2" s="1"/>
  <c r="AE512" i="2" s="1"/>
  <c r="CT139" i="2"/>
  <c r="AE328" i="2" s="1"/>
  <c r="AE513" i="2" s="1"/>
  <c r="CT140" i="2"/>
  <c r="AE329" i="2" s="1"/>
  <c r="AE514" i="2" s="1"/>
  <c r="CT141" i="2"/>
  <c r="AE330" i="2" s="1"/>
  <c r="AE515" i="2" s="1"/>
  <c r="CZ138" i="2"/>
  <c r="AF327" i="2" s="1"/>
  <c r="AF512" i="2" s="1"/>
  <c r="CZ139" i="2"/>
  <c r="AF328" i="2" s="1"/>
  <c r="AF513" i="2" s="1"/>
  <c r="CZ140" i="2"/>
  <c r="AF329" i="2" s="1"/>
  <c r="AF514" i="2" s="1"/>
  <c r="CZ141" i="2"/>
  <c r="AF330" i="2" s="1"/>
  <c r="AF515" i="2" s="1"/>
  <c r="DA138" i="2"/>
  <c r="AG327" i="2" s="1"/>
  <c r="AG512" i="2" s="1"/>
  <c r="DA139" i="2"/>
  <c r="AG328" i="2" s="1"/>
  <c r="AG513" i="2" s="1"/>
  <c r="DA140" i="2"/>
  <c r="AG329" i="2" s="1"/>
  <c r="AG514" i="2" s="1"/>
  <c r="DA141" i="2"/>
  <c r="AG330" i="2" s="1"/>
  <c r="AG515" i="2" s="1"/>
  <c r="DG138" i="2"/>
  <c r="AH327" i="2" s="1"/>
  <c r="AH512" i="2" s="1"/>
  <c r="DG139" i="2"/>
  <c r="AH328" i="2" s="1"/>
  <c r="AH513" i="2" s="1"/>
  <c r="DG140" i="2"/>
  <c r="AH329" i="2" s="1"/>
  <c r="AH514" i="2" s="1"/>
  <c r="DG141" i="2"/>
  <c r="AH330" i="2" s="1"/>
  <c r="AH515" i="2" s="1"/>
  <c r="DH138" i="2"/>
  <c r="AI327" i="2" s="1"/>
  <c r="DH139" i="2"/>
  <c r="AI328" i="2" s="1"/>
  <c r="AI513" i="2" s="1"/>
  <c r="DH140" i="2"/>
  <c r="AI329" i="2" s="1"/>
  <c r="AI514" i="2" s="1"/>
  <c r="DH141" i="2"/>
  <c r="AI330" i="2" s="1"/>
  <c r="AI515" i="2" s="1"/>
  <c r="DN138" i="2"/>
  <c r="AJ327" i="2" s="1"/>
  <c r="AJ512" i="2" s="1"/>
  <c r="DN139" i="2"/>
  <c r="AJ328" i="2" s="1"/>
  <c r="AJ513" i="2" s="1"/>
  <c r="DN140" i="2"/>
  <c r="AJ329" i="2" s="1"/>
  <c r="DN141" i="2"/>
  <c r="AJ330" i="2" s="1"/>
  <c r="AJ515" i="2" s="1"/>
  <c r="AK327" i="2"/>
  <c r="AK512" i="2" s="1"/>
  <c r="AK328" i="2"/>
  <c r="AK329" i="2"/>
  <c r="AK514" i="2" s="1"/>
  <c r="AK330" i="2"/>
  <c r="DU138" i="2"/>
  <c r="AL327" i="2" s="1"/>
  <c r="AL512" i="2" s="1"/>
  <c r="DU139" i="2"/>
  <c r="AL328" i="2" s="1"/>
  <c r="AL513" i="2" s="1"/>
  <c r="DU140" i="2"/>
  <c r="AL329" i="2" s="1"/>
  <c r="AL514" i="2" s="1"/>
  <c r="DU141" i="2"/>
  <c r="AL330" i="2" s="1"/>
  <c r="AL515" i="2" s="1"/>
  <c r="DV138" i="2"/>
  <c r="AM327" i="2" s="1"/>
  <c r="DV139" i="2"/>
  <c r="AM328" i="2" s="1"/>
  <c r="AM513" i="2" s="1"/>
  <c r="DV140" i="2"/>
  <c r="AM329" i="2" s="1"/>
  <c r="AM514" i="2" s="1"/>
  <c r="DV141" i="2"/>
  <c r="AM330" i="2" s="1"/>
  <c r="AM515" i="2" s="1"/>
  <c r="EB138" i="2"/>
  <c r="AN327" i="2" s="1"/>
  <c r="AN512" i="2" s="1"/>
  <c r="EB139" i="2"/>
  <c r="AN328" i="2" s="1"/>
  <c r="AN513" i="2" s="1"/>
  <c r="EB140" i="2"/>
  <c r="AN329" i="2" s="1"/>
  <c r="AN514" i="2" s="1"/>
  <c r="EB141" i="2"/>
  <c r="AN330" i="2" s="1"/>
  <c r="AN515" i="2" s="1"/>
  <c r="EC138" i="2"/>
  <c r="AO327" i="2" s="1"/>
  <c r="AO512" i="2" s="1"/>
  <c r="EC139" i="2"/>
  <c r="AO328" i="2" s="1"/>
  <c r="AO513" i="2" s="1"/>
  <c r="EC140" i="2"/>
  <c r="AO329" i="2" s="1"/>
  <c r="AO514" i="2" s="1"/>
  <c r="EC141" i="2"/>
  <c r="AO330" i="2" s="1"/>
  <c r="AO515" i="2" s="1"/>
  <c r="EI138" i="2"/>
  <c r="AP327" i="2" s="1"/>
  <c r="AP512" i="2" s="1"/>
  <c r="EI139" i="2"/>
  <c r="AP328" i="2" s="1"/>
  <c r="AP513" i="2" s="1"/>
  <c r="EI140" i="2"/>
  <c r="AP329" i="2" s="1"/>
  <c r="AP514" i="2" s="1"/>
  <c r="EI141" i="2"/>
  <c r="AP330" i="2" s="1"/>
  <c r="AP515" i="2" s="1"/>
  <c r="EJ138" i="2"/>
  <c r="AQ327" i="2" s="1"/>
  <c r="EJ139" i="2"/>
  <c r="AQ328" i="2" s="1"/>
  <c r="AQ513" i="2" s="1"/>
  <c r="EJ140" i="2"/>
  <c r="AQ329" i="2" s="1"/>
  <c r="AQ514" i="2" s="1"/>
  <c r="EJ141" i="2"/>
  <c r="AQ330" i="2" s="1"/>
  <c r="AQ515" i="2" s="1"/>
  <c r="AR327" i="2"/>
  <c r="AR512" i="2" s="1"/>
  <c r="AR328" i="2"/>
  <c r="AR513" i="2" s="1"/>
  <c r="AR329" i="2"/>
  <c r="AR514" i="2" s="1"/>
  <c r="AR330" i="2"/>
  <c r="AR662" i="2" s="1"/>
  <c r="AS327" i="2"/>
  <c r="AS512" i="2" s="1"/>
  <c r="AS328" i="2"/>
  <c r="AS513" i="2" s="1"/>
  <c r="AS329" i="2"/>
  <c r="AS514" i="2" s="1"/>
  <c r="AS330" i="2"/>
  <c r="AS515" i="2" s="1"/>
  <c r="ET138" i="2"/>
  <c r="AT327" i="2" s="1"/>
  <c r="AT512" i="2" s="1"/>
  <c r="ET139" i="2"/>
  <c r="AT328" i="2" s="1"/>
  <c r="AT513" i="2" s="1"/>
  <c r="ET140" i="2"/>
  <c r="AT329" i="2" s="1"/>
  <c r="AT514" i="2" s="1"/>
  <c r="ET141" i="2"/>
  <c r="AT330" i="2" s="1"/>
  <c r="AT515" i="2" s="1"/>
  <c r="EU138" i="2"/>
  <c r="AU327" i="2" s="1"/>
  <c r="AU512" i="2" s="1"/>
  <c r="EU139" i="2"/>
  <c r="AU328" i="2" s="1"/>
  <c r="AU513" i="2" s="1"/>
  <c r="EU140" i="2"/>
  <c r="AU329" i="2" s="1"/>
  <c r="AU514" i="2" s="1"/>
  <c r="EU141" i="2"/>
  <c r="AU330" i="2" s="1"/>
  <c r="AU515" i="2" s="1"/>
  <c r="CE127" i="2"/>
  <c r="Z323" i="2" s="1"/>
  <c r="CE130" i="2"/>
  <c r="Z324" i="2" s="1"/>
  <c r="CE133" i="2"/>
  <c r="Z325" i="2" s="1"/>
  <c r="CE136" i="2"/>
  <c r="Z326" i="2" s="1"/>
  <c r="CF127" i="2"/>
  <c r="AA323" i="2" s="1"/>
  <c r="CF130" i="2"/>
  <c r="AA324" i="2" s="1"/>
  <c r="CF133" i="2"/>
  <c r="AA325" i="2" s="1"/>
  <c r="CF136" i="2"/>
  <c r="AA326" i="2" s="1"/>
  <c r="AB323" i="2"/>
  <c r="AB324" i="2"/>
  <c r="AB661" i="2" s="1"/>
  <c r="P709" i="2" s="1"/>
  <c r="AB325" i="2"/>
  <c r="AB326" i="2"/>
  <c r="CS127" i="2"/>
  <c r="AD323" i="2" s="1"/>
  <c r="CS130" i="2"/>
  <c r="AD324" i="2" s="1"/>
  <c r="CS133" i="2"/>
  <c r="AD325" i="2" s="1"/>
  <c r="CS136" i="2"/>
  <c r="AD326" i="2" s="1"/>
  <c r="CT127" i="2"/>
  <c r="AE323" i="2" s="1"/>
  <c r="CT130" i="2"/>
  <c r="AE324" i="2" s="1"/>
  <c r="CT133" i="2"/>
  <c r="AE325" i="2" s="1"/>
  <c r="CT136" i="2"/>
  <c r="AE326" i="2" s="1"/>
  <c r="CZ127" i="2"/>
  <c r="CZ130" i="2"/>
  <c r="AF324" i="2" s="1"/>
  <c r="CZ133" i="2"/>
  <c r="AF325" i="2" s="1"/>
  <c r="CZ136" i="2"/>
  <c r="AF326" i="2" s="1"/>
  <c r="DA127" i="2"/>
  <c r="AG323" i="2" s="1"/>
  <c r="DA130" i="2"/>
  <c r="AG324" i="2" s="1"/>
  <c r="DA133" i="2"/>
  <c r="AG325" i="2" s="1"/>
  <c r="DA136" i="2"/>
  <c r="AG326" i="2" s="1"/>
  <c r="DG127" i="2"/>
  <c r="AH323" i="2" s="1"/>
  <c r="DG130" i="2"/>
  <c r="AH324" i="2" s="1"/>
  <c r="DG133" i="2"/>
  <c r="AH325" i="2" s="1"/>
  <c r="AH326" i="2"/>
  <c r="DH127" i="2"/>
  <c r="AI323" i="2" s="1"/>
  <c r="DH130" i="2"/>
  <c r="AI324" i="2" s="1"/>
  <c r="DH133" i="2"/>
  <c r="AI325" i="2" s="1"/>
  <c r="DH136" i="2"/>
  <c r="AI326" i="2" s="1"/>
  <c r="DN127" i="2"/>
  <c r="DN130" i="2"/>
  <c r="AJ324" i="2" s="1"/>
  <c r="DN133" i="2"/>
  <c r="AJ325" i="2" s="1"/>
  <c r="DN136" i="2"/>
  <c r="AJ326" i="2" s="1"/>
  <c r="DO127" i="2"/>
  <c r="AK323" i="2" s="1"/>
  <c r="DO130" i="2"/>
  <c r="AK324" i="2" s="1"/>
  <c r="DO133" i="2"/>
  <c r="AK325" i="2" s="1"/>
  <c r="DO136" i="2"/>
  <c r="AK326" i="2" s="1"/>
  <c r="DU127" i="2"/>
  <c r="AL323" i="2" s="1"/>
  <c r="DU130" i="2"/>
  <c r="AL324" i="2" s="1"/>
  <c r="DU133" i="2"/>
  <c r="AL325" i="2" s="1"/>
  <c r="DU136" i="2"/>
  <c r="AL326" i="2" s="1"/>
  <c r="DV127" i="2"/>
  <c r="AM323" i="2" s="1"/>
  <c r="DV130" i="2"/>
  <c r="AM324" i="2" s="1"/>
  <c r="DV133" i="2"/>
  <c r="AM325" i="2" s="1"/>
  <c r="DV136" i="2"/>
  <c r="AM326" i="2" s="1"/>
  <c r="EB127" i="2"/>
  <c r="AN323" i="2" s="1"/>
  <c r="EB130" i="2"/>
  <c r="AN324" i="2" s="1"/>
  <c r="EB133" i="2"/>
  <c r="AN325" i="2" s="1"/>
  <c r="EB136" i="2"/>
  <c r="AN326" i="2" s="1"/>
  <c r="EC127" i="2"/>
  <c r="AO323" i="2" s="1"/>
  <c r="EC130" i="2"/>
  <c r="AO324" i="2" s="1"/>
  <c r="EC133" i="2"/>
  <c r="AO325" i="2" s="1"/>
  <c r="EC136" i="2"/>
  <c r="AO326" i="2" s="1"/>
  <c r="EI127" i="2"/>
  <c r="AP323" i="2" s="1"/>
  <c r="EI130" i="2"/>
  <c r="AP324" i="2" s="1"/>
  <c r="EI133" i="2"/>
  <c r="AP325" i="2" s="1"/>
  <c r="EI136" i="2"/>
  <c r="AP326" i="2" s="1"/>
  <c r="EJ127" i="2"/>
  <c r="AQ323" i="2" s="1"/>
  <c r="EJ130" i="2"/>
  <c r="AQ324" i="2" s="1"/>
  <c r="EJ133" i="2"/>
  <c r="AQ325" i="2" s="1"/>
  <c r="EJ136" i="2"/>
  <c r="AQ326" i="2" s="1"/>
  <c r="AR323" i="2"/>
  <c r="AR324" i="2"/>
  <c r="AR325" i="2"/>
  <c r="AR326" i="2"/>
  <c r="AS323" i="2"/>
  <c r="AS324" i="2"/>
  <c r="AS325" i="2"/>
  <c r="AS326" i="2"/>
  <c r="AS661" i="2" s="1"/>
  <c r="ET127" i="2"/>
  <c r="AT323" i="2" s="1"/>
  <c r="ET130" i="2"/>
  <c r="AT324" i="2" s="1"/>
  <c r="ET133" i="2"/>
  <c r="AT325" i="2" s="1"/>
  <c r="ET136" i="2"/>
  <c r="AT326" i="2" s="1"/>
  <c r="EU127" i="2"/>
  <c r="AU323" i="2" s="1"/>
  <c r="EU130" i="2"/>
  <c r="AU324" i="2" s="1"/>
  <c r="EU133" i="2"/>
  <c r="AU325" i="2" s="1"/>
  <c r="EU136" i="2"/>
  <c r="AU326" i="2" s="1"/>
  <c r="CE115" i="2"/>
  <c r="Z319" i="2" s="1"/>
  <c r="CE118" i="2"/>
  <c r="Z320" i="2" s="1"/>
  <c r="CE121" i="2"/>
  <c r="Z321" i="2" s="1"/>
  <c r="Z660" i="2" s="1"/>
  <c r="CE124" i="2"/>
  <c r="Z322" i="2" s="1"/>
  <c r="CF115" i="2"/>
  <c r="CF118" i="2"/>
  <c r="AA320" i="2" s="1"/>
  <c r="CF121" i="2"/>
  <c r="AA321" i="2" s="1"/>
  <c r="CF124" i="2"/>
  <c r="AA322" i="2" s="1"/>
  <c r="AB319" i="2"/>
  <c r="AB320" i="2"/>
  <c r="AB321" i="2"/>
  <c r="AB322" i="2"/>
  <c r="CS115" i="2"/>
  <c r="AD319" i="2" s="1"/>
  <c r="CS118" i="2"/>
  <c r="AD320" i="2" s="1"/>
  <c r="CS121" i="2"/>
  <c r="AD321" i="2" s="1"/>
  <c r="CS124" i="2"/>
  <c r="AD322" i="2" s="1"/>
  <c r="CT115" i="2"/>
  <c r="AE319" i="2" s="1"/>
  <c r="CT118" i="2"/>
  <c r="AE320" i="2" s="1"/>
  <c r="CT121" i="2"/>
  <c r="AE321" i="2" s="1"/>
  <c r="CT124" i="2"/>
  <c r="AE322" i="2" s="1"/>
  <c r="CZ115" i="2"/>
  <c r="AF319" i="2" s="1"/>
  <c r="CZ118" i="2"/>
  <c r="AF320" i="2" s="1"/>
  <c r="CZ121" i="2"/>
  <c r="AF321" i="2" s="1"/>
  <c r="CZ124" i="2"/>
  <c r="AF322" i="2" s="1"/>
  <c r="DA115" i="2"/>
  <c r="AG319" i="2" s="1"/>
  <c r="DA118" i="2"/>
  <c r="AG320" i="2" s="1"/>
  <c r="DA121" i="2"/>
  <c r="AG321" i="2" s="1"/>
  <c r="DA124" i="2"/>
  <c r="AG322" i="2" s="1"/>
  <c r="DG115" i="2"/>
  <c r="AH319" i="2" s="1"/>
  <c r="DG118" i="2"/>
  <c r="AH320" i="2" s="1"/>
  <c r="DG121" i="2"/>
  <c r="AH321" i="2" s="1"/>
  <c r="DG124" i="2"/>
  <c r="AH322" i="2" s="1"/>
  <c r="DH115" i="2"/>
  <c r="AI319" i="2" s="1"/>
  <c r="DH118" i="2"/>
  <c r="AI320" i="2" s="1"/>
  <c r="DH121" i="2"/>
  <c r="AI321" i="2" s="1"/>
  <c r="DH124" i="2"/>
  <c r="AI322" i="2" s="1"/>
  <c r="DN115" i="2"/>
  <c r="AJ319" i="2" s="1"/>
  <c r="DN118" i="2"/>
  <c r="AJ320" i="2" s="1"/>
  <c r="DN121" i="2"/>
  <c r="AJ321" i="2" s="1"/>
  <c r="DN124" i="2"/>
  <c r="AJ322" i="2" s="1"/>
  <c r="DO115" i="2"/>
  <c r="AK319" i="2" s="1"/>
  <c r="DO118" i="2"/>
  <c r="AK320" i="2" s="1"/>
  <c r="DO121" i="2"/>
  <c r="AK321" i="2" s="1"/>
  <c r="DO124" i="2"/>
  <c r="AK322" i="2" s="1"/>
  <c r="DU115" i="2"/>
  <c r="AL319" i="2" s="1"/>
  <c r="DU118" i="2"/>
  <c r="AL320" i="2" s="1"/>
  <c r="DU121" i="2"/>
  <c r="AL321" i="2" s="1"/>
  <c r="DU124" i="2"/>
  <c r="AL322" i="2" s="1"/>
  <c r="DV115" i="2"/>
  <c r="AM319" i="2" s="1"/>
  <c r="DV118" i="2"/>
  <c r="AM320" i="2" s="1"/>
  <c r="DV121" i="2"/>
  <c r="AM321" i="2" s="1"/>
  <c r="AM660" i="2" s="1"/>
  <c r="DV124" i="2"/>
  <c r="AM322" i="2" s="1"/>
  <c r="EB115" i="2"/>
  <c r="AN319" i="2" s="1"/>
  <c r="EB118" i="2"/>
  <c r="AN320" i="2" s="1"/>
  <c r="EB121" i="2"/>
  <c r="AN321" i="2" s="1"/>
  <c r="EB124" i="2"/>
  <c r="AN322" i="2" s="1"/>
  <c r="EC115" i="2"/>
  <c r="AO319" i="2" s="1"/>
  <c r="EC118" i="2"/>
  <c r="AO320" i="2" s="1"/>
  <c r="EC121" i="2"/>
  <c r="AO321" i="2" s="1"/>
  <c r="EC124" i="2"/>
  <c r="AO322" i="2" s="1"/>
  <c r="EI115" i="2"/>
  <c r="AP319" i="2" s="1"/>
  <c r="EI118" i="2"/>
  <c r="AP320" i="2" s="1"/>
  <c r="EI121" i="2"/>
  <c r="AP321" i="2" s="1"/>
  <c r="EI124" i="2"/>
  <c r="AP322" i="2" s="1"/>
  <c r="EJ115" i="2"/>
  <c r="AQ319" i="2" s="1"/>
  <c r="EJ118" i="2"/>
  <c r="AQ320" i="2" s="1"/>
  <c r="EJ121" i="2"/>
  <c r="EJ124" i="2"/>
  <c r="AQ322" i="2" s="1"/>
  <c r="AR319" i="2"/>
  <c r="AR320" i="2"/>
  <c r="AR321" i="2"/>
  <c r="AR322" i="2"/>
  <c r="AR660" i="2" s="1"/>
  <c r="AS319" i="2"/>
  <c r="AS320" i="2"/>
  <c r="AS321" i="2"/>
  <c r="AS322" i="2"/>
  <c r="ET115" i="2"/>
  <c r="AT319" i="2" s="1"/>
  <c r="ET118" i="2"/>
  <c r="AT320" i="2" s="1"/>
  <c r="ET121" i="2"/>
  <c r="AT321" i="2" s="1"/>
  <c r="ET124" i="2"/>
  <c r="AT322" i="2" s="1"/>
  <c r="EU115" i="2"/>
  <c r="AU319" i="2" s="1"/>
  <c r="EU118" i="2"/>
  <c r="AU320" i="2" s="1"/>
  <c r="EU121" i="2"/>
  <c r="AU321" i="2" s="1"/>
  <c r="EU124" i="2"/>
  <c r="AU322" i="2" s="1"/>
  <c r="CE103" i="2"/>
  <c r="Z315" i="2" s="1"/>
  <c r="CE106" i="2"/>
  <c r="Z316" i="2" s="1"/>
  <c r="CE109" i="2"/>
  <c r="Z317" i="2" s="1"/>
  <c r="CE112" i="2"/>
  <c r="Z318" i="2" s="1"/>
  <c r="CF103" i="2"/>
  <c r="AA315" i="2" s="1"/>
  <c r="CF106" i="2"/>
  <c r="AA316" i="2" s="1"/>
  <c r="CF109" i="2"/>
  <c r="AA317" i="2" s="1"/>
  <c r="CF112" i="2"/>
  <c r="AA318" i="2" s="1"/>
  <c r="AB315" i="2"/>
  <c r="AB316" i="2"/>
  <c r="AB659" i="2" s="1"/>
  <c r="P707" i="2" s="1"/>
  <c r="AB317" i="2"/>
  <c r="AB318" i="2"/>
  <c r="CS103" i="2"/>
  <c r="AD315" i="2" s="1"/>
  <c r="CS106" i="2"/>
  <c r="AD316" i="2" s="1"/>
  <c r="CS109" i="2"/>
  <c r="AD317" i="2" s="1"/>
  <c r="CS112" i="2"/>
  <c r="CT103" i="2"/>
  <c r="AE315" i="2" s="1"/>
  <c r="CT106" i="2"/>
  <c r="AE316" i="2" s="1"/>
  <c r="CT109" i="2"/>
  <c r="AE317" i="2" s="1"/>
  <c r="CT112" i="2"/>
  <c r="AE318" i="2" s="1"/>
  <c r="CZ103" i="2"/>
  <c r="AF315" i="2" s="1"/>
  <c r="CZ106" i="2"/>
  <c r="AF316" i="2" s="1"/>
  <c r="CZ109" i="2"/>
  <c r="AF317" i="2" s="1"/>
  <c r="CZ112" i="2"/>
  <c r="AF318" i="2" s="1"/>
  <c r="DA103" i="2"/>
  <c r="AG315" i="2" s="1"/>
  <c r="DA106" i="2"/>
  <c r="AG316" i="2" s="1"/>
  <c r="DA109" i="2"/>
  <c r="AG317" i="2" s="1"/>
  <c r="DA112" i="2"/>
  <c r="AG318" i="2" s="1"/>
  <c r="DG103" i="2"/>
  <c r="AH315" i="2" s="1"/>
  <c r="DG106" i="2"/>
  <c r="AH316" i="2" s="1"/>
  <c r="DG109" i="2"/>
  <c r="AH317" i="2" s="1"/>
  <c r="DG112" i="2"/>
  <c r="AH318" i="2" s="1"/>
  <c r="DH103" i="2"/>
  <c r="AI315" i="2" s="1"/>
  <c r="DH106" i="2"/>
  <c r="AI316" i="2" s="1"/>
  <c r="DH109" i="2"/>
  <c r="AI317" i="2" s="1"/>
  <c r="DH112" i="2"/>
  <c r="AI318" i="2" s="1"/>
  <c r="DN103" i="2"/>
  <c r="AJ315" i="2" s="1"/>
  <c r="DN106" i="2"/>
  <c r="AJ316" i="2" s="1"/>
  <c r="DN109" i="2"/>
  <c r="AJ317" i="2" s="1"/>
  <c r="DN112" i="2"/>
  <c r="DO103" i="2"/>
  <c r="AK315" i="2" s="1"/>
  <c r="DO106" i="2"/>
  <c r="AK316" i="2" s="1"/>
  <c r="DO109" i="2"/>
  <c r="AK317" i="2" s="1"/>
  <c r="DO112" i="2"/>
  <c r="AK318" i="2" s="1"/>
  <c r="DU103" i="2"/>
  <c r="AL315" i="2" s="1"/>
  <c r="DU106" i="2"/>
  <c r="AL316" i="2" s="1"/>
  <c r="DU109" i="2"/>
  <c r="AL317" i="2" s="1"/>
  <c r="DU112" i="2"/>
  <c r="AL318" i="2" s="1"/>
  <c r="DV103" i="2"/>
  <c r="AM315" i="2" s="1"/>
  <c r="DV106" i="2"/>
  <c r="AM316" i="2" s="1"/>
  <c r="DV109" i="2"/>
  <c r="AM317" i="2" s="1"/>
  <c r="DV112" i="2"/>
  <c r="AM318" i="2" s="1"/>
  <c r="EB103" i="2"/>
  <c r="AN315" i="2" s="1"/>
  <c r="EB106" i="2"/>
  <c r="AN316" i="2" s="1"/>
  <c r="EB109" i="2"/>
  <c r="AN317" i="2" s="1"/>
  <c r="EB112" i="2"/>
  <c r="EC103" i="2"/>
  <c r="AO315" i="2" s="1"/>
  <c r="EC106" i="2"/>
  <c r="AO316" i="2" s="1"/>
  <c r="EC109" i="2"/>
  <c r="AO317" i="2" s="1"/>
  <c r="EC112" i="2"/>
  <c r="AO318" i="2" s="1"/>
  <c r="EI103" i="2"/>
  <c r="AP315" i="2" s="1"/>
  <c r="EI106" i="2"/>
  <c r="AP316" i="2" s="1"/>
  <c r="EI109" i="2"/>
  <c r="AP317" i="2" s="1"/>
  <c r="EI112" i="2"/>
  <c r="AP318" i="2" s="1"/>
  <c r="EJ103" i="2"/>
  <c r="AQ315" i="2" s="1"/>
  <c r="EJ106" i="2"/>
  <c r="AQ316" i="2" s="1"/>
  <c r="EJ109" i="2"/>
  <c r="AQ317" i="2" s="1"/>
  <c r="EJ112" i="2"/>
  <c r="AQ318" i="2" s="1"/>
  <c r="AR315" i="2"/>
  <c r="AR316" i="2"/>
  <c r="AR317" i="2"/>
  <c r="AR318" i="2"/>
  <c r="AS315" i="2"/>
  <c r="AS316" i="2"/>
  <c r="AS317" i="2"/>
  <c r="AS318" i="2"/>
  <c r="AS659" i="2" s="1"/>
  <c r="ET103" i="2"/>
  <c r="AT315" i="2" s="1"/>
  <c r="ET106" i="2"/>
  <c r="AT316" i="2" s="1"/>
  <c r="ET109" i="2"/>
  <c r="AT317" i="2" s="1"/>
  <c r="ET112" i="2"/>
  <c r="AT318" i="2" s="1"/>
  <c r="EU103" i="2"/>
  <c r="AU315" i="2" s="1"/>
  <c r="EU106" i="2"/>
  <c r="AU316" i="2" s="1"/>
  <c r="EU109" i="2"/>
  <c r="AU317" i="2" s="1"/>
  <c r="EU112" i="2"/>
  <c r="AU318" i="2" s="1"/>
  <c r="CE91" i="2"/>
  <c r="Z311" i="2" s="1"/>
  <c r="CE94" i="2"/>
  <c r="Z312" i="2" s="1"/>
  <c r="CE97" i="2"/>
  <c r="Z313" i="2" s="1"/>
  <c r="CE100" i="2"/>
  <c r="CF91" i="2"/>
  <c r="AA311" i="2" s="1"/>
  <c r="CF94" i="2"/>
  <c r="AA312" i="2" s="1"/>
  <c r="CF97" i="2"/>
  <c r="AA313" i="2" s="1"/>
  <c r="CF100" i="2"/>
  <c r="AA314" i="2" s="1"/>
  <c r="AB311" i="2"/>
  <c r="AB312" i="2"/>
  <c r="AB658" i="2" s="1"/>
  <c r="P706" i="2" s="1"/>
  <c r="AB313" i="2"/>
  <c r="AB314" i="2"/>
  <c r="CS91" i="2"/>
  <c r="AD311" i="2" s="1"/>
  <c r="CS94" i="2"/>
  <c r="AD312" i="2" s="1"/>
  <c r="CS97" i="2"/>
  <c r="AD313" i="2" s="1"/>
  <c r="CS100" i="2"/>
  <c r="AD314" i="2" s="1"/>
  <c r="CT91" i="2"/>
  <c r="AE311" i="2" s="1"/>
  <c r="CT94" i="2"/>
  <c r="AE312" i="2" s="1"/>
  <c r="CT97" i="2"/>
  <c r="AE313" i="2" s="1"/>
  <c r="CT100" i="2"/>
  <c r="AE314" i="2" s="1"/>
  <c r="CZ91" i="2"/>
  <c r="AF311" i="2" s="1"/>
  <c r="CZ94" i="2"/>
  <c r="AF312" i="2" s="1"/>
  <c r="CZ97" i="2"/>
  <c r="AF313" i="2" s="1"/>
  <c r="CZ100" i="2"/>
  <c r="AF314" i="2" s="1"/>
  <c r="DA91" i="2"/>
  <c r="AG311" i="2" s="1"/>
  <c r="DA94" i="2"/>
  <c r="AG312" i="2" s="1"/>
  <c r="DA97" i="2"/>
  <c r="AG313" i="2" s="1"/>
  <c r="DA100" i="2"/>
  <c r="AG314" i="2" s="1"/>
  <c r="DG91" i="2"/>
  <c r="AH311" i="2" s="1"/>
  <c r="DG94" i="2"/>
  <c r="AH312" i="2" s="1"/>
  <c r="DG97" i="2"/>
  <c r="AH313" i="2" s="1"/>
  <c r="DG100" i="2"/>
  <c r="AH314" i="2" s="1"/>
  <c r="DH91" i="2"/>
  <c r="AI311" i="2" s="1"/>
  <c r="DH94" i="2"/>
  <c r="AI312" i="2" s="1"/>
  <c r="DH97" i="2"/>
  <c r="AI313" i="2" s="1"/>
  <c r="DH100" i="2"/>
  <c r="AI314" i="2" s="1"/>
  <c r="DN91" i="2"/>
  <c r="AJ311" i="2" s="1"/>
  <c r="DN94" i="2"/>
  <c r="AJ312" i="2" s="1"/>
  <c r="DN97" i="2"/>
  <c r="AJ313" i="2" s="1"/>
  <c r="DN100" i="2"/>
  <c r="AJ314" i="2" s="1"/>
  <c r="DO91" i="2"/>
  <c r="AK311" i="2" s="1"/>
  <c r="DO94" i="2"/>
  <c r="AK312" i="2" s="1"/>
  <c r="DO97" i="2"/>
  <c r="AK313" i="2" s="1"/>
  <c r="DO100" i="2"/>
  <c r="AK314" i="2" s="1"/>
  <c r="DU91" i="2"/>
  <c r="AL311" i="2" s="1"/>
  <c r="DU94" i="2"/>
  <c r="AL312" i="2" s="1"/>
  <c r="DU97" i="2"/>
  <c r="AL313" i="2" s="1"/>
  <c r="DU100" i="2"/>
  <c r="AL314" i="2" s="1"/>
  <c r="DV91" i="2"/>
  <c r="AM311" i="2" s="1"/>
  <c r="DV94" i="2"/>
  <c r="AM312" i="2" s="1"/>
  <c r="DV97" i="2"/>
  <c r="AM313" i="2" s="1"/>
  <c r="DV100" i="2"/>
  <c r="AM314" i="2" s="1"/>
  <c r="EB91" i="2"/>
  <c r="AN311" i="2" s="1"/>
  <c r="EB94" i="2"/>
  <c r="AN312" i="2" s="1"/>
  <c r="EB97" i="2"/>
  <c r="AN313" i="2" s="1"/>
  <c r="EB100" i="2"/>
  <c r="AN314" i="2" s="1"/>
  <c r="EC91" i="2"/>
  <c r="AO311" i="2" s="1"/>
  <c r="EC94" i="2"/>
  <c r="AO312" i="2" s="1"/>
  <c r="EC97" i="2"/>
  <c r="AO313" i="2" s="1"/>
  <c r="EC100" i="2"/>
  <c r="AO314" i="2" s="1"/>
  <c r="EI91" i="2"/>
  <c r="AP311" i="2" s="1"/>
  <c r="EI94" i="2"/>
  <c r="AP312" i="2" s="1"/>
  <c r="EI97" i="2"/>
  <c r="AP313" i="2" s="1"/>
  <c r="EI100" i="2"/>
  <c r="AP314" i="2" s="1"/>
  <c r="EJ91" i="2"/>
  <c r="AQ311" i="2" s="1"/>
  <c r="EJ94" i="2"/>
  <c r="AQ312" i="2" s="1"/>
  <c r="EJ97" i="2"/>
  <c r="AQ313" i="2" s="1"/>
  <c r="EJ100" i="2"/>
  <c r="AQ314" i="2" s="1"/>
  <c r="AR311" i="2"/>
  <c r="AR312" i="2"/>
  <c r="AR313" i="2"/>
  <c r="AR314" i="2"/>
  <c r="AS311" i="2"/>
  <c r="AS312" i="2"/>
  <c r="AS658" i="2" s="1"/>
  <c r="AS313" i="2"/>
  <c r="AS314" i="2"/>
  <c r="ET91" i="2"/>
  <c r="AT311" i="2" s="1"/>
  <c r="ET94" i="2"/>
  <c r="AT312" i="2" s="1"/>
  <c r="ET97" i="2"/>
  <c r="AT313" i="2" s="1"/>
  <c r="ET100" i="2"/>
  <c r="AT314" i="2" s="1"/>
  <c r="EU91" i="2"/>
  <c r="AU311" i="2" s="1"/>
  <c r="EU94" i="2"/>
  <c r="AU312" i="2" s="1"/>
  <c r="EU97" i="2"/>
  <c r="AU313" i="2" s="1"/>
  <c r="EU100" i="2"/>
  <c r="AU314" i="2" s="1"/>
  <c r="CE79" i="2"/>
  <c r="Z307" i="2" s="1"/>
  <c r="CE82" i="2"/>
  <c r="Z308" i="2" s="1"/>
  <c r="CE85" i="2"/>
  <c r="Z309" i="2" s="1"/>
  <c r="CE88" i="2"/>
  <c r="Z310" i="2" s="1"/>
  <c r="CF79" i="2"/>
  <c r="AA307" i="2" s="1"/>
  <c r="CF82" i="2"/>
  <c r="AA308" i="2" s="1"/>
  <c r="CF85" i="2"/>
  <c r="AA309" i="2" s="1"/>
  <c r="CF88" i="2"/>
  <c r="AA310" i="2" s="1"/>
  <c r="AB307" i="2"/>
  <c r="AB308" i="2"/>
  <c r="AB309" i="2"/>
  <c r="AB310" i="2"/>
  <c r="CS79" i="2"/>
  <c r="AD307" i="2" s="1"/>
  <c r="CS82" i="2"/>
  <c r="AD308" i="2" s="1"/>
  <c r="CS85" i="2"/>
  <c r="AD309" i="2" s="1"/>
  <c r="CS88" i="2"/>
  <c r="AD310" i="2" s="1"/>
  <c r="CT79" i="2"/>
  <c r="AE307" i="2" s="1"/>
  <c r="CT82" i="2"/>
  <c r="AE308" i="2" s="1"/>
  <c r="CT85" i="2"/>
  <c r="AE309" i="2" s="1"/>
  <c r="CT88" i="2"/>
  <c r="AE310" i="2" s="1"/>
  <c r="CZ79" i="2"/>
  <c r="AF307" i="2" s="1"/>
  <c r="CZ82" i="2"/>
  <c r="AF308" i="2" s="1"/>
  <c r="CZ85" i="2"/>
  <c r="AF309" i="2" s="1"/>
  <c r="CZ88" i="2"/>
  <c r="AF310" i="2" s="1"/>
  <c r="DA79" i="2"/>
  <c r="AG307" i="2" s="1"/>
  <c r="DA82" i="2"/>
  <c r="AG308" i="2" s="1"/>
  <c r="DA85" i="2"/>
  <c r="AG309" i="2" s="1"/>
  <c r="DA88" i="2"/>
  <c r="AG310" i="2" s="1"/>
  <c r="DG79" i="2"/>
  <c r="AH307" i="2" s="1"/>
  <c r="DG82" i="2"/>
  <c r="AH308" i="2" s="1"/>
  <c r="DG85" i="2"/>
  <c r="AH309" i="2" s="1"/>
  <c r="DG88" i="2"/>
  <c r="AH310" i="2" s="1"/>
  <c r="DH79" i="2"/>
  <c r="AI307" i="2" s="1"/>
  <c r="DH82" i="2"/>
  <c r="AI308" i="2" s="1"/>
  <c r="DH85" i="2"/>
  <c r="AI309" i="2" s="1"/>
  <c r="DH88" i="2"/>
  <c r="AI310" i="2" s="1"/>
  <c r="DN79" i="2"/>
  <c r="AJ307" i="2" s="1"/>
  <c r="DN82" i="2"/>
  <c r="AJ308" i="2" s="1"/>
  <c r="DN85" i="2"/>
  <c r="AJ309" i="2" s="1"/>
  <c r="DN88" i="2"/>
  <c r="AJ310" i="2" s="1"/>
  <c r="DO79" i="2"/>
  <c r="AK307" i="2" s="1"/>
  <c r="DO82" i="2"/>
  <c r="AK308" i="2" s="1"/>
  <c r="DO85" i="2"/>
  <c r="AK309" i="2" s="1"/>
  <c r="DO88" i="2"/>
  <c r="AK310" i="2" s="1"/>
  <c r="DU79" i="2"/>
  <c r="AL307" i="2" s="1"/>
  <c r="DU82" i="2"/>
  <c r="AL308" i="2" s="1"/>
  <c r="DU85" i="2"/>
  <c r="AL309" i="2" s="1"/>
  <c r="DU88" i="2"/>
  <c r="AL310" i="2" s="1"/>
  <c r="DV79" i="2"/>
  <c r="AM307" i="2" s="1"/>
  <c r="DV82" i="2"/>
  <c r="AM308" i="2" s="1"/>
  <c r="DV85" i="2"/>
  <c r="DV88" i="2"/>
  <c r="AM310" i="2" s="1"/>
  <c r="EB79" i="2"/>
  <c r="AN307" i="2" s="1"/>
  <c r="EB82" i="2"/>
  <c r="EB85" i="2"/>
  <c r="AN309" i="2" s="1"/>
  <c r="EB88" i="2"/>
  <c r="AN310" i="2" s="1"/>
  <c r="EC79" i="2"/>
  <c r="AO307" i="2" s="1"/>
  <c r="EC82" i="2"/>
  <c r="AO308" i="2" s="1"/>
  <c r="EC85" i="2"/>
  <c r="EC88" i="2"/>
  <c r="AO310" i="2" s="1"/>
  <c r="EI79" i="2"/>
  <c r="AP307" i="2" s="1"/>
  <c r="EI82" i="2"/>
  <c r="AP308" i="2" s="1"/>
  <c r="EI85" i="2"/>
  <c r="AP309" i="2" s="1"/>
  <c r="EI88" i="2"/>
  <c r="AP310" i="2" s="1"/>
  <c r="EJ79" i="2"/>
  <c r="AQ307" i="2" s="1"/>
  <c r="EJ82" i="2"/>
  <c r="EJ85" i="2"/>
  <c r="AQ309" i="2" s="1"/>
  <c r="EJ88" i="2"/>
  <c r="AQ310" i="2" s="1"/>
  <c r="AR307" i="2"/>
  <c r="AR308" i="2"/>
  <c r="AR309" i="2"/>
  <c r="AR310" i="2"/>
  <c r="AS307" i="2"/>
  <c r="AS308" i="2"/>
  <c r="AS309" i="2"/>
  <c r="AS310" i="2"/>
  <c r="AS657" i="2" s="1"/>
  <c r="ET79" i="2"/>
  <c r="AT307" i="2" s="1"/>
  <c r="ET82" i="2"/>
  <c r="AT308" i="2" s="1"/>
  <c r="ET85" i="2"/>
  <c r="AT309" i="2" s="1"/>
  <c r="ET88" i="2"/>
  <c r="AT310" i="2" s="1"/>
  <c r="EU79" i="2"/>
  <c r="AU307" i="2" s="1"/>
  <c r="EU82" i="2"/>
  <c r="AU308" i="2" s="1"/>
  <c r="EU85" i="2"/>
  <c r="AU309" i="2" s="1"/>
  <c r="EU88" i="2"/>
  <c r="AU310" i="2" s="1"/>
  <c r="CE67" i="2"/>
  <c r="Z303" i="2" s="1"/>
  <c r="CE70" i="2"/>
  <c r="Z304" i="2" s="1"/>
  <c r="CE73" i="2"/>
  <c r="Z305" i="2" s="1"/>
  <c r="CE76" i="2"/>
  <c r="Z306" i="2" s="1"/>
  <c r="CF67" i="2"/>
  <c r="AA303" i="2" s="1"/>
  <c r="CF70" i="2"/>
  <c r="AA304" i="2" s="1"/>
  <c r="CF73" i="2"/>
  <c r="AA305" i="2" s="1"/>
  <c r="CF76" i="2"/>
  <c r="AA306" i="2" s="1"/>
  <c r="AB303" i="2"/>
  <c r="AB304" i="2"/>
  <c r="AB305" i="2"/>
  <c r="AB306" i="2"/>
  <c r="CS67" i="2"/>
  <c r="AD303" i="2" s="1"/>
  <c r="CS70" i="2"/>
  <c r="AD304" i="2" s="1"/>
  <c r="CS73" i="2"/>
  <c r="AD305" i="2" s="1"/>
  <c r="CS76" i="2"/>
  <c r="AD306" i="2" s="1"/>
  <c r="CT67" i="2"/>
  <c r="AE303" i="2" s="1"/>
  <c r="CT70" i="2"/>
  <c r="CT73" i="2"/>
  <c r="AE305" i="2" s="1"/>
  <c r="CT76" i="2"/>
  <c r="AE306" i="2" s="1"/>
  <c r="CZ67" i="2"/>
  <c r="AF303" i="2" s="1"/>
  <c r="CZ70" i="2"/>
  <c r="CZ73" i="2"/>
  <c r="AF305" i="2" s="1"/>
  <c r="CZ76" i="2"/>
  <c r="AF306" i="2" s="1"/>
  <c r="DA67" i="2"/>
  <c r="AG303" i="2" s="1"/>
  <c r="DA70" i="2"/>
  <c r="AG304" i="2" s="1"/>
  <c r="DA73" i="2"/>
  <c r="AG305" i="2" s="1"/>
  <c r="DA76" i="2"/>
  <c r="AG306" i="2" s="1"/>
  <c r="DG67" i="2"/>
  <c r="AH303" i="2" s="1"/>
  <c r="DG70" i="2"/>
  <c r="AH304" i="2" s="1"/>
  <c r="DG73" i="2"/>
  <c r="AH305" i="2" s="1"/>
  <c r="DG76" i="2"/>
  <c r="AH306" i="2" s="1"/>
  <c r="DH67" i="2"/>
  <c r="AI303" i="2" s="1"/>
  <c r="DH70" i="2"/>
  <c r="AI304" i="2" s="1"/>
  <c r="DH73" i="2"/>
  <c r="AI305" i="2" s="1"/>
  <c r="DH76" i="2"/>
  <c r="AI306" i="2" s="1"/>
  <c r="DN67" i="2"/>
  <c r="AJ303" i="2" s="1"/>
  <c r="DN70" i="2"/>
  <c r="AJ304" i="2" s="1"/>
  <c r="DN73" i="2"/>
  <c r="DN76" i="2"/>
  <c r="AJ306" i="2" s="1"/>
  <c r="DO67" i="2"/>
  <c r="AK303" i="2" s="1"/>
  <c r="DO70" i="2"/>
  <c r="AK304" i="2" s="1"/>
  <c r="DO73" i="2"/>
  <c r="AK305" i="2" s="1"/>
  <c r="DO76" i="2"/>
  <c r="AK306" i="2" s="1"/>
  <c r="DU67" i="2"/>
  <c r="AL303" i="2" s="1"/>
  <c r="DU70" i="2"/>
  <c r="AL304" i="2" s="1"/>
  <c r="DU73" i="2"/>
  <c r="AL305" i="2" s="1"/>
  <c r="DU76" i="2"/>
  <c r="AL306" i="2" s="1"/>
  <c r="DV67" i="2"/>
  <c r="AM303" i="2" s="1"/>
  <c r="DV70" i="2"/>
  <c r="AM304" i="2" s="1"/>
  <c r="DV73" i="2"/>
  <c r="AM305" i="2" s="1"/>
  <c r="DV76" i="2"/>
  <c r="AM306" i="2" s="1"/>
  <c r="EB67" i="2"/>
  <c r="AN303" i="2" s="1"/>
  <c r="EB70" i="2"/>
  <c r="AN304" i="2" s="1"/>
  <c r="EB73" i="2"/>
  <c r="AN305" i="2" s="1"/>
  <c r="EB76" i="2"/>
  <c r="AN306" i="2" s="1"/>
  <c r="EC67" i="2"/>
  <c r="AO303" i="2" s="1"/>
  <c r="EC70" i="2"/>
  <c r="AO304" i="2" s="1"/>
  <c r="EC73" i="2"/>
  <c r="AO305" i="2" s="1"/>
  <c r="EC76" i="2"/>
  <c r="AO306" i="2" s="1"/>
  <c r="EI73" i="2"/>
  <c r="AP305" i="2" s="1"/>
  <c r="EI76" i="2"/>
  <c r="AP306" i="2" s="1"/>
  <c r="AP303" i="2"/>
  <c r="AP304" i="2"/>
  <c r="EJ73" i="2"/>
  <c r="AQ305" i="2" s="1"/>
  <c r="EJ76" i="2"/>
  <c r="AQ306" i="2" s="1"/>
  <c r="AQ303" i="2"/>
  <c r="AQ304" i="2"/>
  <c r="AR303" i="2"/>
  <c r="AR304" i="2"/>
  <c r="AR305" i="2"/>
  <c r="AR306" i="2"/>
  <c r="AS303" i="2"/>
  <c r="AS304" i="2"/>
  <c r="AS305" i="2"/>
  <c r="AS306" i="2"/>
  <c r="ET67" i="2"/>
  <c r="AT303" i="2" s="1"/>
  <c r="ET70" i="2"/>
  <c r="AT304" i="2" s="1"/>
  <c r="ET73" i="2"/>
  <c r="AT305" i="2" s="1"/>
  <c r="ET76" i="2"/>
  <c r="AT306" i="2" s="1"/>
  <c r="EU67" i="2"/>
  <c r="AU303" i="2" s="1"/>
  <c r="EU70" i="2"/>
  <c r="AU304" i="2" s="1"/>
  <c r="EU73" i="2"/>
  <c r="AU305" i="2" s="1"/>
  <c r="EU76" i="2"/>
  <c r="AU306" i="2" s="1"/>
  <c r="CE55" i="2"/>
  <c r="Z299" i="2" s="1"/>
  <c r="CE58" i="2"/>
  <c r="Z300" i="2" s="1"/>
  <c r="CE61" i="2"/>
  <c r="Z301" i="2" s="1"/>
  <c r="CE64" i="2"/>
  <c r="Z302" i="2" s="1"/>
  <c r="CF55" i="2"/>
  <c r="AA299" i="2" s="1"/>
  <c r="CF58" i="2"/>
  <c r="AA300" i="2" s="1"/>
  <c r="CF61" i="2"/>
  <c r="AA301" i="2" s="1"/>
  <c r="CF64" i="2"/>
  <c r="AA302" i="2" s="1"/>
  <c r="AB299" i="2"/>
  <c r="AB300" i="2"/>
  <c r="AB301" i="2"/>
  <c r="AB302" i="2"/>
  <c r="CS55" i="2"/>
  <c r="AD299" i="2" s="1"/>
  <c r="CS58" i="2"/>
  <c r="AD300" i="2" s="1"/>
  <c r="CS61" i="2"/>
  <c r="AD301" i="2" s="1"/>
  <c r="CS64" i="2"/>
  <c r="AD302" i="2" s="1"/>
  <c r="CT55" i="2"/>
  <c r="AE299" i="2" s="1"/>
  <c r="CT58" i="2"/>
  <c r="AE300" i="2" s="1"/>
  <c r="CT61" i="2"/>
  <c r="AE301" i="2" s="1"/>
  <c r="CT64" i="2"/>
  <c r="AE302" i="2" s="1"/>
  <c r="CZ55" i="2"/>
  <c r="AF299" i="2" s="1"/>
  <c r="CZ58" i="2"/>
  <c r="AF300" i="2" s="1"/>
  <c r="CZ61" i="2"/>
  <c r="AF301" i="2" s="1"/>
  <c r="CZ64" i="2"/>
  <c r="DA55" i="2"/>
  <c r="AG299" i="2" s="1"/>
  <c r="DA58" i="2"/>
  <c r="AG300" i="2" s="1"/>
  <c r="DA61" i="2"/>
  <c r="AG301" i="2" s="1"/>
  <c r="DA64" i="2"/>
  <c r="AG302" i="2" s="1"/>
  <c r="DG55" i="2"/>
  <c r="AH300" i="2"/>
  <c r="DG61" i="2"/>
  <c r="AH301" i="2" s="1"/>
  <c r="DG64" i="2"/>
  <c r="AH302" i="2" s="1"/>
  <c r="DH55" i="2"/>
  <c r="AI299" i="2" s="1"/>
  <c r="DH58" i="2"/>
  <c r="AI300" i="2" s="1"/>
  <c r="DH61" i="2"/>
  <c r="AI301" i="2" s="1"/>
  <c r="DH64" i="2"/>
  <c r="AI302" i="2" s="1"/>
  <c r="DN55" i="2"/>
  <c r="AJ299" i="2" s="1"/>
  <c r="DN58" i="2"/>
  <c r="AJ300" i="2" s="1"/>
  <c r="DN61" i="2"/>
  <c r="AJ301" i="2" s="1"/>
  <c r="DN64" i="2"/>
  <c r="AJ302" i="2" s="1"/>
  <c r="DO55" i="2"/>
  <c r="AK299" i="2" s="1"/>
  <c r="DO58" i="2"/>
  <c r="AK300" i="2" s="1"/>
  <c r="DO61" i="2"/>
  <c r="AK301" i="2" s="1"/>
  <c r="DO64" i="2"/>
  <c r="AK302" i="2" s="1"/>
  <c r="DU55" i="2"/>
  <c r="AL299" i="2" s="1"/>
  <c r="DU58" i="2"/>
  <c r="AL300" i="2" s="1"/>
  <c r="DU61" i="2"/>
  <c r="AL301" i="2" s="1"/>
  <c r="DU64" i="2"/>
  <c r="AL302" i="2" s="1"/>
  <c r="DV55" i="2"/>
  <c r="AM299" i="2" s="1"/>
  <c r="DV58" i="2"/>
  <c r="AM300" i="2" s="1"/>
  <c r="DV61" i="2"/>
  <c r="AM301" i="2" s="1"/>
  <c r="DV64" i="2"/>
  <c r="AM302" i="2" s="1"/>
  <c r="EB55" i="2"/>
  <c r="AN299" i="2" s="1"/>
  <c r="EB58" i="2"/>
  <c r="AN300" i="2" s="1"/>
  <c r="EB61" i="2"/>
  <c r="AN301" i="2" s="1"/>
  <c r="EB64" i="2"/>
  <c r="AN302" i="2" s="1"/>
  <c r="EC55" i="2"/>
  <c r="AO299" i="2" s="1"/>
  <c r="EC58" i="2"/>
  <c r="AO300" i="2" s="1"/>
  <c r="EC61" i="2"/>
  <c r="AO301" i="2" s="1"/>
  <c r="EC64" i="2"/>
  <c r="AO302" i="2" s="1"/>
  <c r="EI55" i="2"/>
  <c r="AP299" i="2" s="1"/>
  <c r="EI58" i="2"/>
  <c r="AP300" i="2" s="1"/>
  <c r="EI61" i="2"/>
  <c r="AP301" i="2" s="1"/>
  <c r="EI64" i="2"/>
  <c r="AP302" i="2" s="1"/>
  <c r="EJ55" i="2"/>
  <c r="AQ299" i="2" s="1"/>
  <c r="EJ58" i="2"/>
  <c r="AQ300" i="2" s="1"/>
  <c r="EJ61" i="2"/>
  <c r="AQ301" i="2" s="1"/>
  <c r="EJ64" i="2"/>
  <c r="AQ302" i="2" s="1"/>
  <c r="AR299" i="2"/>
  <c r="AR300" i="2"/>
  <c r="AR301" i="2"/>
  <c r="AR302" i="2"/>
  <c r="AS299" i="2"/>
  <c r="AS300" i="2"/>
  <c r="AS301" i="2"/>
  <c r="AS302" i="2"/>
  <c r="ET55" i="2"/>
  <c r="AT299" i="2" s="1"/>
  <c r="ET58" i="2"/>
  <c r="AT300" i="2" s="1"/>
  <c r="ET61" i="2"/>
  <c r="AT301" i="2" s="1"/>
  <c r="ET64" i="2"/>
  <c r="AT302" i="2" s="1"/>
  <c r="EU55" i="2"/>
  <c r="AU299" i="2" s="1"/>
  <c r="EU58" i="2"/>
  <c r="AU300" i="2" s="1"/>
  <c r="EU61" i="2"/>
  <c r="AU301" i="2" s="1"/>
  <c r="EU64" i="2"/>
  <c r="AU302" i="2" s="1"/>
  <c r="CE43" i="2"/>
  <c r="Z295" i="2" s="1"/>
  <c r="CE46" i="2"/>
  <c r="Z296" i="2" s="1"/>
  <c r="CE49" i="2"/>
  <c r="Z297" i="2" s="1"/>
  <c r="CE52" i="2"/>
  <c r="Z298" i="2" s="1"/>
  <c r="CF43" i="2"/>
  <c r="AA295" i="2" s="1"/>
  <c r="CF46" i="2"/>
  <c r="AA296" i="2" s="1"/>
  <c r="CF49" i="2"/>
  <c r="AA297" i="2" s="1"/>
  <c r="CF52" i="2"/>
  <c r="AA298" i="2" s="1"/>
  <c r="AB295" i="2"/>
  <c r="AB296" i="2"/>
  <c r="AB297" i="2"/>
  <c r="AB298" i="2"/>
  <c r="CS43" i="2"/>
  <c r="AD295" i="2" s="1"/>
  <c r="CS46" i="2"/>
  <c r="AD296" i="2" s="1"/>
  <c r="CS49" i="2"/>
  <c r="AD297" i="2" s="1"/>
  <c r="CS52" i="2"/>
  <c r="AD298" i="2" s="1"/>
  <c r="CT43" i="2"/>
  <c r="AE295" i="2" s="1"/>
  <c r="CT46" i="2"/>
  <c r="AE296" i="2" s="1"/>
  <c r="CT49" i="2"/>
  <c r="AE297" i="2" s="1"/>
  <c r="CT52" i="2"/>
  <c r="AE298" i="2" s="1"/>
  <c r="CZ43" i="2"/>
  <c r="AF295" i="2" s="1"/>
  <c r="CZ46" i="2"/>
  <c r="AF296" i="2" s="1"/>
  <c r="CZ49" i="2"/>
  <c r="AF297" i="2" s="1"/>
  <c r="CZ52" i="2"/>
  <c r="AF298" i="2" s="1"/>
  <c r="DA43" i="2"/>
  <c r="AG295" i="2" s="1"/>
  <c r="DA46" i="2"/>
  <c r="AG296" i="2" s="1"/>
  <c r="DA49" i="2"/>
  <c r="AG297" i="2" s="1"/>
  <c r="DA52" i="2"/>
  <c r="AG298" i="2" s="1"/>
  <c r="DG43" i="2"/>
  <c r="AH295" i="2" s="1"/>
  <c r="DG46" i="2"/>
  <c r="AH296" i="2" s="1"/>
  <c r="AH297" i="2"/>
  <c r="DG52" i="2"/>
  <c r="AH298" i="2" s="1"/>
  <c r="DH43" i="2"/>
  <c r="AI295" i="2" s="1"/>
  <c r="DH46" i="2"/>
  <c r="AI296" i="2" s="1"/>
  <c r="DH49" i="2"/>
  <c r="AI297" i="2" s="1"/>
  <c r="DH52" i="2"/>
  <c r="AI298" i="2" s="1"/>
  <c r="DN43" i="2"/>
  <c r="AJ295" i="2" s="1"/>
  <c r="DN46" i="2"/>
  <c r="AJ296" i="2" s="1"/>
  <c r="DN49" i="2"/>
  <c r="AJ297" i="2" s="1"/>
  <c r="DN52" i="2"/>
  <c r="AJ298" i="2" s="1"/>
  <c r="DO43" i="2"/>
  <c r="AK295" i="2" s="1"/>
  <c r="DO46" i="2"/>
  <c r="AK296" i="2" s="1"/>
  <c r="DO49" i="2"/>
  <c r="AK297" i="2" s="1"/>
  <c r="DO52" i="2"/>
  <c r="AK298" i="2" s="1"/>
  <c r="DU43" i="2"/>
  <c r="AL295" i="2" s="1"/>
  <c r="DU46" i="2"/>
  <c r="AL296" i="2" s="1"/>
  <c r="DU49" i="2"/>
  <c r="AL297" i="2" s="1"/>
  <c r="DU52" i="2"/>
  <c r="AL298" i="2" s="1"/>
  <c r="DV43" i="2"/>
  <c r="AM295" i="2" s="1"/>
  <c r="DV46" i="2"/>
  <c r="AM296" i="2" s="1"/>
  <c r="DV49" i="2"/>
  <c r="AM297" i="2" s="1"/>
  <c r="DV52" i="2"/>
  <c r="EB43" i="2"/>
  <c r="AN295" i="2" s="1"/>
  <c r="EB46" i="2"/>
  <c r="AN296" i="2" s="1"/>
  <c r="EB49" i="2"/>
  <c r="AN297" i="2" s="1"/>
  <c r="EB52" i="2"/>
  <c r="AN298" i="2" s="1"/>
  <c r="EC43" i="2"/>
  <c r="AO295" i="2" s="1"/>
  <c r="EC46" i="2"/>
  <c r="AO296" i="2" s="1"/>
  <c r="EC49" i="2"/>
  <c r="AO297" i="2" s="1"/>
  <c r="EC52" i="2"/>
  <c r="AO298" i="2" s="1"/>
  <c r="EI43" i="2"/>
  <c r="AP295" i="2" s="1"/>
  <c r="EI46" i="2"/>
  <c r="AP296" i="2" s="1"/>
  <c r="EI49" i="2"/>
  <c r="AP297" i="2" s="1"/>
  <c r="EI52" i="2"/>
  <c r="AP298" i="2" s="1"/>
  <c r="EJ43" i="2"/>
  <c r="AQ295" i="2" s="1"/>
  <c r="EJ46" i="2"/>
  <c r="AQ296" i="2" s="1"/>
  <c r="EJ49" i="2"/>
  <c r="AQ297" i="2" s="1"/>
  <c r="EJ52" i="2"/>
  <c r="AQ298" i="2" s="1"/>
  <c r="AR295" i="2"/>
  <c r="AR296" i="2"/>
  <c r="AR297" i="2"/>
  <c r="AR298" i="2"/>
  <c r="AR654" i="2" s="1"/>
  <c r="X702" i="2" s="1"/>
  <c r="AS295" i="2"/>
  <c r="AS296" i="2"/>
  <c r="AS654" i="2" s="1"/>
  <c r="AS297" i="2"/>
  <c r="AS298" i="2"/>
  <c r="ET43" i="2"/>
  <c r="AT295" i="2" s="1"/>
  <c r="ET46" i="2"/>
  <c r="AT296" i="2" s="1"/>
  <c r="ET49" i="2"/>
  <c r="AT297" i="2" s="1"/>
  <c r="ET52" i="2"/>
  <c r="AT298" i="2" s="1"/>
  <c r="EU43" i="2"/>
  <c r="AU295" i="2" s="1"/>
  <c r="EU46" i="2"/>
  <c r="AU296" i="2" s="1"/>
  <c r="EU49" i="2"/>
  <c r="AU297" i="2" s="1"/>
  <c r="EU52" i="2"/>
  <c r="AU298" i="2" s="1"/>
  <c r="CE31" i="2"/>
  <c r="Z291" i="2" s="1"/>
  <c r="CE34" i="2"/>
  <c r="Z292" i="2" s="1"/>
  <c r="CE37" i="2"/>
  <c r="Z293" i="2" s="1"/>
  <c r="CE40" i="2"/>
  <c r="Z294" i="2" s="1"/>
  <c r="CF31" i="2"/>
  <c r="AA291" i="2" s="1"/>
  <c r="CF34" i="2"/>
  <c r="AA292" i="2" s="1"/>
  <c r="CF37" i="2"/>
  <c r="AA293" i="2" s="1"/>
  <c r="CF40" i="2"/>
  <c r="AA294" i="2" s="1"/>
  <c r="AB291" i="2"/>
  <c r="AB292" i="2"/>
  <c r="AB293" i="2"/>
  <c r="AB294" i="2"/>
  <c r="AB653" i="2" s="1"/>
  <c r="P701" i="2" s="1"/>
  <c r="CS31" i="2"/>
  <c r="AD291" i="2" s="1"/>
  <c r="CS34" i="2"/>
  <c r="AD292" i="2" s="1"/>
  <c r="CS37" i="2"/>
  <c r="AD293" i="2" s="1"/>
  <c r="CS40" i="2"/>
  <c r="AD294" i="2" s="1"/>
  <c r="CT31" i="2"/>
  <c r="AE291" i="2" s="1"/>
  <c r="CT34" i="2"/>
  <c r="AE292" i="2" s="1"/>
  <c r="CT37" i="2"/>
  <c r="AE293" i="2" s="1"/>
  <c r="CT40" i="2"/>
  <c r="AE294" i="2" s="1"/>
  <c r="CZ31" i="2"/>
  <c r="AF291" i="2" s="1"/>
  <c r="CZ34" i="2"/>
  <c r="AF292" i="2" s="1"/>
  <c r="CZ37" i="2"/>
  <c r="AF293" i="2" s="1"/>
  <c r="CZ40" i="2"/>
  <c r="AF294" i="2" s="1"/>
  <c r="DA31" i="2"/>
  <c r="AG291" i="2" s="1"/>
  <c r="DA34" i="2"/>
  <c r="AG292" i="2" s="1"/>
  <c r="DA37" i="2"/>
  <c r="AG293" i="2" s="1"/>
  <c r="DA40" i="2"/>
  <c r="AG294" i="2" s="1"/>
  <c r="DG31" i="2"/>
  <c r="AH291" i="2" s="1"/>
  <c r="DG34" i="2"/>
  <c r="AH292" i="2" s="1"/>
  <c r="DG37" i="2"/>
  <c r="AH293" i="2" s="1"/>
  <c r="DG40" i="2"/>
  <c r="AH294" i="2" s="1"/>
  <c r="DH31" i="2"/>
  <c r="AI291" i="2" s="1"/>
  <c r="DH34" i="2"/>
  <c r="AI292" i="2" s="1"/>
  <c r="DH37" i="2"/>
  <c r="AI293" i="2" s="1"/>
  <c r="DH40" i="2"/>
  <c r="AI294" i="2" s="1"/>
  <c r="DN31" i="2"/>
  <c r="AJ291" i="2" s="1"/>
  <c r="DN34" i="2"/>
  <c r="AJ292" i="2" s="1"/>
  <c r="DN37" i="2"/>
  <c r="AJ293" i="2" s="1"/>
  <c r="DN40" i="2"/>
  <c r="AJ294" i="2" s="1"/>
  <c r="DO31" i="2"/>
  <c r="AK291" i="2" s="1"/>
  <c r="DO34" i="2"/>
  <c r="AK292" i="2" s="1"/>
  <c r="DO37" i="2"/>
  <c r="AK293" i="2" s="1"/>
  <c r="DO40" i="2"/>
  <c r="AK294" i="2" s="1"/>
  <c r="DU31" i="2"/>
  <c r="AL291" i="2" s="1"/>
  <c r="DU34" i="2"/>
  <c r="AL292" i="2" s="1"/>
  <c r="DU37" i="2"/>
  <c r="AL293" i="2" s="1"/>
  <c r="DU40" i="2"/>
  <c r="AL294" i="2" s="1"/>
  <c r="DV31" i="2"/>
  <c r="AM291" i="2" s="1"/>
  <c r="DV34" i="2"/>
  <c r="AM292" i="2" s="1"/>
  <c r="DV37" i="2"/>
  <c r="AM293" i="2" s="1"/>
  <c r="DV40" i="2"/>
  <c r="AM294" i="2" s="1"/>
  <c r="EB31" i="2"/>
  <c r="AN291" i="2" s="1"/>
  <c r="EB34" i="2"/>
  <c r="AN292" i="2" s="1"/>
  <c r="EB37" i="2"/>
  <c r="AN293" i="2" s="1"/>
  <c r="EB40" i="2"/>
  <c r="AN294" i="2" s="1"/>
  <c r="EC31" i="2"/>
  <c r="AO291" i="2" s="1"/>
  <c r="EC34" i="2"/>
  <c r="AO292" i="2" s="1"/>
  <c r="EC37" i="2"/>
  <c r="AO293" i="2" s="1"/>
  <c r="EC40" i="2"/>
  <c r="AO294" i="2" s="1"/>
  <c r="EI31" i="2"/>
  <c r="EI34" i="2"/>
  <c r="AP292" i="2" s="1"/>
  <c r="EI37" i="2"/>
  <c r="AP293" i="2" s="1"/>
  <c r="EI40" i="2"/>
  <c r="AP294" i="2" s="1"/>
  <c r="EJ31" i="2"/>
  <c r="AQ291" i="2" s="1"/>
  <c r="EJ34" i="2"/>
  <c r="AQ292" i="2" s="1"/>
  <c r="EJ37" i="2"/>
  <c r="AQ293" i="2" s="1"/>
  <c r="EJ40" i="2"/>
  <c r="AQ294" i="2" s="1"/>
  <c r="AR291" i="2"/>
  <c r="AR292" i="2"/>
  <c r="AR653" i="2" s="1"/>
  <c r="AR293" i="2"/>
  <c r="AR294" i="2"/>
  <c r="AS291" i="2"/>
  <c r="AS292" i="2"/>
  <c r="AS293" i="2"/>
  <c r="AS294" i="2"/>
  <c r="AS653" i="2" s="1"/>
  <c r="ET31" i="2"/>
  <c r="AT291" i="2" s="1"/>
  <c r="ET34" i="2"/>
  <c r="AT292" i="2" s="1"/>
  <c r="ET37" i="2"/>
  <c r="AT293" i="2" s="1"/>
  <c r="ET40" i="2"/>
  <c r="AT294" i="2" s="1"/>
  <c r="EU31" i="2"/>
  <c r="AU291" i="2" s="1"/>
  <c r="EU34" i="2"/>
  <c r="AU292" i="2" s="1"/>
  <c r="EU37" i="2"/>
  <c r="AU293" i="2" s="1"/>
  <c r="EU40" i="2"/>
  <c r="AU294" i="2" s="1"/>
  <c r="CE19" i="2"/>
  <c r="Z287" i="2" s="1"/>
  <c r="CE22" i="2"/>
  <c r="Z288" i="2" s="1"/>
  <c r="CE25" i="2"/>
  <c r="Z289" i="2" s="1"/>
  <c r="CE28" i="2"/>
  <c r="Z290" i="2" s="1"/>
  <c r="CF19" i="2"/>
  <c r="AA287" i="2" s="1"/>
  <c r="CF22" i="2"/>
  <c r="AA288" i="2" s="1"/>
  <c r="CF25" i="2"/>
  <c r="AA289" i="2" s="1"/>
  <c r="CF28" i="2"/>
  <c r="AA290" i="2" s="1"/>
  <c r="AB287" i="2"/>
  <c r="AB288" i="2"/>
  <c r="AB289" i="2"/>
  <c r="AB290" i="2"/>
  <c r="CS19" i="2"/>
  <c r="AD287" i="2" s="1"/>
  <c r="CS22" i="2"/>
  <c r="AD288" i="2" s="1"/>
  <c r="CS25" i="2"/>
  <c r="AD289" i="2" s="1"/>
  <c r="CS28" i="2"/>
  <c r="AD290" i="2" s="1"/>
  <c r="CT19" i="2"/>
  <c r="AE287" i="2" s="1"/>
  <c r="CT22" i="2"/>
  <c r="AE288" i="2" s="1"/>
  <c r="CT25" i="2"/>
  <c r="AE289" i="2" s="1"/>
  <c r="CT28" i="2"/>
  <c r="AE290" i="2" s="1"/>
  <c r="CZ19" i="2"/>
  <c r="AF287" i="2" s="1"/>
  <c r="CZ22" i="2"/>
  <c r="AF288" i="2" s="1"/>
  <c r="CZ25" i="2"/>
  <c r="AF289" i="2" s="1"/>
  <c r="CZ28" i="2"/>
  <c r="AF290" i="2" s="1"/>
  <c r="DA19" i="2"/>
  <c r="AG287" i="2" s="1"/>
  <c r="DA22" i="2"/>
  <c r="AG288" i="2" s="1"/>
  <c r="DA25" i="2"/>
  <c r="AG289" i="2" s="1"/>
  <c r="DA28" i="2"/>
  <c r="AG290" i="2" s="1"/>
  <c r="DG19" i="2"/>
  <c r="AH287" i="2" s="1"/>
  <c r="DG22" i="2"/>
  <c r="AH288" i="2" s="1"/>
  <c r="DG25" i="2"/>
  <c r="AH289" i="2" s="1"/>
  <c r="DG28" i="2"/>
  <c r="AH290" i="2" s="1"/>
  <c r="DH19" i="2"/>
  <c r="AI287" i="2" s="1"/>
  <c r="DH22" i="2"/>
  <c r="AI288" i="2" s="1"/>
  <c r="DH25" i="2"/>
  <c r="DH28" i="2"/>
  <c r="AI290" i="2" s="1"/>
  <c r="DN19" i="2"/>
  <c r="AJ287" i="2" s="1"/>
  <c r="DN22" i="2"/>
  <c r="AJ288" i="2" s="1"/>
  <c r="DN25" i="2"/>
  <c r="AJ289" i="2" s="1"/>
  <c r="DN28" i="2"/>
  <c r="AJ290" i="2" s="1"/>
  <c r="DO19" i="2"/>
  <c r="AK287" i="2" s="1"/>
  <c r="DO22" i="2"/>
  <c r="AK288" i="2" s="1"/>
  <c r="DO25" i="2"/>
  <c r="AK289" i="2" s="1"/>
  <c r="DO28" i="2"/>
  <c r="AK290" i="2" s="1"/>
  <c r="DU19" i="2"/>
  <c r="AL287" i="2" s="1"/>
  <c r="DU22" i="2"/>
  <c r="DU25" i="2"/>
  <c r="AL289" i="2" s="1"/>
  <c r="DU28" i="2"/>
  <c r="AL290" i="2" s="1"/>
  <c r="DV19" i="2"/>
  <c r="AM287" i="2" s="1"/>
  <c r="DV22" i="2"/>
  <c r="AM288" i="2" s="1"/>
  <c r="DV25" i="2"/>
  <c r="AM289" i="2" s="1"/>
  <c r="DV28" i="2"/>
  <c r="AM290" i="2" s="1"/>
  <c r="EB19" i="2"/>
  <c r="AN287" i="2" s="1"/>
  <c r="EB22" i="2"/>
  <c r="AN288" i="2" s="1"/>
  <c r="EB25" i="2"/>
  <c r="AN289" i="2" s="1"/>
  <c r="EB28" i="2"/>
  <c r="AN290" i="2" s="1"/>
  <c r="EC19" i="2"/>
  <c r="AO287" i="2" s="1"/>
  <c r="EC22" i="2"/>
  <c r="AO288" i="2" s="1"/>
  <c r="EC25" i="2"/>
  <c r="AO289" i="2" s="1"/>
  <c r="EC28" i="2"/>
  <c r="AO290" i="2" s="1"/>
  <c r="EI19" i="2"/>
  <c r="AP287" i="2" s="1"/>
  <c r="EI22" i="2"/>
  <c r="AP288" i="2" s="1"/>
  <c r="EI25" i="2"/>
  <c r="AP289" i="2" s="1"/>
  <c r="EI28" i="2"/>
  <c r="AP290" i="2" s="1"/>
  <c r="EJ19" i="2"/>
  <c r="AQ287" i="2" s="1"/>
  <c r="EJ22" i="2"/>
  <c r="AQ288" i="2" s="1"/>
  <c r="EJ25" i="2"/>
  <c r="AQ289" i="2" s="1"/>
  <c r="EJ28" i="2"/>
  <c r="AQ290" i="2" s="1"/>
  <c r="AR287" i="2"/>
  <c r="AR288" i="2"/>
  <c r="AR289" i="2"/>
  <c r="AR290" i="2"/>
  <c r="AS287" i="2"/>
  <c r="AS288" i="2"/>
  <c r="AS289" i="2"/>
  <c r="AS290" i="2"/>
  <c r="ET19" i="2"/>
  <c r="AT287" i="2" s="1"/>
  <c r="ET22" i="2"/>
  <c r="AT288" i="2" s="1"/>
  <c r="ET25" i="2"/>
  <c r="AT289" i="2" s="1"/>
  <c r="ET28" i="2"/>
  <c r="AT290" i="2" s="1"/>
  <c r="EU19" i="2"/>
  <c r="AU287" i="2" s="1"/>
  <c r="EU22" i="2"/>
  <c r="AU288" i="2" s="1"/>
  <c r="EU25" i="2"/>
  <c r="AU289" i="2" s="1"/>
  <c r="EU28" i="2"/>
  <c r="AU290" i="2" s="1"/>
  <c r="CE7" i="2"/>
  <c r="Z283" i="2" s="1"/>
  <c r="CE10" i="2"/>
  <c r="Z284" i="2" s="1"/>
  <c r="CE13" i="2"/>
  <c r="Z285" i="2" s="1"/>
  <c r="CE16" i="2"/>
  <c r="Z286" i="2" s="1"/>
  <c r="CF7" i="2"/>
  <c r="AA283" i="2" s="1"/>
  <c r="CF10" i="2"/>
  <c r="AA284" i="2" s="1"/>
  <c r="CF13" i="2"/>
  <c r="CF16" i="2"/>
  <c r="AA286" i="2" s="1"/>
  <c r="AB283" i="2"/>
  <c r="AB284" i="2"/>
  <c r="AB285" i="2"/>
  <c r="AB286" i="2"/>
  <c r="CS7" i="2"/>
  <c r="AD283" i="2" s="1"/>
  <c r="CS10" i="2"/>
  <c r="AD284" i="2" s="1"/>
  <c r="CS13" i="2"/>
  <c r="AD285" i="2" s="1"/>
  <c r="CS16" i="2"/>
  <c r="AD286" i="2" s="1"/>
  <c r="CT7" i="2"/>
  <c r="AE283" i="2" s="1"/>
  <c r="CT10" i="2"/>
  <c r="AE284" i="2" s="1"/>
  <c r="CT13" i="2"/>
  <c r="AE285" i="2" s="1"/>
  <c r="CT16" i="2"/>
  <c r="AE286" i="2" s="1"/>
  <c r="CZ7" i="2"/>
  <c r="AF283" i="2" s="1"/>
  <c r="CZ10" i="2"/>
  <c r="AF284" i="2" s="1"/>
  <c r="CZ13" i="2"/>
  <c r="AF285" i="2" s="1"/>
  <c r="CZ16" i="2"/>
  <c r="AF286" i="2" s="1"/>
  <c r="DA7" i="2"/>
  <c r="AG283" i="2" s="1"/>
  <c r="DA10" i="2"/>
  <c r="AG284" i="2" s="1"/>
  <c r="DA13" i="2"/>
  <c r="AG285" i="2" s="1"/>
  <c r="DA16" i="2"/>
  <c r="AG286" i="2" s="1"/>
  <c r="DG7" i="2"/>
  <c r="AH283" i="2" s="1"/>
  <c r="DG10" i="2"/>
  <c r="AH284" i="2" s="1"/>
  <c r="DG13" i="2"/>
  <c r="DG16" i="2"/>
  <c r="AH286" i="2" s="1"/>
  <c r="DH7" i="2"/>
  <c r="AI283" i="2" s="1"/>
  <c r="DH10" i="2"/>
  <c r="AI284" i="2" s="1"/>
  <c r="DH13" i="2"/>
  <c r="AI285" i="2" s="1"/>
  <c r="DH16" i="2"/>
  <c r="AI286" i="2" s="1"/>
  <c r="DN7" i="2"/>
  <c r="DN10" i="2"/>
  <c r="AJ284" i="2" s="1"/>
  <c r="DN13" i="2"/>
  <c r="AJ285" i="2" s="1"/>
  <c r="DN16" i="2"/>
  <c r="AJ286" i="2" s="1"/>
  <c r="DO7" i="2"/>
  <c r="AK283" i="2" s="1"/>
  <c r="DO10" i="2"/>
  <c r="AK284" i="2" s="1"/>
  <c r="DO13" i="2"/>
  <c r="AK285" i="2" s="1"/>
  <c r="DO16" i="2"/>
  <c r="AK286" i="2" s="1"/>
  <c r="DU7" i="2"/>
  <c r="AL283" i="2" s="1"/>
  <c r="DU10" i="2"/>
  <c r="AL284" i="2" s="1"/>
  <c r="DU13" i="2"/>
  <c r="AL285" i="2" s="1"/>
  <c r="DU16" i="2"/>
  <c r="AL286" i="2" s="1"/>
  <c r="DV7" i="2"/>
  <c r="AM283" i="2" s="1"/>
  <c r="DV10" i="2"/>
  <c r="DV13" i="2"/>
  <c r="DV16" i="2"/>
  <c r="AM286" i="2" s="1"/>
  <c r="EB7" i="2"/>
  <c r="AN283" i="2" s="1"/>
  <c r="EB10" i="2"/>
  <c r="AN284" i="2" s="1"/>
  <c r="EB13" i="2"/>
  <c r="AN285" i="2" s="1"/>
  <c r="EB16" i="2"/>
  <c r="AN286" i="2" s="1"/>
  <c r="EC7" i="2"/>
  <c r="AO283" i="2" s="1"/>
  <c r="EC10" i="2"/>
  <c r="AO284" i="2" s="1"/>
  <c r="EC13" i="2"/>
  <c r="EC16" i="2"/>
  <c r="AO286" i="2" s="1"/>
  <c r="EI7" i="2"/>
  <c r="AP283" i="2" s="1"/>
  <c r="EI10" i="2"/>
  <c r="AP284" i="2" s="1"/>
  <c r="EI13" i="2"/>
  <c r="AP285" i="2" s="1"/>
  <c r="EI16" i="2"/>
  <c r="AP286" i="2" s="1"/>
  <c r="EJ7" i="2"/>
  <c r="AQ283" i="2" s="1"/>
  <c r="EJ10" i="2"/>
  <c r="AQ284" i="2" s="1"/>
  <c r="EJ13" i="2"/>
  <c r="AQ285" i="2" s="1"/>
  <c r="EJ16" i="2"/>
  <c r="AQ286" i="2" s="1"/>
  <c r="AR283" i="2"/>
  <c r="AR284" i="2"/>
  <c r="AR651" i="2" s="1"/>
  <c r="AR285" i="2"/>
  <c r="AR286" i="2"/>
  <c r="AS283" i="2"/>
  <c r="AS284" i="2"/>
  <c r="AS285" i="2"/>
  <c r="AS286" i="2"/>
  <c r="AS651" i="2" s="1"/>
  <c r="ET13" i="2"/>
  <c r="AT285" i="2" s="1"/>
  <c r="ET16" i="2"/>
  <c r="AT286" i="2" s="1"/>
  <c r="AT283" i="2"/>
  <c r="AT284" i="2"/>
  <c r="EU7" i="2"/>
  <c r="AU283" i="2" s="1"/>
  <c r="EU10" i="2"/>
  <c r="AU284" i="2" s="1"/>
  <c r="EU13" i="2"/>
  <c r="AU285" i="2" s="1"/>
  <c r="EU16" i="2"/>
  <c r="AU286" i="2" s="1"/>
  <c r="AU577" i="2"/>
  <c r="AT577" i="2"/>
  <c r="AS577" i="2"/>
  <c r="AQ577" i="2"/>
  <c r="AO577" i="2"/>
  <c r="AM577" i="2"/>
  <c r="AL577" i="2"/>
  <c r="AK577" i="2"/>
  <c r="AI577" i="2"/>
  <c r="AG577" i="2"/>
  <c r="AE577" i="2"/>
  <c r="AD577" i="2"/>
  <c r="AC577" i="2"/>
  <c r="AA577" i="2"/>
  <c r="Y577" i="2"/>
  <c r="W577" i="2"/>
  <c r="V577" i="2"/>
  <c r="U577" i="2"/>
  <c r="S577" i="2"/>
  <c r="Q577" i="2"/>
  <c r="O577" i="2"/>
  <c r="N577" i="2"/>
  <c r="M577" i="2"/>
  <c r="K577" i="2"/>
  <c r="AU576" i="2"/>
  <c r="AN576" i="2"/>
  <c r="AM576" i="2"/>
  <c r="AE576" i="2"/>
  <c r="AB576" i="2"/>
  <c r="W576" i="2"/>
  <c r="O576" i="2"/>
  <c r="K575" i="2"/>
  <c r="AR574" i="2"/>
  <c r="AN574" i="2"/>
  <c r="AL574" i="2"/>
  <c r="AJ574" i="2"/>
  <c r="AB574" i="2"/>
  <c r="X574" i="2"/>
  <c r="T574" i="2"/>
  <c r="R574" i="2"/>
  <c r="N574" i="2"/>
  <c r="K574" i="2"/>
  <c r="H574" i="2"/>
  <c r="D574" i="2"/>
  <c r="AP573" i="2"/>
  <c r="AO573" i="2"/>
  <c r="AK573" i="2"/>
  <c r="AG573" i="2"/>
  <c r="Y573" i="2"/>
  <c r="U573" i="2"/>
  <c r="Q573" i="2"/>
  <c r="I573" i="2"/>
  <c r="AU572" i="2"/>
  <c r="AT572" i="2"/>
  <c r="AS572" i="2"/>
  <c r="AS820" i="2" s="1"/>
  <c r="AR572" i="2"/>
  <c r="AP572" i="2"/>
  <c r="AL572" i="2"/>
  <c r="AK572" i="2"/>
  <c r="AK820" i="2" s="1"/>
  <c r="AG572" i="2"/>
  <c r="AF572" i="2"/>
  <c r="AB572" i="2"/>
  <c r="Z572" i="2"/>
  <c r="V572" i="2"/>
  <c r="U572" i="2"/>
  <c r="Q572" i="2"/>
  <c r="P572" i="2"/>
  <c r="N572" i="2"/>
  <c r="M572" i="2"/>
  <c r="L572" i="2"/>
  <c r="K572" i="2"/>
  <c r="J572" i="2"/>
  <c r="I572" i="2"/>
  <c r="H572" i="2"/>
  <c r="G572" i="2"/>
  <c r="F572" i="2"/>
  <c r="E572" i="2"/>
  <c r="D572" i="2"/>
  <c r="AO571" i="2"/>
  <c r="K571" i="2"/>
  <c r="AR570" i="2"/>
  <c r="AP570" i="2"/>
  <c r="AN570" i="2"/>
  <c r="AJ570" i="2"/>
  <c r="AF570" i="2"/>
  <c r="X570" i="2"/>
  <c r="U570" i="2"/>
  <c r="N570" i="2"/>
  <c r="F570" i="2"/>
  <c r="EJ81" i="2"/>
  <c r="EJ83" i="2"/>
  <c r="EJ78" i="2"/>
  <c r="EJ80" i="2"/>
  <c r="EI81" i="2"/>
  <c r="EI83" i="2"/>
  <c r="EI78" i="2"/>
  <c r="EI80" i="2"/>
  <c r="EJ75" i="2"/>
  <c r="EJ77" i="2"/>
  <c r="EI75" i="2"/>
  <c r="EI77" i="2"/>
  <c r="EJ72" i="2"/>
  <c r="EJ74" i="2"/>
  <c r="EJ71" i="2"/>
  <c r="AQ489" i="2" s="1"/>
  <c r="EI71" i="2"/>
  <c r="AP489" i="2" s="1"/>
  <c r="EJ51" i="2"/>
  <c r="EJ53" i="2"/>
  <c r="EI51" i="2"/>
  <c r="EI53" i="2"/>
  <c r="ET117" i="2"/>
  <c r="ET119" i="2"/>
  <c r="ET114" i="2"/>
  <c r="ET116" i="2"/>
  <c r="ET111" i="2"/>
  <c r="ET113" i="2"/>
  <c r="ET108" i="2"/>
  <c r="ET110" i="2"/>
  <c r="AT468" i="2"/>
  <c r="AU569" i="2"/>
  <c r="AR569" i="2"/>
  <c r="AQ569" i="2"/>
  <c r="AO569" i="2"/>
  <c r="AM569" i="2"/>
  <c r="AK569" i="2"/>
  <c r="AG569" i="2"/>
  <c r="AE569" i="2"/>
  <c r="AA569" i="2"/>
  <c r="R569" i="2"/>
  <c r="Q569" i="2"/>
  <c r="M569" i="2"/>
  <c r="J569" i="2"/>
  <c r="I569" i="2"/>
  <c r="H569" i="2"/>
  <c r="AU568" i="2"/>
  <c r="AT568" i="2"/>
  <c r="AS568" i="2"/>
  <c r="AS819" i="2" s="1"/>
  <c r="AR568" i="2"/>
  <c r="AQ568" i="2"/>
  <c r="AP568" i="2"/>
  <c r="AO568" i="2"/>
  <c r="AN568" i="2"/>
  <c r="AM568" i="2"/>
  <c r="AL568" i="2"/>
  <c r="AK568" i="2"/>
  <c r="AJ568" i="2"/>
  <c r="AI568" i="2"/>
  <c r="AH568" i="2"/>
  <c r="AG568" i="2"/>
  <c r="AF568" i="2"/>
  <c r="AE568" i="2"/>
  <c r="AD568" i="2"/>
  <c r="AC568" i="2"/>
  <c r="AB568" i="2"/>
  <c r="AA568" i="2"/>
  <c r="AA819" i="2" s="1"/>
  <c r="Y568" i="2"/>
  <c r="Y819" i="2" s="1"/>
  <c r="X568" i="2"/>
  <c r="W568" i="2"/>
  <c r="W819" i="2" s="1"/>
  <c r="U568" i="2"/>
  <c r="T568" i="2"/>
  <c r="S568" i="2"/>
  <c r="S819" i="2" s="1"/>
  <c r="O568" i="2"/>
  <c r="O819" i="2" s="1"/>
  <c r="M568" i="2"/>
  <c r="L568" i="2"/>
  <c r="K568" i="2"/>
  <c r="I568" i="2"/>
  <c r="H568" i="2"/>
  <c r="G568" i="2"/>
  <c r="G819" i="2" s="1"/>
  <c r="E568" i="2"/>
  <c r="D568" i="2"/>
  <c r="AG567" i="2"/>
  <c r="Q567" i="2"/>
  <c r="I567" i="2"/>
  <c r="AJ566" i="2"/>
  <c r="AF566" i="2"/>
  <c r="AB566" i="2"/>
  <c r="Y566" i="2"/>
  <c r="T566" i="2"/>
  <c r="AU565" i="2"/>
  <c r="AS565" i="2"/>
  <c r="AQ565" i="2"/>
  <c r="AO565" i="2"/>
  <c r="AN565" i="2"/>
  <c r="AM565" i="2"/>
  <c r="AK565" i="2"/>
  <c r="AI565" i="2"/>
  <c r="AG565" i="2"/>
  <c r="AF565" i="2"/>
  <c r="AE565" i="2"/>
  <c r="AC565" i="2"/>
  <c r="AA565" i="2"/>
  <c r="Y565" i="2"/>
  <c r="W565" i="2"/>
  <c r="U565" i="2"/>
  <c r="S565" i="2"/>
  <c r="Q565" i="2"/>
  <c r="P565" i="2"/>
  <c r="O565" i="2"/>
  <c r="M565" i="2"/>
  <c r="K565" i="2"/>
  <c r="I565" i="2"/>
  <c r="H565" i="2"/>
  <c r="G565" i="2"/>
  <c r="AU564" i="2"/>
  <c r="AT564" i="2"/>
  <c r="AS564" i="2"/>
  <c r="AR564" i="2"/>
  <c r="AQ564" i="2"/>
  <c r="AQ818" i="2" s="1"/>
  <c r="AP564" i="2"/>
  <c r="AO564" i="2"/>
  <c r="AN564" i="2"/>
  <c r="AM564" i="2"/>
  <c r="AL564" i="2"/>
  <c r="AK564" i="2"/>
  <c r="AJ564" i="2"/>
  <c r="AI564" i="2"/>
  <c r="AH564" i="2"/>
  <c r="AG564" i="2"/>
  <c r="AF564" i="2"/>
  <c r="AE564" i="2"/>
  <c r="AD564" i="2"/>
  <c r="AC564" i="2"/>
  <c r="AB564" i="2"/>
  <c r="AA564" i="2"/>
  <c r="Z564" i="2"/>
  <c r="Y564" i="2"/>
  <c r="X564" i="2"/>
  <c r="W564" i="2"/>
  <c r="V564" i="2"/>
  <c r="U564" i="2"/>
  <c r="U818" i="2" s="1"/>
  <c r="T564" i="2"/>
  <c r="S564" i="2"/>
  <c r="S818" i="2" s="1"/>
  <c r="R564" i="2"/>
  <c r="Q564" i="2"/>
  <c r="P564" i="2"/>
  <c r="O564" i="2"/>
  <c r="N564" i="2"/>
  <c r="M564" i="2"/>
  <c r="L564" i="2"/>
  <c r="K564" i="2"/>
  <c r="K818" i="2" s="1"/>
  <c r="J564" i="2"/>
  <c r="I564" i="2"/>
  <c r="H564" i="2"/>
  <c r="G564" i="2"/>
  <c r="F564" i="2"/>
  <c r="E564" i="2"/>
  <c r="D564" i="2"/>
  <c r="AQ563" i="2"/>
  <c r="AI563" i="2"/>
  <c r="S563" i="2"/>
  <c r="K563" i="2"/>
  <c r="AN562" i="2"/>
  <c r="AG562" i="2"/>
  <c r="AF562" i="2"/>
  <c r="X562" i="2"/>
  <c r="T562" i="2"/>
  <c r="P562" i="2"/>
  <c r="M562" i="2"/>
  <c r="L562" i="2"/>
  <c r="I562" i="2"/>
  <c r="AU561" i="2"/>
  <c r="AS561" i="2"/>
  <c r="AQ561" i="2"/>
  <c r="AO561" i="2"/>
  <c r="AN561" i="2"/>
  <c r="AM561" i="2"/>
  <c r="AK561" i="2"/>
  <c r="AI561" i="2"/>
  <c r="AG561" i="2"/>
  <c r="AF561" i="2"/>
  <c r="AE561" i="2"/>
  <c r="AC561" i="2"/>
  <c r="AA561" i="2"/>
  <c r="Y561" i="2"/>
  <c r="X561" i="2"/>
  <c r="W561" i="2"/>
  <c r="U561" i="2"/>
  <c r="S561" i="2"/>
  <c r="Q561" i="2"/>
  <c r="O561" i="2"/>
  <c r="M561" i="2"/>
  <c r="K561" i="2"/>
  <c r="I561" i="2"/>
  <c r="G561" i="2"/>
  <c r="D561" i="2"/>
  <c r="AU560" i="2"/>
  <c r="AT560" i="2"/>
  <c r="AS560" i="2"/>
  <c r="AR560" i="2"/>
  <c r="AQ560" i="2"/>
  <c r="AP560" i="2"/>
  <c r="AO560" i="2"/>
  <c r="AN560" i="2"/>
  <c r="AM560" i="2"/>
  <c r="AL560" i="2"/>
  <c r="AK560" i="2"/>
  <c r="AK817" i="2" s="1"/>
  <c r="AJ560" i="2"/>
  <c r="AI560" i="2"/>
  <c r="AH560" i="2"/>
  <c r="AG560" i="2"/>
  <c r="AG817" i="2" s="1"/>
  <c r="AF560" i="2"/>
  <c r="AE560" i="2"/>
  <c r="AD560" i="2"/>
  <c r="AC560" i="2"/>
  <c r="AB560" i="2"/>
  <c r="AA560" i="2"/>
  <c r="Z560" i="2"/>
  <c r="Y560" i="2"/>
  <c r="X560" i="2"/>
  <c r="W560" i="2"/>
  <c r="V560" i="2"/>
  <c r="U560" i="2"/>
  <c r="T560" i="2"/>
  <c r="S560" i="2"/>
  <c r="R560" i="2"/>
  <c r="Q560" i="2"/>
  <c r="P560" i="2"/>
  <c r="O560" i="2"/>
  <c r="N560" i="2"/>
  <c r="M560" i="2"/>
  <c r="L560" i="2"/>
  <c r="K560" i="2"/>
  <c r="J560" i="2"/>
  <c r="I560" i="2"/>
  <c r="H560" i="2"/>
  <c r="G560" i="2"/>
  <c r="F560" i="2"/>
  <c r="E560" i="2"/>
  <c r="D560" i="2"/>
  <c r="AQ559" i="2"/>
  <c r="AI559" i="2"/>
  <c r="S559" i="2"/>
  <c r="K559" i="2"/>
  <c r="AR558" i="2"/>
  <c r="AM558" i="2"/>
  <c r="AJ558" i="2"/>
  <c r="AF558" i="2"/>
  <c r="AB558" i="2"/>
  <c r="T558" i="2"/>
  <c r="P558" i="2"/>
  <c r="L558" i="2"/>
  <c r="AU557" i="2"/>
  <c r="AS557" i="2"/>
  <c r="AQ557" i="2"/>
  <c r="AO557" i="2"/>
  <c r="AM557" i="2"/>
  <c r="AK557" i="2"/>
  <c r="AI557" i="2"/>
  <c r="AG557" i="2"/>
  <c r="AE557" i="2"/>
  <c r="AC557" i="2"/>
  <c r="AA557" i="2"/>
  <c r="Y557" i="2"/>
  <c r="W557" i="2"/>
  <c r="U557" i="2"/>
  <c r="S557" i="2"/>
  <c r="Q557" i="2"/>
  <c r="O557" i="2"/>
  <c r="M557" i="2"/>
  <c r="K557" i="2"/>
  <c r="I557" i="2"/>
  <c r="G557" i="2"/>
  <c r="AU556" i="2"/>
  <c r="AT556" i="2"/>
  <c r="AS556" i="2"/>
  <c r="AR556" i="2"/>
  <c r="AQ556" i="2"/>
  <c r="AP556" i="2"/>
  <c r="AO556" i="2"/>
  <c r="AN556" i="2"/>
  <c r="AM556" i="2"/>
  <c r="AL556" i="2"/>
  <c r="AK556" i="2"/>
  <c r="AJ556" i="2"/>
  <c r="AI556" i="2"/>
  <c r="AH556" i="2"/>
  <c r="AG556" i="2"/>
  <c r="AF556" i="2"/>
  <c r="AE556" i="2"/>
  <c r="AD556" i="2"/>
  <c r="AC556" i="2"/>
  <c r="AB556" i="2"/>
  <c r="AA556" i="2"/>
  <c r="Z556" i="2"/>
  <c r="Y556" i="2"/>
  <c r="X556" i="2"/>
  <c r="W556" i="2"/>
  <c r="V556" i="2"/>
  <c r="U556" i="2"/>
  <c r="T556" i="2"/>
  <c r="S556" i="2"/>
  <c r="R556" i="2"/>
  <c r="Q556" i="2"/>
  <c r="P556" i="2"/>
  <c r="O556" i="2"/>
  <c r="N556" i="2"/>
  <c r="M556" i="2"/>
  <c r="L556" i="2"/>
  <c r="K556" i="2"/>
  <c r="J556" i="2"/>
  <c r="I556" i="2"/>
  <c r="H556" i="2"/>
  <c r="G556" i="2"/>
  <c r="F556" i="2"/>
  <c r="E556" i="2"/>
  <c r="D556" i="2"/>
  <c r="AR554" i="2"/>
  <c r="AK554" i="2"/>
  <c r="AJ554" i="2"/>
  <c r="AG554" i="2"/>
  <c r="AB554" i="2"/>
  <c r="X554" i="2"/>
  <c r="T554" i="2"/>
  <c r="L554" i="2"/>
  <c r="H554" i="2"/>
  <c r="D554" i="2"/>
  <c r="AU553" i="2"/>
  <c r="AS553" i="2"/>
  <c r="AQ553" i="2"/>
  <c r="AO553" i="2"/>
  <c r="AM553" i="2"/>
  <c r="AK553" i="2"/>
  <c r="AI553" i="2"/>
  <c r="AG553" i="2"/>
  <c r="AE553" i="2"/>
  <c r="AC553" i="2"/>
  <c r="AA553" i="2"/>
  <c r="Y553" i="2"/>
  <c r="W553" i="2"/>
  <c r="U553" i="2"/>
  <c r="S553" i="2"/>
  <c r="Q553" i="2"/>
  <c r="O553" i="2"/>
  <c r="M553" i="2"/>
  <c r="K553" i="2"/>
  <c r="I553" i="2"/>
  <c r="G553" i="2"/>
  <c r="E553" i="2"/>
  <c r="AU552" i="2"/>
  <c r="AT552" i="2"/>
  <c r="AS552" i="2"/>
  <c r="AR552" i="2"/>
  <c r="AQ552" i="2"/>
  <c r="AP552" i="2"/>
  <c r="AO552" i="2"/>
  <c r="AN552" i="2"/>
  <c r="AM552" i="2"/>
  <c r="AL552" i="2"/>
  <c r="AK552" i="2"/>
  <c r="AJ552" i="2"/>
  <c r="AI552" i="2"/>
  <c r="AH552" i="2"/>
  <c r="AG552" i="2"/>
  <c r="AF552" i="2"/>
  <c r="AE552" i="2"/>
  <c r="AD552" i="2"/>
  <c r="AC552" i="2"/>
  <c r="AB552" i="2"/>
  <c r="AA552" i="2"/>
  <c r="Z552" i="2"/>
  <c r="Y552" i="2"/>
  <c r="X552" i="2"/>
  <c r="W552" i="2"/>
  <c r="V552" i="2"/>
  <c r="U552" i="2"/>
  <c r="T552" i="2"/>
  <c r="S552" i="2"/>
  <c r="R552" i="2"/>
  <c r="Q552" i="2"/>
  <c r="P552" i="2"/>
  <c r="O552" i="2"/>
  <c r="N552" i="2"/>
  <c r="M552" i="2"/>
  <c r="L552" i="2"/>
  <c r="K552" i="2"/>
  <c r="J552" i="2"/>
  <c r="I552" i="2"/>
  <c r="H552" i="2"/>
  <c r="G552" i="2"/>
  <c r="F552" i="2"/>
  <c r="E552" i="2"/>
  <c r="D552" i="2"/>
  <c r="AB551" i="2"/>
  <c r="AR550" i="2"/>
  <c r="AN550" i="2"/>
  <c r="AJ550" i="2"/>
  <c r="AB550" i="2"/>
  <c r="X550" i="2"/>
  <c r="T550" i="2"/>
  <c r="H550" i="2"/>
  <c r="AU549" i="2"/>
  <c r="AS549" i="2"/>
  <c r="AR549" i="2"/>
  <c r="AQ549" i="2"/>
  <c r="AP549" i="2"/>
  <c r="AO549" i="2"/>
  <c r="AN549" i="2"/>
  <c r="AM549" i="2"/>
  <c r="AK549" i="2"/>
  <c r="AJ549" i="2"/>
  <c r="AI549" i="2"/>
  <c r="AH549" i="2"/>
  <c r="AG549" i="2"/>
  <c r="AF549" i="2"/>
  <c r="AE549" i="2"/>
  <c r="AC549" i="2"/>
  <c r="AB549" i="2"/>
  <c r="AA549" i="2"/>
  <c r="Z549" i="2"/>
  <c r="Y549" i="2"/>
  <c r="X549" i="2"/>
  <c r="W549" i="2"/>
  <c r="U549" i="2"/>
  <c r="T549" i="2"/>
  <c r="S549" i="2"/>
  <c r="R549" i="2"/>
  <c r="Q549" i="2"/>
  <c r="P549" i="2"/>
  <c r="O549" i="2"/>
  <c r="M549" i="2"/>
  <c r="L549" i="2"/>
  <c r="K549" i="2"/>
  <c r="J549" i="2"/>
  <c r="I549" i="2"/>
  <c r="H549" i="2"/>
  <c r="G549" i="2"/>
  <c r="E549" i="2"/>
  <c r="D549" i="2"/>
  <c r="AU548" i="2"/>
  <c r="AT548" i="2"/>
  <c r="AS548" i="2"/>
  <c r="AR548" i="2"/>
  <c r="AQ548" i="2"/>
  <c r="AP548" i="2"/>
  <c r="AO548" i="2"/>
  <c r="AN548" i="2"/>
  <c r="AM548" i="2"/>
  <c r="AL548" i="2"/>
  <c r="AK548" i="2"/>
  <c r="AJ548" i="2"/>
  <c r="AI548" i="2"/>
  <c r="AH548" i="2"/>
  <c r="AG548" i="2"/>
  <c r="AF548" i="2"/>
  <c r="AE548" i="2"/>
  <c r="AD548" i="2"/>
  <c r="AC548" i="2"/>
  <c r="AB548" i="2"/>
  <c r="AA548" i="2"/>
  <c r="Z548" i="2"/>
  <c r="Y548" i="2"/>
  <c r="X548" i="2"/>
  <c r="W548" i="2"/>
  <c r="V548" i="2"/>
  <c r="U548" i="2"/>
  <c r="T548" i="2"/>
  <c r="S548" i="2"/>
  <c r="R548" i="2"/>
  <c r="Q548" i="2"/>
  <c r="P548" i="2"/>
  <c r="O548" i="2"/>
  <c r="N548" i="2"/>
  <c r="M548" i="2"/>
  <c r="L548" i="2"/>
  <c r="K548" i="2"/>
  <c r="J548" i="2"/>
  <c r="I548" i="2"/>
  <c r="H548" i="2"/>
  <c r="G548" i="2"/>
  <c r="F548" i="2"/>
  <c r="E548" i="2"/>
  <c r="D548" i="2"/>
  <c r="AN546" i="2"/>
  <c r="AJ546" i="2"/>
  <c r="X546" i="2"/>
  <c r="P546" i="2"/>
  <c r="H546" i="2"/>
  <c r="D546" i="2"/>
  <c r="AU545" i="2"/>
  <c r="AS545" i="2"/>
  <c r="AQ545" i="2"/>
  <c r="AO545" i="2"/>
  <c r="AM545" i="2"/>
  <c r="AK545" i="2"/>
  <c r="AJ545" i="2"/>
  <c r="AI545" i="2"/>
  <c r="AG545" i="2"/>
  <c r="AE545" i="2"/>
  <c r="AC545" i="2"/>
  <c r="AB545" i="2"/>
  <c r="AA545" i="2"/>
  <c r="Y545" i="2"/>
  <c r="W545" i="2"/>
  <c r="U545" i="2"/>
  <c r="T545" i="2"/>
  <c r="S545" i="2"/>
  <c r="Q545" i="2"/>
  <c r="O545" i="2"/>
  <c r="M545" i="2"/>
  <c r="K545" i="2"/>
  <c r="I545" i="2"/>
  <c r="G545" i="2"/>
  <c r="D545" i="2"/>
  <c r="AU544" i="2"/>
  <c r="AT544" i="2"/>
  <c r="AS544" i="2"/>
  <c r="AR544" i="2"/>
  <c r="AQ544" i="2"/>
  <c r="AP544" i="2"/>
  <c r="AO544" i="2"/>
  <c r="AN544" i="2"/>
  <c r="AM544" i="2"/>
  <c r="AL544" i="2"/>
  <c r="AK544" i="2"/>
  <c r="AJ544" i="2"/>
  <c r="AI544" i="2"/>
  <c r="AH544" i="2"/>
  <c r="AG544" i="2"/>
  <c r="AF544" i="2"/>
  <c r="AE544" i="2"/>
  <c r="AD544" i="2"/>
  <c r="AC544" i="2"/>
  <c r="AB544" i="2"/>
  <c r="AA544" i="2"/>
  <c r="Z544" i="2"/>
  <c r="Y544" i="2"/>
  <c r="X544" i="2"/>
  <c r="W544" i="2"/>
  <c r="V544" i="2"/>
  <c r="U544" i="2"/>
  <c r="T544" i="2"/>
  <c r="S544" i="2"/>
  <c r="R544" i="2"/>
  <c r="Q544" i="2"/>
  <c r="P544" i="2"/>
  <c r="O544" i="2"/>
  <c r="N544" i="2"/>
  <c r="M544" i="2"/>
  <c r="L544" i="2"/>
  <c r="K544" i="2"/>
  <c r="J544" i="2"/>
  <c r="I544" i="2"/>
  <c r="H544" i="2"/>
  <c r="G544" i="2"/>
  <c r="F544" i="2"/>
  <c r="E544" i="2"/>
  <c r="D544" i="2"/>
  <c r="AE543" i="2"/>
  <c r="AS542" i="2"/>
  <c r="AR542" i="2"/>
  <c r="AJ542" i="2"/>
  <c r="AB542" i="2"/>
  <c r="R542" i="2"/>
  <c r="P542" i="2"/>
  <c r="L542" i="2"/>
  <c r="J542" i="2"/>
  <c r="H542" i="2"/>
  <c r="AU541" i="2"/>
  <c r="AS541" i="2"/>
  <c r="AQ541" i="2"/>
  <c r="AO541" i="2"/>
  <c r="AM541" i="2"/>
  <c r="AK541" i="2"/>
  <c r="AI541" i="2"/>
  <c r="AG541" i="2"/>
  <c r="AE541" i="2"/>
  <c r="AC541" i="2"/>
  <c r="AA541" i="2"/>
  <c r="Y541" i="2"/>
  <c r="W541" i="2"/>
  <c r="U541" i="2"/>
  <c r="S541" i="2"/>
  <c r="Q541" i="2"/>
  <c r="O541" i="2"/>
  <c r="M541" i="2"/>
  <c r="K541" i="2"/>
  <c r="I541" i="2"/>
  <c r="G541" i="2"/>
  <c r="AU540" i="2"/>
  <c r="AT540" i="2"/>
  <c r="AS540" i="2"/>
  <c r="AR540" i="2"/>
  <c r="AQ540" i="2"/>
  <c r="AP540" i="2"/>
  <c r="AO540" i="2"/>
  <c r="AN540" i="2"/>
  <c r="AM540" i="2"/>
  <c r="AL540" i="2"/>
  <c r="AK540" i="2"/>
  <c r="AJ540" i="2"/>
  <c r="AI540" i="2"/>
  <c r="AH540" i="2"/>
  <c r="AG540" i="2"/>
  <c r="AF540" i="2"/>
  <c r="AE540" i="2"/>
  <c r="AD540" i="2"/>
  <c r="AC540" i="2"/>
  <c r="AB540" i="2"/>
  <c r="AA540" i="2"/>
  <c r="Z540" i="2"/>
  <c r="Y540" i="2"/>
  <c r="X540" i="2"/>
  <c r="W540" i="2"/>
  <c r="V540" i="2"/>
  <c r="U540" i="2"/>
  <c r="T540" i="2"/>
  <c r="S540" i="2"/>
  <c r="R540" i="2"/>
  <c r="Q540" i="2"/>
  <c r="P540" i="2"/>
  <c r="O540" i="2"/>
  <c r="N540" i="2"/>
  <c r="M540" i="2"/>
  <c r="L540" i="2"/>
  <c r="K540" i="2"/>
  <c r="J540" i="2"/>
  <c r="I540" i="2"/>
  <c r="H540" i="2"/>
  <c r="G540" i="2"/>
  <c r="F540" i="2"/>
  <c r="E540" i="2"/>
  <c r="D540" i="2"/>
  <c r="AS539" i="2"/>
  <c r="AC539" i="2"/>
  <c r="E539" i="2"/>
  <c r="AR538" i="2"/>
  <c r="AN538" i="2"/>
  <c r="AJ538" i="2"/>
  <c r="AH538" i="2"/>
  <c r="AF538" i="2"/>
  <c r="AB538" i="2"/>
  <c r="Z538" i="2"/>
  <c r="X538" i="2"/>
  <c r="U538" i="2"/>
  <c r="T538" i="2"/>
  <c r="N538" i="2"/>
  <c r="L538" i="2"/>
  <c r="J538" i="2"/>
  <c r="F538" i="2"/>
  <c r="AU537" i="2"/>
  <c r="AT537" i="2"/>
  <c r="AS537" i="2"/>
  <c r="AR537" i="2"/>
  <c r="AQ537" i="2"/>
  <c r="AP537" i="2"/>
  <c r="AO537" i="2"/>
  <c r="AM537" i="2"/>
  <c r="AL537" i="2"/>
  <c r="AK537" i="2"/>
  <c r="AJ537" i="2"/>
  <c r="AI537" i="2"/>
  <c r="AH537" i="2"/>
  <c r="AG537" i="2"/>
  <c r="AE537" i="2"/>
  <c r="AD537" i="2"/>
  <c r="AC537" i="2"/>
  <c r="AB537" i="2"/>
  <c r="AA537" i="2"/>
  <c r="Z537" i="2"/>
  <c r="Y537" i="2"/>
  <c r="W537" i="2"/>
  <c r="V537" i="2"/>
  <c r="U537" i="2"/>
  <c r="T537" i="2"/>
  <c r="S537" i="2"/>
  <c r="R537" i="2"/>
  <c r="Q537" i="2"/>
  <c r="O537" i="2"/>
  <c r="N537" i="2"/>
  <c r="M537" i="2"/>
  <c r="L537" i="2"/>
  <c r="K537" i="2"/>
  <c r="J537" i="2"/>
  <c r="I537" i="2"/>
  <c r="G537" i="2"/>
  <c r="F537" i="2"/>
  <c r="D537" i="2"/>
  <c r="AU536" i="2"/>
  <c r="AT536" i="2"/>
  <c r="AS536" i="2"/>
  <c r="AR536" i="2"/>
  <c r="AQ536" i="2"/>
  <c r="AP536" i="2"/>
  <c r="AO536" i="2"/>
  <c r="AN536" i="2"/>
  <c r="AL536" i="2"/>
  <c r="AK536" i="2"/>
  <c r="AJ536" i="2"/>
  <c r="AI536" i="2"/>
  <c r="AH536" i="2"/>
  <c r="AG536" i="2"/>
  <c r="AF536" i="2"/>
  <c r="AE536" i="2"/>
  <c r="AD536" i="2"/>
  <c r="AC536" i="2"/>
  <c r="AB536" i="2"/>
  <c r="AA536" i="2"/>
  <c r="Z536" i="2"/>
  <c r="Y536" i="2"/>
  <c r="X536" i="2"/>
  <c r="W536" i="2"/>
  <c r="V536" i="2"/>
  <c r="U536" i="2"/>
  <c r="T536" i="2"/>
  <c r="S536" i="2"/>
  <c r="R536" i="2"/>
  <c r="Q536" i="2"/>
  <c r="P536" i="2"/>
  <c r="O536" i="2"/>
  <c r="N536" i="2"/>
  <c r="M536" i="2"/>
  <c r="L536" i="2"/>
  <c r="K536" i="2"/>
  <c r="J536" i="2"/>
  <c r="I536" i="2"/>
  <c r="H536" i="2"/>
  <c r="G536" i="2"/>
  <c r="F536" i="2"/>
  <c r="E536" i="2"/>
  <c r="D536" i="2"/>
  <c r="AC535" i="2"/>
  <c r="AT534" i="2"/>
  <c r="AP534" i="2"/>
  <c r="AL534" i="2"/>
  <c r="AJ534" i="2"/>
  <c r="AH534" i="2"/>
  <c r="AD534" i="2"/>
  <c r="Z534" i="2"/>
  <c r="W534" i="2"/>
  <c r="V534" i="2"/>
  <c r="T534" i="2"/>
  <c r="P534" i="2"/>
  <c r="N534" i="2"/>
  <c r="H534" i="2"/>
  <c r="G534" i="2"/>
  <c r="F534" i="2"/>
  <c r="AU533" i="2"/>
  <c r="AS533" i="2"/>
  <c r="AR533" i="2"/>
  <c r="AQ533" i="2"/>
  <c r="AO533" i="2"/>
  <c r="AM533" i="2"/>
  <c r="AK533" i="2"/>
  <c r="AI533" i="2"/>
  <c r="AG533" i="2"/>
  <c r="AE533" i="2"/>
  <c r="AC533" i="2"/>
  <c r="AB533" i="2"/>
  <c r="AA533" i="2"/>
  <c r="Y533" i="2"/>
  <c r="W533" i="2"/>
  <c r="U533" i="2"/>
  <c r="T533" i="2"/>
  <c r="S533" i="2"/>
  <c r="Q533" i="2"/>
  <c r="O533" i="2"/>
  <c r="K533" i="2"/>
  <c r="G533" i="2"/>
  <c r="AU532" i="2"/>
  <c r="AU810" i="2" s="1"/>
  <c r="AT532" i="2"/>
  <c r="AS532" i="2"/>
  <c r="AR532" i="2"/>
  <c r="AQ532" i="2"/>
  <c r="AP532" i="2"/>
  <c r="AO532" i="2"/>
  <c r="AN532" i="2"/>
  <c r="AM532" i="2"/>
  <c r="AL532" i="2"/>
  <c r="AK532" i="2"/>
  <c r="AJ532" i="2"/>
  <c r="AI532" i="2"/>
  <c r="AH532" i="2"/>
  <c r="AG532" i="2"/>
  <c r="AF532" i="2"/>
  <c r="AE532" i="2"/>
  <c r="AD532" i="2"/>
  <c r="AC532" i="2"/>
  <c r="AB532" i="2"/>
  <c r="AA532" i="2"/>
  <c r="Z532" i="2"/>
  <c r="Y532" i="2"/>
  <c r="X532" i="2"/>
  <c r="W532" i="2"/>
  <c r="V532" i="2"/>
  <c r="U532" i="2"/>
  <c r="T532" i="2"/>
  <c r="S532" i="2"/>
  <c r="R532" i="2"/>
  <c r="Q532" i="2"/>
  <c r="P532" i="2"/>
  <c r="O532" i="2"/>
  <c r="O810" i="2" s="1"/>
  <c r="N532" i="2"/>
  <c r="M532" i="2"/>
  <c r="M810" i="2" s="1"/>
  <c r="L532" i="2"/>
  <c r="K532" i="2"/>
  <c r="J532" i="2"/>
  <c r="I532" i="2"/>
  <c r="I810" i="2" s="1"/>
  <c r="H532" i="2"/>
  <c r="G532" i="2"/>
  <c r="G810" i="2" s="1"/>
  <c r="F532" i="2"/>
  <c r="E532" i="2"/>
  <c r="D532" i="2"/>
  <c r="AK531" i="2"/>
  <c r="M531" i="2"/>
  <c r="AR530" i="2"/>
  <c r="AL530" i="2"/>
  <c r="AJ530" i="2"/>
  <c r="AH530" i="2"/>
  <c r="AD530" i="2"/>
  <c r="AB530" i="2"/>
  <c r="V530" i="2"/>
  <c r="H530" i="2"/>
  <c r="D530" i="2"/>
  <c r="AU529" i="2"/>
  <c r="AS529" i="2"/>
  <c r="AQ529" i="2"/>
  <c r="AO529" i="2"/>
  <c r="AL529" i="2"/>
  <c r="AK529" i="2"/>
  <c r="AJ529" i="2"/>
  <c r="AG529" i="2"/>
  <c r="AC529" i="2"/>
  <c r="Y529" i="2"/>
  <c r="V529" i="2"/>
  <c r="U529" i="2"/>
  <c r="Q529" i="2"/>
  <c r="M529" i="2"/>
  <c r="J529" i="2"/>
  <c r="I529" i="2"/>
  <c r="F529" i="2"/>
  <c r="E529" i="2"/>
  <c r="AU528" i="2"/>
  <c r="AT528" i="2"/>
  <c r="AS528" i="2"/>
  <c r="AR528" i="2"/>
  <c r="AQ528" i="2"/>
  <c r="AP528" i="2"/>
  <c r="AO528" i="2"/>
  <c r="AN528" i="2"/>
  <c r="AM528" i="2"/>
  <c r="AL528" i="2"/>
  <c r="AK528" i="2"/>
  <c r="AJ528" i="2"/>
  <c r="AI528" i="2"/>
  <c r="AI809" i="2" s="1"/>
  <c r="AH528" i="2"/>
  <c r="AG528" i="2"/>
  <c r="AF528" i="2"/>
  <c r="AE528" i="2"/>
  <c r="AD528" i="2"/>
  <c r="AC528" i="2"/>
  <c r="AB528" i="2"/>
  <c r="AA528" i="2"/>
  <c r="AA809" i="2" s="1"/>
  <c r="Z528" i="2"/>
  <c r="Y528" i="2"/>
  <c r="X528" i="2"/>
  <c r="W528" i="2"/>
  <c r="V528" i="2"/>
  <c r="U528" i="2"/>
  <c r="T528" i="2"/>
  <c r="S528" i="2"/>
  <c r="R528" i="2"/>
  <c r="Q528" i="2"/>
  <c r="P528" i="2"/>
  <c r="O528" i="2"/>
  <c r="N528" i="2"/>
  <c r="M528" i="2"/>
  <c r="L528" i="2"/>
  <c r="K528" i="2"/>
  <c r="J528" i="2"/>
  <c r="I528" i="2"/>
  <c r="H528" i="2"/>
  <c r="G528" i="2"/>
  <c r="F528" i="2"/>
  <c r="E528" i="2"/>
  <c r="D528" i="2"/>
  <c r="AS527" i="2"/>
  <c r="AK527" i="2"/>
  <c r="Y527" i="2"/>
  <c r="X527" i="2"/>
  <c r="W527" i="2"/>
  <c r="V527" i="2"/>
  <c r="U527" i="2"/>
  <c r="T527" i="2"/>
  <c r="S527" i="2"/>
  <c r="R527" i="2"/>
  <c r="Q527" i="2"/>
  <c r="P527" i="2"/>
  <c r="O527" i="2"/>
  <c r="N527" i="2"/>
  <c r="M527" i="2"/>
  <c r="L527" i="2"/>
  <c r="K527" i="2"/>
  <c r="J527" i="2"/>
  <c r="I527" i="2"/>
  <c r="H527" i="2"/>
  <c r="G527" i="2"/>
  <c r="F527" i="2"/>
  <c r="E527" i="2"/>
  <c r="D527" i="2"/>
  <c r="AS526" i="2"/>
  <c r="Y526" i="2"/>
  <c r="X526" i="2"/>
  <c r="W526" i="2"/>
  <c r="V526" i="2"/>
  <c r="U526" i="2"/>
  <c r="T526" i="2"/>
  <c r="S526" i="2"/>
  <c r="R526" i="2"/>
  <c r="Q526" i="2"/>
  <c r="P526" i="2"/>
  <c r="O526" i="2"/>
  <c r="N526" i="2"/>
  <c r="M526" i="2"/>
  <c r="L526" i="2"/>
  <c r="K526" i="2"/>
  <c r="J526" i="2"/>
  <c r="I526" i="2"/>
  <c r="H526" i="2"/>
  <c r="G526" i="2"/>
  <c r="F526" i="2"/>
  <c r="E526" i="2"/>
  <c r="D526" i="2"/>
  <c r="AR525" i="2"/>
  <c r="Y525" i="2"/>
  <c r="X525" i="2"/>
  <c r="W525" i="2"/>
  <c r="V525" i="2"/>
  <c r="U525" i="2"/>
  <c r="T525" i="2"/>
  <c r="S525" i="2"/>
  <c r="R525" i="2"/>
  <c r="Q525" i="2"/>
  <c r="P525" i="2"/>
  <c r="O525" i="2"/>
  <c r="N525" i="2"/>
  <c r="M525" i="2"/>
  <c r="L525" i="2"/>
  <c r="K525" i="2"/>
  <c r="J525" i="2"/>
  <c r="I525" i="2"/>
  <c r="H525" i="2"/>
  <c r="G525" i="2"/>
  <c r="F525" i="2"/>
  <c r="E525" i="2"/>
  <c r="D525" i="2"/>
  <c r="AB524" i="2"/>
  <c r="Y524" i="2"/>
  <c r="X524" i="2"/>
  <c r="W524" i="2"/>
  <c r="V524" i="2"/>
  <c r="U524" i="2"/>
  <c r="T524" i="2"/>
  <c r="S524" i="2"/>
  <c r="R524" i="2"/>
  <c r="Q524" i="2"/>
  <c r="P524" i="2"/>
  <c r="O524" i="2"/>
  <c r="N524" i="2"/>
  <c r="M524" i="2"/>
  <c r="L524" i="2"/>
  <c r="K524" i="2"/>
  <c r="J524" i="2"/>
  <c r="I524" i="2"/>
  <c r="H524" i="2"/>
  <c r="G524" i="2"/>
  <c r="F524" i="2"/>
  <c r="E524" i="2"/>
  <c r="D524" i="2"/>
  <c r="EJ149" i="2"/>
  <c r="AQ338" i="2" s="1"/>
  <c r="AQ523" i="2" s="1"/>
  <c r="Y523" i="2"/>
  <c r="X523" i="2"/>
  <c r="W523" i="2"/>
  <c r="V523" i="2"/>
  <c r="U523" i="2"/>
  <c r="T523" i="2"/>
  <c r="S523" i="2"/>
  <c r="R523" i="2"/>
  <c r="Q523" i="2"/>
  <c r="P523" i="2"/>
  <c r="O523" i="2"/>
  <c r="N523" i="2"/>
  <c r="M523" i="2"/>
  <c r="L523" i="2"/>
  <c r="K523" i="2"/>
  <c r="J523" i="2"/>
  <c r="I523" i="2"/>
  <c r="H523" i="2"/>
  <c r="G523" i="2"/>
  <c r="F523" i="2"/>
  <c r="E523" i="2"/>
  <c r="D523" i="2"/>
  <c r="EJ148" i="2"/>
  <c r="AQ337" i="2" s="1"/>
  <c r="AQ522" i="2" s="1"/>
  <c r="Y522" i="2"/>
  <c r="X522" i="2"/>
  <c r="W522" i="2"/>
  <c r="V522" i="2"/>
  <c r="U522" i="2"/>
  <c r="T522" i="2"/>
  <c r="S522" i="2"/>
  <c r="R522" i="2"/>
  <c r="Q522" i="2"/>
  <c r="P522" i="2"/>
  <c r="O522" i="2"/>
  <c r="N522" i="2"/>
  <c r="M522" i="2"/>
  <c r="L522" i="2"/>
  <c r="K522" i="2"/>
  <c r="J522" i="2"/>
  <c r="I522" i="2"/>
  <c r="H522" i="2"/>
  <c r="G522" i="2"/>
  <c r="F522" i="2"/>
  <c r="E522" i="2"/>
  <c r="D522" i="2"/>
  <c r="EJ147" i="2"/>
  <c r="AQ336" i="2" s="1"/>
  <c r="AQ521" i="2" s="1"/>
  <c r="Y521" i="2"/>
  <c r="X521" i="2"/>
  <c r="W521" i="2"/>
  <c r="V521" i="2"/>
  <c r="U521" i="2"/>
  <c r="T521" i="2"/>
  <c r="S521" i="2"/>
  <c r="R521" i="2"/>
  <c r="Q521" i="2"/>
  <c r="P521" i="2"/>
  <c r="O521" i="2"/>
  <c r="N521" i="2"/>
  <c r="M521" i="2"/>
  <c r="L521" i="2"/>
  <c r="K521" i="2"/>
  <c r="J521" i="2"/>
  <c r="I521" i="2"/>
  <c r="H521" i="2"/>
  <c r="G521" i="2"/>
  <c r="F521" i="2"/>
  <c r="E521" i="2"/>
  <c r="D521" i="2"/>
  <c r="AR520" i="2"/>
  <c r="EJ146" i="2"/>
  <c r="AQ335" i="2" s="1"/>
  <c r="AQ520" i="2" s="1"/>
  <c r="AK520" i="2"/>
  <c r="Y520" i="2"/>
  <c r="X520" i="2"/>
  <c r="W520" i="2"/>
  <c r="V520" i="2"/>
  <c r="U520" i="2"/>
  <c r="T520" i="2"/>
  <c r="S520" i="2"/>
  <c r="R520" i="2"/>
  <c r="Q520" i="2"/>
  <c r="P520" i="2"/>
  <c r="O520" i="2"/>
  <c r="N520" i="2"/>
  <c r="M520" i="2"/>
  <c r="L520" i="2"/>
  <c r="K520" i="2"/>
  <c r="J520" i="2"/>
  <c r="I520" i="2"/>
  <c r="H520" i="2"/>
  <c r="G520" i="2"/>
  <c r="F520" i="2"/>
  <c r="E520" i="2"/>
  <c r="D520" i="2"/>
  <c r="Y519" i="2"/>
  <c r="X519" i="2"/>
  <c r="W519" i="2"/>
  <c r="V519" i="2"/>
  <c r="U519" i="2"/>
  <c r="T519" i="2"/>
  <c r="S519" i="2"/>
  <c r="R519" i="2"/>
  <c r="Q519" i="2"/>
  <c r="P519" i="2"/>
  <c r="O519" i="2"/>
  <c r="N519" i="2"/>
  <c r="M519" i="2"/>
  <c r="L519" i="2"/>
  <c r="K519" i="2"/>
  <c r="J519" i="2"/>
  <c r="I519" i="2"/>
  <c r="H519" i="2"/>
  <c r="G519" i="2"/>
  <c r="F519" i="2"/>
  <c r="E519" i="2"/>
  <c r="D519" i="2"/>
  <c r="Y518" i="2"/>
  <c r="X518" i="2"/>
  <c r="W518" i="2"/>
  <c r="V518" i="2"/>
  <c r="U518" i="2"/>
  <c r="T518" i="2"/>
  <c r="S518" i="2"/>
  <c r="R518" i="2"/>
  <c r="Q518" i="2"/>
  <c r="P518" i="2"/>
  <c r="O518" i="2"/>
  <c r="N518" i="2"/>
  <c r="M518" i="2"/>
  <c r="L518" i="2"/>
  <c r="K518" i="2"/>
  <c r="J518" i="2"/>
  <c r="I518" i="2"/>
  <c r="H518" i="2"/>
  <c r="G518" i="2"/>
  <c r="F518" i="2"/>
  <c r="E518" i="2"/>
  <c r="D518" i="2"/>
  <c r="Y517" i="2"/>
  <c r="X517" i="2"/>
  <c r="W517" i="2"/>
  <c r="V517" i="2"/>
  <c r="U517" i="2"/>
  <c r="T517" i="2"/>
  <c r="S517" i="2"/>
  <c r="R517" i="2"/>
  <c r="Q517" i="2"/>
  <c r="P517" i="2"/>
  <c r="O517" i="2"/>
  <c r="N517" i="2"/>
  <c r="M517" i="2"/>
  <c r="L517" i="2"/>
  <c r="K517" i="2"/>
  <c r="J517" i="2"/>
  <c r="I517" i="2"/>
  <c r="H517" i="2"/>
  <c r="G517" i="2"/>
  <c r="F517" i="2"/>
  <c r="E517" i="2"/>
  <c r="D517" i="2"/>
  <c r="AS516" i="2"/>
  <c r="AK516" i="2"/>
  <c r="AB516" i="2"/>
  <c r="Y516" i="2"/>
  <c r="X516" i="2"/>
  <c r="W516" i="2"/>
  <c r="V516" i="2"/>
  <c r="U516" i="2"/>
  <c r="T516" i="2"/>
  <c r="S516" i="2"/>
  <c r="R516" i="2"/>
  <c r="Q516" i="2"/>
  <c r="P516" i="2"/>
  <c r="O516" i="2"/>
  <c r="N516" i="2"/>
  <c r="M516" i="2"/>
  <c r="L516" i="2"/>
  <c r="K516" i="2"/>
  <c r="J516" i="2"/>
  <c r="I516" i="2"/>
  <c r="H516" i="2"/>
  <c r="G516" i="2"/>
  <c r="F516" i="2"/>
  <c r="E516" i="2"/>
  <c r="D516" i="2"/>
  <c r="AK515" i="2"/>
  <c r="Y515" i="2"/>
  <c r="X515" i="2"/>
  <c r="W515" i="2"/>
  <c r="V515" i="2"/>
  <c r="U515" i="2"/>
  <c r="T515" i="2"/>
  <c r="S515" i="2"/>
  <c r="R515" i="2"/>
  <c r="Q515" i="2"/>
  <c r="P515" i="2"/>
  <c r="O515" i="2"/>
  <c r="N515" i="2"/>
  <c r="M515" i="2"/>
  <c r="L515" i="2"/>
  <c r="K515" i="2"/>
  <c r="J515" i="2"/>
  <c r="I515" i="2"/>
  <c r="H515" i="2"/>
  <c r="G515" i="2"/>
  <c r="F515" i="2"/>
  <c r="E515" i="2"/>
  <c r="D515" i="2"/>
  <c r="Y514" i="2"/>
  <c r="X514" i="2"/>
  <c r="W514" i="2"/>
  <c r="V514" i="2"/>
  <c r="U514" i="2"/>
  <c r="T514" i="2"/>
  <c r="S514" i="2"/>
  <c r="R514" i="2"/>
  <c r="Q514" i="2"/>
  <c r="P514" i="2"/>
  <c r="O514" i="2"/>
  <c r="N514" i="2"/>
  <c r="M514" i="2"/>
  <c r="L514" i="2"/>
  <c r="K514" i="2"/>
  <c r="J514" i="2"/>
  <c r="I514" i="2"/>
  <c r="H514" i="2"/>
  <c r="G514" i="2"/>
  <c r="F514" i="2"/>
  <c r="E514" i="2"/>
  <c r="D514" i="2"/>
  <c r="Y513" i="2"/>
  <c r="X513" i="2"/>
  <c r="W513" i="2"/>
  <c r="V513" i="2"/>
  <c r="U513" i="2"/>
  <c r="T513" i="2"/>
  <c r="S513" i="2"/>
  <c r="R513" i="2"/>
  <c r="Q513" i="2"/>
  <c r="P513" i="2"/>
  <c r="O513" i="2"/>
  <c r="N513" i="2"/>
  <c r="M513" i="2"/>
  <c r="L513" i="2"/>
  <c r="K513" i="2"/>
  <c r="J513" i="2"/>
  <c r="I513" i="2"/>
  <c r="H513" i="2"/>
  <c r="G513" i="2"/>
  <c r="F513" i="2"/>
  <c r="E513" i="2"/>
  <c r="D513" i="2"/>
  <c r="Y512" i="2"/>
  <c r="X512" i="2"/>
  <c r="W512" i="2"/>
  <c r="V512" i="2"/>
  <c r="U512" i="2"/>
  <c r="T512" i="2"/>
  <c r="S512" i="2"/>
  <c r="R512" i="2"/>
  <c r="Q512" i="2"/>
  <c r="P512" i="2"/>
  <c r="O512" i="2"/>
  <c r="N512" i="2"/>
  <c r="M512" i="2"/>
  <c r="L512" i="2"/>
  <c r="K512" i="2"/>
  <c r="J512" i="2"/>
  <c r="I512" i="2"/>
  <c r="H512" i="2"/>
  <c r="G512" i="2"/>
  <c r="F512" i="2"/>
  <c r="E512" i="2"/>
  <c r="D512" i="2"/>
  <c r="EU135" i="2"/>
  <c r="EU137" i="2"/>
  <c r="ET135" i="2"/>
  <c r="ET137" i="2"/>
  <c r="AS511" i="2"/>
  <c r="AR511" i="2"/>
  <c r="EJ135" i="2"/>
  <c r="EJ137" i="2"/>
  <c r="EI135" i="2"/>
  <c r="EI137" i="2"/>
  <c r="EC135" i="2"/>
  <c r="EC137" i="2"/>
  <c r="EB135" i="2"/>
  <c r="EB137" i="2"/>
  <c r="DV135" i="2"/>
  <c r="DV137" i="2"/>
  <c r="DU135" i="2"/>
  <c r="DU137" i="2"/>
  <c r="DO135" i="2"/>
  <c r="DO137" i="2"/>
  <c r="DN135" i="2"/>
  <c r="DN137" i="2"/>
  <c r="DH135" i="2"/>
  <c r="DH137" i="2"/>
  <c r="DA135" i="2"/>
  <c r="DA137" i="2"/>
  <c r="CZ135" i="2"/>
  <c r="CZ137" i="2"/>
  <c r="CT135" i="2"/>
  <c r="CT137" i="2"/>
  <c r="CS135" i="2"/>
  <c r="CS137" i="2"/>
  <c r="AB511" i="2"/>
  <c r="CF135" i="2"/>
  <c r="CF137" i="2"/>
  <c r="CE135" i="2"/>
  <c r="CE137" i="2"/>
  <c r="A511" i="2"/>
  <c r="A507" i="2" s="1"/>
  <c r="A503" i="2" s="1"/>
  <c r="A499" i="2" s="1"/>
  <c r="A495" i="2" s="1"/>
  <c r="A491" i="2" s="1"/>
  <c r="A487" i="2" s="1"/>
  <c r="A483" i="2" s="1"/>
  <c r="A479" i="2" s="1"/>
  <c r="A475" i="2" s="1"/>
  <c r="A471" i="2" s="1"/>
  <c r="EU132" i="2"/>
  <c r="EU134" i="2"/>
  <c r="ET132" i="2"/>
  <c r="ET134" i="2"/>
  <c r="AS510" i="2"/>
  <c r="AR510" i="2"/>
  <c r="EJ132" i="2"/>
  <c r="EJ134" i="2"/>
  <c r="EI132" i="2"/>
  <c r="EI134" i="2"/>
  <c r="EC132" i="2"/>
  <c r="EC134" i="2"/>
  <c r="EB132" i="2"/>
  <c r="EB134" i="2"/>
  <c r="DV132" i="2"/>
  <c r="DV134" i="2"/>
  <c r="DU132" i="2"/>
  <c r="DU134" i="2"/>
  <c r="DO132" i="2"/>
  <c r="DO134" i="2"/>
  <c r="DN132" i="2"/>
  <c r="DN134" i="2"/>
  <c r="DH132" i="2"/>
  <c r="DH134" i="2"/>
  <c r="DG132" i="2"/>
  <c r="DA132" i="2"/>
  <c r="DA134" i="2"/>
  <c r="CZ132" i="2"/>
  <c r="CZ134" i="2"/>
  <c r="CT132" i="2"/>
  <c r="CT134" i="2"/>
  <c r="CS132" i="2"/>
  <c r="CS134" i="2"/>
  <c r="AB510" i="2"/>
  <c r="CF132" i="2"/>
  <c r="CF134" i="2"/>
  <c r="CE132" i="2"/>
  <c r="CE134" i="2"/>
  <c r="A510" i="2"/>
  <c r="A506" i="2" s="1"/>
  <c r="A502" i="2" s="1"/>
  <c r="A498" i="2" s="1"/>
  <c r="A494" i="2" s="1"/>
  <c r="A490" i="2" s="1"/>
  <c r="A486" i="2" s="1"/>
  <c r="A482" i="2" s="1"/>
  <c r="A478" i="2" s="1"/>
  <c r="A474" i="2" s="1"/>
  <c r="A470" i="2" s="1"/>
  <c r="EU129" i="2"/>
  <c r="EU131" i="2"/>
  <c r="ET129" i="2"/>
  <c r="ET131" i="2"/>
  <c r="AS509" i="2"/>
  <c r="AR509" i="2"/>
  <c r="EJ129" i="2"/>
  <c r="EJ131" i="2"/>
  <c r="EI129" i="2"/>
  <c r="EI131" i="2"/>
  <c r="EC129" i="2"/>
  <c r="EC131" i="2"/>
  <c r="EB129" i="2"/>
  <c r="EB131" i="2"/>
  <c r="DV129" i="2"/>
  <c r="DV131" i="2"/>
  <c r="DU129" i="2"/>
  <c r="DU131" i="2"/>
  <c r="DO129" i="2"/>
  <c r="DO131" i="2"/>
  <c r="DN129" i="2"/>
  <c r="DN131" i="2"/>
  <c r="DH129" i="2"/>
  <c r="DH131" i="2"/>
  <c r="DG129" i="2"/>
  <c r="DG131" i="2"/>
  <c r="DA129" i="2"/>
  <c r="DA131" i="2"/>
  <c r="CZ129" i="2"/>
  <c r="CZ131" i="2"/>
  <c r="CT129" i="2"/>
  <c r="CT131" i="2"/>
  <c r="CS129" i="2"/>
  <c r="CS131" i="2"/>
  <c r="AB509" i="2"/>
  <c r="CF129" i="2"/>
  <c r="CF131" i="2"/>
  <c r="CE129" i="2"/>
  <c r="CE131" i="2"/>
  <c r="A509" i="2"/>
  <c r="A505" i="2" s="1"/>
  <c r="A501" i="2" s="1"/>
  <c r="A497" i="2" s="1"/>
  <c r="A493" i="2" s="1"/>
  <c r="A489" i="2" s="1"/>
  <c r="A485" i="2" s="1"/>
  <c r="A481" i="2" s="1"/>
  <c r="A477" i="2" s="1"/>
  <c r="A473" i="2" s="1"/>
  <c r="A469" i="2" s="1"/>
  <c r="EU126" i="2"/>
  <c r="EU128" i="2"/>
  <c r="ET126" i="2"/>
  <c r="ET128" i="2"/>
  <c r="AS508" i="2"/>
  <c r="AR508" i="2"/>
  <c r="EJ126" i="2"/>
  <c r="EJ128" i="2"/>
  <c r="EI126" i="2"/>
  <c r="EI128" i="2"/>
  <c r="EC126" i="2"/>
  <c r="EC128" i="2"/>
  <c r="EB126" i="2"/>
  <c r="EB128" i="2"/>
  <c r="DV126" i="2"/>
  <c r="DV128" i="2"/>
  <c r="DU126" i="2"/>
  <c r="DU128" i="2"/>
  <c r="DO126" i="2"/>
  <c r="DO128" i="2"/>
  <c r="DN126" i="2"/>
  <c r="DN128" i="2"/>
  <c r="DH126" i="2"/>
  <c r="DH128" i="2"/>
  <c r="DG126" i="2"/>
  <c r="DG128" i="2"/>
  <c r="DA126" i="2"/>
  <c r="DA128" i="2"/>
  <c r="CZ126" i="2"/>
  <c r="CZ128" i="2"/>
  <c r="CT126" i="2"/>
  <c r="CT128" i="2"/>
  <c r="CS126" i="2"/>
  <c r="CS128" i="2"/>
  <c r="AB508" i="2"/>
  <c r="CF126" i="2"/>
  <c r="CF128" i="2"/>
  <c r="CE126" i="2"/>
  <c r="CE128" i="2"/>
  <c r="A508" i="2"/>
  <c r="A504" i="2" s="1"/>
  <c r="A500" i="2" s="1"/>
  <c r="A496" i="2" s="1"/>
  <c r="A492" i="2" s="1"/>
  <c r="A488" i="2" s="1"/>
  <c r="A484" i="2" s="1"/>
  <c r="A480" i="2" s="1"/>
  <c r="A476" i="2" s="1"/>
  <c r="A472" i="2" s="1"/>
  <c r="A468" i="2" s="1"/>
  <c r="EU123" i="2"/>
  <c r="EU125" i="2"/>
  <c r="ET123" i="2"/>
  <c r="ET125" i="2"/>
  <c r="AS507" i="2"/>
  <c r="AR507" i="2"/>
  <c r="EJ123" i="2"/>
  <c r="EJ125" i="2"/>
  <c r="EI123" i="2"/>
  <c r="EI125" i="2"/>
  <c r="EC123" i="2"/>
  <c r="EC125" i="2"/>
  <c r="EB123" i="2"/>
  <c r="EB125" i="2"/>
  <c r="DV123" i="2"/>
  <c r="DV125" i="2"/>
  <c r="DU123" i="2"/>
  <c r="DU125" i="2"/>
  <c r="DO123" i="2"/>
  <c r="DO125" i="2"/>
  <c r="DN123" i="2"/>
  <c r="DN125" i="2"/>
  <c r="DH123" i="2"/>
  <c r="DH125" i="2"/>
  <c r="DG123" i="2"/>
  <c r="DG125" i="2"/>
  <c r="DA123" i="2"/>
  <c r="DA125" i="2"/>
  <c r="CZ123" i="2"/>
  <c r="CZ125" i="2"/>
  <c r="CT123" i="2"/>
  <c r="CT125" i="2"/>
  <c r="CS123" i="2"/>
  <c r="CS125" i="2"/>
  <c r="AB507" i="2"/>
  <c r="CF123" i="2"/>
  <c r="CF125" i="2"/>
  <c r="CE123" i="2"/>
  <c r="CE125" i="2"/>
  <c r="EU120" i="2"/>
  <c r="EU122" i="2"/>
  <c r="ET120" i="2"/>
  <c r="ET122" i="2"/>
  <c r="AS506" i="2"/>
  <c r="AR506" i="2"/>
  <c r="EJ120" i="2"/>
  <c r="EJ122" i="2"/>
  <c r="EI120" i="2"/>
  <c r="EI122" i="2"/>
  <c r="EC120" i="2"/>
  <c r="EC122" i="2"/>
  <c r="EB120" i="2"/>
  <c r="EB122" i="2"/>
  <c r="DV120" i="2"/>
  <c r="DV122" i="2"/>
  <c r="DU120" i="2"/>
  <c r="DU122" i="2"/>
  <c r="DO120" i="2"/>
  <c r="DO122" i="2"/>
  <c r="DN120" i="2"/>
  <c r="DN122" i="2"/>
  <c r="DH120" i="2"/>
  <c r="DH122" i="2"/>
  <c r="DG120" i="2"/>
  <c r="DG122" i="2"/>
  <c r="DA120" i="2"/>
  <c r="DA122" i="2"/>
  <c r="CZ120" i="2"/>
  <c r="CZ122" i="2"/>
  <c r="CT120" i="2"/>
  <c r="CT122" i="2"/>
  <c r="CS120" i="2"/>
  <c r="CS122" i="2"/>
  <c r="AB506" i="2"/>
  <c r="CF120" i="2"/>
  <c r="CF122" i="2"/>
  <c r="CE120" i="2"/>
  <c r="CE122" i="2"/>
  <c r="EU117" i="2"/>
  <c r="EU119" i="2"/>
  <c r="AS505" i="2"/>
  <c r="AR505" i="2"/>
  <c r="EJ117" i="2"/>
  <c r="EJ119" i="2"/>
  <c r="EI117" i="2"/>
  <c r="EI119" i="2"/>
  <c r="EC117" i="2"/>
  <c r="EC119" i="2"/>
  <c r="EB117" i="2"/>
  <c r="EB119" i="2"/>
  <c r="DV117" i="2"/>
  <c r="DV119" i="2"/>
  <c r="DU117" i="2"/>
  <c r="DU119" i="2"/>
  <c r="DO117" i="2"/>
  <c r="DO119" i="2"/>
  <c r="DN117" i="2"/>
  <c r="DN119" i="2"/>
  <c r="DH117" i="2"/>
  <c r="DH119" i="2"/>
  <c r="DG117" i="2"/>
  <c r="DG119" i="2"/>
  <c r="DA117" i="2"/>
  <c r="DA119" i="2"/>
  <c r="CZ117" i="2"/>
  <c r="CZ119" i="2"/>
  <c r="CT117" i="2"/>
  <c r="CT119" i="2"/>
  <c r="CS117" i="2"/>
  <c r="CS119" i="2"/>
  <c r="AB505" i="2"/>
  <c r="CF117" i="2"/>
  <c r="CF119" i="2"/>
  <c r="CE117" i="2"/>
  <c r="CE119" i="2"/>
  <c r="EU114" i="2"/>
  <c r="EU116" i="2"/>
  <c r="AS504" i="2"/>
  <c r="AR504" i="2"/>
  <c r="EJ114" i="2"/>
  <c r="EJ116" i="2"/>
  <c r="EI114" i="2"/>
  <c r="EI116" i="2"/>
  <c r="EC114" i="2"/>
  <c r="EC116" i="2"/>
  <c r="EB114" i="2"/>
  <c r="EB116" i="2"/>
  <c r="DV114" i="2"/>
  <c r="DV116" i="2"/>
  <c r="DU114" i="2"/>
  <c r="DU116" i="2"/>
  <c r="DO114" i="2"/>
  <c r="DO116" i="2"/>
  <c r="DN114" i="2"/>
  <c r="DN116" i="2"/>
  <c r="DH114" i="2"/>
  <c r="DH116" i="2"/>
  <c r="DG114" i="2"/>
  <c r="DG116" i="2"/>
  <c r="DA114" i="2"/>
  <c r="DA116" i="2"/>
  <c r="CZ114" i="2"/>
  <c r="CZ116" i="2"/>
  <c r="CT114" i="2"/>
  <c r="CT116" i="2"/>
  <c r="CS114" i="2"/>
  <c r="CS116" i="2"/>
  <c r="AB504" i="2"/>
  <c r="CF114" i="2"/>
  <c r="CF116" i="2"/>
  <c r="CE114" i="2"/>
  <c r="CE116" i="2"/>
  <c r="EU111" i="2"/>
  <c r="EU113" i="2"/>
  <c r="AS503" i="2"/>
  <c r="AR503" i="2"/>
  <c r="EJ111" i="2"/>
  <c r="EJ113" i="2"/>
  <c r="EI111" i="2"/>
  <c r="EI113" i="2"/>
  <c r="EC111" i="2"/>
  <c r="EC113" i="2"/>
  <c r="EB111" i="2"/>
  <c r="EB113" i="2"/>
  <c r="DV111" i="2"/>
  <c r="DV113" i="2"/>
  <c r="DU111" i="2"/>
  <c r="DU113" i="2"/>
  <c r="DO111" i="2"/>
  <c r="DO113" i="2"/>
  <c r="DN111" i="2"/>
  <c r="DN113" i="2"/>
  <c r="DH111" i="2"/>
  <c r="DH113" i="2"/>
  <c r="DG111" i="2"/>
  <c r="DG113" i="2"/>
  <c r="DA111" i="2"/>
  <c r="DA113" i="2"/>
  <c r="CZ111" i="2"/>
  <c r="CZ113" i="2"/>
  <c r="CT111" i="2"/>
  <c r="CT113" i="2"/>
  <c r="CS111" i="2"/>
  <c r="CS113" i="2"/>
  <c r="AB503" i="2"/>
  <c r="CF111" i="2"/>
  <c r="CF113" i="2"/>
  <c r="CE111" i="2"/>
  <c r="CE113" i="2"/>
  <c r="EU110" i="2"/>
  <c r="AS502" i="2"/>
  <c r="AR502" i="2"/>
  <c r="EJ108" i="2"/>
  <c r="EJ110" i="2"/>
  <c r="EI108" i="2"/>
  <c r="EI110" i="2"/>
  <c r="EC108" i="2"/>
  <c r="EC110" i="2"/>
  <c r="EB108" i="2"/>
  <c r="EB110" i="2"/>
  <c r="DV108" i="2"/>
  <c r="DV110" i="2"/>
  <c r="DU108" i="2"/>
  <c r="DU110" i="2"/>
  <c r="DO108" i="2"/>
  <c r="DO110" i="2"/>
  <c r="DN110" i="2"/>
  <c r="DH108" i="2"/>
  <c r="DH110" i="2"/>
  <c r="DG108" i="2"/>
  <c r="DG110" i="2"/>
  <c r="DA108" i="2"/>
  <c r="DA110" i="2"/>
  <c r="CZ108" i="2"/>
  <c r="CZ110" i="2"/>
  <c r="CT108" i="2"/>
  <c r="CT110" i="2"/>
  <c r="CS108" i="2"/>
  <c r="CS110" i="2"/>
  <c r="AB502" i="2"/>
  <c r="CF108" i="2"/>
  <c r="CF110" i="2"/>
  <c r="CE108" i="2"/>
  <c r="CE110" i="2"/>
  <c r="EU105" i="2"/>
  <c r="EU107" i="2"/>
  <c r="ET105" i="2"/>
  <c r="ET107" i="2"/>
  <c r="AS501" i="2"/>
  <c r="AR501" i="2"/>
  <c r="EJ105" i="2"/>
  <c r="EJ107" i="2"/>
  <c r="EI105" i="2"/>
  <c r="EI107" i="2"/>
  <c r="EC105" i="2"/>
  <c r="EC107" i="2"/>
  <c r="EB105" i="2"/>
  <c r="EB107" i="2"/>
  <c r="DV105" i="2"/>
  <c r="DV107" i="2"/>
  <c r="DU105" i="2"/>
  <c r="DU107" i="2"/>
  <c r="DO105" i="2"/>
  <c r="DO107" i="2"/>
  <c r="DN105" i="2"/>
  <c r="DN107" i="2"/>
  <c r="DH105" i="2"/>
  <c r="DH107" i="2"/>
  <c r="DG105" i="2"/>
  <c r="DG107" i="2"/>
  <c r="DA105" i="2"/>
  <c r="DA107" i="2"/>
  <c r="CZ105" i="2"/>
  <c r="CZ107" i="2"/>
  <c r="CT105" i="2"/>
  <c r="CT107" i="2"/>
  <c r="CS105" i="2"/>
  <c r="CS107" i="2"/>
  <c r="AB501" i="2"/>
  <c r="CF105" i="2"/>
  <c r="CF107" i="2"/>
  <c r="CE105" i="2"/>
  <c r="CE107" i="2"/>
  <c r="EU102" i="2"/>
  <c r="EU104" i="2"/>
  <c r="ET102" i="2"/>
  <c r="ET104" i="2"/>
  <c r="AS500" i="2"/>
  <c r="AR500" i="2"/>
  <c r="EJ102" i="2"/>
  <c r="EJ104" i="2"/>
  <c r="EI102" i="2"/>
  <c r="EI104" i="2"/>
  <c r="EC102" i="2"/>
  <c r="EC104" i="2"/>
  <c r="EB102" i="2"/>
  <c r="EB104" i="2"/>
  <c r="DV102" i="2"/>
  <c r="DV104" i="2"/>
  <c r="DU102" i="2"/>
  <c r="DU104" i="2"/>
  <c r="DO102" i="2"/>
  <c r="DO104" i="2"/>
  <c r="DN102" i="2"/>
  <c r="DN104" i="2"/>
  <c r="DH102" i="2"/>
  <c r="DH104" i="2"/>
  <c r="DG102" i="2"/>
  <c r="DG104" i="2"/>
  <c r="DA102" i="2"/>
  <c r="DA104" i="2"/>
  <c r="CZ102" i="2"/>
  <c r="CZ104" i="2"/>
  <c r="CT102" i="2"/>
  <c r="CT104" i="2"/>
  <c r="CS102" i="2"/>
  <c r="CS104" i="2"/>
  <c r="AB500" i="2"/>
  <c r="CF102" i="2"/>
  <c r="CF104" i="2"/>
  <c r="CE102" i="2"/>
  <c r="CE104" i="2"/>
  <c r="EU99" i="2"/>
  <c r="EU101" i="2"/>
  <c r="ET99" i="2"/>
  <c r="ET101" i="2"/>
  <c r="AS499" i="2"/>
  <c r="AR499" i="2"/>
  <c r="EJ99" i="2"/>
  <c r="EJ101" i="2"/>
  <c r="EI99" i="2"/>
  <c r="EI101" i="2"/>
  <c r="EC99" i="2"/>
  <c r="EC101" i="2"/>
  <c r="EB99" i="2"/>
  <c r="EB101" i="2"/>
  <c r="DV99" i="2"/>
  <c r="DV101" i="2"/>
  <c r="DU99" i="2"/>
  <c r="DU101" i="2"/>
  <c r="DO99" i="2"/>
  <c r="DO101" i="2"/>
  <c r="DN99" i="2"/>
  <c r="DN101" i="2"/>
  <c r="DH99" i="2"/>
  <c r="DG99" i="2"/>
  <c r="DA99" i="2"/>
  <c r="DA101" i="2"/>
  <c r="CZ99" i="2"/>
  <c r="CZ101" i="2"/>
  <c r="CT99" i="2"/>
  <c r="CT101" i="2"/>
  <c r="CS99" i="2"/>
  <c r="CS101" i="2"/>
  <c r="AB499" i="2"/>
  <c r="CF99" i="2"/>
  <c r="CF101" i="2"/>
  <c r="CE99" i="2"/>
  <c r="CE101" i="2"/>
  <c r="EU96" i="2"/>
  <c r="EU98" i="2"/>
  <c r="ET96" i="2"/>
  <c r="ET98" i="2"/>
  <c r="AS498" i="2"/>
  <c r="AR498" i="2"/>
  <c r="EJ96" i="2"/>
  <c r="EJ98" i="2"/>
  <c r="EI96" i="2"/>
  <c r="EI98" i="2"/>
  <c r="EC96" i="2"/>
  <c r="EC98" i="2"/>
  <c r="EB96" i="2"/>
  <c r="EB98" i="2"/>
  <c r="DV96" i="2"/>
  <c r="DV98" i="2"/>
  <c r="DU96" i="2"/>
  <c r="DU98" i="2"/>
  <c r="DO96" i="2"/>
  <c r="DO98" i="2"/>
  <c r="DN96" i="2"/>
  <c r="DN98" i="2"/>
  <c r="DH96" i="2"/>
  <c r="DH98" i="2"/>
  <c r="DG96" i="2"/>
  <c r="DG98" i="2"/>
  <c r="DA96" i="2"/>
  <c r="DA98" i="2"/>
  <c r="CZ96" i="2"/>
  <c r="CZ98" i="2"/>
  <c r="CT96" i="2"/>
  <c r="CT98" i="2"/>
  <c r="CS96" i="2"/>
  <c r="CS98" i="2"/>
  <c r="AB498" i="2"/>
  <c r="CF96" i="2"/>
  <c r="CF98" i="2"/>
  <c r="CE96" i="2"/>
  <c r="CE98" i="2"/>
  <c r="EU93" i="2"/>
  <c r="EU95" i="2"/>
  <c r="ET93" i="2"/>
  <c r="ET95" i="2"/>
  <c r="AS497" i="2"/>
  <c r="AR497" i="2"/>
  <c r="EJ93" i="2"/>
  <c r="EJ95" i="2"/>
  <c r="EI93" i="2"/>
  <c r="EI95" i="2"/>
  <c r="EC93" i="2"/>
  <c r="EC95" i="2"/>
  <c r="EB93" i="2"/>
  <c r="EB95" i="2"/>
  <c r="DV93" i="2"/>
  <c r="DV95" i="2"/>
  <c r="DU93" i="2"/>
  <c r="DU95" i="2"/>
  <c r="DO93" i="2"/>
  <c r="DO95" i="2"/>
  <c r="DN93" i="2"/>
  <c r="DN95" i="2"/>
  <c r="DH93" i="2"/>
  <c r="DH95" i="2"/>
  <c r="DG93" i="2"/>
  <c r="DG95" i="2"/>
  <c r="DA93" i="2"/>
  <c r="DA95" i="2"/>
  <c r="CZ93" i="2"/>
  <c r="CZ95" i="2"/>
  <c r="CT93" i="2"/>
  <c r="CT95" i="2"/>
  <c r="CS93" i="2"/>
  <c r="CS95" i="2"/>
  <c r="AB497" i="2"/>
  <c r="CF93" i="2"/>
  <c r="CF95" i="2"/>
  <c r="CE93" i="2"/>
  <c r="CE95" i="2"/>
  <c r="EU90" i="2"/>
  <c r="EU92" i="2"/>
  <c r="ET90" i="2"/>
  <c r="ET92" i="2"/>
  <c r="AS496" i="2"/>
  <c r="AR496" i="2"/>
  <c r="EJ90" i="2"/>
  <c r="EJ92" i="2"/>
  <c r="EI90" i="2"/>
  <c r="EI92" i="2"/>
  <c r="EC90" i="2"/>
  <c r="EC92" i="2"/>
  <c r="EB90" i="2"/>
  <c r="EB92" i="2"/>
  <c r="DV90" i="2"/>
  <c r="DV92" i="2"/>
  <c r="DU90" i="2"/>
  <c r="DU92" i="2"/>
  <c r="DO90" i="2"/>
  <c r="DO92" i="2"/>
  <c r="DN90" i="2"/>
  <c r="DN92" i="2"/>
  <c r="DH90" i="2"/>
  <c r="DH92" i="2"/>
  <c r="DG90" i="2"/>
  <c r="DG92" i="2"/>
  <c r="DA90" i="2"/>
  <c r="DA92" i="2"/>
  <c r="CZ90" i="2"/>
  <c r="CZ92" i="2"/>
  <c r="CT90" i="2"/>
  <c r="CT92" i="2"/>
  <c r="CS90" i="2"/>
  <c r="CS92" i="2"/>
  <c r="AB496" i="2"/>
  <c r="CF90" i="2"/>
  <c r="CF92" i="2"/>
  <c r="CE90" i="2"/>
  <c r="CE92" i="2"/>
  <c r="EU87" i="2"/>
  <c r="EU89" i="2"/>
  <c r="ET87" i="2"/>
  <c r="ET89" i="2"/>
  <c r="AS495" i="2"/>
  <c r="AR495" i="2"/>
  <c r="EJ87" i="2"/>
  <c r="EJ89" i="2"/>
  <c r="EI87" i="2"/>
  <c r="EI89" i="2"/>
  <c r="EC87" i="2"/>
  <c r="EC89" i="2"/>
  <c r="EB87" i="2"/>
  <c r="EB89" i="2"/>
  <c r="DV87" i="2"/>
  <c r="DV89" i="2"/>
  <c r="DU87" i="2"/>
  <c r="DU89" i="2"/>
  <c r="DO87" i="2"/>
  <c r="DO89" i="2"/>
  <c r="DN87" i="2"/>
  <c r="DN89" i="2"/>
  <c r="DH87" i="2"/>
  <c r="DH89" i="2"/>
  <c r="DG87" i="2"/>
  <c r="DG89" i="2"/>
  <c r="DA87" i="2"/>
  <c r="DA89" i="2"/>
  <c r="CZ87" i="2"/>
  <c r="CZ89" i="2"/>
  <c r="CT87" i="2"/>
  <c r="CT89" i="2"/>
  <c r="CS87" i="2"/>
  <c r="CS89" i="2"/>
  <c r="AB495" i="2"/>
  <c r="CF87" i="2"/>
  <c r="CF89" i="2"/>
  <c r="CE87" i="2"/>
  <c r="CE89" i="2"/>
  <c r="EU84" i="2"/>
  <c r="EU86" i="2"/>
  <c r="ET84" i="2"/>
  <c r="ET86" i="2"/>
  <c r="AS494" i="2"/>
  <c r="AR494" i="2"/>
  <c r="EJ84" i="2"/>
  <c r="EJ86" i="2"/>
  <c r="EI84" i="2"/>
  <c r="EI86" i="2"/>
  <c r="EC84" i="2"/>
  <c r="EC86" i="2"/>
  <c r="EB84" i="2"/>
  <c r="EB86" i="2"/>
  <c r="DV84" i="2"/>
  <c r="DV86" i="2"/>
  <c r="DU84" i="2"/>
  <c r="DU86" i="2"/>
  <c r="DO84" i="2"/>
  <c r="DO86" i="2"/>
  <c r="DN84" i="2"/>
  <c r="DN86" i="2"/>
  <c r="DH84" i="2"/>
  <c r="DH86" i="2"/>
  <c r="DG84" i="2"/>
  <c r="DG86" i="2"/>
  <c r="DA84" i="2"/>
  <c r="DA86" i="2"/>
  <c r="CZ84" i="2"/>
  <c r="CZ86" i="2"/>
  <c r="CT84" i="2"/>
  <c r="CT86" i="2"/>
  <c r="CS84" i="2"/>
  <c r="CS86" i="2"/>
  <c r="AB494" i="2"/>
  <c r="CF84" i="2"/>
  <c r="CF86" i="2"/>
  <c r="CE84" i="2"/>
  <c r="CE86" i="2"/>
  <c r="EU81" i="2"/>
  <c r="EU83" i="2"/>
  <c r="ET81" i="2"/>
  <c r="ET83" i="2"/>
  <c r="AS493" i="2"/>
  <c r="AR493" i="2"/>
  <c r="EC81" i="2"/>
  <c r="EC83" i="2"/>
  <c r="EB81" i="2"/>
  <c r="EB83" i="2"/>
  <c r="DV81" i="2"/>
  <c r="DV83" i="2"/>
  <c r="DU81" i="2"/>
  <c r="DU83" i="2"/>
  <c r="DO81" i="2"/>
  <c r="DO83" i="2"/>
  <c r="DN81" i="2"/>
  <c r="DN83" i="2"/>
  <c r="DH81" i="2"/>
  <c r="DH83" i="2"/>
  <c r="DG81" i="2"/>
  <c r="DG83" i="2"/>
  <c r="DA81" i="2"/>
  <c r="DA83" i="2"/>
  <c r="CZ81" i="2"/>
  <c r="CZ83" i="2"/>
  <c r="CT81" i="2"/>
  <c r="CT83" i="2"/>
  <c r="CS81" i="2"/>
  <c r="CS83" i="2"/>
  <c r="AB493" i="2"/>
  <c r="CF81" i="2"/>
  <c r="CF83" i="2"/>
  <c r="CE81" i="2"/>
  <c r="CE83" i="2"/>
  <c r="EU78" i="2"/>
  <c r="EU80" i="2"/>
  <c r="ET78" i="2"/>
  <c r="ET80" i="2"/>
  <c r="AS492" i="2"/>
  <c r="AR492" i="2"/>
  <c r="EC78" i="2"/>
  <c r="EC80" i="2"/>
  <c r="EB78" i="2"/>
  <c r="EB80" i="2"/>
  <c r="DV78" i="2"/>
  <c r="DV80" i="2"/>
  <c r="DU78" i="2"/>
  <c r="DU80" i="2"/>
  <c r="AL492" i="2" s="1"/>
  <c r="DO78" i="2"/>
  <c r="DO80" i="2"/>
  <c r="DN78" i="2"/>
  <c r="DN80" i="2"/>
  <c r="DH78" i="2"/>
  <c r="DH80" i="2"/>
  <c r="DG78" i="2"/>
  <c r="DG80" i="2"/>
  <c r="DA78" i="2"/>
  <c r="DA80" i="2"/>
  <c r="CZ78" i="2"/>
  <c r="CZ80" i="2"/>
  <c r="CT78" i="2"/>
  <c r="CT80" i="2"/>
  <c r="CS78" i="2"/>
  <c r="CS80" i="2"/>
  <c r="AB492" i="2"/>
  <c r="CF78" i="2"/>
  <c r="CF80" i="2"/>
  <c r="CE78" i="2"/>
  <c r="CE80" i="2"/>
  <c r="EU75" i="2"/>
  <c r="EU77" i="2"/>
  <c r="ET75" i="2"/>
  <c r="ET77" i="2"/>
  <c r="AS491" i="2"/>
  <c r="AR491" i="2"/>
  <c r="EC75" i="2"/>
  <c r="EC77" i="2"/>
  <c r="EB75" i="2"/>
  <c r="EB77" i="2"/>
  <c r="DV75" i="2"/>
  <c r="DV77" i="2"/>
  <c r="DU75" i="2"/>
  <c r="DU77" i="2"/>
  <c r="DO75" i="2"/>
  <c r="DO77" i="2"/>
  <c r="DN75" i="2"/>
  <c r="DN77" i="2"/>
  <c r="DH75" i="2"/>
  <c r="DH77" i="2"/>
  <c r="DG75" i="2"/>
  <c r="DG77" i="2"/>
  <c r="DA75" i="2"/>
  <c r="DA77" i="2"/>
  <c r="CZ75" i="2"/>
  <c r="CZ77" i="2"/>
  <c r="CT75" i="2"/>
  <c r="CT77" i="2"/>
  <c r="CS75" i="2"/>
  <c r="CS77" i="2"/>
  <c r="AB491" i="2"/>
  <c r="CF75" i="2"/>
  <c r="CF77" i="2"/>
  <c r="CE75" i="2"/>
  <c r="CE77" i="2"/>
  <c r="EU72" i="2"/>
  <c r="EU74" i="2"/>
  <c r="ET72" i="2"/>
  <c r="ET74" i="2"/>
  <c r="AS490" i="2"/>
  <c r="AR490" i="2"/>
  <c r="EI72" i="2"/>
  <c r="EI74" i="2"/>
  <c r="EC72" i="2"/>
  <c r="EC74" i="2"/>
  <c r="EB72" i="2"/>
  <c r="EB74" i="2"/>
  <c r="DV72" i="2"/>
  <c r="DV74" i="2"/>
  <c r="DU72" i="2"/>
  <c r="DU74" i="2"/>
  <c r="DO72" i="2"/>
  <c r="DO74" i="2"/>
  <c r="DN72" i="2"/>
  <c r="DN74" i="2"/>
  <c r="DH72" i="2"/>
  <c r="DH74" i="2"/>
  <c r="DG72" i="2"/>
  <c r="DG74" i="2"/>
  <c r="AH490" i="2" s="1"/>
  <c r="DA72" i="2"/>
  <c r="DA74" i="2"/>
  <c r="CZ72" i="2"/>
  <c r="CZ74" i="2"/>
  <c r="CT72" i="2"/>
  <c r="CT74" i="2"/>
  <c r="CS72" i="2"/>
  <c r="CS74" i="2"/>
  <c r="AB490" i="2"/>
  <c r="CF72" i="2"/>
  <c r="CF74" i="2"/>
  <c r="CE72" i="2"/>
  <c r="CE74" i="2"/>
  <c r="EU69" i="2"/>
  <c r="EU71" i="2"/>
  <c r="ET69" i="2"/>
  <c r="ET71" i="2"/>
  <c r="AS489" i="2"/>
  <c r="AR489" i="2"/>
  <c r="EC69" i="2"/>
  <c r="EC71" i="2"/>
  <c r="EB69" i="2"/>
  <c r="EB71" i="2"/>
  <c r="DV69" i="2"/>
  <c r="DV71" i="2"/>
  <c r="DU69" i="2"/>
  <c r="DU71" i="2"/>
  <c r="DO69" i="2"/>
  <c r="DO71" i="2"/>
  <c r="DN69" i="2"/>
  <c r="DN71" i="2"/>
  <c r="DH69" i="2"/>
  <c r="DH71" i="2"/>
  <c r="DG69" i="2"/>
  <c r="DG71" i="2"/>
  <c r="DA69" i="2"/>
  <c r="DA71" i="2"/>
  <c r="CZ69" i="2"/>
  <c r="CZ71" i="2"/>
  <c r="CT69" i="2"/>
  <c r="CT71" i="2"/>
  <c r="CS69" i="2"/>
  <c r="CS71" i="2"/>
  <c r="AB489" i="2"/>
  <c r="CF69" i="2"/>
  <c r="CF71" i="2"/>
  <c r="CE69" i="2"/>
  <c r="CE71" i="2"/>
  <c r="EU66" i="2"/>
  <c r="EU68" i="2"/>
  <c r="ET66" i="2"/>
  <c r="ET68" i="2"/>
  <c r="AS488" i="2"/>
  <c r="AR488" i="2"/>
  <c r="EJ66" i="2"/>
  <c r="AQ488" i="2" s="1"/>
  <c r="EI66" i="2"/>
  <c r="AP488" i="2" s="1"/>
  <c r="EC66" i="2"/>
  <c r="EC68" i="2"/>
  <c r="EB66" i="2"/>
  <c r="EB68" i="2"/>
  <c r="DV66" i="2"/>
  <c r="DV68" i="2"/>
  <c r="DU66" i="2"/>
  <c r="DU68" i="2"/>
  <c r="DO66" i="2"/>
  <c r="DO68" i="2"/>
  <c r="DN66" i="2"/>
  <c r="DN68" i="2"/>
  <c r="DH66" i="2"/>
  <c r="DH68" i="2"/>
  <c r="DG66" i="2"/>
  <c r="DG68" i="2"/>
  <c r="DA66" i="2"/>
  <c r="DA68" i="2"/>
  <c r="CZ66" i="2"/>
  <c r="CZ68" i="2"/>
  <c r="CT66" i="2"/>
  <c r="CT68" i="2"/>
  <c r="CS66" i="2"/>
  <c r="CS68" i="2"/>
  <c r="AB488" i="2"/>
  <c r="CF66" i="2"/>
  <c r="CE66" i="2"/>
  <c r="Z488" i="2" s="1"/>
  <c r="EU63" i="2"/>
  <c r="EU65" i="2"/>
  <c r="ET63" i="2"/>
  <c r="ET65" i="2"/>
  <c r="AS487" i="2"/>
  <c r="AR487" i="2"/>
  <c r="EJ63" i="2"/>
  <c r="EJ65" i="2"/>
  <c r="EI63" i="2"/>
  <c r="EI65" i="2"/>
  <c r="EC63" i="2"/>
  <c r="EC65" i="2"/>
  <c r="EB63" i="2"/>
  <c r="EB65" i="2"/>
  <c r="DV63" i="2"/>
  <c r="DV65" i="2"/>
  <c r="DU63" i="2"/>
  <c r="DU65" i="2"/>
  <c r="DO63" i="2"/>
  <c r="DO65" i="2"/>
  <c r="DN63" i="2"/>
  <c r="DN65" i="2"/>
  <c r="DH63" i="2"/>
  <c r="DH65" i="2"/>
  <c r="DG63" i="2"/>
  <c r="DG65" i="2"/>
  <c r="DA63" i="2"/>
  <c r="DA65" i="2"/>
  <c r="CZ63" i="2"/>
  <c r="CZ65" i="2"/>
  <c r="CT63" i="2"/>
  <c r="CT65" i="2"/>
  <c r="CS63" i="2"/>
  <c r="CS65" i="2"/>
  <c r="AB487" i="2"/>
  <c r="CF63" i="2"/>
  <c r="CF65" i="2"/>
  <c r="CE63" i="2"/>
  <c r="CE65" i="2"/>
  <c r="EU60" i="2"/>
  <c r="EU62" i="2"/>
  <c r="ET60" i="2"/>
  <c r="ET62" i="2"/>
  <c r="AS486" i="2"/>
  <c r="AR486" i="2"/>
  <c r="EJ60" i="2"/>
  <c r="EJ62" i="2"/>
  <c r="EI60" i="2"/>
  <c r="EI62" i="2"/>
  <c r="EC60" i="2"/>
  <c r="EC62" i="2"/>
  <c r="EB60" i="2"/>
  <c r="EB62" i="2"/>
  <c r="DV60" i="2"/>
  <c r="DV62" i="2"/>
  <c r="DU60" i="2"/>
  <c r="DU62" i="2"/>
  <c r="DO60" i="2"/>
  <c r="DO62" i="2"/>
  <c r="DN60" i="2"/>
  <c r="DN62" i="2"/>
  <c r="DH60" i="2"/>
  <c r="DH62" i="2"/>
  <c r="DG60" i="2"/>
  <c r="DG62" i="2"/>
  <c r="DA60" i="2"/>
  <c r="DA62" i="2"/>
  <c r="CZ60" i="2"/>
  <c r="CZ62" i="2"/>
  <c r="CT60" i="2"/>
  <c r="CT62" i="2"/>
  <c r="CS60" i="2"/>
  <c r="CS62" i="2"/>
  <c r="AB486" i="2"/>
  <c r="CF60" i="2"/>
  <c r="CF62" i="2"/>
  <c r="CE60" i="2"/>
  <c r="CE62" i="2"/>
  <c r="EU57" i="2"/>
  <c r="EU59" i="2"/>
  <c r="ET57" i="2"/>
  <c r="ET59" i="2"/>
  <c r="AS485" i="2"/>
  <c r="AR485" i="2"/>
  <c r="EJ57" i="2"/>
  <c r="EJ59" i="2"/>
  <c r="EI57" i="2"/>
  <c r="EI59" i="2"/>
  <c r="EC57" i="2"/>
  <c r="EC59" i="2"/>
  <c r="EB57" i="2"/>
  <c r="EB59" i="2"/>
  <c r="DV57" i="2"/>
  <c r="DV59" i="2"/>
  <c r="DU57" i="2"/>
  <c r="DU59" i="2"/>
  <c r="DO57" i="2"/>
  <c r="DO59" i="2"/>
  <c r="DN57" i="2"/>
  <c r="DN59" i="2"/>
  <c r="DH57" i="2"/>
  <c r="DH59" i="2"/>
  <c r="DG59" i="2"/>
  <c r="AH485" i="2" s="1"/>
  <c r="DA57" i="2"/>
  <c r="DA59" i="2"/>
  <c r="CZ57" i="2"/>
  <c r="CZ59" i="2"/>
  <c r="CT57" i="2"/>
  <c r="CT59" i="2"/>
  <c r="CS57" i="2"/>
  <c r="CS59" i="2"/>
  <c r="AB485" i="2"/>
  <c r="CF57" i="2"/>
  <c r="CF59" i="2"/>
  <c r="CE57" i="2"/>
  <c r="CE59" i="2"/>
  <c r="EU54" i="2"/>
  <c r="EU56" i="2"/>
  <c r="ET54" i="2"/>
  <c r="ET56" i="2"/>
  <c r="AS484" i="2"/>
  <c r="AR484" i="2"/>
  <c r="EJ54" i="2"/>
  <c r="EJ56" i="2"/>
  <c r="EI54" i="2"/>
  <c r="EI56" i="2"/>
  <c r="EC54" i="2"/>
  <c r="EC56" i="2"/>
  <c r="EB54" i="2"/>
  <c r="EB56" i="2"/>
  <c r="DV54" i="2"/>
  <c r="DV56" i="2"/>
  <c r="DU54" i="2"/>
  <c r="DU56" i="2"/>
  <c r="DO54" i="2"/>
  <c r="DO56" i="2"/>
  <c r="DN54" i="2"/>
  <c r="DN56" i="2"/>
  <c r="DH54" i="2"/>
  <c r="DH56" i="2"/>
  <c r="DG54" i="2"/>
  <c r="DG56" i="2"/>
  <c r="DA54" i="2"/>
  <c r="DA56" i="2"/>
  <c r="CZ54" i="2"/>
  <c r="CZ56" i="2"/>
  <c r="CT54" i="2"/>
  <c r="CT56" i="2"/>
  <c r="CS54" i="2"/>
  <c r="CS56" i="2"/>
  <c r="AB484" i="2"/>
  <c r="CF54" i="2"/>
  <c r="CF56" i="2"/>
  <c r="CE54" i="2"/>
  <c r="CE56" i="2"/>
  <c r="EU51" i="2"/>
  <c r="EU53" i="2"/>
  <c r="ET51" i="2"/>
  <c r="ET53" i="2"/>
  <c r="AS483" i="2"/>
  <c r="AR483" i="2"/>
  <c r="EC51" i="2"/>
  <c r="EC53" i="2"/>
  <c r="EB51" i="2"/>
  <c r="EB53" i="2"/>
  <c r="DV53" i="2"/>
  <c r="DU51" i="2"/>
  <c r="DU53" i="2"/>
  <c r="DO51" i="2"/>
  <c r="DO53" i="2"/>
  <c r="DN51" i="2"/>
  <c r="DN53" i="2"/>
  <c r="DH51" i="2"/>
  <c r="DH53" i="2"/>
  <c r="DG53" i="2"/>
  <c r="DA51" i="2"/>
  <c r="DA53" i="2"/>
  <c r="CZ51" i="2"/>
  <c r="CZ53" i="2"/>
  <c r="CT51" i="2"/>
  <c r="CT53" i="2"/>
  <c r="CS51" i="2"/>
  <c r="CS53" i="2"/>
  <c r="AB483" i="2"/>
  <c r="CF51" i="2"/>
  <c r="CF53" i="2"/>
  <c r="CE51" i="2"/>
  <c r="CE53" i="2"/>
  <c r="EU48" i="2"/>
  <c r="EU50" i="2"/>
  <c r="ET48" i="2"/>
  <c r="ET50" i="2"/>
  <c r="AS482" i="2"/>
  <c r="AR482" i="2"/>
  <c r="EJ48" i="2"/>
  <c r="EJ50" i="2"/>
  <c r="EI48" i="2"/>
  <c r="EI50" i="2"/>
  <c r="EC48" i="2"/>
  <c r="EC50" i="2"/>
  <c r="EB48" i="2"/>
  <c r="EB50" i="2"/>
  <c r="DV48" i="2"/>
  <c r="DV50" i="2"/>
  <c r="DU48" i="2"/>
  <c r="DU50" i="2"/>
  <c r="DO48" i="2"/>
  <c r="DO50" i="2"/>
  <c r="DN48" i="2"/>
  <c r="DN50" i="2"/>
  <c r="DH48" i="2"/>
  <c r="DH50" i="2"/>
  <c r="DG48" i="2"/>
  <c r="AH482" i="2" s="1"/>
  <c r="DA48" i="2"/>
  <c r="DA50" i="2"/>
  <c r="CZ48" i="2"/>
  <c r="CZ50" i="2"/>
  <c r="CT48" i="2"/>
  <c r="CT50" i="2"/>
  <c r="CS48" i="2"/>
  <c r="CS50" i="2"/>
  <c r="AB482" i="2"/>
  <c r="CF48" i="2"/>
  <c r="CF50" i="2"/>
  <c r="CE48" i="2"/>
  <c r="CE50" i="2"/>
  <c r="EU45" i="2"/>
  <c r="EU47" i="2"/>
  <c r="ET45" i="2"/>
  <c r="ET47" i="2"/>
  <c r="AS481" i="2"/>
  <c r="AR481" i="2"/>
  <c r="EJ45" i="2"/>
  <c r="EJ47" i="2"/>
  <c r="EI45" i="2"/>
  <c r="EI47" i="2"/>
  <c r="EC45" i="2"/>
  <c r="EC47" i="2"/>
  <c r="EB45" i="2"/>
  <c r="EB47" i="2"/>
  <c r="DV45" i="2"/>
  <c r="DV47" i="2"/>
  <c r="DU45" i="2"/>
  <c r="DU47" i="2"/>
  <c r="DO45" i="2"/>
  <c r="DO47" i="2"/>
  <c r="DN45" i="2"/>
  <c r="DN47" i="2"/>
  <c r="DH45" i="2"/>
  <c r="DH47" i="2"/>
  <c r="DG45" i="2"/>
  <c r="DG47" i="2"/>
  <c r="DA45" i="2"/>
  <c r="DA47" i="2"/>
  <c r="CZ45" i="2"/>
  <c r="CZ47" i="2"/>
  <c r="CT45" i="2"/>
  <c r="CT47" i="2"/>
  <c r="CS45" i="2"/>
  <c r="CS47" i="2"/>
  <c r="AB481" i="2"/>
  <c r="CF45" i="2"/>
  <c r="CF47" i="2"/>
  <c r="CE45" i="2"/>
  <c r="CE47" i="2"/>
  <c r="EU42" i="2"/>
  <c r="EU44" i="2"/>
  <c r="ET42" i="2"/>
  <c r="ET44" i="2"/>
  <c r="AS480" i="2"/>
  <c r="AR480" i="2"/>
  <c r="EJ42" i="2"/>
  <c r="EJ44" i="2"/>
  <c r="EI42" i="2"/>
  <c r="EI44" i="2"/>
  <c r="EC42" i="2"/>
  <c r="EC44" i="2"/>
  <c r="EB42" i="2"/>
  <c r="EB44" i="2"/>
  <c r="DV42" i="2"/>
  <c r="DV44" i="2"/>
  <c r="DU42" i="2"/>
  <c r="DU44" i="2"/>
  <c r="DO42" i="2"/>
  <c r="DO44" i="2"/>
  <c r="DN42" i="2"/>
  <c r="DN44" i="2"/>
  <c r="DH42" i="2"/>
  <c r="DH44" i="2"/>
  <c r="DG42" i="2"/>
  <c r="DG44" i="2"/>
  <c r="DA42" i="2"/>
  <c r="DA44" i="2"/>
  <c r="CZ42" i="2"/>
  <c r="CZ44" i="2"/>
  <c r="CT42" i="2"/>
  <c r="CT44" i="2"/>
  <c r="CS42" i="2"/>
  <c r="CS44" i="2"/>
  <c r="AB480" i="2"/>
  <c r="CF42" i="2"/>
  <c r="CF44" i="2"/>
  <c r="CE42" i="2"/>
  <c r="CE44" i="2"/>
  <c r="EU39" i="2"/>
  <c r="EU41" i="2"/>
  <c r="ET39" i="2"/>
  <c r="ET41" i="2"/>
  <c r="AS479" i="2"/>
  <c r="AR479" i="2"/>
  <c r="EJ39" i="2"/>
  <c r="EJ41" i="2"/>
  <c r="EI39" i="2"/>
  <c r="EI41" i="2"/>
  <c r="EC39" i="2"/>
  <c r="EC41" i="2"/>
  <c r="EB39" i="2"/>
  <c r="EB41" i="2"/>
  <c r="DV39" i="2"/>
  <c r="DV41" i="2"/>
  <c r="DU39" i="2"/>
  <c r="DU41" i="2"/>
  <c r="DO39" i="2"/>
  <c r="DO41" i="2"/>
  <c r="DN39" i="2"/>
  <c r="DN41" i="2"/>
  <c r="DH39" i="2"/>
  <c r="DH41" i="2"/>
  <c r="DG39" i="2"/>
  <c r="DG41" i="2"/>
  <c r="DA39" i="2"/>
  <c r="DA41" i="2"/>
  <c r="CZ39" i="2"/>
  <c r="CZ41" i="2"/>
  <c r="CT39" i="2"/>
  <c r="CT41" i="2"/>
  <c r="CS39" i="2"/>
  <c r="CS41" i="2"/>
  <c r="AB479" i="2"/>
  <c r="CF39" i="2"/>
  <c r="CF41" i="2"/>
  <c r="CE39" i="2"/>
  <c r="CE41" i="2"/>
  <c r="EU36" i="2"/>
  <c r="EU38" i="2"/>
  <c r="ET36" i="2"/>
  <c r="ET38" i="2"/>
  <c r="AS478" i="2"/>
  <c r="AR478" i="2"/>
  <c r="EJ36" i="2"/>
  <c r="EJ38" i="2"/>
  <c r="EI36" i="2"/>
  <c r="EI38" i="2"/>
  <c r="EC36" i="2"/>
  <c r="EC38" i="2"/>
  <c r="EB36" i="2"/>
  <c r="EB38" i="2"/>
  <c r="DV36" i="2"/>
  <c r="DV38" i="2"/>
  <c r="DU36" i="2"/>
  <c r="DU38" i="2"/>
  <c r="DO36" i="2"/>
  <c r="DO38" i="2"/>
  <c r="DN36" i="2"/>
  <c r="DN38" i="2"/>
  <c r="DH36" i="2"/>
  <c r="DH38" i="2"/>
  <c r="DG36" i="2"/>
  <c r="DG38" i="2"/>
  <c r="DA36" i="2"/>
  <c r="DA38" i="2"/>
  <c r="CZ36" i="2"/>
  <c r="CZ38" i="2"/>
  <c r="CT36" i="2"/>
  <c r="CT38" i="2"/>
  <c r="CS36" i="2"/>
  <c r="CS38" i="2"/>
  <c r="AB478" i="2"/>
  <c r="CF36" i="2"/>
  <c r="CF38" i="2"/>
  <c r="CE36" i="2"/>
  <c r="CE38" i="2"/>
  <c r="EU33" i="2"/>
  <c r="EU35" i="2"/>
  <c r="ET33" i="2"/>
  <c r="ET35" i="2"/>
  <c r="AS477" i="2"/>
  <c r="AR477" i="2"/>
  <c r="EJ33" i="2"/>
  <c r="EJ35" i="2"/>
  <c r="EI33" i="2"/>
  <c r="EI35" i="2"/>
  <c r="EC33" i="2"/>
  <c r="EC35" i="2"/>
  <c r="EB33" i="2"/>
  <c r="EB35" i="2"/>
  <c r="DV33" i="2"/>
  <c r="DV35" i="2"/>
  <c r="DU33" i="2"/>
  <c r="DU35" i="2"/>
  <c r="DO33" i="2"/>
  <c r="DO35" i="2"/>
  <c r="DN33" i="2"/>
  <c r="DN35" i="2"/>
  <c r="DH33" i="2"/>
  <c r="DH35" i="2"/>
  <c r="DG33" i="2"/>
  <c r="DG35" i="2"/>
  <c r="DA33" i="2"/>
  <c r="DA35" i="2"/>
  <c r="CZ33" i="2"/>
  <c r="CZ35" i="2"/>
  <c r="CT33" i="2"/>
  <c r="CT35" i="2"/>
  <c r="CS33" i="2"/>
  <c r="CS35" i="2"/>
  <c r="AB477" i="2"/>
  <c r="CF33" i="2"/>
  <c r="CF35" i="2"/>
  <c r="CE33" i="2"/>
  <c r="CE35" i="2"/>
  <c r="EU30" i="2"/>
  <c r="EU32" i="2"/>
  <c r="ET30" i="2"/>
  <c r="ET32" i="2"/>
  <c r="AS476" i="2"/>
  <c r="AR476" i="2"/>
  <c r="EJ30" i="2"/>
  <c r="EJ32" i="2"/>
  <c r="EI30" i="2"/>
  <c r="EI32" i="2"/>
  <c r="EC30" i="2"/>
  <c r="EC32" i="2"/>
  <c r="EB30" i="2"/>
  <c r="EB32" i="2"/>
  <c r="DV30" i="2"/>
  <c r="DV32" i="2"/>
  <c r="DU30" i="2"/>
  <c r="DU32" i="2"/>
  <c r="DO30" i="2"/>
  <c r="DO32" i="2"/>
  <c r="DN30" i="2"/>
  <c r="DN32" i="2"/>
  <c r="DH30" i="2"/>
  <c r="DH32" i="2"/>
  <c r="DG30" i="2"/>
  <c r="DG32" i="2"/>
  <c r="DA30" i="2"/>
  <c r="DA32" i="2"/>
  <c r="CZ30" i="2"/>
  <c r="CZ32" i="2"/>
  <c r="CT30" i="2"/>
  <c r="CT32" i="2"/>
  <c r="CS30" i="2"/>
  <c r="CS32" i="2"/>
  <c r="AB476" i="2"/>
  <c r="CF30" i="2"/>
  <c r="CF32" i="2"/>
  <c r="CE30" i="2"/>
  <c r="CE32" i="2"/>
  <c r="EU27" i="2"/>
  <c r="EU29" i="2"/>
  <c r="ET27" i="2"/>
  <c r="ET29" i="2"/>
  <c r="AS475" i="2"/>
  <c r="AR475" i="2"/>
  <c r="EJ27" i="2"/>
  <c r="EJ29" i="2"/>
  <c r="EI27" i="2"/>
  <c r="EI29" i="2"/>
  <c r="EC27" i="2"/>
  <c r="EC29" i="2"/>
  <c r="EB27" i="2"/>
  <c r="EB29" i="2"/>
  <c r="DV27" i="2"/>
  <c r="DV29" i="2"/>
  <c r="DU27" i="2"/>
  <c r="DU29" i="2"/>
  <c r="DO27" i="2"/>
  <c r="DO29" i="2"/>
  <c r="DN27" i="2"/>
  <c r="DN29" i="2"/>
  <c r="DH27" i="2"/>
  <c r="DH29" i="2"/>
  <c r="DG27" i="2"/>
  <c r="DG29" i="2"/>
  <c r="DA27" i="2"/>
  <c r="DA29" i="2"/>
  <c r="CZ27" i="2"/>
  <c r="CZ29" i="2"/>
  <c r="CT27" i="2"/>
  <c r="CT29" i="2"/>
  <c r="CS27" i="2"/>
  <c r="CS29" i="2"/>
  <c r="AB475" i="2"/>
  <c r="CF27" i="2"/>
  <c r="CF29" i="2"/>
  <c r="CE27" i="2"/>
  <c r="CE29" i="2"/>
  <c r="EU24" i="2"/>
  <c r="EU26" i="2"/>
  <c r="ET24" i="2"/>
  <c r="ET26" i="2"/>
  <c r="AS474" i="2"/>
  <c r="AR474" i="2"/>
  <c r="EJ24" i="2"/>
  <c r="EJ26" i="2"/>
  <c r="EI24" i="2"/>
  <c r="EI26" i="2"/>
  <c r="EC24" i="2"/>
  <c r="EC26" i="2"/>
  <c r="EB24" i="2"/>
  <c r="EB26" i="2"/>
  <c r="DV24" i="2"/>
  <c r="DV26" i="2"/>
  <c r="DU24" i="2"/>
  <c r="DU26" i="2"/>
  <c r="DO24" i="2"/>
  <c r="DO26" i="2"/>
  <c r="DN24" i="2"/>
  <c r="DN26" i="2"/>
  <c r="DH24" i="2"/>
  <c r="DH26" i="2"/>
  <c r="DG24" i="2"/>
  <c r="DG26" i="2"/>
  <c r="DA24" i="2"/>
  <c r="DA26" i="2"/>
  <c r="CZ24" i="2"/>
  <c r="CZ26" i="2"/>
  <c r="CT24" i="2"/>
  <c r="CT26" i="2"/>
  <c r="CS24" i="2"/>
  <c r="CS26" i="2"/>
  <c r="AB474" i="2"/>
  <c r="CF24" i="2"/>
  <c r="CF26" i="2"/>
  <c r="CE24" i="2"/>
  <c r="CE26" i="2"/>
  <c r="EU21" i="2"/>
  <c r="EU23" i="2"/>
  <c r="ET21" i="2"/>
  <c r="ET23" i="2"/>
  <c r="AS473" i="2"/>
  <c r="AR473" i="2"/>
  <c r="EJ21" i="2"/>
  <c r="EJ23" i="2"/>
  <c r="EI21" i="2"/>
  <c r="EI23" i="2"/>
  <c r="EC21" i="2"/>
  <c r="EC23" i="2"/>
  <c r="EB21" i="2"/>
  <c r="EB23" i="2"/>
  <c r="DV21" i="2"/>
  <c r="DV23" i="2"/>
  <c r="DU21" i="2"/>
  <c r="DU23" i="2"/>
  <c r="DO21" i="2"/>
  <c r="DO23" i="2"/>
  <c r="DN21" i="2"/>
  <c r="DN23" i="2"/>
  <c r="DH21" i="2"/>
  <c r="DH23" i="2"/>
  <c r="DG21" i="2"/>
  <c r="DG23" i="2"/>
  <c r="DA21" i="2"/>
  <c r="DA23" i="2"/>
  <c r="CZ21" i="2"/>
  <c r="CZ23" i="2"/>
  <c r="CT21" i="2"/>
  <c r="CT23" i="2"/>
  <c r="CS21" i="2"/>
  <c r="CS23" i="2"/>
  <c r="AB473" i="2"/>
  <c r="CF21" i="2"/>
  <c r="CF23" i="2"/>
  <c r="CE21" i="2"/>
  <c r="CE23" i="2"/>
  <c r="EU18" i="2"/>
  <c r="EU20" i="2"/>
  <c r="ET18" i="2"/>
  <c r="ET20" i="2"/>
  <c r="AS472" i="2"/>
  <c r="AR472" i="2"/>
  <c r="EJ18" i="2"/>
  <c r="EJ20" i="2"/>
  <c r="EI18" i="2"/>
  <c r="EI20" i="2"/>
  <c r="EC18" i="2"/>
  <c r="EC20" i="2"/>
  <c r="EB18" i="2"/>
  <c r="EB20" i="2"/>
  <c r="DV18" i="2"/>
  <c r="DV20" i="2"/>
  <c r="DU18" i="2"/>
  <c r="DU20" i="2"/>
  <c r="DO18" i="2"/>
  <c r="DO20" i="2"/>
  <c r="DN18" i="2"/>
  <c r="DN20" i="2"/>
  <c r="DH18" i="2"/>
  <c r="DH20" i="2"/>
  <c r="DG18" i="2"/>
  <c r="DG20" i="2"/>
  <c r="DA18" i="2"/>
  <c r="DA20" i="2"/>
  <c r="CZ18" i="2"/>
  <c r="CZ20" i="2"/>
  <c r="CT18" i="2"/>
  <c r="CT20" i="2"/>
  <c r="CS18" i="2"/>
  <c r="CS20" i="2"/>
  <c r="AB472" i="2"/>
  <c r="CF18" i="2"/>
  <c r="CF20" i="2"/>
  <c r="CE18" i="2"/>
  <c r="CE20" i="2"/>
  <c r="EU15" i="2"/>
  <c r="EU17" i="2"/>
  <c r="ET15" i="2"/>
  <c r="ET17" i="2"/>
  <c r="AS471" i="2"/>
  <c r="AR471" i="2"/>
  <c r="EJ15" i="2"/>
  <c r="EJ17" i="2"/>
  <c r="EI15" i="2"/>
  <c r="EI17" i="2"/>
  <c r="EC15" i="2"/>
  <c r="EC17" i="2"/>
  <c r="EB15" i="2"/>
  <c r="EB17" i="2"/>
  <c r="DV15" i="2"/>
  <c r="DV17" i="2"/>
  <c r="DU15" i="2"/>
  <c r="DU17" i="2"/>
  <c r="DO15" i="2"/>
  <c r="DO17" i="2"/>
  <c r="DN15" i="2"/>
  <c r="DN17" i="2"/>
  <c r="DH15" i="2"/>
  <c r="DH17" i="2"/>
  <c r="DG15" i="2"/>
  <c r="DG17" i="2"/>
  <c r="DA15" i="2"/>
  <c r="DA17" i="2"/>
  <c r="CZ15" i="2"/>
  <c r="CZ17" i="2"/>
  <c r="CT15" i="2"/>
  <c r="CT17" i="2"/>
  <c r="CS15" i="2"/>
  <c r="CS17" i="2"/>
  <c r="AB471" i="2"/>
  <c r="CF15" i="2"/>
  <c r="CF17" i="2"/>
  <c r="CE15" i="2"/>
  <c r="CE17" i="2"/>
  <c r="EU12" i="2"/>
  <c r="EU14" i="2"/>
  <c r="ET12" i="2"/>
  <c r="ET14" i="2"/>
  <c r="AS470" i="2"/>
  <c r="AR470" i="2"/>
  <c r="EJ12" i="2"/>
  <c r="EJ14" i="2"/>
  <c r="EI12" i="2"/>
  <c r="EI14" i="2"/>
  <c r="EC12" i="2"/>
  <c r="EC14" i="2"/>
  <c r="EB12" i="2"/>
  <c r="EB14" i="2"/>
  <c r="DV12" i="2"/>
  <c r="DV14" i="2"/>
  <c r="DU12" i="2"/>
  <c r="DU14" i="2"/>
  <c r="DO12" i="2"/>
  <c r="DO14" i="2"/>
  <c r="DN12" i="2"/>
  <c r="DN14" i="2"/>
  <c r="DH12" i="2"/>
  <c r="DH14" i="2"/>
  <c r="DG12" i="2"/>
  <c r="DG14" i="2"/>
  <c r="DA12" i="2"/>
  <c r="DA14" i="2"/>
  <c r="CZ12" i="2"/>
  <c r="CZ14" i="2"/>
  <c r="CT12" i="2"/>
  <c r="CT14" i="2"/>
  <c r="CS12" i="2"/>
  <c r="CS14" i="2"/>
  <c r="AB470" i="2"/>
  <c r="CF12" i="2"/>
  <c r="CF14" i="2"/>
  <c r="CE12" i="2"/>
  <c r="CE14" i="2"/>
  <c r="EU9" i="2"/>
  <c r="EU11" i="2"/>
  <c r="ET11" i="2"/>
  <c r="AT469" i="2" s="1"/>
  <c r="AS469" i="2"/>
  <c r="AR469" i="2"/>
  <c r="EJ9" i="2"/>
  <c r="EJ11" i="2"/>
  <c r="EI9" i="2"/>
  <c r="EI11" i="2"/>
  <c r="EC9" i="2"/>
  <c r="EC11" i="2"/>
  <c r="EB9" i="2"/>
  <c r="EB11" i="2"/>
  <c r="DV9" i="2"/>
  <c r="DV11" i="2"/>
  <c r="DU9" i="2"/>
  <c r="DU11" i="2"/>
  <c r="DO9" i="2"/>
  <c r="DO11" i="2"/>
  <c r="DN9" i="2"/>
  <c r="DN11" i="2"/>
  <c r="DH9" i="2"/>
  <c r="DH11" i="2"/>
  <c r="DG9" i="2"/>
  <c r="DG11" i="2"/>
  <c r="DA9" i="2"/>
  <c r="DA11" i="2"/>
  <c r="CZ9" i="2"/>
  <c r="CZ11" i="2"/>
  <c r="CT9" i="2"/>
  <c r="CT11" i="2"/>
  <c r="CS9" i="2"/>
  <c r="CS11" i="2"/>
  <c r="AB469" i="2"/>
  <c r="CF9" i="2"/>
  <c r="CF11" i="2"/>
  <c r="CE9" i="2"/>
  <c r="CE11" i="2"/>
  <c r="EU6" i="2"/>
  <c r="EU8" i="2"/>
  <c r="AS468" i="2"/>
  <c r="AR468" i="2"/>
  <c r="EJ6" i="2"/>
  <c r="EJ8" i="2"/>
  <c r="EI6" i="2"/>
  <c r="EI8" i="2"/>
  <c r="EC6" i="2"/>
  <c r="EC8" i="2"/>
  <c r="EB6" i="2"/>
  <c r="EB8" i="2"/>
  <c r="DV6" i="2"/>
  <c r="DV8" i="2"/>
  <c r="DU6" i="2"/>
  <c r="DU8" i="2"/>
  <c r="DO6" i="2"/>
  <c r="DO8" i="2"/>
  <c r="DN6" i="2"/>
  <c r="DN8" i="2"/>
  <c r="DH6" i="2"/>
  <c r="DH8" i="2"/>
  <c r="DG6" i="2"/>
  <c r="DG8" i="2"/>
  <c r="DA6" i="2"/>
  <c r="DA8" i="2"/>
  <c r="CZ6" i="2"/>
  <c r="CZ8" i="2"/>
  <c r="CT6" i="2"/>
  <c r="CT8" i="2"/>
  <c r="CS6" i="2"/>
  <c r="CS8" i="2"/>
  <c r="AB468" i="2"/>
  <c r="CF6" i="2"/>
  <c r="CF8" i="2"/>
  <c r="CE6" i="2"/>
  <c r="CE8" i="2"/>
  <c r="AC342" i="2"/>
  <c r="AC341" i="2"/>
  <c r="AC340" i="2"/>
  <c r="AC339" i="2"/>
  <c r="AC338" i="2"/>
  <c r="AC337" i="2"/>
  <c r="AC336" i="2"/>
  <c r="AC335" i="2"/>
  <c r="AC334" i="2"/>
  <c r="AC333" i="2"/>
  <c r="AC332" i="2"/>
  <c r="AC331" i="2"/>
  <c r="AC330" i="2"/>
  <c r="AC329" i="2"/>
  <c r="AC328" i="2"/>
  <c r="AC327" i="2"/>
  <c r="AC326" i="2"/>
  <c r="A326" i="2"/>
  <c r="AC325" i="2"/>
  <c r="A325" i="2"/>
  <c r="A321" i="2" s="1"/>
  <c r="A317" i="2" s="1"/>
  <c r="A313" i="2" s="1"/>
  <c r="A309" i="2" s="1"/>
  <c r="A305" i="2" s="1"/>
  <c r="A301" i="2" s="1"/>
  <c r="A297" i="2" s="1"/>
  <c r="A293" i="2" s="1"/>
  <c r="A289" i="2" s="1"/>
  <c r="A285" i="2" s="1"/>
  <c r="AC324" i="2"/>
  <c r="A324" i="2"/>
  <c r="A320" i="2" s="1"/>
  <c r="A316" i="2" s="1"/>
  <c r="A312" i="2" s="1"/>
  <c r="A308" i="2" s="1"/>
  <c r="A304" i="2" s="1"/>
  <c r="A300" i="2" s="1"/>
  <c r="A296" i="2" s="1"/>
  <c r="A292" i="2" s="1"/>
  <c r="A288" i="2" s="1"/>
  <c r="A284" i="2" s="1"/>
  <c r="AC323" i="2"/>
  <c r="A323" i="2"/>
  <c r="A319" i="2" s="1"/>
  <c r="A315" i="2" s="1"/>
  <c r="A311" i="2" s="1"/>
  <c r="A307" i="2" s="1"/>
  <c r="A303" i="2" s="1"/>
  <c r="A299" i="2" s="1"/>
  <c r="A295" i="2" s="1"/>
  <c r="A291" i="2" s="1"/>
  <c r="A287" i="2" s="1"/>
  <c r="A283" i="2" s="1"/>
  <c r="AC322" i="2"/>
  <c r="A322" i="2"/>
  <c r="A318" i="2" s="1"/>
  <c r="A314" i="2" s="1"/>
  <c r="A310" i="2" s="1"/>
  <c r="A306" i="2" s="1"/>
  <c r="A302" i="2" s="1"/>
  <c r="A298" i="2" s="1"/>
  <c r="A294" i="2" s="1"/>
  <c r="A290" i="2" s="1"/>
  <c r="A286" i="2" s="1"/>
  <c r="AC321" i="2"/>
  <c r="AC320" i="2"/>
  <c r="AC319" i="2"/>
  <c r="AC318" i="2"/>
  <c r="AC317" i="2"/>
  <c r="AC316" i="2"/>
  <c r="AC315" i="2"/>
  <c r="AC314" i="2"/>
  <c r="AC313" i="2"/>
  <c r="AC312" i="2"/>
  <c r="AC311" i="2"/>
  <c r="AC310" i="2"/>
  <c r="AC309" i="2"/>
  <c r="AC308" i="2"/>
  <c r="AC307" i="2"/>
  <c r="AC306" i="2"/>
  <c r="AC305" i="2"/>
  <c r="AC304" i="2"/>
  <c r="AC303" i="2"/>
  <c r="AC302" i="2"/>
  <c r="AC301" i="2"/>
  <c r="AC300" i="2"/>
  <c r="AC299" i="2"/>
  <c r="AC298" i="2"/>
  <c r="AC297" i="2"/>
  <c r="AC296" i="2"/>
  <c r="AC295" i="2"/>
  <c r="AC294" i="2"/>
  <c r="AC293" i="2"/>
  <c r="AC292" i="2"/>
  <c r="AC291" i="2"/>
  <c r="AC290" i="2"/>
  <c r="AC289" i="2"/>
  <c r="AC288" i="2"/>
  <c r="AC287" i="2"/>
  <c r="AC286" i="2"/>
  <c r="AC285" i="2"/>
  <c r="AC284" i="2"/>
  <c r="AC283" i="2"/>
  <c r="DO153" i="2"/>
  <c r="DO152" i="2"/>
  <c r="DO151" i="2"/>
  <c r="DO150" i="2"/>
  <c r="DO149" i="2"/>
  <c r="DO148" i="2"/>
  <c r="DO147" i="2"/>
  <c r="DO146" i="2"/>
  <c r="DO145" i="2"/>
  <c r="DO144" i="2"/>
  <c r="DO143" i="2"/>
  <c r="DO142" i="2"/>
  <c r="DO141" i="2"/>
  <c r="DO140" i="2"/>
  <c r="DO139" i="2"/>
  <c r="DO138" i="2"/>
  <c r="O531" i="2"/>
  <c r="AE531" i="2"/>
  <c r="AU531" i="2"/>
  <c r="S535" i="2"/>
  <c r="AI667" i="2"/>
  <c r="AI535" i="2"/>
  <c r="G539" i="2"/>
  <c r="W539" i="2"/>
  <c r="AB652" i="2"/>
  <c r="P700" i="2" s="1"/>
  <c r="G666" i="2"/>
  <c r="G531" i="2"/>
  <c r="W531" i="2"/>
  <c r="AM531" i="2"/>
  <c r="K535" i="2"/>
  <c r="AA667" i="2"/>
  <c r="AA535" i="2"/>
  <c r="AQ667" i="2"/>
  <c r="AQ535" i="2"/>
  <c r="O539" i="2"/>
  <c r="AO666" i="2"/>
  <c r="AK667" i="2"/>
  <c r="AS667" i="2"/>
  <c r="Y668" i="2"/>
  <c r="AO668" i="2"/>
  <c r="AB665" i="2"/>
  <c r="P713" i="2" s="1"/>
  <c r="U666" i="2"/>
  <c r="AS666" i="2"/>
  <c r="I667" i="2"/>
  <c r="Y667" i="2"/>
  <c r="G678" i="2"/>
  <c r="Y678" i="2"/>
  <c r="AC678" i="2"/>
  <c r="AG678" i="2"/>
  <c r="AK678" i="2"/>
  <c r="AO678" i="2"/>
  <c r="AS678" i="2"/>
  <c r="G679" i="2"/>
  <c r="M679" i="2"/>
  <c r="W679" i="2"/>
  <c r="AL679" i="2"/>
  <c r="AK680" i="2"/>
  <c r="T681" i="2"/>
  <c r="G682" i="2"/>
  <c r="F597" i="2"/>
  <c r="J597" i="2"/>
  <c r="N597" i="2"/>
  <c r="R597" i="2"/>
  <c r="V597" i="2"/>
  <c r="Z597" i="2"/>
  <c r="AD597" i="2"/>
  <c r="AH597" i="2"/>
  <c r="AL597" i="2"/>
  <c r="AP597" i="2"/>
  <c r="AT597" i="2"/>
  <c r="I598" i="2"/>
  <c r="Y598" i="2"/>
  <c r="AO598" i="2"/>
  <c r="H599" i="2"/>
  <c r="X599" i="2"/>
  <c r="AN599" i="2"/>
  <c r="F598" i="2"/>
  <c r="J598" i="2"/>
  <c r="N598" i="2"/>
  <c r="R598" i="2"/>
  <c r="V598" i="2"/>
  <c r="Z598" i="2"/>
  <c r="AD598" i="2"/>
  <c r="AH598" i="2"/>
  <c r="AL598" i="2"/>
  <c r="AP598" i="2"/>
  <c r="AT598" i="2"/>
  <c r="M599" i="2"/>
  <c r="Q599" i="2"/>
  <c r="U599" i="2"/>
  <c r="Y599" i="2"/>
  <c r="AK599" i="2"/>
  <c r="AS599" i="2"/>
  <c r="D597" i="2"/>
  <c r="H597" i="2"/>
  <c r="L597" i="2"/>
  <c r="T597" i="2"/>
  <c r="X597" i="2"/>
  <c r="AB597" i="2"/>
  <c r="AJ597" i="2"/>
  <c r="AN597" i="2"/>
  <c r="AR597" i="2"/>
  <c r="F599" i="2"/>
  <c r="J599" i="2"/>
  <c r="N599" i="2"/>
  <c r="R599" i="2"/>
  <c r="V599" i="2"/>
  <c r="Z599" i="2"/>
  <c r="AD599" i="2"/>
  <c r="AH599" i="2"/>
  <c r="AL599" i="2"/>
  <c r="AP599" i="2"/>
  <c r="AT599" i="2"/>
  <c r="S674" i="2"/>
  <c r="E597" i="2"/>
  <c r="M597" i="2"/>
  <c r="Y597" i="2"/>
  <c r="AC597" i="2"/>
  <c r="AG597" i="2"/>
  <c r="D598" i="2"/>
  <c r="H598" i="2"/>
  <c r="L598" i="2"/>
  <c r="P598" i="2"/>
  <c r="X598" i="2"/>
  <c r="AB598" i="2"/>
  <c r="AF598" i="2"/>
  <c r="AN598" i="2"/>
  <c r="AR598" i="2"/>
  <c r="G599" i="2"/>
  <c r="O599" i="2"/>
  <c r="W599" i="2"/>
  <c r="AE599" i="2"/>
  <c r="AM599" i="2"/>
  <c r="AU599" i="2"/>
  <c r="I683" i="2"/>
  <c r="AF683" i="2"/>
  <c r="D683" i="2"/>
  <c r="AR683" i="2"/>
  <c r="AN683" i="2"/>
  <c r="AJ683" i="2"/>
  <c r="AB660" i="2"/>
  <c r="P708" i="2" s="1"/>
  <c r="K669" i="2"/>
  <c r="AR659" i="2"/>
  <c r="E596" i="2"/>
  <c r="AC668" i="2"/>
  <c r="K670" i="2"/>
  <c r="Q670" i="2"/>
  <c r="G675" i="2"/>
  <c r="AS669" i="2"/>
  <c r="AC669" i="2"/>
  <c r="D573" i="2"/>
  <c r="G573" i="2"/>
  <c r="K677" i="2"/>
  <c r="K573" i="2"/>
  <c r="AF573" i="2"/>
  <c r="AJ573" i="2"/>
  <c r="F568" i="2"/>
  <c r="V568" i="2"/>
  <c r="AA669" i="2"/>
  <c r="AA672" i="2"/>
  <c r="AK676" i="2"/>
  <c r="AS660" i="2"/>
  <c r="AE668" i="2"/>
  <c r="AM669" i="2"/>
  <c r="AU673" i="2"/>
  <c r="AM675" i="2"/>
  <c r="AA666" i="2"/>
  <c r="AU668" i="2"/>
  <c r="G670" i="2"/>
  <c r="Y671" i="2"/>
  <c r="O673" i="2"/>
  <c r="N596" i="2"/>
  <c r="AS596" i="2"/>
  <c r="S671" i="2"/>
  <c r="T672" i="2"/>
  <c r="AG673" i="2"/>
  <c r="AK674" i="2"/>
  <c r="AG675" i="2"/>
  <c r="V596" i="2"/>
  <c r="AK596" i="2"/>
  <c r="AB683" i="2"/>
  <c r="AB596" i="2"/>
  <c r="L683" i="2"/>
  <c r="L596" i="2"/>
  <c r="W667" i="2"/>
  <c r="AI668" i="2"/>
  <c r="AE669" i="2"/>
  <c r="AE670" i="2"/>
  <c r="AQ672" i="2"/>
  <c r="AI666" i="2"/>
  <c r="AU667" i="2"/>
  <c r="AI669" i="2"/>
  <c r="W670" i="2"/>
  <c r="AK670" i="2"/>
  <c r="AE671" i="2"/>
  <c r="I673" i="2"/>
  <c r="O667" i="2"/>
  <c r="Q669" i="2"/>
  <c r="AH670" i="2"/>
  <c r="AM670" i="2"/>
  <c r="K671" i="2"/>
  <c r="AM671" i="2"/>
  <c r="O671" i="2"/>
  <c r="Q671" i="2"/>
  <c r="AC671" i="2"/>
  <c r="AS671" i="2"/>
  <c r="O672" i="2"/>
  <c r="Q672" i="2"/>
  <c r="AE672" i="2"/>
  <c r="AU672" i="2"/>
  <c r="S673" i="2"/>
  <c r="G674" i="2"/>
  <c r="I674" i="2"/>
  <c r="Y674" i="2"/>
  <c r="AO674" i="2"/>
  <c r="K675" i="2"/>
  <c r="U675" i="2"/>
  <c r="AA675" i="2"/>
  <c r="AQ675" i="2"/>
  <c r="I676" i="2"/>
  <c r="O676" i="2"/>
  <c r="Y676" i="2"/>
  <c r="AS676" i="2"/>
  <c r="I677" i="2"/>
  <c r="W673" i="2"/>
  <c r="Y673" i="2"/>
  <c r="AM673" i="2"/>
  <c r="K674" i="2"/>
  <c r="M674" i="2"/>
  <c r="AA674" i="2"/>
  <c r="AC674" i="2"/>
  <c r="I675" i="2"/>
  <c r="O675" i="2"/>
  <c r="Y675" i="2"/>
  <c r="AU675" i="2"/>
  <c r="M676" i="2"/>
  <c r="S676" i="2"/>
  <c r="AC676" i="2"/>
  <c r="T683" i="2"/>
  <c r="T596" i="2"/>
  <c r="AI671" i="2"/>
  <c r="G672" i="2"/>
  <c r="I672" i="2"/>
  <c r="W672" i="2"/>
  <c r="Y672" i="2"/>
  <c r="K673" i="2"/>
  <c r="M673" i="2"/>
  <c r="AA673" i="2"/>
  <c r="AC673" i="2"/>
  <c r="AS673" i="2"/>
  <c r="O674" i="2"/>
  <c r="Q674" i="2"/>
  <c r="AE674" i="2"/>
  <c r="AU674" i="2"/>
  <c r="M675" i="2"/>
  <c r="S675" i="2"/>
  <c r="AC675" i="2"/>
  <c r="AS675" i="2"/>
  <c r="G676" i="2"/>
  <c r="Q676" i="2"/>
  <c r="W676" i="2"/>
  <c r="AM676" i="2"/>
  <c r="AI677" i="2"/>
  <c r="AO677" i="2"/>
  <c r="G596" i="2"/>
  <c r="X596" i="2"/>
  <c r="P596" i="2"/>
  <c r="P826" i="2" s="1"/>
  <c r="AQ596" i="2"/>
  <c r="AI596" i="2"/>
  <c r="O677" i="2"/>
  <c r="AA677" i="2"/>
  <c r="AC677" i="2"/>
  <c r="AS677" i="2"/>
  <c r="AG677" i="2"/>
  <c r="AM668" i="2"/>
  <c r="G669" i="2"/>
  <c r="H596" i="2"/>
  <c r="F596" i="2"/>
  <c r="D596" i="2"/>
  <c r="AT596" i="2"/>
  <c r="AR596" i="2"/>
  <c r="AP596" i="2"/>
  <c r="AN596" i="2"/>
  <c r="AL596" i="2"/>
  <c r="AJ596" i="2"/>
  <c r="AJ826" i="2" s="1"/>
  <c r="AH596" i="2"/>
  <c r="AE596" i="2"/>
  <c r="AC596" i="2"/>
  <c r="Y596" i="2"/>
  <c r="W596" i="2"/>
  <c r="U596" i="2"/>
  <c r="Q596" i="2"/>
  <c r="O596" i="2"/>
  <c r="O826" i="2" s="1"/>
  <c r="M596" i="2"/>
  <c r="AF596" i="2"/>
  <c r="AI512" i="2"/>
  <c r="AU524" i="2"/>
  <c r="AA319" i="2"/>
  <c r="AF323" i="2"/>
  <c r="AP516" i="2"/>
  <c r="AH524" i="2"/>
  <c r="AE524" i="2"/>
  <c r="AA520" i="2"/>
  <c r="AQ524" i="2"/>
  <c r="AJ323" i="2"/>
  <c r="AQ512" i="2"/>
  <c r="AM512" i="2"/>
  <c r="AL516" i="2"/>
  <c r="AD516" i="2"/>
  <c r="AA516" i="2"/>
  <c r="AG527" i="2"/>
  <c r="E821" i="2" l="1"/>
  <c r="AC819" i="2"/>
  <c r="AL806" i="2"/>
  <c r="E673" i="2"/>
  <c r="E671" i="2"/>
  <c r="E672" i="2"/>
  <c r="AT807" i="2"/>
  <c r="AD806" i="2"/>
  <c r="AP806" i="2"/>
  <c r="E675" i="2"/>
  <c r="E677" i="2"/>
  <c r="AT663" i="2"/>
  <c r="E679" i="2"/>
  <c r="E669" i="2"/>
  <c r="E683" i="2"/>
  <c r="D731" i="2" s="1"/>
  <c r="D778" i="2" s="1"/>
  <c r="D826" i="2"/>
  <c r="AH510" i="2"/>
  <c r="E810" i="2"/>
  <c r="AM665" i="2"/>
  <c r="E670" i="2"/>
  <c r="E667" i="2"/>
  <c r="I826" i="2"/>
  <c r="R670" i="2"/>
  <c r="P755" i="2"/>
  <c r="P909" i="2"/>
  <c r="AR680" i="2"/>
  <c r="AJ679" i="2"/>
  <c r="L679" i="2"/>
  <c r="E678" i="2"/>
  <c r="Q813" i="2"/>
  <c r="M817" i="2"/>
  <c r="AC817" i="2"/>
  <c r="J818" i="2"/>
  <c r="R818" i="2"/>
  <c r="Z818" i="2"/>
  <c r="AH818" i="2"/>
  <c r="AP818" i="2"/>
  <c r="AG820" i="2"/>
  <c r="J679" i="2"/>
  <c r="AA818" i="2"/>
  <c r="R576" i="2"/>
  <c r="P754" i="2"/>
  <c r="P908" i="2"/>
  <c r="P756" i="2"/>
  <c r="P910" i="2"/>
  <c r="AD676" i="2"/>
  <c r="J677" i="2"/>
  <c r="L682" i="2"/>
  <c r="X679" i="2"/>
  <c r="AB808" i="2"/>
  <c r="Q820" i="2"/>
  <c r="AL820" i="2"/>
  <c r="AL680" i="2"/>
  <c r="G812" i="2"/>
  <c r="E822" i="2"/>
  <c r="G822" i="2"/>
  <c r="I822" i="2"/>
  <c r="K822" i="2"/>
  <c r="M822" i="2"/>
  <c r="O822" i="2"/>
  <c r="Q822" i="2"/>
  <c r="S822" i="2"/>
  <c r="U822" i="2"/>
  <c r="W822" i="2"/>
  <c r="AA822" i="2"/>
  <c r="AC822" i="2"/>
  <c r="AE822" i="2"/>
  <c r="AG822" i="2"/>
  <c r="AI822" i="2"/>
  <c r="AM822" i="2"/>
  <c r="AQ822" i="2"/>
  <c r="AS822" i="2"/>
  <c r="AU822" i="2"/>
  <c r="E823" i="2"/>
  <c r="G823" i="2"/>
  <c r="I823" i="2"/>
  <c r="K823" i="2"/>
  <c r="O823" i="2"/>
  <c r="S823" i="2"/>
  <c r="W823" i="2"/>
  <c r="AA823" i="2"/>
  <c r="AG823" i="2"/>
  <c r="AK823" i="2"/>
  <c r="AQ823" i="2"/>
  <c r="AU823" i="2"/>
  <c r="E824" i="2"/>
  <c r="U824" i="2"/>
  <c r="D669" i="2"/>
  <c r="D717" i="2" s="1"/>
  <c r="AB679" i="2"/>
  <c r="P672" i="2"/>
  <c r="AH680" i="2"/>
  <c r="F679" i="2"/>
  <c r="AM812" i="2"/>
  <c r="AC826" i="2"/>
  <c r="T666" i="2"/>
  <c r="P668" i="2"/>
  <c r="AP681" i="2"/>
  <c r="N680" i="2"/>
  <c r="V679" i="2"/>
  <c r="Q814" i="2"/>
  <c r="Y814" i="2"/>
  <c r="L571" i="2"/>
  <c r="J576" i="2"/>
  <c r="J821" i="2" s="1"/>
  <c r="P748" i="2"/>
  <c r="P902" i="2"/>
  <c r="P758" i="2"/>
  <c r="P912" i="2"/>
  <c r="AR682" i="2"/>
  <c r="H674" i="2"/>
  <c r="F722" i="2" s="1"/>
  <c r="R675" i="2"/>
  <c r="V677" i="2"/>
  <c r="N674" i="2"/>
  <c r="AN670" i="2"/>
  <c r="X681" i="2"/>
  <c r="N678" i="2"/>
  <c r="Q812" i="2"/>
  <c r="O816" i="2"/>
  <c r="W816" i="2"/>
  <c r="AM816" i="2"/>
  <c r="AU816" i="2"/>
  <c r="P753" i="2"/>
  <c r="P907" i="2"/>
  <c r="AU660" i="2"/>
  <c r="AG683" i="2"/>
  <c r="AO683" i="2"/>
  <c r="P747" i="2"/>
  <c r="P901" i="2"/>
  <c r="X749" i="2"/>
  <c r="X903" i="2"/>
  <c r="AE812" i="2"/>
  <c r="AF826" i="2"/>
  <c r="AT679" i="2"/>
  <c r="T679" i="2"/>
  <c r="D679" i="2"/>
  <c r="M826" i="2"/>
  <c r="AD672" i="2"/>
  <c r="AJ670" i="2"/>
  <c r="V681" i="2"/>
  <c r="AP679" i="2"/>
  <c r="P679" i="2"/>
  <c r="P760" i="2"/>
  <c r="P914" i="2"/>
  <c r="AO809" i="2"/>
  <c r="AT559" i="2"/>
  <c r="K817" i="2"/>
  <c r="S817" i="2"/>
  <c r="AA817" i="2"/>
  <c r="AF567" i="2"/>
  <c r="AP819" i="2"/>
  <c r="S826" i="2"/>
  <c r="R671" i="2"/>
  <c r="N677" i="2"/>
  <c r="R676" i="2"/>
  <c r="N675" i="2"/>
  <c r="I723" i="2" s="1"/>
  <c r="AT671" i="2"/>
  <c r="F725" i="2"/>
  <c r="Z672" i="2"/>
  <c r="V670" i="2"/>
  <c r="L670" i="2"/>
  <c r="AJ676" i="2"/>
  <c r="H672" i="2"/>
  <c r="AJ666" i="2"/>
  <c r="X677" i="2"/>
  <c r="L674" i="2"/>
  <c r="N672" i="2"/>
  <c r="J673" i="2"/>
  <c r="G721" i="2" s="1"/>
  <c r="AF670" i="2"/>
  <c r="T675" i="2"/>
  <c r="AP671" i="2"/>
  <c r="P676" i="2"/>
  <c r="X671" i="2"/>
  <c r="N719" i="2" s="1"/>
  <c r="P670" i="2"/>
  <c r="AI498" i="2"/>
  <c r="AB804" i="2"/>
  <c r="L815" i="2"/>
  <c r="T815" i="2"/>
  <c r="AR815" i="2"/>
  <c r="D563" i="2"/>
  <c r="D817" i="2" s="1"/>
  <c r="AR563" i="2"/>
  <c r="AP820" i="2"/>
  <c r="AJ669" i="2"/>
  <c r="AJ543" i="2"/>
  <c r="AH499" i="2"/>
  <c r="J676" i="2"/>
  <c r="J671" i="2"/>
  <c r="G719" i="2" s="1"/>
  <c r="T677" i="2"/>
  <c r="H673" i="2"/>
  <c r="AN671" i="2"/>
  <c r="AT669" i="2"/>
  <c r="AR818" i="2"/>
  <c r="AH571" i="2"/>
  <c r="AH819" i="2" s="1"/>
  <c r="U826" i="2"/>
  <c r="Z670" i="2"/>
  <c r="N676" i="2"/>
  <c r="F672" i="2"/>
  <c r="P675" i="2"/>
  <c r="T671" i="2"/>
  <c r="AR666" i="2"/>
  <c r="AH671" i="2"/>
  <c r="AB673" i="2"/>
  <c r="P721" i="2" s="1"/>
  <c r="AD510" i="2"/>
  <c r="AF539" i="2"/>
  <c r="H812" i="2"/>
  <c r="X812" i="2"/>
  <c r="AF812" i="2"/>
  <c r="AN812" i="2"/>
  <c r="T547" i="2"/>
  <c r="T813" i="2" s="1"/>
  <c r="J814" i="2"/>
  <c r="R814" i="2"/>
  <c r="Z814" i="2"/>
  <c r="AH814" i="2"/>
  <c r="AP814" i="2"/>
  <c r="D555" i="2"/>
  <c r="D815" i="2" s="1"/>
  <c r="P816" i="2"/>
  <c r="X816" i="2"/>
  <c r="AF816" i="2"/>
  <c r="AN816" i="2"/>
  <c r="AD817" i="2"/>
  <c r="AL817" i="2"/>
  <c r="AT817" i="2"/>
  <c r="AP670" i="2"/>
  <c r="J674" i="2"/>
  <c r="J675" i="2"/>
  <c r="F675" i="2"/>
  <c r="E723" i="2" s="1"/>
  <c r="AL672" i="2"/>
  <c r="L673" i="2"/>
  <c r="H675" i="2"/>
  <c r="T818" i="2"/>
  <c r="AH672" i="2"/>
  <c r="H676" i="2"/>
  <c r="V819" i="2"/>
  <c r="AP826" i="2"/>
  <c r="AT670" i="2"/>
  <c r="J670" i="2"/>
  <c r="G718" i="2" s="1"/>
  <c r="AT675" i="2"/>
  <c r="AL673" i="2"/>
  <c r="U721" i="2" s="1"/>
  <c r="T826" i="2"/>
  <c r="AL674" i="2"/>
  <c r="N721" i="2"/>
  <c r="AT676" i="2"/>
  <c r="AH674" i="2"/>
  <c r="N673" i="2"/>
  <c r="J672" i="2"/>
  <c r="D676" i="2"/>
  <c r="Z671" i="2"/>
  <c r="AD668" i="2"/>
  <c r="L675" i="2"/>
  <c r="AH675" i="2"/>
  <c r="X673" i="2"/>
  <c r="AR672" i="2"/>
  <c r="AJ673" i="2"/>
  <c r="AN674" i="2"/>
  <c r="AF671" i="2"/>
  <c r="F819" i="2"/>
  <c r="P673" i="2"/>
  <c r="H666" i="2"/>
  <c r="AB668" i="2"/>
  <c r="AB672" i="2"/>
  <c r="V668" i="2"/>
  <c r="AS809" i="2"/>
  <c r="H811" i="2"/>
  <c r="P811" i="2"/>
  <c r="X811" i="2"/>
  <c r="AF811" i="2"/>
  <c r="AO811" i="2"/>
  <c r="K813" i="2"/>
  <c r="AH559" i="2"/>
  <c r="AH816" i="2" s="1"/>
  <c r="AE817" i="2"/>
  <c r="F818" i="2"/>
  <c r="N818" i="2"/>
  <c r="V818" i="2"/>
  <c r="AD818" i="2"/>
  <c r="AL818" i="2"/>
  <c r="AT818" i="2"/>
  <c r="AD819" i="2"/>
  <c r="AL819" i="2"/>
  <c r="AT819" i="2"/>
  <c r="L820" i="2"/>
  <c r="AD673" i="2"/>
  <c r="AF676" i="2"/>
  <c r="AP673" i="2"/>
  <c r="H670" i="2"/>
  <c r="AB818" i="2"/>
  <c r="Z673" i="2"/>
  <c r="AR675" i="2"/>
  <c r="AL668" i="2"/>
  <c r="AJ674" i="2"/>
  <c r="AR801" i="2"/>
  <c r="AK498" i="2"/>
  <c r="Y811" i="2"/>
  <c r="AN539" i="2"/>
  <c r="AN811" i="2" s="1"/>
  <c r="J812" i="2"/>
  <c r="R812" i="2"/>
  <c r="Z812" i="2"/>
  <c r="AH812" i="2"/>
  <c r="AP812" i="2"/>
  <c r="L813" i="2"/>
  <c r="AJ813" i="2"/>
  <c r="AR813" i="2"/>
  <c r="D814" i="2"/>
  <c r="L814" i="2"/>
  <c r="T814" i="2"/>
  <c r="AJ814" i="2"/>
  <c r="AR814" i="2"/>
  <c r="AJ555" i="2"/>
  <c r="AJ815" i="2" s="1"/>
  <c r="J816" i="2"/>
  <c r="R816" i="2"/>
  <c r="Z816" i="2"/>
  <c r="AP816" i="2"/>
  <c r="V563" i="2"/>
  <c r="O818" i="2"/>
  <c r="AU818" i="2"/>
  <c r="D567" i="2"/>
  <c r="D818" i="2" s="1"/>
  <c r="F674" i="2"/>
  <c r="E722" i="2" s="1"/>
  <c r="AJ671" i="2"/>
  <c r="X670" i="2"/>
  <c r="T674" i="2"/>
  <c r="N547" i="2"/>
  <c r="L818" i="2"/>
  <c r="N671" i="2"/>
  <c r="AD671" i="2"/>
  <c r="Q719" i="2" s="1"/>
  <c r="H731" i="2"/>
  <c r="H778" i="2" s="1"/>
  <c r="AN673" i="2"/>
  <c r="AR826" i="2"/>
  <c r="AM826" i="2"/>
  <c r="AP674" i="2"/>
  <c r="AL675" i="2"/>
  <c r="AN667" i="2"/>
  <c r="F676" i="2"/>
  <c r="E724" i="2" s="1"/>
  <c r="F668" i="2"/>
  <c r="AH808" i="2"/>
  <c r="AT826" i="2"/>
  <c r="AL677" i="2"/>
  <c r="AD675" i="2"/>
  <c r="L677" i="2"/>
  <c r="AP676" i="2"/>
  <c r="R674" i="2"/>
  <c r="K722" i="2" s="1"/>
  <c r="AL671" i="2"/>
  <c r="U719" i="2" s="1"/>
  <c r="R673" i="2"/>
  <c r="AF673" i="2"/>
  <c r="R721" i="2" s="1"/>
  <c r="AR676" i="2"/>
  <c r="W810" i="2"/>
  <c r="I815" i="2"/>
  <c r="Q815" i="2"/>
  <c r="Y815" i="2"/>
  <c r="AT555" i="2"/>
  <c r="AT815" i="2" s="1"/>
  <c r="AO817" i="2"/>
  <c r="AF563" i="2"/>
  <c r="AF817" i="2" s="1"/>
  <c r="I819" i="2"/>
  <c r="AF819" i="2"/>
  <c r="AN819" i="2"/>
  <c r="F820" i="2"/>
  <c r="N820" i="2"/>
  <c r="H575" i="2"/>
  <c r="H820" i="2" s="1"/>
  <c r="AL826" i="2"/>
  <c r="F673" i="2"/>
  <c r="F677" i="2"/>
  <c r="AR671" i="2"/>
  <c r="L672" i="2"/>
  <c r="AT674" i="2"/>
  <c r="AJ818" i="2"/>
  <c r="AR670" i="2"/>
  <c r="L669" i="2"/>
  <c r="P671" i="2"/>
  <c r="Y826" i="2"/>
  <c r="AD670" i="2"/>
  <c r="AB674" i="2"/>
  <c r="V671" i="2"/>
  <c r="T673" i="2"/>
  <c r="AB670" i="2"/>
  <c r="L671" i="2"/>
  <c r="R672" i="2"/>
  <c r="AP675" i="2"/>
  <c r="D673" i="2"/>
  <c r="F671" i="2"/>
  <c r="AN672" i="2"/>
  <c r="N826" i="2"/>
  <c r="AD674" i="2"/>
  <c r="AN675" i="2"/>
  <c r="D677" i="2"/>
  <c r="D725" i="2" s="1"/>
  <c r="F669" i="2"/>
  <c r="P674" i="2"/>
  <c r="J668" i="2"/>
  <c r="Z674" i="2"/>
  <c r="V673" i="2"/>
  <c r="M721" i="2" s="1"/>
  <c r="Z675" i="2"/>
  <c r="AN677" i="2"/>
  <c r="Z676" i="2"/>
  <c r="V675" i="2"/>
  <c r="AP672" i="2"/>
  <c r="X672" i="2"/>
  <c r="AB675" i="2"/>
  <c r="AF666" i="2"/>
  <c r="R714" i="2" s="1"/>
  <c r="AF672" i="2"/>
  <c r="V672" i="2"/>
  <c r="M720" i="2" s="1"/>
  <c r="AL670" i="2"/>
  <c r="AJ675" i="2"/>
  <c r="D671" i="2"/>
  <c r="D719" i="2" s="1"/>
  <c r="AL676" i="2"/>
  <c r="U724" i="2" s="1"/>
  <c r="X674" i="2"/>
  <c r="H671" i="2"/>
  <c r="X675" i="2"/>
  <c r="AN676" i="2"/>
  <c r="AR673" i="2"/>
  <c r="AT471" i="2"/>
  <c r="AR796" i="2"/>
  <c r="AT478" i="2"/>
  <c r="AJ483" i="2"/>
  <c r="AI484" i="2"/>
  <c r="AJ485" i="2"/>
  <c r="AR799" i="2"/>
  <c r="AJ491" i="2"/>
  <c r="AN491" i="2"/>
  <c r="AD499" i="2"/>
  <c r="AR802" i="2"/>
  <c r="AE503" i="2"/>
  <c r="AI503" i="2"/>
  <c r="J815" i="2"/>
  <c r="R815" i="2"/>
  <c r="Z815" i="2"/>
  <c r="AH815" i="2"/>
  <c r="AP815" i="2"/>
  <c r="J817" i="2"/>
  <c r="R817" i="2"/>
  <c r="Z817" i="2"/>
  <c r="AH817" i="2"/>
  <c r="AP817" i="2"/>
  <c r="V824" i="2"/>
  <c r="AT685" i="2"/>
  <c r="G685" i="2"/>
  <c r="H825" i="2"/>
  <c r="L825" i="2"/>
  <c r="T825" i="2"/>
  <c r="X825" i="2"/>
  <c r="AB825" i="2"/>
  <c r="AF825" i="2"/>
  <c r="AJ825" i="2"/>
  <c r="M683" i="2"/>
  <c r="H819" i="2"/>
  <c r="AM819" i="2"/>
  <c r="G821" i="2"/>
  <c r="V821" i="2"/>
  <c r="AH821" i="2"/>
  <c r="E668" i="2"/>
  <c r="U668" i="2"/>
  <c r="AA670" i="2"/>
  <c r="AM682" i="2"/>
  <c r="AO660" i="2"/>
  <c r="AR661" i="2"/>
  <c r="X709" i="2" s="1"/>
  <c r="AP661" i="2"/>
  <c r="AF508" i="2"/>
  <c r="AJ508" i="2"/>
  <c r="AS804" i="2"/>
  <c r="AA510" i="2"/>
  <c r="AK810" i="2"/>
  <c r="AS810" i="2"/>
  <c r="J811" i="2"/>
  <c r="AH811" i="2"/>
  <c r="J813" i="2"/>
  <c r="R813" i="2"/>
  <c r="Z813" i="2"/>
  <c r="AH813" i="2"/>
  <c r="AP813" i="2"/>
  <c r="K814" i="2"/>
  <c r="S814" i="2"/>
  <c r="AI814" i="2"/>
  <c r="AA815" i="2"/>
  <c r="AQ815" i="2"/>
  <c r="I816" i="2"/>
  <c r="Y816" i="2"/>
  <c r="AG816" i="2"/>
  <c r="L817" i="2"/>
  <c r="E818" i="2"/>
  <c r="M818" i="2"/>
  <c r="AS818" i="2"/>
  <c r="AL821" i="2"/>
  <c r="O820" i="2"/>
  <c r="AA820" i="2"/>
  <c r="AC820" i="2"/>
  <c r="AI820" i="2"/>
  <c r="X699" i="2"/>
  <c r="AL663" i="2"/>
  <c r="AP663" i="2"/>
  <c r="L668" i="2"/>
  <c r="X666" i="2"/>
  <c r="F670" i="2"/>
  <c r="T667" i="2"/>
  <c r="V826" i="2"/>
  <c r="R826" i="2"/>
  <c r="AN669" i="2"/>
  <c r="AB667" i="2"/>
  <c r="D666" i="2"/>
  <c r="T669" i="2"/>
  <c r="N668" i="2"/>
  <c r="AT666" i="2"/>
  <c r="J669" i="2"/>
  <c r="AT667" i="2"/>
  <c r="Y715" i="2" s="1"/>
  <c r="AP666" i="2"/>
  <c r="AS796" i="2"/>
  <c r="AR798" i="2"/>
  <c r="AS799" i="2"/>
  <c r="AB801" i="2"/>
  <c r="AS802" i="2"/>
  <c r="AB803" i="2"/>
  <c r="AB519" i="2"/>
  <c r="AB806" i="2" s="1"/>
  <c r="J809" i="2"/>
  <c r="Z809" i="2"/>
  <c r="AH809" i="2"/>
  <c r="AP809" i="2"/>
  <c r="N810" i="2"/>
  <c r="V810" i="2"/>
  <c r="AD810" i="2"/>
  <c r="AL810" i="2"/>
  <c r="AT810" i="2"/>
  <c r="R535" i="2"/>
  <c r="AP811" i="2"/>
  <c r="T817" i="2"/>
  <c r="AB817" i="2"/>
  <c r="AJ817" i="2"/>
  <c r="AR817" i="2"/>
  <c r="AC818" i="2"/>
  <c r="AU805" i="2"/>
  <c r="AS805" i="2"/>
  <c r="AO805" i="2"/>
  <c r="AG805" i="2"/>
  <c r="AE805" i="2"/>
  <c r="Z805" i="2"/>
  <c r="AT806" i="2"/>
  <c r="AH806" i="2"/>
  <c r="AP807" i="2"/>
  <c r="AN807" i="2"/>
  <c r="AH807" i="2"/>
  <c r="AD807" i="2"/>
  <c r="AO808" i="2"/>
  <c r="AM808" i="2"/>
  <c r="AI808" i="2"/>
  <c r="AG808" i="2"/>
  <c r="AM811" i="2"/>
  <c r="Q819" i="2"/>
  <c r="AO820" i="2"/>
  <c r="AW837" i="2"/>
  <c r="BB837" i="2" s="1"/>
  <c r="AW690" i="2"/>
  <c r="AW694" i="2"/>
  <c r="BB694" i="2" s="1"/>
  <c r="AW688" i="2"/>
  <c r="AW692" i="2"/>
  <c r="BB692" i="2" s="1"/>
  <c r="AW689" i="2"/>
  <c r="AW687" i="2"/>
  <c r="AW691" i="2"/>
  <c r="AW693" i="2"/>
  <c r="BB693" i="2" s="1"/>
  <c r="AW835" i="2"/>
  <c r="BB835" i="2" s="1"/>
  <c r="AW836" i="2"/>
  <c r="BB836" i="2" s="1"/>
  <c r="R822" i="2"/>
  <c r="Y821" i="2"/>
  <c r="AC821" i="2"/>
  <c r="AG821" i="2"/>
  <c r="AK821" i="2"/>
  <c r="AO821" i="2"/>
  <c r="AS821" i="2"/>
  <c r="K824" i="2"/>
  <c r="I608" i="2"/>
  <c r="I686" i="2"/>
  <c r="I628" i="2"/>
  <c r="I834" i="2" s="1"/>
  <c r="I691" i="2"/>
  <c r="I620" i="2"/>
  <c r="I832" i="2" s="1"/>
  <c r="I689" i="2"/>
  <c r="I612" i="2"/>
  <c r="I687" i="2"/>
  <c r="O624" i="2"/>
  <c r="O833" i="2" s="1"/>
  <c r="O690" i="2"/>
  <c r="O616" i="2"/>
  <c r="O688" i="2"/>
  <c r="Q628" i="2"/>
  <c r="Q834" i="2" s="1"/>
  <c r="Q691" i="2"/>
  <c r="Q620" i="2"/>
  <c r="Q832" i="2" s="1"/>
  <c r="Q689" i="2"/>
  <c r="Q612" i="2"/>
  <c r="Q687" i="2"/>
  <c r="S624" i="2"/>
  <c r="S833" i="2" s="1"/>
  <c r="S690" i="2"/>
  <c r="S616" i="2"/>
  <c r="S688" i="2"/>
  <c r="S608" i="2"/>
  <c r="S829" i="2" s="1"/>
  <c r="S686" i="2"/>
  <c r="Y624" i="2"/>
  <c r="Y833" i="2" s="1"/>
  <c r="Y690" i="2"/>
  <c r="Y616" i="2"/>
  <c r="Y688" i="2"/>
  <c r="X708" i="2"/>
  <c r="AB813" i="2"/>
  <c r="L819" i="2"/>
  <c r="AM594" i="2"/>
  <c r="AM825" i="2" s="1"/>
  <c r="AM662" i="2"/>
  <c r="AA807" i="2"/>
  <c r="AI805" i="2"/>
  <c r="J826" i="2"/>
  <c r="AP669" i="2"/>
  <c r="X826" i="2"/>
  <c r="AB666" i="2"/>
  <c r="R669" i="2"/>
  <c r="L826" i="2"/>
  <c r="AF669" i="2"/>
  <c r="X668" i="2"/>
  <c r="AP667" i="2"/>
  <c r="W715" i="2" s="1"/>
  <c r="AL666" i="2"/>
  <c r="AP668" i="2"/>
  <c r="AL667" i="2"/>
  <c r="AH666" i="2"/>
  <c r="S714" i="2" s="1"/>
  <c r="AR794" i="2"/>
  <c r="AB796" i="2"/>
  <c r="AD486" i="2"/>
  <c r="AA490" i="2"/>
  <c r="AT494" i="2"/>
  <c r="AM498" i="2"/>
  <c r="AB802" i="2"/>
  <c r="AT500" i="2"/>
  <c r="AD504" i="2"/>
  <c r="AR515" i="2"/>
  <c r="AK807" i="2"/>
  <c r="D809" i="2"/>
  <c r="T809" i="2"/>
  <c r="AB809" i="2"/>
  <c r="AJ809" i="2"/>
  <c r="AR809" i="2"/>
  <c r="P810" i="2"/>
  <c r="X810" i="2"/>
  <c r="AF810" i="2"/>
  <c r="AN810" i="2"/>
  <c r="AF535" i="2"/>
  <c r="AI811" i="2"/>
  <c r="AR811" i="2"/>
  <c r="D539" i="2"/>
  <c r="D811" i="2" s="1"/>
  <c r="K812" i="2"/>
  <c r="AA812" i="2"/>
  <c r="AI812" i="2"/>
  <c r="E813" i="2"/>
  <c r="AK813" i="2"/>
  <c r="E814" i="2"/>
  <c r="AC814" i="2"/>
  <c r="AS814" i="2"/>
  <c r="E815" i="2"/>
  <c r="AK815" i="2"/>
  <c r="K816" i="2"/>
  <c r="S816" i="2"/>
  <c r="AA816" i="2"/>
  <c r="F817" i="2"/>
  <c r="N817" i="2"/>
  <c r="V817" i="2"/>
  <c r="G818" i="2"/>
  <c r="AM818" i="2"/>
  <c r="M819" i="2"/>
  <c r="I820" i="2"/>
  <c r="Z669" i="2"/>
  <c r="AR669" i="2"/>
  <c r="X717" i="2" s="1"/>
  <c r="AB669" i="2"/>
  <c r="AN666" i="2"/>
  <c r="V714" i="2" s="1"/>
  <c r="AH667" i="2"/>
  <c r="S715" i="2" s="1"/>
  <c r="AD666" i="2"/>
  <c r="Z666" i="2"/>
  <c r="AS794" i="2"/>
  <c r="AR795" i="2"/>
  <c r="AR797" i="2"/>
  <c r="AH483" i="2"/>
  <c r="AB798" i="2"/>
  <c r="AG503" i="2"/>
  <c r="M809" i="2"/>
  <c r="U809" i="2"/>
  <c r="Y810" i="2"/>
  <c r="L811" i="2"/>
  <c r="T811" i="2"/>
  <c r="AB811" i="2"/>
  <c r="AJ811" i="2"/>
  <c r="D812" i="2"/>
  <c r="L812" i="2"/>
  <c r="T812" i="2"/>
  <c r="AB812" i="2"/>
  <c r="AJ812" i="2"/>
  <c r="AR812" i="2"/>
  <c r="F813" i="2"/>
  <c r="N813" i="2"/>
  <c r="V813" i="2"/>
  <c r="AD813" i="2"/>
  <c r="AL813" i="2"/>
  <c r="AT813" i="2"/>
  <c r="F814" i="2"/>
  <c r="N814" i="2"/>
  <c r="V814" i="2"/>
  <c r="AD814" i="2"/>
  <c r="AL814" i="2"/>
  <c r="AT814" i="2"/>
  <c r="F815" i="2"/>
  <c r="N815" i="2"/>
  <c r="V815" i="2"/>
  <c r="AD815" i="2"/>
  <c r="AL815" i="2"/>
  <c r="D816" i="2"/>
  <c r="L816" i="2"/>
  <c r="T816" i="2"/>
  <c r="AB816" i="2"/>
  <c r="AJ816" i="2"/>
  <c r="AR816" i="2"/>
  <c r="G817" i="2"/>
  <c r="O817" i="2"/>
  <c r="AU817" i="2"/>
  <c r="H818" i="2"/>
  <c r="P818" i="2"/>
  <c r="X818" i="2"/>
  <c r="AF818" i="2"/>
  <c r="AN818" i="2"/>
  <c r="D819" i="2"/>
  <c r="AJ819" i="2"/>
  <c r="AR819" i="2"/>
  <c r="J820" i="2"/>
  <c r="V820" i="2"/>
  <c r="AD821" i="2"/>
  <c r="AP821" i="2"/>
  <c r="AO600" i="2"/>
  <c r="AO684" i="2"/>
  <c r="AG600" i="2"/>
  <c r="AG684" i="2"/>
  <c r="Y600" i="2"/>
  <c r="Y684" i="2"/>
  <c r="Q600" i="2"/>
  <c r="Q684" i="2"/>
  <c r="I600" i="2"/>
  <c r="I684" i="2"/>
  <c r="AO665" i="2"/>
  <c r="AM805" i="2"/>
  <c r="AA660" i="2"/>
  <c r="O708" i="2" s="1"/>
  <c r="Q826" i="2"/>
  <c r="AH826" i="2"/>
  <c r="P666" i="2"/>
  <c r="X667" i="2"/>
  <c r="N715" i="2" s="1"/>
  <c r="AQ805" i="2"/>
  <c r="F826" i="2"/>
  <c r="H669" i="2"/>
  <c r="AL669" i="2"/>
  <c r="U717" i="2" s="1"/>
  <c r="AH669" i="2"/>
  <c r="AS662" i="2"/>
  <c r="P667" i="2"/>
  <c r="X719" i="2"/>
  <c r="AH668" i="2"/>
  <c r="AB826" i="2"/>
  <c r="T668" i="2"/>
  <c r="L716" i="2" s="1"/>
  <c r="AO596" i="2"/>
  <c r="AO826" i="2" s="1"/>
  <c r="AE682" i="2"/>
  <c r="Z667" i="2"/>
  <c r="V666" i="2"/>
  <c r="Z668" i="2"/>
  <c r="AD667" i="2"/>
  <c r="J666" i="2"/>
  <c r="AS795" i="2"/>
  <c r="AS797" i="2"/>
  <c r="AB799" i="2"/>
  <c r="AB800" i="2"/>
  <c r="AG492" i="2"/>
  <c r="N809" i="2"/>
  <c r="V809" i="2"/>
  <c r="AD809" i="2"/>
  <c r="AL809" i="2"/>
  <c r="AT809" i="2"/>
  <c r="R810" i="2"/>
  <c r="Z810" i="2"/>
  <c r="AH810" i="2"/>
  <c r="AP810" i="2"/>
  <c r="E811" i="2"/>
  <c r="M811" i="2"/>
  <c r="U811" i="2"/>
  <c r="AC811" i="2"/>
  <c r="AT811" i="2"/>
  <c r="E812" i="2"/>
  <c r="AC812" i="2"/>
  <c r="AS812" i="2"/>
  <c r="P543" i="2"/>
  <c r="P812" i="2" s="1"/>
  <c r="G813" i="2"/>
  <c r="W813" i="2"/>
  <c r="AE813" i="2"/>
  <c r="AM813" i="2"/>
  <c r="D547" i="2"/>
  <c r="D813" i="2" s="1"/>
  <c r="O814" i="2"/>
  <c r="AE814" i="2"/>
  <c r="AM814" i="2"/>
  <c r="G815" i="2"/>
  <c r="O815" i="2"/>
  <c r="W815" i="2"/>
  <c r="AE815" i="2"/>
  <c r="AU815" i="2"/>
  <c r="E816" i="2"/>
  <c r="M816" i="2"/>
  <c r="AC816" i="2"/>
  <c r="AS816" i="2"/>
  <c r="H817" i="2"/>
  <c r="P817" i="2"/>
  <c r="X817" i="2"/>
  <c r="AN817" i="2"/>
  <c r="I818" i="2"/>
  <c r="Y818" i="2"/>
  <c r="AG818" i="2"/>
  <c r="AK819" i="2"/>
  <c r="AQ483" i="2"/>
  <c r="K820" i="2"/>
  <c r="Z820" i="2"/>
  <c r="R821" i="2"/>
  <c r="Z651" i="2"/>
  <c r="AR658" i="2"/>
  <c r="AT805" i="2"/>
  <c r="AR805" i="2"/>
  <c r="AP805" i="2"/>
  <c r="AN805" i="2"/>
  <c r="AL805" i="2"/>
  <c r="AH805" i="2"/>
  <c r="AF805" i="2"/>
  <c r="AD805" i="2"/>
  <c r="AA805" i="2"/>
  <c r="AU806" i="2"/>
  <c r="AQ806" i="2"/>
  <c r="AO806" i="2"/>
  <c r="AM806" i="2"/>
  <c r="AG806" i="2"/>
  <c r="AE806" i="2"/>
  <c r="Z806" i="2"/>
  <c r="AO807" i="2"/>
  <c r="AM807" i="2"/>
  <c r="AE807" i="2"/>
  <c r="Z807" i="2"/>
  <c r="AT808" i="2"/>
  <c r="AR808" i="2"/>
  <c r="AP808" i="2"/>
  <c r="AN808" i="2"/>
  <c r="AL808" i="2"/>
  <c r="AF808" i="2"/>
  <c r="AD808" i="2"/>
  <c r="AL604" i="2"/>
  <c r="AL828" i="2" s="1"/>
  <c r="AL685" i="2"/>
  <c r="AD604" i="2"/>
  <c r="AD685" i="2"/>
  <c r="O604" i="2"/>
  <c r="O685" i="2"/>
  <c r="Z811" i="2"/>
  <c r="AB815" i="2"/>
  <c r="Z489" i="2"/>
  <c r="AR668" i="2"/>
  <c r="D667" i="2"/>
  <c r="W682" i="2"/>
  <c r="AR800" i="2"/>
  <c r="AR803" i="2"/>
  <c r="G809" i="2"/>
  <c r="O809" i="2"/>
  <c r="W809" i="2"/>
  <c r="AA810" i="2"/>
  <c r="AI810" i="2"/>
  <c r="AQ810" i="2"/>
  <c r="F811" i="2"/>
  <c r="N811" i="2"/>
  <c r="V811" i="2"/>
  <c r="AD811" i="2"/>
  <c r="AL811" i="2"/>
  <c r="AU811" i="2"/>
  <c r="R539" i="2"/>
  <c r="R811" i="2" s="1"/>
  <c r="F812" i="2"/>
  <c r="N812" i="2"/>
  <c r="AD812" i="2"/>
  <c r="AL812" i="2"/>
  <c r="AT812" i="2"/>
  <c r="V543" i="2"/>
  <c r="V812" i="2" s="1"/>
  <c r="H813" i="2"/>
  <c r="P813" i="2"/>
  <c r="X813" i="2"/>
  <c r="AF813" i="2"/>
  <c r="AN813" i="2"/>
  <c r="H814" i="2"/>
  <c r="P814" i="2"/>
  <c r="X814" i="2"/>
  <c r="AF814" i="2"/>
  <c r="AN814" i="2"/>
  <c r="H815" i="2"/>
  <c r="P815" i="2"/>
  <c r="X815" i="2"/>
  <c r="AF815" i="2"/>
  <c r="AN815" i="2"/>
  <c r="F816" i="2"/>
  <c r="N816" i="2"/>
  <c r="V816" i="2"/>
  <c r="AD816" i="2"/>
  <c r="AL816" i="2"/>
  <c r="AT816" i="2"/>
  <c r="I817" i="2"/>
  <c r="Q817" i="2"/>
  <c r="Y817" i="2"/>
  <c r="D820" i="2"/>
  <c r="AB656" i="2"/>
  <c r="P704" i="2" s="1"/>
  <c r="AS798" i="2"/>
  <c r="AB814" i="2"/>
  <c r="AH661" i="2"/>
  <c r="H826" i="2"/>
  <c r="J717" i="2"/>
  <c r="AG596" i="2"/>
  <c r="AG826" i="2" s="1"/>
  <c r="AD669" i="2"/>
  <c r="Q717" i="2" s="1"/>
  <c r="AJ668" i="2"/>
  <c r="H668" i="2"/>
  <c r="V667" i="2"/>
  <c r="AB794" i="2"/>
  <c r="AA806" i="2"/>
  <c r="AE808" i="2"/>
  <c r="AN826" i="2"/>
  <c r="AT668" i="2"/>
  <c r="X669" i="2"/>
  <c r="AJ667" i="2"/>
  <c r="T715" i="2" s="1"/>
  <c r="AR667" i="2"/>
  <c r="N669" i="2"/>
  <c r="O682" i="2"/>
  <c r="N666" i="2"/>
  <c r="N667" i="2"/>
  <c r="AB795" i="2"/>
  <c r="AB797" i="2"/>
  <c r="AS803" i="2"/>
  <c r="AR804" i="2"/>
  <c r="H809" i="2"/>
  <c r="P809" i="2"/>
  <c r="X809" i="2"/>
  <c r="AF809" i="2"/>
  <c r="AN809" i="2"/>
  <c r="D810" i="2"/>
  <c r="T810" i="2"/>
  <c r="AB810" i="2"/>
  <c r="AJ810" i="2"/>
  <c r="AR810" i="2"/>
  <c r="AE811" i="2"/>
  <c r="AG815" i="2"/>
  <c r="E820" i="2"/>
  <c r="AG672" i="2"/>
  <c r="AK672" i="2"/>
  <c r="AG674" i="2"/>
  <c r="AT608" i="2"/>
  <c r="AT829" i="2" s="1"/>
  <c r="AT686" i="2"/>
  <c r="AL608" i="2"/>
  <c r="AL686" i="2"/>
  <c r="AD608" i="2"/>
  <c r="AD829" i="2" s="1"/>
  <c r="AD686" i="2"/>
  <c r="V608" i="2"/>
  <c r="V829" i="2" s="1"/>
  <c r="V686" i="2"/>
  <c r="M608" i="2"/>
  <c r="M829" i="2" s="1"/>
  <c r="M686" i="2"/>
  <c r="AA824" i="2"/>
  <c r="AG824" i="2"/>
  <c r="AS608" i="2"/>
  <c r="AS829" i="2" s="1"/>
  <c r="AS686" i="2"/>
  <c r="AK608" i="2"/>
  <c r="AK829" i="2" s="1"/>
  <c r="AK686" i="2"/>
  <c r="AC608" i="2"/>
  <c r="AC829" i="2" s="1"/>
  <c r="AC686" i="2"/>
  <c r="U608" i="2"/>
  <c r="U686" i="2"/>
  <c r="L608" i="2"/>
  <c r="L829" i="2" s="1"/>
  <c r="L686" i="2"/>
  <c r="AS604" i="2"/>
  <c r="AS685" i="2"/>
  <c r="X733" i="2" s="1"/>
  <c r="X780" i="2" s="1"/>
  <c r="AK604" i="2"/>
  <c r="AK685" i="2"/>
  <c r="AC604" i="2"/>
  <c r="AC685" i="2"/>
  <c r="V685" i="2"/>
  <c r="M733" i="2" s="1"/>
  <c r="M780" i="2" s="1"/>
  <c r="N604" i="2"/>
  <c r="N685" i="2"/>
  <c r="F604" i="2"/>
  <c r="F685" i="2"/>
  <c r="E733" i="2" s="1"/>
  <c r="E780" i="2" s="1"/>
  <c r="AN600" i="2"/>
  <c r="AN684" i="2"/>
  <c r="AF600" i="2"/>
  <c r="AF684" i="2"/>
  <c r="R732" i="2" s="1"/>
  <c r="R779" i="2" s="1"/>
  <c r="X600" i="2"/>
  <c r="X684" i="2"/>
  <c r="P600" i="2"/>
  <c r="P684" i="2"/>
  <c r="J732" i="2" s="1"/>
  <c r="H600" i="2"/>
  <c r="H684" i="2"/>
  <c r="F628" i="2"/>
  <c r="F834" i="2" s="1"/>
  <c r="F691" i="2"/>
  <c r="F620" i="2"/>
  <c r="F832" i="2" s="1"/>
  <c r="F689" i="2"/>
  <c r="F612" i="2"/>
  <c r="F830" i="2" s="1"/>
  <c r="F687" i="2"/>
  <c r="K624" i="2"/>
  <c r="K833" i="2" s="1"/>
  <c r="K690" i="2"/>
  <c r="K616" i="2"/>
  <c r="K688" i="2"/>
  <c r="K686" i="2"/>
  <c r="T628" i="2"/>
  <c r="T834" i="2" s="1"/>
  <c r="T691" i="2"/>
  <c r="T620" i="2"/>
  <c r="T832" i="2" s="1"/>
  <c r="T689" i="2"/>
  <c r="T612" i="2"/>
  <c r="T830" i="2" s="1"/>
  <c r="T687" i="2"/>
  <c r="V624" i="2"/>
  <c r="V833" i="2" s="1"/>
  <c r="V690" i="2"/>
  <c r="V616" i="2"/>
  <c r="V688" i="2"/>
  <c r="X628" i="2"/>
  <c r="X834" i="2" s="1"/>
  <c r="X691" i="2"/>
  <c r="X620" i="2"/>
  <c r="X832" i="2" s="1"/>
  <c r="X689" i="2"/>
  <c r="X612" i="2"/>
  <c r="X830" i="2" s="1"/>
  <c r="X687" i="2"/>
  <c r="AQ833" i="2"/>
  <c r="AI833" i="2"/>
  <c r="AA833" i="2"/>
  <c r="AU832" i="2"/>
  <c r="AM832" i="2"/>
  <c r="AE832" i="2"/>
  <c r="AQ831" i="2"/>
  <c r="AI831" i="2"/>
  <c r="AA831" i="2"/>
  <c r="AU830" i="2"/>
  <c r="AM830" i="2"/>
  <c r="AE830" i="2"/>
  <c r="G825" i="2"/>
  <c r="K825" i="2"/>
  <c r="O825" i="2"/>
  <c r="S825" i="2"/>
  <c r="W825" i="2"/>
  <c r="AA825" i="2"/>
  <c r="AE825" i="2"/>
  <c r="AI825" i="2"/>
  <c r="AR608" i="2"/>
  <c r="AR829" i="2" s="1"/>
  <c r="AR686" i="2"/>
  <c r="X734" i="2" s="1"/>
  <c r="X781" i="2" s="1"/>
  <c r="AJ608" i="2"/>
  <c r="AJ829" i="2" s="1"/>
  <c r="AJ686" i="2"/>
  <c r="AB608" i="2"/>
  <c r="AB829" i="2" s="1"/>
  <c r="AB686" i="2"/>
  <c r="T608" i="2"/>
  <c r="T829" i="2" s="1"/>
  <c r="T686" i="2"/>
  <c r="L734" i="2" s="1"/>
  <c r="L781" i="2" s="1"/>
  <c r="K829" i="2"/>
  <c r="AR604" i="2"/>
  <c r="AR685" i="2"/>
  <c r="AJ604" i="2"/>
  <c r="AJ685" i="2"/>
  <c r="T733" i="2" s="1"/>
  <c r="T780" i="2" s="1"/>
  <c r="AB604" i="2"/>
  <c r="AB685" i="2"/>
  <c r="U604" i="2"/>
  <c r="U685" i="2"/>
  <c r="M604" i="2"/>
  <c r="M685" i="2"/>
  <c r="E604" i="2"/>
  <c r="E685" i="2"/>
  <c r="AU600" i="2"/>
  <c r="AU684" i="2"/>
  <c r="AM600" i="2"/>
  <c r="AM827" i="2" s="1"/>
  <c r="AM684" i="2"/>
  <c r="AE600" i="2"/>
  <c r="AE827" i="2" s="1"/>
  <c r="AE684" i="2"/>
  <c r="W600" i="2"/>
  <c r="W827" i="2" s="1"/>
  <c r="W684" i="2"/>
  <c r="M732" i="2" s="1"/>
  <c r="M779" i="2" s="1"/>
  <c r="O600" i="2"/>
  <c r="O684" i="2"/>
  <c r="G600" i="2"/>
  <c r="G827" i="2" s="1"/>
  <c r="G684" i="2"/>
  <c r="G624" i="2"/>
  <c r="G833" i="2" s="1"/>
  <c r="G690" i="2"/>
  <c r="G616" i="2"/>
  <c r="G688" i="2"/>
  <c r="G608" i="2"/>
  <c r="G686" i="2"/>
  <c r="L628" i="2"/>
  <c r="L834" i="2" s="1"/>
  <c r="L691" i="2"/>
  <c r="L620" i="2"/>
  <c r="L832" i="2" s="1"/>
  <c r="L689" i="2"/>
  <c r="L612" i="2"/>
  <c r="L830" i="2" s="1"/>
  <c r="L687" i="2"/>
  <c r="M624" i="2"/>
  <c r="M833" i="2" s="1"/>
  <c r="M690" i="2"/>
  <c r="M616" i="2"/>
  <c r="M688" i="2"/>
  <c r="N628" i="2"/>
  <c r="N834" i="2" s="1"/>
  <c r="N691" i="2"/>
  <c r="N620" i="2"/>
  <c r="N832" i="2" s="1"/>
  <c r="N689" i="2"/>
  <c r="N612" i="2"/>
  <c r="N830" i="2" s="1"/>
  <c r="N687" i="2"/>
  <c r="P624" i="2"/>
  <c r="P833" i="2" s="1"/>
  <c r="P690" i="2"/>
  <c r="P616" i="2"/>
  <c r="P688" i="2"/>
  <c r="R628" i="2"/>
  <c r="R834" i="2" s="1"/>
  <c r="R691" i="2"/>
  <c r="R620" i="2"/>
  <c r="R832" i="2" s="1"/>
  <c r="R689" i="2"/>
  <c r="R612" i="2"/>
  <c r="R830" i="2" s="1"/>
  <c r="R687" i="2"/>
  <c r="AP833" i="2"/>
  <c r="AH833" i="2"/>
  <c r="AT832" i="2"/>
  <c r="AL832" i="2"/>
  <c r="AD832" i="2"/>
  <c r="AP831" i="2"/>
  <c r="AH831" i="2"/>
  <c r="AT830" i="2"/>
  <c r="AL830" i="2"/>
  <c r="AD830" i="2"/>
  <c r="AQ825" i="2"/>
  <c r="AQ608" i="2"/>
  <c r="AQ829" i="2" s="1"/>
  <c r="AQ686" i="2"/>
  <c r="AI608" i="2"/>
  <c r="AI829" i="2" s="1"/>
  <c r="AI686" i="2"/>
  <c r="AA608" i="2"/>
  <c r="AA829" i="2" s="1"/>
  <c r="AA686" i="2"/>
  <c r="R608" i="2"/>
  <c r="R686" i="2"/>
  <c r="K734" i="2" s="1"/>
  <c r="K781" i="2" s="1"/>
  <c r="F608" i="2"/>
  <c r="F829" i="2" s="1"/>
  <c r="F686" i="2"/>
  <c r="AQ604" i="2"/>
  <c r="AQ685" i="2"/>
  <c r="AI604" i="2"/>
  <c r="AI685" i="2"/>
  <c r="AA604" i="2"/>
  <c r="AA685" i="2"/>
  <c r="T604" i="2"/>
  <c r="T685" i="2"/>
  <c r="L604" i="2"/>
  <c r="L685" i="2"/>
  <c r="D604" i="2"/>
  <c r="D685" i="2"/>
  <c r="AT600" i="2"/>
  <c r="AT827" i="2" s="1"/>
  <c r="AT684" i="2"/>
  <c r="Y732" i="2" s="1"/>
  <c r="Y779" i="2" s="1"/>
  <c r="AL600" i="2"/>
  <c r="AL827" i="2" s="1"/>
  <c r="AL684" i="2"/>
  <c r="AD600" i="2"/>
  <c r="AD827" i="2" s="1"/>
  <c r="AD684" i="2"/>
  <c r="V600" i="2"/>
  <c r="V827" i="2" s="1"/>
  <c r="V684" i="2"/>
  <c r="N600" i="2"/>
  <c r="N827" i="2" s="1"/>
  <c r="N684" i="2"/>
  <c r="I732" i="2" s="1"/>
  <c r="I779" i="2" s="1"/>
  <c r="F600" i="2"/>
  <c r="F827" i="2" s="1"/>
  <c r="F684" i="2"/>
  <c r="D742" i="2"/>
  <c r="D740" i="2"/>
  <c r="D787" i="2" s="1"/>
  <c r="D741" i="2"/>
  <c r="E742" i="2"/>
  <c r="E741" i="2"/>
  <c r="E740" i="2"/>
  <c r="E787" i="2" s="1"/>
  <c r="F742" i="2"/>
  <c r="F740" i="2"/>
  <c r="F787" i="2" s="1"/>
  <c r="F741" i="2"/>
  <c r="G742" i="2"/>
  <c r="G741" i="2"/>
  <c r="G740" i="2"/>
  <c r="G787" i="2" s="1"/>
  <c r="H741" i="2"/>
  <c r="H740" i="2"/>
  <c r="H787" i="2" s="1"/>
  <c r="H742" i="2"/>
  <c r="I742" i="2"/>
  <c r="I740" i="2"/>
  <c r="I787" i="2" s="1"/>
  <c r="I741" i="2"/>
  <c r="J742" i="2"/>
  <c r="J741" i="2"/>
  <c r="J740" i="2"/>
  <c r="J787" i="2" s="1"/>
  <c r="K742" i="2"/>
  <c r="K740" i="2"/>
  <c r="K787" i="2" s="1"/>
  <c r="K741" i="2"/>
  <c r="L742" i="2"/>
  <c r="L741" i="2"/>
  <c r="L740" i="2"/>
  <c r="L787" i="2" s="1"/>
  <c r="M742" i="2"/>
  <c r="M741" i="2"/>
  <c r="M740" i="2"/>
  <c r="M787" i="2" s="1"/>
  <c r="N742" i="2"/>
  <c r="N740" i="2"/>
  <c r="N787" i="2" s="1"/>
  <c r="N741" i="2"/>
  <c r="D628" i="2"/>
  <c r="D834" i="2" s="1"/>
  <c r="D691" i="2"/>
  <c r="D620" i="2"/>
  <c r="D832" i="2" s="1"/>
  <c r="D689" i="2"/>
  <c r="D612" i="2"/>
  <c r="D830" i="2" s="1"/>
  <c r="D687" i="2"/>
  <c r="E624" i="2"/>
  <c r="E833" i="2" s="1"/>
  <c r="E690" i="2"/>
  <c r="E616" i="2"/>
  <c r="E688" i="2"/>
  <c r="H628" i="2"/>
  <c r="H834" i="2" s="1"/>
  <c r="H691" i="2"/>
  <c r="H620" i="2"/>
  <c r="H832" i="2" s="1"/>
  <c r="H689" i="2"/>
  <c r="H612" i="2"/>
  <c r="H687" i="2"/>
  <c r="F735" i="2" s="1"/>
  <c r="F782" i="2" s="1"/>
  <c r="J628" i="2"/>
  <c r="J834" i="2" s="1"/>
  <c r="J691" i="2"/>
  <c r="J620" i="2"/>
  <c r="J832" i="2" s="1"/>
  <c r="J689" i="2"/>
  <c r="J612" i="2"/>
  <c r="J687" i="2"/>
  <c r="U628" i="2"/>
  <c r="U834" i="2" s="1"/>
  <c r="U691" i="2"/>
  <c r="U620" i="2"/>
  <c r="U832" i="2" s="1"/>
  <c r="U689" i="2"/>
  <c r="L737" i="2" s="1"/>
  <c r="L784" i="2" s="1"/>
  <c r="U612" i="2"/>
  <c r="U687" i="2"/>
  <c r="L735" i="2" s="1"/>
  <c r="L782" i="2" s="1"/>
  <c r="W624" i="2"/>
  <c r="W833" i="2" s="1"/>
  <c r="W690" i="2"/>
  <c r="M738" i="2" s="1"/>
  <c r="M785" i="2" s="1"/>
  <c r="W616" i="2"/>
  <c r="W688" i="2"/>
  <c r="AA808" i="2"/>
  <c r="J819" i="2"/>
  <c r="N819" i="2"/>
  <c r="P819" i="2"/>
  <c r="R819" i="2"/>
  <c r="Z819" i="2"/>
  <c r="T820" i="2"/>
  <c r="X820" i="2"/>
  <c r="AN820" i="2"/>
  <c r="D822" i="2"/>
  <c r="F822" i="2"/>
  <c r="J822" i="2"/>
  <c r="L822" i="2"/>
  <c r="P822" i="2"/>
  <c r="T822" i="2"/>
  <c r="V822" i="2"/>
  <c r="X822" i="2"/>
  <c r="AB822" i="2"/>
  <c r="AF822" i="2"/>
  <c r="AJ822" i="2"/>
  <c r="AL822" i="2"/>
  <c r="AP822" i="2"/>
  <c r="AR822" i="2"/>
  <c r="AT822" i="2"/>
  <c r="F823" i="2"/>
  <c r="H823" i="2"/>
  <c r="J823" i="2"/>
  <c r="R823" i="2"/>
  <c r="V823" i="2"/>
  <c r="Z823" i="2"/>
  <c r="AH823" i="2"/>
  <c r="AL823" i="2"/>
  <c r="AR823" i="2"/>
  <c r="T824" i="2"/>
  <c r="AU825" i="2"/>
  <c r="AP608" i="2"/>
  <c r="AP829" i="2" s="1"/>
  <c r="AP686" i="2"/>
  <c r="W734" i="2" s="1"/>
  <c r="W781" i="2" s="1"/>
  <c r="AH608" i="2"/>
  <c r="AH829" i="2" s="1"/>
  <c r="AH686" i="2"/>
  <c r="Z608" i="2"/>
  <c r="Z829" i="2" s="1"/>
  <c r="Z686" i="2"/>
  <c r="Q608" i="2"/>
  <c r="Q686" i="2"/>
  <c r="E608" i="2"/>
  <c r="E829" i="2" s="1"/>
  <c r="E686" i="2"/>
  <c r="AP685" i="2"/>
  <c r="AH604" i="2"/>
  <c r="AH685" i="2"/>
  <c r="Z604" i="2"/>
  <c r="Z685" i="2"/>
  <c r="O733" i="2" s="1"/>
  <c r="O780" i="2" s="1"/>
  <c r="S604" i="2"/>
  <c r="S685" i="2"/>
  <c r="K604" i="2"/>
  <c r="K828" i="2" s="1"/>
  <c r="K685" i="2"/>
  <c r="AS600" i="2"/>
  <c r="AS684" i="2"/>
  <c r="AK600" i="2"/>
  <c r="AK684" i="2"/>
  <c r="T732" i="2" s="1"/>
  <c r="T779" i="2" s="1"/>
  <c r="AC600" i="2"/>
  <c r="AC684" i="2"/>
  <c r="U600" i="2"/>
  <c r="U684" i="2"/>
  <c r="M600" i="2"/>
  <c r="M684" i="2"/>
  <c r="E600" i="2"/>
  <c r="E684" i="2"/>
  <c r="AV804" i="2"/>
  <c r="AV808" i="2"/>
  <c r="AV797" i="2"/>
  <c r="AV798" i="2"/>
  <c r="AV806" i="2"/>
  <c r="AV801" i="2"/>
  <c r="AV795" i="2"/>
  <c r="AV802" i="2"/>
  <c r="AV800" i="2"/>
  <c r="AV796" i="2"/>
  <c r="AV807" i="2"/>
  <c r="AV794" i="2"/>
  <c r="AV803" i="2"/>
  <c r="AV799" i="2"/>
  <c r="AV805" i="2"/>
  <c r="AV694" i="2"/>
  <c r="BA694" i="2" s="1"/>
  <c r="AV837" i="2"/>
  <c r="BA837" i="2" s="1"/>
  <c r="AV692" i="2"/>
  <c r="BA692" i="2" s="1"/>
  <c r="AV693" i="2"/>
  <c r="BA693" i="2" s="1"/>
  <c r="AV835" i="2"/>
  <c r="BA835" i="2" s="1"/>
  <c r="AV836" i="2"/>
  <c r="BA836" i="2" s="1"/>
  <c r="I624" i="2"/>
  <c r="I833" i="2" s="1"/>
  <c r="I690" i="2"/>
  <c r="I616" i="2"/>
  <c r="I831" i="2" s="1"/>
  <c r="I688" i="2"/>
  <c r="O628" i="2"/>
  <c r="O834" i="2" s="1"/>
  <c r="O691" i="2"/>
  <c r="I739" i="2" s="1"/>
  <c r="I786" i="2" s="1"/>
  <c r="O620" i="2"/>
  <c r="O832" i="2" s="1"/>
  <c r="O689" i="2"/>
  <c r="O612" i="2"/>
  <c r="O830" i="2" s="1"/>
  <c r="O687" i="2"/>
  <c r="I735" i="2" s="1"/>
  <c r="I782" i="2" s="1"/>
  <c r="Q624" i="2"/>
  <c r="Q833" i="2" s="1"/>
  <c r="Q690" i="2"/>
  <c r="J738" i="2" s="1"/>
  <c r="J785" i="2" s="1"/>
  <c r="Q616" i="2"/>
  <c r="Q688" i="2"/>
  <c r="J736" i="2" s="1"/>
  <c r="J783" i="2" s="1"/>
  <c r="S628" i="2"/>
  <c r="S834" i="2" s="1"/>
  <c r="S691" i="2"/>
  <c r="S620" i="2"/>
  <c r="S832" i="2" s="1"/>
  <c r="S689" i="2"/>
  <c r="K737" i="2" s="1"/>
  <c r="K784" i="2" s="1"/>
  <c r="S612" i="2"/>
  <c r="S830" i="2" s="1"/>
  <c r="S687" i="2"/>
  <c r="Y628" i="2"/>
  <c r="Y834" i="2" s="1"/>
  <c r="Y691" i="2"/>
  <c r="Y620" i="2"/>
  <c r="Y832" i="2" s="1"/>
  <c r="Y689" i="2"/>
  <c r="N737" i="2" s="1"/>
  <c r="N784" i="2" s="1"/>
  <c r="Y612" i="2"/>
  <c r="Y687" i="2"/>
  <c r="N735" i="2" s="1"/>
  <c r="N782" i="2" s="1"/>
  <c r="AO829" i="2"/>
  <c r="X824" i="2"/>
  <c r="AJ824" i="2"/>
  <c r="AP824" i="2"/>
  <c r="D825" i="2"/>
  <c r="AO608" i="2"/>
  <c r="AO686" i="2"/>
  <c r="AG608" i="2"/>
  <c r="AG829" i="2" s="1"/>
  <c r="AG686" i="2"/>
  <c r="Y608" i="2"/>
  <c r="Y686" i="2"/>
  <c r="P608" i="2"/>
  <c r="P829" i="2" s="1"/>
  <c r="P686" i="2"/>
  <c r="D608" i="2"/>
  <c r="D829" i="2" s="1"/>
  <c r="D686" i="2"/>
  <c r="AO604" i="2"/>
  <c r="AO685" i="2"/>
  <c r="AG604" i="2"/>
  <c r="AG685" i="2"/>
  <c r="Y604" i="2"/>
  <c r="Y685" i="2"/>
  <c r="R604" i="2"/>
  <c r="R685" i="2"/>
  <c r="J604" i="2"/>
  <c r="J828" i="2" s="1"/>
  <c r="J685" i="2"/>
  <c r="G733" i="2" s="1"/>
  <c r="G780" i="2" s="1"/>
  <c r="AR600" i="2"/>
  <c r="AR827" i="2" s="1"/>
  <c r="AR684" i="2"/>
  <c r="AJ600" i="2"/>
  <c r="AJ827" i="2" s="1"/>
  <c r="AJ684" i="2"/>
  <c r="AB600" i="2"/>
  <c r="AB827" i="2" s="1"/>
  <c r="AB684" i="2"/>
  <c r="T600" i="2"/>
  <c r="T827" i="2" s="1"/>
  <c r="T684" i="2"/>
  <c r="L732" i="2" s="1"/>
  <c r="L779" i="2" s="1"/>
  <c r="L600" i="2"/>
  <c r="L827" i="2" s="1"/>
  <c r="L684" i="2"/>
  <c r="D600" i="2"/>
  <c r="D827" i="2" s="1"/>
  <c r="D684" i="2"/>
  <c r="O735" i="2"/>
  <c r="O782" i="2" s="1"/>
  <c r="O739" i="2"/>
  <c r="O786" i="2" s="1"/>
  <c r="O740" i="2"/>
  <c r="O787" i="2" s="1"/>
  <c r="O737" i="2"/>
  <c r="O784" i="2" s="1"/>
  <c r="O736" i="2"/>
  <c r="O783" i="2" s="1"/>
  <c r="O741" i="2"/>
  <c r="O738" i="2"/>
  <c r="O785" i="2" s="1"/>
  <c r="O742" i="2"/>
  <c r="P742" i="2"/>
  <c r="P736" i="2"/>
  <c r="P783" i="2" s="1"/>
  <c r="P739" i="2"/>
  <c r="P786" i="2" s="1"/>
  <c r="P738" i="2"/>
  <c r="P785" i="2" s="1"/>
  <c r="P737" i="2"/>
  <c r="P784" i="2" s="1"/>
  <c r="P741" i="2"/>
  <c r="P735" i="2"/>
  <c r="P782" i="2" s="1"/>
  <c r="P740" i="2"/>
  <c r="P787" i="2" s="1"/>
  <c r="Q736" i="2"/>
  <c r="Q783" i="2" s="1"/>
  <c r="Q739" i="2"/>
  <c r="Q786" i="2" s="1"/>
  <c r="Q740" i="2"/>
  <c r="Q787" i="2" s="1"/>
  <c r="Q742" i="2"/>
  <c r="Q735" i="2"/>
  <c r="Q782" i="2" s="1"/>
  <c r="Q741" i="2"/>
  <c r="Q738" i="2"/>
  <c r="Q785" i="2" s="1"/>
  <c r="Q737" i="2"/>
  <c r="Q784" i="2" s="1"/>
  <c r="R736" i="2"/>
  <c r="R783" i="2" s="1"/>
  <c r="R737" i="2"/>
  <c r="R784" i="2" s="1"/>
  <c r="R738" i="2"/>
  <c r="R785" i="2" s="1"/>
  <c r="R740" i="2"/>
  <c r="R787" i="2" s="1"/>
  <c r="R735" i="2"/>
  <c r="R782" i="2" s="1"/>
  <c r="R739" i="2"/>
  <c r="R786" i="2" s="1"/>
  <c r="R742" i="2"/>
  <c r="R741" i="2"/>
  <c r="S737" i="2"/>
  <c r="S784" i="2" s="1"/>
  <c r="S739" i="2"/>
  <c r="S786" i="2" s="1"/>
  <c r="S742" i="2"/>
  <c r="S738" i="2"/>
  <c r="S785" i="2" s="1"/>
  <c r="S741" i="2"/>
  <c r="S735" i="2"/>
  <c r="S782" i="2" s="1"/>
  <c r="S740" i="2"/>
  <c r="S787" i="2" s="1"/>
  <c r="S736" i="2"/>
  <c r="S783" i="2" s="1"/>
  <c r="T737" i="2"/>
  <c r="T784" i="2" s="1"/>
  <c r="T740" i="2"/>
  <c r="T787" i="2" s="1"/>
  <c r="T742" i="2"/>
  <c r="T738" i="2"/>
  <c r="T785" i="2" s="1"/>
  <c r="T739" i="2"/>
  <c r="T786" i="2" s="1"/>
  <c r="T736" i="2"/>
  <c r="T783" i="2" s="1"/>
  <c r="T735" i="2"/>
  <c r="T782" i="2" s="1"/>
  <c r="T741" i="2"/>
  <c r="U738" i="2"/>
  <c r="U785" i="2" s="1"/>
  <c r="U736" i="2"/>
  <c r="U783" i="2" s="1"/>
  <c r="U742" i="2"/>
  <c r="U739" i="2"/>
  <c r="U786" i="2" s="1"/>
  <c r="U741" i="2"/>
  <c r="U737" i="2"/>
  <c r="U784" i="2" s="1"/>
  <c r="U740" i="2"/>
  <c r="U787" i="2" s="1"/>
  <c r="U735" i="2"/>
  <c r="U782" i="2" s="1"/>
  <c r="V738" i="2"/>
  <c r="V785" i="2" s="1"/>
  <c r="V737" i="2"/>
  <c r="V784" i="2" s="1"/>
  <c r="V741" i="2"/>
  <c r="V736" i="2"/>
  <c r="V783" i="2" s="1"/>
  <c r="V740" i="2"/>
  <c r="V787" i="2" s="1"/>
  <c r="V735" i="2"/>
  <c r="V782" i="2" s="1"/>
  <c r="V739" i="2"/>
  <c r="V786" i="2" s="1"/>
  <c r="V742" i="2"/>
  <c r="W742" i="2"/>
  <c r="W739" i="2"/>
  <c r="W786" i="2" s="1"/>
  <c r="W735" i="2"/>
  <c r="W782" i="2" s="1"/>
  <c r="W740" i="2"/>
  <c r="W787" i="2" s="1"/>
  <c r="W737" i="2"/>
  <c r="W784" i="2" s="1"/>
  <c r="W738" i="2"/>
  <c r="W785" i="2" s="1"/>
  <c r="W736" i="2"/>
  <c r="W783" i="2" s="1"/>
  <c r="W741" i="2"/>
  <c r="X735" i="2"/>
  <c r="X782" i="2" s="1"/>
  <c r="X739" i="2"/>
  <c r="X786" i="2" s="1"/>
  <c r="X742" i="2"/>
  <c r="X737" i="2"/>
  <c r="X784" i="2" s="1"/>
  <c r="X741" i="2"/>
  <c r="X738" i="2"/>
  <c r="X785" i="2" s="1"/>
  <c r="X740" i="2"/>
  <c r="X787" i="2" s="1"/>
  <c r="X736" i="2"/>
  <c r="X783" i="2" s="1"/>
  <c r="Y736" i="2"/>
  <c r="Y783" i="2" s="1"/>
  <c r="Y740" i="2"/>
  <c r="Y787" i="2" s="1"/>
  <c r="Y739" i="2"/>
  <c r="Y786" i="2" s="1"/>
  <c r="Y735" i="2"/>
  <c r="Y782" i="2" s="1"/>
  <c r="Y741" i="2"/>
  <c r="Y742" i="2"/>
  <c r="Y738" i="2"/>
  <c r="Y785" i="2" s="1"/>
  <c r="Y737" i="2"/>
  <c r="Y784" i="2" s="1"/>
  <c r="F624" i="2"/>
  <c r="F833" i="2" s="1"/>
  <c r="F690" i="2"/>
  <c r="F616" i="2"/>
  <c r="F688" i="2"/>
  <c r="K628" i="2"/>
  <c r="K834" i="2" s="1"/>
  <c r="K691" i="2"/>
  <c r="K620" i="2"/>
  <c r="K832" i="2" s="1"/>
  <c r="K689" i="2"/>
  <c r="K612" i="2"/>
  <c r="K830" i="2" s="1"/>
  <c r="K687" i="2"/>
  <c r="G735" i="2" s="1"/>
  <c r="G782" i="2" s="1"/>
  <c r="T624" i="2"/>
  <c r="T833" i="2" s="1"/>
  <c r="T690" i="2"/>
  <c r="T616" i="2"/>
  <c r="T688" i="2"/>
  <c r="V628" i="2"/>
  <c r="V834" i="2" s="1"/>
  <c r="V691" i="2"/>
  <c r="V620" i="2"/>
  <c r="V832" i="2" s="1"/>
  <c r="V689" i="2"/>
  <c r="V612" i="2"/>
  <c r="V830" i="2" s="1"/>
  <c r="V687" i="2"/>
  <c r="X624" i="2"/>
  <c r="X833" i="2" s="1"/>
  <c r="X690" i="2"/>
  <c r="N738" i="2" s="1"/>
  <c r="N785" i="2" s="1"/>
  <c r="X616" i="2"/>
  <c r="X688" i="2"/>
  <c r="N823" i="2"/>
  <c r="P825" i="2"/>
  <c r="AN608" i="2"/>
  <c r="AN829" i="2" s="1"/>
  <c r="AN686" i="2"/>
  <c r="AF608" i="2"/>
  <c r="AF829" i="2" s="1"/>
  <c r="AF686" i="2"/>
  <c r="X608" i="2"/>
  <c r="X829" i="2" s="1"/>
  <c r="X686" i="2"/>
  <c r="O608" i="2"/>
  <c r="O829" i="2" s="1"/>
  <c r="O686" i="2"/>
  <c r="AN604" i="2"/>
  <c r="AN685" i="2"/>
  <c r="AF604" i="2"/>
  <c r="AF685" i="2"/>
  <c r="X604" i="2"/>
  <c r="X685" i="2"/>
  <c r="Q604" i="2"/>
  <c r="Q685" i="2"/>
  <c r="I604" i="2"/>
  <c r="I828" i="2" s="1"/>
  <c r="I685" i="2"/>
  <c r="F733" i="2" s="1"/>
  <c r="F780" i="2" s="1"/>
  <c r="AQ600" i="2"/>
  <c r="AQ684" i="2"/>
  <c r="AI600" i="2"/>
  <c r="AI684" i="2"/>
  <c r="AA600" i="2"/>
  <c r="AA684" i="2"/>
  <c r="S600" i="2"/>
  <c r="S684" i="2"/>
  <c r="K732" i="2" s="1"/>
  <c r="K779" i="2" s="1"/>
  <c r="K600" i="2"/>
  <c r="K684" i="2"/>
  <c r="G628" i="2"/>
  <c r="G834" i="2" s="1"/>
  <c r="G691" i="2"/>
  <c r="G620" i="2"/>
  <c r="G832" i="2" s="1"/>
  <c r="G689" i="2"/>
  <c r="G612" i="2"/>
  <c r="G687" i="2"/>
  <c r="L624" i="2"/>
  <c r="L833" i="2" s="1"/>
  <c r="L690" i="2"/>
  <c r="H738" i="2" s="1"/>
  <c r="H785" i="2" s="1"/>
  <c r="L616" i="2"/>
  <c r="L688" i="2"/>
  <c r="H736" i="2" s="1"/>
  <c r="H783" i="2" s="1"/>
  <c r="M628" i="2"/>
  <c r="M834" i="2" s="1"/>
  <c r="M691" i="2"/>
  <c r="M620" i="2"/>
  <c r="M832" i="2" s="1"/>
  <c r="M689" i="2"/>
  <c r="H737" i="2" s="1"/>
  <c r="H784" i="2" s="1"/>
  <c r="M612" i="2"/>
  <c r="M830" i="2" s="1"/>
  <c r="M687" i="2"/>
  <c r="N624" i="2"/>
  <c r="N833" i="2" s="1"/>
  <c r="N690" i="2"/>
  <c r="I738" i="2" s="1"/>
  <c r="I785" i="2" s="1"/>
  <c r="N616" i="2"/>
  <c r="N688" i="2"/>
  <c r="P628" i="2"/>
  <c r="P834" i="2" s="1"/>
  <c r="P691" i="2"/>
  <c r="J739" i="2" s="1"/>
  <c r="J786" i="2" s="1"/>
  <c r="P620" i="2"/>
  <c r="P832" i="2" s="1"/>
  <c r="P689" i="2"/>
  <c r="J737" i="2" s="1"/>
  <c r="J784" i="2" s="1"/>
  <c r="P612" i="2"/>
  <c r="P830" i="2" s="1"/>
  <c r="P687" i="2"/>
  <c r="J735" i="2" s="1"/>
  <c r="J782" i="2" s="1"/>
  <c r="R624" i="2"/>
  <c r="R833" i="2" s="1"/>
  <c r="R690" i="2"/>
  <c r="R616" i="2"/>
  <c r="R688" i="2"/>
  <c r="K736" i="2" s="1"/>
  <c r="K783" i="2" s="1"/>
  <c r="AD826" i="2"/>
  <c r="AR825" i="2"/>
  <c r="AU608" i="2"/>
  <c r="AU829" i="2" s="1"/>
  <c r="AU686" i="2"/>
  <c r="AM608" i="2"/>
  <c r="AM829" i="2" s="1"/>
  <c r="AM686" i="2"/>
  <c r="U734" i="2" s="1"/>
  <c r="U781" i="2" s="1"/>
  <c r="AE608" i="2"/>
  <c r="AE829" i="2" s="1"/>
  <c r="AE686" i="2"/>
  <c r="W608" i="2"/>
  <c r="W686" i="2"/>
  <c r="N608" i="2"/>
  <c r="N829" i="2" s="1"/>
  <c r="N686" i="2"/>
  <c r="AU604" i="2"/>
  <c r="AU685" i="2"/>
  <c r="Y733" i="2" s="1"/>
  <c r="Y780" i="2" s="1"/>
  <c r="AM685" i="2"/>
  <c r="AE685" i="2"/>
  <c r="Q733" i="2" s="1"/>
  <c r="Q780" i="2" s="1"/>
  <c r="W685" i="2"/>
  <c r="P604" i="2"/>
  <c r="P685" i="2"/>
  <c r="H604" i="2"/>
  <c r="H685" i="2"/>
  <c r="AP600" i="2"/>
  <c r="AP827" i="2" s="1"/>
  <c r="AP684" i="2"/>
  <c r="AH600" i="2"/>
  <c r="AH827" i="2" s="1"/>
  <c r="AH684" i="2"/>
  <c r="Z600" i="2"/>
  <c r="Z827" i="2" s="1"/>
  <c r="Z684" i="2"/>
  <c r="O732" i="2" s="1"/>
  <c r="O779" i="2" s="1"/>
  <c r="R600" i="2"/>
  <c r="R827" i="2" s="1"/>
  <c r="R684" i="2"/>
  <c r="J600" i="2"/>
  <c r="J827" i="2" s="1"/>
  <c r="J684" i="2"/>
  <c r="D624" i="2"/>
  <c r="D833" i="2" s="1"/>
  <c r="D690" i="2"/>
  <c r="D738" i="2" s="1"/>
  <c r="D785" i="2" s="1"/>
  <c r="D616" i="2"/>
  <c r="D688" i="2"/>
  <c r="E628" i="2"/>
  <c r="E834" i="2" s="1"/>
  <c r="E691" i="2"/>
  <c r="E620" i="2"/>
  <c r="E832" i="2" s="1"/>
  <c r="E689" i="2"/>
  <c r="E612" i="2"/>
  <c r="E830" i="2" s="1"/>
  <c r="E687" i="2"/>
  <c r="J608" i="2"/>
  <c r="J829" i="2" s="1"/>
  <c r="J686" i="2"/>
  <c r="H624" i="2"/>
  <c r="H833" i="2" s="1"/>
  <c r="H690" i="2"/>
  <c r="H616" i="2"/>
  <c r="H688" i="2"/>
  <c r="H608" i="2"/>
  <c r="H686" i="2"/>
  <c r="J624" i="2"/>
  <c r="J833" i="2" s="1"/>
  <c r="J690" i="2"/>
  <c r="J616" i="2"/>
  <c r="J688" i="2"/>
  <c r="U624" i="2"/>
  <c r="U833" i="2" s="1"/>
  <c r="U690" i="2"/>
  <c r="U616" i="2"/>
  <c r="U688" i="2"/>
  <c r="W628" i="2"/>
  <c r="W834" i="2" s="1"/>
  <c r="W691" i="2"/>
  <c r="W620" i="2"/>
  <c r="W832" i="2" s="1"/>
  <c r="W689" i="2"/>
  <c r="W612" i="2"/>
  <c r="W687" i="2"/>
  <c r="AL829" i="2"/>
  <c r="AR833" i="2"/>
  <c r="AJ833" i="2"/>
  <c r="AB833" i="2"/>
  <c r="AN832" i="2"/>
  <c r="AF832" i="2"/>
  <c r="AR831" i="2"/>
  <c r="AJ831" i="2"/>
  <c r="AB831" i="2"/>
  <c r="AN830" i="2"/>
  <c r="AF830" i="2"/>
  <c r="Z833" i="2"/>
  <c r="Z831" i="2"/>
  <c r="AO833" i="2"/>
  <c r="AG833" i="2"/>
  <c r="AS832" i="2"/>
  <c r="AK832" i="2"/>
  <c r="AC832" i="2"/>
  <c r="AO831" i="2"/>
  <c r="AG831" i="2"/>
  <c r="AS830" i="2"/>
  <c r="AK830" i="2"/>
  <c r="AC830" i="2"/>
  <c r="AN833" i="2"/>
  <c r="AF833" i="2"/>
  <c r="AR832" i="2"/>
  <c r="AJ832" i="2"/>
  <c r="AB832" i="2"/>
  <c r="AN831" i="2"/>
  <c r="AF831" i="2"/>
  <c r="AR830" i="2"/>
  <c r="AJ830" i="2"/>
  <c r="AB830" i="2"/>
  <c r="AU833" i="2"/>
  <c r="AM833" i="2"/>
  <c r="AE833" i="2"/>
  <c r="AQ832" i="2"/>
  <c r="AI832" i="2"/>
  <c r="AA832" i="2"/>
  <c r="AU831" i="2"/>
  <c r="AM831" i="2"/>
  <c r="AE831" i="2"/>
  <c r="AQ830" i="2"/>
  <c r="AI830" i="2"/>
  <c r="AA830" i="2"/>
  <c r="AT833" i="2"/>
  <c r="AL833" i="2"/>
  <c r="AD833" i="2"/>
  <c r="AP832" i="2"/>
  <c r="AH832" i="2"/>
  <c r="AT831" i="2"/>
  <c r="AL831" i="2"/>
  <c r="AD831" i="2"/>
  <c r="AP830" i="2"/>
  <c r="AH830" i="2"/>
  <c r="AW834" i="2"/>
  <c r="BB834" i="2" s="1"/>
  <c r="Z832" i="2"/>
  <c r="Z830" i="2"/>
  <c r="AS833" i="2"/>
  <c r="AK833" i="2"/>
  <c r="AC833" i="2"/>
  <c r="AO832" i="2"/>
  <c r="AG832" i="2"/>
  <c r="AS831" i="2"/>
  <c r="AK831" i="2"/>
  <c r="AC831" i="2"/>
  <c r="AO830" i="2"/>
  <c r="AG830" i="2"/>
  <c r="AP481" i="2"/>
  <c r="AD488" i="2"/>
  <c r="AD490" i="2"/>
  <c r="AL490" i="2"/>
  <c r="AQ494" i="2"/>
  <c r="AD652" i="2"/>
  <c r="AQ503" i="2"/>
  <c r="AJ507" i="2"/>
  <c r="AF485" i="2"/>
  <c r="AO496" i="2"/>
  <c r="AO504" i="2"/>
  <c r="Z505" i="2"/>
  <c r="AD653" i="2"/>
  <c r="AP656" i="2"/>
  <c r="AI664" i="2"/>
  <c r="AE494" i="2"/>
  <c r="AK493" i="2"/>
  <c r="AK502" i="2"/>
  <c r="AO502" i="2"/>
  <c r="AG495" i="2"/>
  <c r="AH498" i="2"/>
  <c r="AJ506" i="2"/>
  <c r="AG508" i="2"/>
  <c r="Z653" i="2"/>
  <c r="Z655" i="2"/>
  <c r="AK656" i="2"/>
  <c r="AA657" i="2"/>
  <c r="AI658" i="2"/>
  <c r="AK660" i="2"/>
  <c r="AI660" i="2"/>
  <c r="AE660" i="2"/>
  <c r="AT661" i="2"/>
  <c r="AN661" i="2"/>
  <c r="AL661" i="2"/>
  <c r="U709" i="2" s="1"/>
  <c r="AD661" i="2"/>
  <c r="AA661" i="2"/>
  <c r="AU502" i="2"/>
  <c r="AT498" i="2"/>
  <c r="AD501" i="2"/>
  <c r="AQ502" i="2"/>
  <c r="AN489" i="2"/>
  <c r="AI485" i="2"/>
  <c r="AQ485" i="2"/>
  <c r="AT489" i="2"/>
  <c r="AT491" i="2"/>
  <c r="AF493" i="2"/>
  <c r="AU493" i="2"/>
  <c r="AE495" i="2"/>
  <c r="AM495" i="2"/>
  <c r="Z496" i="2"/>
  <c r="AA498" i="2"/>
  <c r="Z504" i="2"/>
  <c r="AG505" i="2"/>
  <c r="AK505" i="2"/>
  <c r="AO505" i="2"/>
  <c r="AU505" i="2"/>
  <c r="AE510" i="2"/>
  <c r="AA497" i="2"/>
  <c r="AN468" i="2"/>
  <c r="AP490" i="2"/>
  <c r="AA487" i="2"/>
  <c r="Z474" i="2"/>
  <c r="AH479" i="2"/>
  <c r="AT488" i="2"/>
  <c r="AL493" i="2"/>
  <c r="AA494" i="2"/>
  <c r="AO495" i="2"/>
  <c r="AP497" i="2"/>
  <c r="AN499" i="2"/>
  <c r="AA500" i="2"/>
  <c r="AT501" i="2"/>
  <c r="AF503" i="2"/>
  <c r="AI505" i="2"/>
  <c r="AM505" i="2"/>
  <c r="AK508" i="2"/>
  <c r="AG509" i="2"/>
  <c r="AO509" i="2"/>
  <c r="AT509" i="2"/>
  <c r="AG510" i="2"/>
  <c r="AQ492" i="2"/>
  <c r="AF653" i="2"/>
  <c r="AO654" i="2"/>
  <c r="AG656" i="2"/>
  <c r="AJ657" i="2"/>
  <c r="AH658" i="2"/>
  <c r="AD658" i="2"/>
  <c r="AU659" i="2"/>
  <c r="AQ659" i="2"/>
  <c r="AM659" i="2"/>
  <c r="AK659" i="2"/>
  <c r="AE659" i="2"/>
  <c r="Z659" i="2"/>
  <c r="AT660" i="2"/>
  <c r="Y708" i="2" s="1"/>
  <c r="AP660" i="2"/>
  <c r="AF660" i="2"/>
  <c r="AU661" i="2"/>
  <c r="AQ661" i="2"/>
  <c r="W709" i="2" s="1"/>
  <c r="AO661" i="2"/>
  <c r="AM661" i="2"/>
  <c r="AK661" i="2"/>
  <c r="AI661" i="2"/>
  <c r="AG661" i="2"/>
  <c r="AE661" i="2"/>
  <c r="AJ488" i="2"/>
  <c r="AN490" i="2"/>
  <c r="AU492" i="2"/>
  <c r="AG494" i="2"/>
  <c r="AK494" i="2"/>
  <c r="AD496" i="2"/>
  <c r="AL496" i="2"/>
  <c r="AQ498" i="2"/>
  <c r="AG500" i="2"/>
  <c r="AK500" i="2"/>
  <c r="AD502" i="2"/>
  <c r="AH502" i="2"/>
  <c r="AA503" i="2"/>
  <c r="AH504" i="2"/>
  <c r="AP504" i="2"/>
  <c r="AG506" i="2"/>
  <c r="AK506" i="2"/>
  <c r="AO506" i="2"/>
  <c r="AT506" i="2"/>
  <c r="AD509" i="2"/>
  <c r="AU509" i="2"/>
  <c r="AM511" i="2"/>
  <c r="AH665" i="2"/>
  <c r="AK509" i="2"/>
  <c r="AT662" i="2"/>
  <c r="AA488" i="2"/>
  <c r="AF505" i="2"/>
  <c r="AI654" i="2"/>
  <c r="AG654" i="2"/>
  <c r="Z654" i="2"/>
  <c r="AK658" i="2"/>
  <c r="AM506" i="2"/>
  <c r="AI521" i="2"/>
  <c r="AI807" i="2" s="1"/>
  <c r="AN497" i="2"/>
  <c r="AE501" i="2"/>
  <c r="AI501" i="2"/>
  <c r="AM501" i="2"/>
  <c r="AE509" i="2"/>
  <c r="AI509" i="2"/>
  <c r="AM509" i="2"/>
  <c r="AQ509" i="2"/>
  <c r="AN487" i="2"/>
  <c r="AF497" i="2"/>
  <c r="Z501" i="2"/>
  <c r="AL488" i="2"/>
  <c r="AJ487" i="2"/>
  <c r="AJ497" i="2"/>
  <c r="AH488" i="2"/>
  <c r="AL468" i="2"/>
  <c r="AP468" i="2"/>
  <c r="AU491" i="2"/>
  <c r="AD505" i="2"/>
  <c r="AH505" i="2"/>
  <c r="AO500" i="2"/>
  <c r="AA658" i="2"/>
  <c r="AU662" i="2"/>
  <c r="AU469" i="2"/>
  <c r="AE471" i="2"/>
  <c r="AO475" i="2"/>
  <c r="AD477" i="2"/>
  <c r="AU477" i="2"/>
  <c r="AI479" i="2"/>
  <c r="Z480" i="2"/>
  <c r="AJ481" i="2"/>
  <c r="AK482" i="2"/>
  <c r="AM489" i="2"/>
  <c r="AU499" i="2"/>
  <c r="AN502" i="2"/>
  <c r="AA505" i="2"/>
  <c r="AQ507" i="2"/>
  <c r="AM510" i="2"/>
  <c r="AN662" i="2"/>
  <c r="AI665" i="2"/>
  <c r="AE662" i="2"/>
  <c r="AJ661" i="2"/>
  <c r="AL665" i="2"/>
  <c r="U713" i="2" s="1"/>
  <c r="AN504" i="2"/>
  <c r="AJ502" i="2"/>
  <c r="AI490" i="2"/>
  <c r="AL662" i="2"/>
  <c r="AF502" i="2"/>
  <c r="AI476" i="2"/>
  <c r="AQ662" i="2"/>
  <c r="AI662" i="2"/>
  <c r="AN665" i="2"/>
  <c r="V713" i="2" s="1"/>
  <c r="AM500" i="2"/>
  <c r="AQ471" i="2"/>
  <c r="AA474" i="2"/>
  <c r="AT475" i="2"/>
  <c r="AL477" i="2"/>
  <c r="AE479" i="2"/>
  <c r="AO663" i="2"/>
  <c r="Z507" i="2"/>
  <c r="Z493" i="2"/>
  <c r="AG499" i="2"/>
  <c r="AP503" i="2"/>
  <c r="AE507" i="2"/>
  <c r="AI510" i="2"/>
  <c r="AI506" i="2"/>
  <c r="AN664" i="2"/>
  <c r="AP665" i="2"/>
  <c r="AJ504" i="2"/>
  <c r="AF496" i="2"/>
  <c r="AQ500" i="2"/>
  <c r="AP651" i="2"/>
  <c r="AN651" i="2"/>
  <c r="AO653" i="2"/>
  <c r="AM653" i="2"/>
  <c r="AU663" i="2"/>
  <c r="Y711" i="2" s="1"/>
  <c r="AM471" i="2"/>
  <c r="AG475" i="2"/>
  <c r="AP477" i="2"/>
  <c r="AM479" i="2"/>
  <c r="AF481" i="2"/>
  <c r="AA663" i="2"/>
  <c r="AI491" i="2"/>
  <c r="AL503" i="2"/>
  <c r="AP664" i="2"/>
  <c r="W712" i="2" s="1"/>
  <c r="Z508" i="2"/>
  <c r="AH664" i="2"/>
  <c r="AD468" i="2"/>
  <c r="AH468" i="2"/>
  <c r="Z469" i="2"/>
  <c r="AK471" i="2"/>
  <c r="AO471" i="2"/>
  <c r="AD473" i="2"/>
  <c r="AH473" i="2"/>
  <c r="AK497" i="2"/>
  <c r="AO497" i="2"/>
  <c r="AI499" i="2"/>
  <c r="Z500" i="2"/>
  <c r="AF501" i="2"/>
  <c r="AN501" i="2"/>
  <c r="AA502" i="2"/>
  <c r="AA504" i="2"/>
  <c r="Z506" i="2"/>
  <c r="AE508" i="2"/>
  <c r="AM664" i="2"/>
  <c r="AH496" i="2"/>
  <c r="AE663" i="2"/>
  <c r="AT665" i="2"/>
  <c r="Z472" i="2"/>
  <c r="AK475" i="2"/>
  <c r="AH477" i="2"/>
  <c r="AQ479" i="2"/>
  <c r="AN481" i="2"/>
  <c r="AO482" i="2"/>
  <c r="AE506" i="2"/>
  <c r="AA665" i="2"/>
  <c r="AM491" i="2"/>
  <c r="AJ493" i="2"/>
  <c r="AH503" i="2"/>
  <c r="AI507" i="2"/>
  <c r="AQ510" i="2"/>
  <c r="Z663" i="2"/>
  <c r="O711" i="2" s="1"/>
  <c r="AT664" i="2"/>
  <c r="AG662" i="2"/>
  <c r="AJ476" i="2"/>
  <c r="AI500" i="2"/>
  <c r="AM663" i="2"/>
  <c r="U711" i="2" s="1"/>
  <c r="AF662" i="2"/>
  <c r="AO664" i="2"/>
  <c r="V712" i="2" s="1"/>
  <c r="AG663" i="2"/>
  <c r="AH662" i="2"/>
  <c r="S710" i="2" s="1"/>
  <c r="AA664" i="2"/>
  <c r="AF504" i="2"/>
  <c r="AF486" i="2"/>
  <c r="AJ496" i="2"/>
  <c r="AE500" i="2"/>
  <c r="AI468" i="2"/>
  <c r="AD487" i="2"/>
  <c r="AL487" i="2"/>
  <c r="AP487" i="2"/>
  <c r="AU487" i="2"/>
  <c r="AG489" i="2"/>
  <c r="AK489" i="2"/>
  <c r="AO489" i="2"/>
  <c r="Z490" i="2"/>
  <c r="AD493" i="2"/>
  <c r="AH493" i="2"/>
  <c r="AH497" i="2"/>
  <c r="AE598" i="2"/>
  <c r="AE826" i="2" s="1"/>
  <c r="AQ597" i="2"/>
  <c r="L588" i="2"/>
  <c r="L824" i="2" s="1"/>
  <c r="L681" i="2"/>
  <c r="AS602" i="2"/>
  <c r="AK602" i="2"/>
  <c r="AC602" i="2"/>
  <c r="G598" i="2"/>
  <c r="G826" i="2" s="1"/>
  <c r="AN516" i="2"/>
  <c r="AN806" i="2" s="1"/>
  <c r="AN663" i="2"/>
  <c r="AF516" i="2"/>
  <c r="AF806" i="2" s="1"/>
  <c r="AF663" i="2"/>
  <c r="AU520" i="2"/>
  <c r="AU807" i="2" s="1"/>
  <c r="AU664" i="2"/>
  <c r="AS520" i="2"/>
  <c r="AS807" i="2" s="1"/>
  <c r="AS664" i="2"/>
  <c r="Q530" i="2"/>
  <c r="Q809" i="2" s="1"/>
  <c r="Q666" i="2"/>
  <c r="J714" i="2" s="1"/>
  <c r="Y530" i="2"/>
  <c r="Y809" i="2" s="1"/>
  <c r="Y666" i="2"/>
  <c r="AC530" i="2"/>
  <c r="AC809" i="2" s="1"/>
  <c r="AC666" i="2"/>
  <c r="P714" i="2" s="1"/>
  <c r="AE666" i="2"/>
  <c r="AE530" i="2"/>
  <c r="AE809" i="2" s="1"/>
  <c r="AG530" i="2"/>
  <c r="AG809" i="2" s="1"/>
  <c r="AG666" i="2"/>
  <c r="AK530" i="2"/>
  <c r="AK809" i="2" s="1"/>
  <c r="AK666" i="2"/>
  <c r="AM530" i="2"/>
  <c r="AM809" i="2" s="1"/>
  <c r="AM666" i="2"/>
  <c r="AQ530" i="2"/>
  <c r="AQ809" i="2" s="1"/>
  <c r="AQ666" i="2"/>
  <c r="AU530" i="2"/>
  <c r="AU809" i="2" s="1"/>
  <c r="AU666" i="2"/>
  <c r="Y714" i="2" s="1"/>
  <c r="K534" i="2"/>
  <c r="K810" i="2" s="1"/>
  <c r="K667" i="2"/>
  <c r="Q534" i="2"/>
  <c r="Q810" i="2" s="1"/>
  <c r="Q667" i="2"/>
  <c r="J715" i="2" s="1"/>
  <c r="S534" i="2"/>
  <c r="S810" i="2" s="1"/>
  <c r="S667" i="2"/>
  <c r="U534" i="2"/>
  <c r="U810" i="2" s="1"/>
  <c r="U667" i="2"/>
  <c r="AC534" i="2"/>
  <c r="AC810" i="2" s="1"/>
  <c r="AC667" i="2"/>
  <c r="AE534" i="2"/>
  <c r="AE810" i="2" s="1"/>
  <c r="AE667" i="2"/>
  <c r="AG534" i="2"/>
  <c r="AG810" i="2" s="1"/>
  <c r="AG667" i="2"/>
  <c r="R715" i="2" s="1"/>
  <c r="AM534" i="2"/>
  <c r="AM810" i="2" s="1"/>
  <c r="AM667" i="2"/>
  <c r="AO534" i="2"/>
  <c r="AO810" i="2" s="1"/>
  <c r="AO667" i="2"/>
  <c r="G538" i="2"/>
  <c r="G811" i="2" s="1"/>
  <c r="G668" i="2"/>
  <c r="I538" i="2"/>
  <c r="I811" i="2" s="1"/>
  <c r="I668" i="2"/>
  <c r="K538" i="2"/>
  <c r="K811" i="2" s="1"/>
  <c r="K668" i="2"/>
  <c r="O538" i="2"/>
  <c r="O811" i="2" s="1"/>
  <c r="O668" i="2"/>
  <c r="Q538" i="2"/>
  <c r="Q811" i="2" s="1"/>
  <c r="Q668" i="2"/>
  <c r="S538" i="2"/>
  <c r="S811" i="2" s="1"/>
  <c r="S668" i="2"/>
  <c r="K716" i="2" s="1"/>
  <c r="W538" i="2"/>
  <c r="W811" i="2" s="1"/>
  <c r="W668" i="2"/>
  <c r="AA538" i="2"/>
  <c r="AA811" i="2" s="1"/>
  <c r="AA668" i="2"/>
  <c r="AG538" i="2"/>
  <c r="AG811" i="2" s="1"/>
  <c r="AG668" i="2"/>
  <c r="AK668" i="2"/>
  <c r="AK538" i="2"/>
  <c r="AK811" i="2" s="1"/>
  <c r="AQ538" i="2"/>
  <c r="AQ811" i="2" s="1"/>
  <c r="AQ668" i="2"/>
  <c r="AS668" i="2"/>
  <c r="AS538" i="2"/>
  <c r="AS811" i="2" s="1"/>
  <c r="I542" i="2"/>
  <c r="I812" i="2" s="1"/>
  <c r="I669" i="2"/>
  <c r="M542" i="2"/>
  <c r="M812" i="2" s="1"/>
  <c r="M669" i="2"/>
  <c r="H717" i="2" s="1"/>
  <c r="O542" i="2"/>
  <c r="O812" i="2" s="1"/>
  <c r="O669" i="2"/>
  <c r="S542" i="2"/>
  <c r="S812" i="2" s="1"/>
  <c r="S669" i="2"/>
  <c r="U542" i="2"/>
  <c r="U812" i="2" s="1"/>
  <c r="U669" i="2"/>
  <c r="L717" i="2" s="1"/>
  <c r="W542" i="2"/>
  <c r="W812" i="2" s="1"/>
  <c r="W669" i="2"/>
  <c r="Y542" i="2"/>
  <c r="Y812" i="2" s="1"/>
  <c r="Y669" i="2"/>
  <c r="N717" i="2" s="1"/>
  <c r="AG542" i="2"/>
  <c r="AG812" i="2" s="1"/>
  <c r="AG669" i="2"/>
  <c r="AK542" i="2"/>
  <c r="AK812" i="2" s="1"/>
  <c r="AK669" i="2"/>
  <c r="AO542" i="2"/>
  <c r="AO812" i="2" s="1"/>
  <c r="AO669" i="2"/>
  <c r="AQ542" i="2"/>
  <c r="AQ812" i="2" s="1"/>
  <c r="AQ669" i="2"/>
  <c r="AU542" i="2"/>
  <c r="AU812" i="2" s="1"/>
  <c r="AU669" i="2"/>
  <c r="Y717" i="2" s="1"/>
  <c r="I546" i="2"/>
  <c r="I813" i="2" s="1"/>
  <c r="I670" i="2"/>
  <c r="M546" i="2"/>
  <c r="M813" i="2" s="1"/>
  <c r="M670" i="2"/>
  <c r="AV670" i="2" s="1"/>
  <c r="BA670" i="2" s="1"/>
  <c r="O546" i="2"/>
  <c r="O813" i="2" s="1"/>
  <c r="O670" i="2"/>
  <c r="S546" i="2"/>
  <c r="S813" i="2" s="1"/>
  <c r="S670" i="2"/>
  <c r="U546" i="2"/>
  <c r="U813" i="2" s="1"/>
  <c r="U670" i="2"/>
  <c r="Y546" i="2"/>
  <c r="Y813" i="2" s="1"/>
  <c r="Y670" i="2"/>
  <c r="N718" i="2" s="1"/>
  <c r="AC546" i="2"/>
  <c r="AC813" i="2" s="1"/>
  <c r="AC670" i="2"/>
  <c r="AG670" i="2"/>
  <c r="R718" i="2" s="1"/>
  <c r="AG546" i="2"/>
  <c r="AG813" i="2" s="1"/>
  <c r="AI546" i="2"/>
  <c r="AI813" i="2" s="1"/>
  <c r="AI670" i="2"/>
  <c r="S718" i="2" s="1"/>
  <c r="AO546" i="2"/>
  <c r="AO813" i="2" s="1"/>
  <c r="AO670" i="2"/>
  <c r="V718" i="2" s="1"/>
  <c r="AQ546" i="2"/>
  <c r="AQ813" i="2" s="1"/>
  <c r="AQ670" i="2"/>
  <c r="W718" i="2" s="1"/>
  <c r="AS546" i="2"/>
  <c r="AS813" i="2" s="1"/>
  <c r="AS670" i="2"/>
  <c r="AU546" i="2"/>
  <c r="AU813" i="2" s="1"/>
  <c r="AU670" i="2"/>
  <c r="G550" i="2"/>
  <c r="G814" i="2" s="1"/>
  <c r="G671" i="2"/>
  <c r="E719" i="2" s="1"/>
  <c r="I550" i="2"/>
  <c r="I814" i="2" s="1"/>
  <c r="I671" i="2"/>
  <c r="M550" i="2"/>
  <c r="M814" i="2" s="1"/>
  <c r="M671" i="2"/>
  <c r="U550" i="2"/>
  <c r="U814" i="2" s="1"/>
  <c r="U671" i="2"/>
  <c r="W550" i="2"/>
  <c r="W814" i="2" s="1"/>
  <c r="W671" i="2"/>
  <c r="M719" i="2" s="1"/>
  <c r="AA550" i="2"/>
  <c r="AA814" i="2" s="1"/>
  <c r="AA671" i="2"/>
  <c r="O719" i="2" s="1"/>
  <c r="AG550" i="2"/>
  <c r="AG814" i="2" s="1"/>
  <c r="AG671" i="2"/>
  <c r="AK671" i="2"/>
  <c r="AK550" i="2"/>
  <c r="AK814" i="2" s="1"/>
  <c r="AO550" i="2"/>
  <c r="AO814" i="2" s="1"/>
  <c r="AO671" i="2"/>
  <c r="AQ550" i="2"/>
  <c r="AQ814" i="2" s="1"/>
  <c r="AQ671" i="2"/>
  <c r="AU550" i="2"/>
  <c r="AU814" i="2" s="1"/>
  <c r="AU671" i="2"/>
  <c r="K554" i="2"/>
  <c r="K815" i="2" s="1"/>
  <c r="K672" i="2"/>
  <c r="M554" i="2"/>
  <c r="M815" i="2" s="1"/>
  <c r="M672" i="2"/>
  <c r="H720" i="2" s="1"/>
  <c r="S554" i="2"/>
  <c r="S815" i="2" s="1"/>
  <c r="S672" i="2"/>
  <c r="U554" i="2"/>
  <c r="U815" i="2" s="1"/>
  <c r="U672" i="2"/>
  <c r="AC554" i="2"/>
  <c r="AC815" i="2" s="1"/>
  <c r="AC672" i="2"/>
  <c r="AI554" i="2"/>
  <c r="AI815" i="2" s="1"/>
  <c r="AI672" i="2"/>
  <c r="S720" i="2" s="1"/>
  <c r="AM554" i="2"/>
  <c r="AM815" i="2" s="1"/>
  <c r="AM672" i="2"/>
  <c r="U720" i="2" s="1"/>
  <c r="AO554" i="2"/>
  <c r="AO815" i="2" s="1"/>
  <c r="AO672" i="2"/>
  <c r="AS554" i="2"/>
  <c r="AS815" i="2" s="1"/>
  <c r="AS672" i="2"/>
  <c r="X720" i="2" s="1"/>
  <c r="G558" i="2"/>
  <c r="G816" i="2" s="1"/>
  <c r="G673" i="2"/>
  <c r="E721" i="2" s="1"/>
  <c r="Q558" i="2"/>
  <c r="Q816" i="2" s="1"/>
  <c r="Q673" i="2"/>
  <c r="U558" i="2"/>
  <c r="U816" i="2" s="1"/>
  <c r="U673" i="2"/>
  <c r="AE558" i="2"/>
  <c r="AE816" i="2" s="1"/>
  <c r="AE673" i="2"/>
  <c r="AI673" i="2"/>
  <c r="S721" i="2" s="1"/>
  <c r="AI558" i="2"/>
  <c r="AI816" i="2" s="1"/>
  <c r="AK558" i="2"/>
  <c r="AK816" i="2" s="1"/>
  <c r="AK673" i="2"/>
  <c r="AO558" i="2"/>
  <c r="AO816" i="2" s="1"/>
  <c r="AO673" i="2"/>
  <c r="AQ558" i="2"/>
  <c r="AQ816" i="2" s="1"/>
  <c r="AQ673" i="2"/>
  <c r="W721" i="2" s="1"/>
  <c r="E562" i="2"/>
  <c r="E817" i="2" s="1"/>
  <c r="E674" i="2"/>
  <c r="D722" i="2" s="1"/>
  <c r="U562" i="2"/>
  <c r="U817" i="2" s="1"/>
  <c r="U674" i="2"/>
  <c r="W562" i="2"/>
  <c r="W817" i="2" s="1"/>
  <c r="W674" i="2"/>
  <c r="AI562" i="2"/>
  <c r="AI817" i="2" s="1"/>
  <c r="AI674" i="2"/>
  <c r="S722" i="2" s="1"/>
  <c r="AM674" i="2"/>
  <c r="U722" i="2" s="1"/>
  <c r="AM562" i="2"/>
  <c r="AM817" i="2" s="1"/>
  <c r="AQ562" i="2"/>
  <c r="AQ817" i="2" s="1"/>
  <c r="AQ674" i="2"/>
  <c r="W722" i="2" s="1"/>
  <c r="AS562" i="2"/>
  <c r="AS817" i="2" s="1"/>
  <c r="AS674" i="2"/>
  <c r="X722" i="2" s="1"/>
  <c r="Q566" i="2"/>
  <c r="Q818" i="2" s="1"/>
  <c r="Q675" i="2"/>
  <c r="W566" i="2"/>
  <c r="W818" i="2" s="1"/>
  <c r="W675" i="2"/>
  <c r="M723" i="2" s="1"/>
  <c r="AE566" i="2"/>
  <c r="AE818" i="2" s="1"/>
  <c r="AE675" i="2"/>
  <c r="AI566" i="2"/>
  <c r="AI818" i="2" s="1"/>
  <c r="AI675" i="2"/>
  <c r="AK566" i="2"/>
  <c r="AK818" i="2" s="1"/>
  <c r="AK675" i="2"/>
  <c r="T723" i="2" s="1"/>
  <c r="AO566" i="2"/>
  <c r="AO818" i="2" s="1"/>
  <c r="AO675" i="2"/>
  <c r="V723" i="2" s="1"/>
  <c r="E570" i="2"/>
  <c r="E819" i="2" s="1"/>
  <c r="E676" i="2"/>
  <c r="K570" i="2"/>
  <c r="K819" i="2" s="1"/>
  <c r="K676" i="2"/>
  <c r="AE570" i="2"/>
  <c r="AE819" i="2" s="1"/>
  <c r="AE676" i="2"/>
  <c r="Q724" i="2" s="1"/>
  <c r="AG570" i="2"/>
  <c r="AG819" i="2" s="1"/>
  <c r="AG676" i="2"/>
  <c r="AI570" i="2"/>
  <c r="AI819" i="2" s="1"/>
  <c r="AI676" i="2"/>
  <c r="S724" i="2" s="1"/>
  <c r="AO570" i="2"/>
  <c r="AO819" i="2" s="1"/>
  <c r="AO676" i="2"/>
  <c r="AQ570" i="2"/>
  <c r="AQ819" i="2" s="1"/>
  <c r="AQ676" i="2"/>
  <c r="W724" i="2" s="1"/>
  <c r="AU570" i="2"/>
  <c r="AU819" i="2" s="1"/>
  <c r="AU676" i="2"/>
  <c r="G574" i="2"/>
  <c r="G820" i="2" s="1"/>
  <c r="G677" i="2"/>
  <c r="E725" i="2" s="1"/>
  <c r="M574" i="2"/>
  <c r="M820" i="2" s="1"/>
  <c r="M677" i="2"/>
  <c r="H725" i="2" s="1"/>
  <c r="U574" i="2"/>
  <c r="U820" i="2" s="1"/>
  <c r="U677" i="2"/>
  <c r="L725" i="2" s="1"/>
  <c r="AH663" i="2"/>
  <c r="H721" i="2"/>
  <c r="AU683" i="2"/>
  <c r="M715" i="2"/>
  <c r="AU682" i="2"/>
  <c r="M668" i="2"/>
  <c r="AA546" i="2"/>
  <c r="AA813" i="2" s="1"/>
  <c r="AQ599" i="2"/>
  <c r="K599" i="2"/>
  <c r="W598" i="2"/>
  <c r="W826" i="2" s="1"/>
  <c r="N720" i="2"/>
  <c r="W666" i="2"/>
  <c r="AU602" i="2"/>
  <c r="AA599" i="2"/>
  <c r="AA826" i="2" s="1"/>
  <c r="Z662" i="2"/>
  <c r="J724" i="2"/>
  <c r="O714" i="2"/>
  <c r="D720" i="2"/>
  <c r="E727" i="2"/>
  <c r="AF472" i="2"/>
  <c r="AN479" i="2"/>
  <c r="AF480" i="2"/>
  <c r="X714" i="2"/>
  <c r="AJ469" i="2"/>
  <c r="AT470" i="2"/>
  <c r="AD472" i="2"/>
  <c r="AH472" i="2"/>
  <c r="AU473" i="2"/>
  <c r="AE474" i="2"/>
  <c r="AM474" i="2"/>
  <c r="Z475" i="2"/>
  <c r="AE475" i="2"/>
  <c r="AI475" i="2"/>
  <c r="AQ475" i="2"/>
  <c r="Z476" i="2"/>
  <c r="AF476" i="2"/>
  <c r="AN476" i="2"/>
  <c r="AF477" i="2"/>
  <c r="AJ477" i="2"/>
  <c r="AN477" i="2"/>
  <c r="AA478" i="2"/>
  <c r="AK478" i="2"/>
  <c r="AO478" i="2"/>
  <c r="AG479" i="2"/>
  <c r="AK479" i="2"/>
  <c r="AO479" i="2"/>
  <c r="AT479" i="2"/>
  <c r="AD481" i="2"/>
  <c r="AH481" i="2"/>
  <c r="AL481" i="2"/>
  <c r="AU481" i="2"/>
  <c r="AI482" i="2"/>
  <c r="AM482" i="2"/>
  <c r="AQ482" i="2"/>
  <c r="Z483" i="2"/>
  <c r="AE484" i="2"/>
  <c r="AM484" i="2"/>
  <c r="AQ484" i="2"/>
  <c r="Z485" i="2"/>
  <c r="AN485" i="2"/>
  <c r="AG487" i="2"/>
  <c r="AK487" i="2"/>
  <c r="AT487" i="2"/>
  <c r="Q716" i="2"/>
  <c r="P716" i="2"/>
  <c r="AE657" i="2"/>
  <c r="AT658" i="2"/>
  <c r="AJ658" i="2"/>
  <c r="T706" i="2" s="1"/>
  <c r="R731" i="2"/>
  <c r="R778" i="2" s="1"/>
  <c r="AL483" i="2"/>
  <c r="AG484" i="2"/>
  <c r="AK484" i="2"/>
  <c r="AO484" i="2"/>
  <c r="AT484" i="2"/>
  <c r="AL485" i="2"/>
  <c r="AE487" i="2"/>
  <c r="AQ487" i="2"/>
  <c r="AD495" i="2"/>
  <c r="AP499" i="2"/>
  <c r="AI508" i="2"/>
  <c r="AQ508" i="2"/>
  <c r="AE511" i="2"/>
  <c r="Z683" i="2"/>
  <c r="AG657" i="2"/>
  <c r="AK491" i="2"/>
  <c r="AL497" i="2"/>
  <c r="AU497" i="2"/>
  <c r="AE499" i="2"/>
  <c r="AJ499" i="2"/>
  <c r="AK501" i="2"/>
  <c r="AL502" i="2"/>
  <c r="AP502" i="2"/>
  <c r="AQ505" i="2"/>
  <c r="AA506" i="2"/>
  <c r="AK507" i="2"/>
  <c r="AG511" i="2"/>
  <c r="AL511" i="2"/>
  <c r="AN496" i="2"/>
  <c r="I725" i="2"/>
  <c r="N722" i="2"/>
  <c r="Q720" i="2"/>
  <c r="D716" i="2"/>
  <c r="X707" i="2"/>
  <c r="N733" i="2"/>
  <c r="N780" i="2" s="1"/>
  <c r="P717" i="2"/>
  <c r="U681" i="2"/>
  <c r="L729" i="2" s="1"/>
  <c r="AG680" i="2"/>
  <c r="AI679" i="2"/>
  <c r="U679" i="2"/>
  <c r="K679" i="2"/>
  <c r="G727" i="2" s="1"/>
  <c r="AH492" i="2"/>
  <c r="AI494" i="2"/>
  <c r="Z495" i="2"/>
  <c r="AG498" i="2"/>
  <c r="AF509" i="2"/>
  <c r="AJ509" i="2"/>
  <c r="Z510" i="2"/>
  <c r="AF510" i="2"/>
  <c r="AN510" i="2"/>
  <c r="AA511" i="2"/>
  <c r="AT511" i="2"/>
  <c r="R733" i="2"/>
  <c r="R780" i="2" s="1"/>
  <c r="AG679" i="2"/>
  <c r="X706" i="2"/>
  <c r="AD480" i="2"/>
  <c r="AH480" i="2"/>
  <c r="AP480" i="2"/>
  <c r="AU480" i="2"/>
  <c r="AF483" i="2"/>
  <c r="AO483" i="2"/>
  <c r="Z484" i="2"/>
  <c r="AE490" i="2"/>
  <c r="AM492" i="2"/>
  <c r="AN494" i="2"/>
  <c r="AN495" i="2"/>
  <c r="Z503" i="2"/>
  <c r="AG504" i="2"/>
  <c r="AK504" i="2"/>
  <c r="AF506" i="2"/>
  <c r="K717" i="2"/>
  <c r="G680" i="2"/>
  <c r="AC679" i="2"/>
  <c r="S679" i="2"/>
  <c r="I679" i="2"/>
  <c r="D715" i="2"/>
  <c r="AH495" i="2"/>
  <c r="D723" i="2"/>
  <c r="Q679" i="2"/>
  <c r="J727" i="2" s="1"/>
  <c r="Y720" i="2"/>
  <c r="AQ680" i="2"/>
  <c r="AA679" i="2"/>
  <c r="AK469" i="2"/>
  <c r="AH486" i="2"/>
  <c r="AF490" i="2"/>
  <c r="AN492" i="2"/>
  <c r="AL510" i="2"/>
  <c r="AU510" i="2"/>
  <c r="AQ511" i="2"/>
  <c r="S716" i="2"/>
  <c r="T720" i="2"/>
  <c r="H733" i="2"/>
  <c r="H780" i="2" s="1"/>
  <c r="AM679" i="2"/>
  <c r="O679" i="2"/>
  <c r="AA468" i="2"/>
  <c r="AH469" i="2"/>
  <c r="AL469" i="2"/>
  <c r="AP469" i="2"/>
  <c r="AE470" i="2"/>
  <c r="AI470" i="2"/>
  <c r="Z471" i="2"/>
  <c r="AJ472" i="2"/>
  <c r="AN472" i="2"/>
  <c r="AA473" i="2"/>
  <c r="AK474" i="2"/>
  <c r="AO474" i="2"/>
  <c r="AT474" i="2"/>
  <c r="AD476" i="2"/>
  <c r="AL476" i="2"/>
  <c r="AE478" i="2"/>
  <c r="AI478" i="2"/>
  <c r="AM478" i="2"/>
  <c r="Z479" i="2"/>
  <c r="AJ480" i="2"/>
  <c r="AA481" i="2"/>
  <c r="AD483" i="2"/>
  <c r="AP485" i="2"/>
  <c r="AU485" i="2"/>
  <c r="AG488" i="2"/>
  <c r="AD489" i="2"/>
  <c r="AH489" i="2"/>
  <c r="AO490" i="2"/>
  <c r="AD491" i="2"/>
  <c r="AH491" i="2"/>
  <c r="AE496" i="2"/>
  <c r="Z497" i="2"/>
  <c r="AE497" i="2"/>
  <c r="AI497" i="2"/>
  <c r="AM497" i="2"/>
  <c r="AQ497" i="2"/>
  <c r="Z498" i="2"/>
  <c r="AN498" i="2"/>
  <c r="AA499" i="2"/>
  <c r="AK499" i="2"/>
  <c r="AO499" i="2"/>
  <c r="AH501" i="2"/>
  <c r="AL501" i="2"/>
  <c r="AU501" i="2"/>
  <c r="AE502" i="2"/>
  <c r="AK503" i="2"/>
  <c r="AO503" i="2"/>
  <c r="AM504" i="2"/>
  <c r="AQ504" i="2"/>
  <c r="AJ505" i="2"/>
  <c r="AN505" i="2"/>
  <c r="AL506" i="2"/>
  <c r="AP506" i="2"/>
  <c r="AU506" i="2"/>
  <c r="AD507" i="2"/>
  <c r="AH507" i="2"/>
  <c r="AP507" i="2"/>
  <c r="AU507" i="2"/>
  <c r="AD508" i="2"/>
  <c r="AH508" i="2"/>
  <c r="AL508" i="2"/>
  <c r="AU508" i="2"/>
  <c r="AO652" i="2"/>
  <c r="AK652" i="2"/>
  <c r="AM656" i="2"/>
  <c r="AH659" i="2"/>
  <c r="AL660" i="2"/>
  <c r="U708" i="2" s="1"/>
  <c r="AS652" i="2"/>
  <c r="AG655" i="2"/>
  <c r="AE655" i="2"/>
  <c r="AF657" i="2"/>
  <c r="AU658" i="2"/>
  <c r="AQ658" i="2"/>
  <c r="AA652" i="2"/>
  <c r="AH656" i="2"/>
  <c r="AP652" i="2"/>
  <c r="AE653" i="2"/>
  <c r="AI659" i="2"/>
  <c r="AR652" i="2"/>
  <c r="X700" i="2" s="1"/>
  <c r="AD655" i="2"/>
  <c r="O723" i="2"/>
  <c r="O721" i="2"/>
  <c r="X721" i="2"/>
  <c r="AO285" i="2"/>
  <c r="AO651" i="2" s="1"/>
  <c r="AO470" i="2"/>
  <c r="AM285" i="2"/>
  <c r="AM470" i="2"/>
  <c r="AP291" i="2"/>
  <c r="AP653" i="2" s="1"/>
  <c r="AP476" i="2"/>
  <c r="AM298" i="2"/>
  <c r="AM654" i="2" s="1"/>
  <c r="AM483" i="2"/>
  <c r="X701" i="2"/>
  <c r="AH484" i="2"/>
  <c r="AH299" i="2"/>
  <c r="AH655" i="2" s="1"/>
  <c r="E619" i="2"/>
  <c r="H619" i="2"/>
  <c r="J619" i="2"/>
  <c r="J615" i="2"/>
  <c r="AU496" i="2"/>
  <c r="AI495" i="2"/>
  <c r="AM683" i="2"/>
  <c r="H724" i="2"/>
  <c r="K723" i="2"/>
  <c r="G732" i="2"/>
  <c r="G779" i="2" s="1"/>
  <c r="F734" i="2"/>
  <c r="F781" i="2" s="1"/>
  <c r="O680" i="2"/>
  <c r="I728" i="2" s="1"/>
  <c r="H680" i="2"/>
  <c r="AU679" i="2"/>
  <c r="AQ679" i="2"/>
  <c r="W727" i="2" s="1"/>
  <c r="AE679" i="2"/>
  <c r="AP496" i="2"/>
  <c r="AD511" i="2"/>
  <c r="AI511" i="2"/>
  <c r="AK511" i="2"/>
  <c r="AT653" i="2"/>
  <c r="O683" i="2"/>
  <c r="U619" i="2"/>
  <c r="W615" i="2"/>
  <c r="E717" i="2"/>
  <c r="K724" i="2"/>
  <c r="K683" i="2"/>
  <c r="Z596" i="2"/>
  <c r="Z826" i="2" s="1"/>
  <c r="E732" i="2"/>
  <c r="E779" i="2" s="1"/>
  <c r="I733" i="2"/>
  <c r="I780" i="2" s="1"/>
  <c r="K597" i="2"/>
  <c r="K826" i="2" s="1"/>
  <c r="J680" i="2"/>
  <c r="F680" i="2"/>
  <c r="AS679" i="2"/>
  <c r="P727" i="2"/>
  <c r="M727" i="2"/>
  <c r="G716" i="2"/>
  <c r="Z492" i="2"/>
  <c r="AM508" i="2"/>
  <c r="AO508" i="2"/>
  <c r="AT508" i="2"/>
  <c r="AA509" i="2"/>
  <c r="AK510" i="2"/>
  <c r="AO510" i="2"/>
  <c r="AT510" i="2"/>
  <c r="D619" i="2"/>
  <c r="H607" i="2"/>
  <c r="W619" i="2"/>
  <c r="W611" i="2"/>
  <c r="AF492" i="2"/>
  <c r="AD492" i="2"/>
  <c r="Y718" i="2"/>
  <c r="O717" i="2"/>
  <c r="R724" i="2"/>
  <c r="I722" i="2"/>
  <c r="V720" i="2"/>
  <c r="L719" i="2"/>
  <c r="J779" i="2"/>
  <c r="W680" i="2"/>
  <c r="I680" i="2"/>
  <c r="E680" i="2"/>
  <c r="AR679" i="2"/>
  <c r="AF679" i="2"/>
  <c r="R727" i="2" s="1"/>
  <c r="AF651" i="2"/>
  <c r="AB651" i="2"/>
  <c r="P699" i="2" s="1"/>
  <c r="AH652" i="2"/>
  <c r="AG652" i="2"/>
  <c r="AU653" i="2"/>
  <c r="AH654" i="2"/>
  <c r="S702" i="2" s="1"/>
  <c r="AF654" i="2"/>
  <c r="AD654" i="2"/>
  <c r="AB654" i="2"/>
  <c r="P702" i="2" s="1"/>
  <c r="AU655" i="2"/>
  <c r="AT655" i="2"/>
  <c r="AS655" i="2"/>
  <c r="AR655" i="2"/>
  <c r="AQ655" i="2"/>
  <c r="AP655" i="2"/>
  <c r="AO655" i="2"/>
  <c r="AN655" i="2"/>
  <c r="AM655" i="2"/>
  <c r="AL655" i="2"/>
  <c r="AL656" i="2"/>
  <c r="AI656" i="2"/>
  <c r="Z656" i="2"/>
  <c r="AR657" i="2"/>
  <c r="X705" i="2" s="1"/>
  <c r="AK657" i="2"/>
  <c r="G667" i="2"/>
  <c r="M667" i="2"/>
  <c r="AH683" i="2"/>
  <c r="AR681" i="2"/>
  <c r="AU681" i="2"/>
  <c r="AK682" i="2"/>
  <c r="T730" i="2" s="1"/>
  <c r="G619" i="2"/>
  <c r="L619" i="2"/>
  <c r="M619" i="2"/>
  <c r="N619" i="2"/>
  <c r="P619" i="2"/>
  <c r="R619" i="2"/>
  <c r="AJ653" i="2"/>
  <c r="AI653" i="2"/>
  <c r="AF658" i="2"/>
  <c r="AE658" i="2"/>
  <c r="I619" i="2"/>
  <c r="O619" i="2"/>
  <c r="Q619" i="2"/>
  <c r="S619" i="2"/>
  <c r="Y619" i="2"/>
  <c r="AE652" i="2"/>
  <c r="AI657" i="2"/>
  <c r="AH657" i="2"/>
  <c r="AD657" i="2"/>
  <c r="AB657" i="2"/>
  <c r="P705" i="2" s="1"/>
  <c r="Z657" i="2"/>
  <c r="O705" i="2" s="1"/>
  <c r="AM658" i="2"/>
  <c r="AL658" i="2"/>
  <c r="AG660" i="2"/>
  <c r="J683" i="2"/>
  <c r="AR589" i="2"/>
  <c r="AR824" i="2" s="1"/>
  <c r="AU590" i="2"/>
  <c r="AU824" i="2" s="1"/>
  <c r="AK594" i="2"/>
  <c r="AK825" i="2" s="1"/>
  <c r="Q683" i="2"/>
  <c r="F619" i="2"/>
  <c r="K619" i="2"/>
  <c r="T619" i="2"/>
  <c r="V619" i="2"/>
  <c r="X619" i="2"/>
  <c r="AI289" i="2"/>
  <c r="AI652" i="2" s="1"/>
  <c r="AI474" i="2"/>
  <c r="T587" i="2"/>
  <c r="T823" i="2" s="1"/>
  <c r="T680" i="2"/>
  <c r="U587" i="2"/>
  <c r="U823" i="2" s="1"/>
  <c r="U680" i="2"/>
  <c r="X587" i="2"/>
  <c r="X823" i="2" s="1"/>
  <c r="X680" i="2"/>
  <c r="Y587" i="2"/>
  <c r="Y823" i="2" s="1"/>
  <c r="Y680" i="2"/>
  <c r="N590" i="2"/>
  <c r="N824" i="2" s="1"/>
  <c r="N681" i="2"/>
  <c r="E595" i="2"/>
  <c r="E825" i="2" s="1"/>
  <c r="E682" i="2"/>
  <c r="AD593" i="2"/>
  <c r="AD825" i="2" s="1"/>
  <c r="AD682" i="2"/>
  <c r="AJ682" i="2"/>
  <c r="T682" i="2"/>
  <c r="AJ681" i="2"/>
  <c r="V680" i="2"/>
  <c r="L586" i="2"/>
  <c r="L823" i="2" s="1"/>
  <c r="L680" i="2"/>
  <c r="M586" i="2"/>
  <c r="M823" i="2" s="1"/>
  <c r="M680" i="2"/>
  <c r="P586" i="2"/>
  <c r="P823" i="2" s="1"/>
  <c r="P680" i="2"/>
  <c r="Q586" i="2"/>
  <c r="Q823" i="2" s="1"/>
  <c r="Q680" i="2"/>
  <c r="G588" i="2"/>
  <c r="G824" i="2" s="1"/>
  <c r="G681" i="2"/>
  <c r="J588" i="2"/>
  <c r="J824" i="2" s="1"/>
  <c r="J681" i="2"/>
  <c r="W588" i="2"/>
  <c r="W824" i="2" s="1"/>
  <c r="W681" i="2"/>
  <c r="M729" i="2" s="1"/>
  <c r="AB588" i="2"/>
  <c r="AB824" i="2" s="1"/>
  <c r="AB681" i="2"/>
  <c r="AF588" i="2"/>
  <c r="AF824" i="2" s="1"/>
  <c r="AF681" i="2"/>
  <c r="AK590" i="2"/>
  <c r="AK824" i="2" s="1"/>
  <c r="AK681" i="2"/>
  <c r="AO590" i="2"/>
  <c r="AO824" i="2" s="1"/>
  <c r="AO681" i="2"/>
  <c r="AS589" i="2"/>
  <c r="AS824" i="2" s="1"/>
  <c r="AS681" i="2"/>
  <c r="AT589" i="2"/>
  <c r="AT824" i="2" s="1"/>
  <c r="AT681" i="2"/>
  <c r="I592" i="2"/>
  <c r="I825" i="2" s="1"/>
  <c r="I682" i="2"/>
  <c r="J592" i="2"/>
  <c r="J825" i="2" s="1"/>
  <c r="J682" i="2"/>
  <c r="M592" i="2"/>
  <c r="M825" i="2" s="1"/>
  <c r="M682" i="2"/>
  <c r="H730" i="2" s="1"/>
  <c r="N592" i="2"/>
  <c r="N825" i="2" s="1"/>
  <c r="N682" i="2"/>
  <c r="I730" i="2" s="1"/>
  <c r="Q592" i="2"/>
  <c r="Q825" i="2" s="1"/>
  <c r="Q682" i="2"/>
  <c r="R592" i="2"/>
  <c r="R825" i="2" s="1"/>
  <c r="R682" i="2"/>
  <c r="U592" i="2"/>
  <c r="U825" i="2" s="1"/>
  <c r="U682" i="2"/>
  <c r="V592" i="2"/>
  <c r="V825" i="2" s="1"/>
  <c r="V682" i="2"/>
  <c r="M730" i="2" s="1"/>
  <c r="Y592" i="2"/>
  <c r="Y825" i="2" s="1"/>
  <c r="Y682" i="2"/>
  <c r="Z592" i="2"/>
  <c r="Z825" i="2" s="1"/>
  <c r="Z682" i="2"/>
  <c r="AC592" i="2"/>
  <c r="AC825" i="2" s="1"/>
  <c r="AC682" i="2"/>
  <c r="AG593" i="2"/>
  <c r="AG825" i="2" s="1"/>
  <c r="AG682" i="2"/>
  <c r="AH593" i="2"/>
  <c r="AH825" i="2" s="1"/>
  <c r="AH682" i="2"/>
  <c r="AO595" i="2"/>
  <c r="AO825" i="2" s="1"/>
  <c r="AO682" i="2"/>
  <c r="AP595" i="2"/>
  <c r="AP825" i="2" s="1"/>
  <c r="AP682" i="2"/>
  <c r="AS592" i="2"/>
  <c r="AS825" i="2" s="1"/>
  <c r="AS682" i="2"/>
  <c r="X730" i="2" s="1"/>
  <c r="AT593" i="2"/>
  <c r="AT825" i="2" s="1"/>
  <c r="AT682" i="2"/>
  <c r="AI599" i="2"/>
  <c r="AI826" i="2" s="1"/>
  <c r="S733" i="2"/>
  <c r="S780" i="2" s="1"/>
  <c r="S732" i="2"/>
  <c r="S779" i="2" s="1"/>
  <c r="S734" i="2"/>
  <c r="S781" i="2" s="1"/>
  <c r="AU472" i="2"/>
  <c r="AO498" i="2"/>
  <c r="AU495" i="2"/>
  <c r="AI493" i="2"/>
  <c r="AU490" i="2"/>
  <c r="AI471" i="2"/>
  <c r="AF473" i="2"/>
  <c r="P720" i="2"/>
  <c r="AQ682" i="2"/>
  <c r="AI682" i="2"/>
  <c r="AA682" i="2"/>
  <c r="S682" i="2"/>
  <c r="K682" i="2"/>
  <c r="AG681" i="2"/>
  <c r="E681" i="2"/>
  <c r="AA680" i="2"/>
  <c r="S680" i="2"/>
  <c r="K680" i="2"/>
  <c r="O715" i="2"/>
  <c r="X715" i="2"/>
  <c r="P715" i="2"/>
  <c r="AN488" i="2"/>
  <c r="Z491" i="2"/>
  <c r="Z511" i="2"/>
  <c r="AT502" i="2"/>
  <c r="AT504" i="2"/>
  <c r="AP483" i="2"/>
  <c r="AP491" i="2"/>
  <c r="AK654" i="2"/>
  <c r="AD485" i="2"/>
  <c r="AB655" i="2"/>
  <c r="P703" i="2" s="1"/>
  <c r="AA655" i="2"/>
  <c r="AU656" i="2"/>
  <c r="AT656" i="2"/>
  <c r="AS656" i="2"/>
  <c r="AR656" i="2"/>
  <c r="AO656" i="2"/>
  <c r="AQ526" i="2"/>
  <c r="AQ808" i="2" s="1"/>
  <c r="AQ665" i="2"/>
  <c r="AJ524" i="2"/>
  <c r="AJ808" i="2" s="1"/>
  <c r="AJ665" i="2"/>
  <c r="O590" i="2"/>
  <c r="O824" i="2" s="1"/>
  <c r="O681" i="2"/>
  <c r="F595" i="2"/>
  <c r="F825" i="2" s="1"/>
  <c r="F682" i="2"/>
  <c r="E730" i="2" s="1"/>
  <c r="AL595" i="2"/>
  <c r="AL825" i="2" s="1"/>
  <c r="AL682" i="2"/>
  <c r="U730" i="2" s="1"/>
  <c r="AP498" i="2"/>
  <c r="AM499" i="2"/>
  <c r="AB682" i="2"/>
  <c r="D682" i="2"/>
  <c r="K681" i="2"/>
  <c r="AE482" i="2"/>
  <c r="AN473" i="2"/>
  <c r="AK470" i="2"/>
  <c r="AJ492" i="2"/>
  <c r="AT490" i="2"/>
  <c r="AU486" i="2"/>
  <c r="AG482" i="2"/>
  <c r="AL486" i="2"/>
  <c r="AQ656" i="2"/>
  <c r="J722" i="2"/>
  <c r="H722" i="2"/>
  <c r="G724" i="2"/>
  <c r="I720" i="2"/>
  <c r="T724" i="2"/>
  <c r="N723" i="2"/>
  <c r="AN682" i="2"/>
  <c r="AF682" i="2"/>
  <c r="X682" i="2"/>
  <c r="P682" i="2"/>
  <c r="H682" i="2"/>
  <c r="AA681" i="2"/>
  <c r="AU680" i="2"/>
  <c r="Z680" i="2"/>
  <c r="R680" i="2"/>
  <c r="K728" i="2" s="1"/>
  <c r="AA486" i="2"/>
  <c r="AI487" i="2"/>
  <c r="AI651" i="2"/>
  <c r="U716" i="2"/>
  <c r="V722" i="2"/>
  <c r="Y721" i="2"/>
  <c r="P719" i="2"/>
  <c r="V719" i="2"/>
  <c r="D718" i="2"/>
  <c r="I717" i="2"/>
  <c r="R717" i="2"/>
  <c r="T722" i="2"/>
  <c r="X724" i="2"/>
  <c r="P734" i="2"/>
  <c r="P781" i="2" s="1"/>
  <c r="N732" i="2"/>
  <c r="N779" i="2" s="1"/>
  <c r="K733" i="2"/>
  <c r="K780" i="2" s="1"/>
  <c r="W732" i="2"/>
  <c r="W779" i="2" s="1"/>
  <c r="AF469" i="2"/>
  <c r="AQ470" i="2"/>
  <c r="AP472" i="2"/>
  <c r="AG474" i="2"/>
  <c r="AQ474" i="2"/>
  <c r="AH476" i="2"/>
  <c r="AA477" i="2"/>
  <c r="AG478" i="2"/>
  <c r="AL480" i="2"/>
  <c r="Z486" i="2"/>
  <c r="AE486" i="2"/>
  <c r="AG486" i="2"/>
  <c r="AI486" i="2"/>
  <c r="AK486" i="2"/>
  <c r="Z487" i="2"/>
  <c r="AH487" i="2"/>
  <c r="AE488" i="2"/>
  <c r="AI488" i="2"/>
  <c r="AK488" i="2"/>
  <c r="AM488" i="2"/>
  <c r="AO488" i="2"/>
  <c r="AU488" i="2"/>
  <c r="AA489" i="2"/>
  <c r="AI489" i="2"/>
  <c r="AK490" i="2"/>
  <c r="AM490" i="2"/>
  <c r="AE491" i="2"/>
  <c r="AG491" i="2"/>
  <c r="AO491" i="2"/>
  <c r="AE492" i="2"/>
  <c r="AI492" i="2"/>
  <c r="AK492" i="2"/>
  <c r="AO492" i="2"/>
  <c r="AD494" i="2"/>
  <c r="AF494" i="2"/>
  <c r="AH494" i="2"/>
  <c r="AJ494" i="2"/>
  <c r="AA495" i="2"/>
  <c r="AK495" i="2"/>
  <c r="AQ495" i="2"/>
  <c r="AG496" i="2"/>
  <c r="AI496" i="2"/>
  <c r="AK496" i="2"/>
  <c r="AM496" i="2"/>
  <c r="AQ496" i="2"/>
  <c r="AT496" i="2"/>
  <c r="AD498" i="2"/>
  <c r="AJ498" i="2"/>
  <c r="AL498" i="2"/>
  <c r="AU498" i="2"/>
  <c r="AL499" i="2"/>
  <c r="AD500" i="2"/>
  <c r="AF500" i="2"/>
  <c r="AH500" i="2"/>
  <c r="AJ500" i="2"/>
  <c r="AL500" i="2"/>
  <c r="AN500" i="2"/>
  <c r="AP500" i="2"/>
  <c r="AU500" i="2"/>
  <c r="AA501" i="2"/>
  <c r="AG502" i="2"/>
  <c r="AI502" i="2"/>
  <c r="AE504" i="2"/>
  <c r="AI504" i="2"/>
  <c r="AU504" i="2"/>
  <c r="AD506" i="2"/>
  <c r="AH506" i="2"/>
  <c r="AN506" i="2"/>
  <c r="AA507" i="2"/>
  <c r="AH660" i="2"/>
  <c r="G722" i="2"/>
  <c r="AU651" i="2"/>
  <c r="Q709" i="2"/>
  <c r="X723" i="2"/>
  <c r="G723" i="2"/>
  <c r="U718" i="2"/>
  <c r="W714" i="2"/>
  <c r="L720" i="2"/>
  <c r="K719" i="2"/>
  <c r="F718" i="2"/>
  <c r="U715" i="2"/>
  <c r="V717" i="2"/>
  <c r="U733" i="2"/>
  <c r="U780" i="2" s="1"/>
  <c r="G717" i="2"/>
  <c r="Z468" i="2"/>
  <c r="AE468" i="2"/>
  <c r="AG468" i="2"/>
  <c r="AK468" i="2"/>
  <c r="AM468" i="2"/>
  <c r="AO468" i="2"/>
  <c r="AF603" i="2"/>
  <c r="O603" i="2"/>
  <c r="AQ468" i="2"/>
  <c r="AU468" i="2"/>
  <c r="AA469" i="2"/>
  <c r="AE469" i="2"/>
  <c r="AG469" i="2"/>
  <c r="AO469" i="2"/>
  <c r="AQ469" i="2"/>
  <c r="Z470" i="2"/>
  <c r="AD470" i="2"/>
  <c r="AF470" i="2"/>
  <c r="AJ470" i="2"/>
  <c r="AL470" i="2"/>
  <c r="AN470" i="2"/>
  <c r="AP470" i="2"/>
  <c r="AU470" i="2"/>
  <c r="AA471" i="2"/>
  <c r="AD471" i="2"/>
  <c r="AF471" i="2"/>
  <c r="AH471" i="2"/>
  <c r="AJ471" i="2"/>
  <c r="AL471" i="2"/>
  <c r="AN471" i="2"/>
  <c r="AP471" i="2"/>
  <c r="AU471" i="2"/>
  <c r="AA472" i="2"/>
  <c r="AE472" i="2"/>
  <c r="AG472" i="2"/>
  <c r="AI472" i="2"/>
  <c r="AK472" i="2"/>
  <c r="AM472" i="2"/>
  <c r="AO472" i="2"/>
  <c r="AQ472" i="2"/>
  <c r="AT472" i="2"/>
  <c r="Z473" i="2"/>
  <c r="AE473" i="2"/>
  <c r="AG473" i="2"/>
  <c r="AI473" i="2"/>
  <c r="AK473" i="2"/>
  <c r="AM473" i="2"/>
  <c r="AO473" i="2"/>
  <c r="AQ473" i="2"/>
  <c r="AT473" i="2"/>
  <c r="AD474" i="2"/>
  <c r="AF474" i="2"/>
  <c r="AH474" i="2"/>
  <c r="AJ474" i="2"/>
  <c r="AL474" i="2"/>
  <c r="AN474" i="2"/>
  <c r="AP474" i="2"/>
  <c r="AU474" i="2"/>
  <c r="AA475" i="2"/>
  <c r="AD475" i="2"/>
  <c r="AF475" i="2"/>
  <c r="AH475" i="2"/>
  <c r="AJ475" i="2"/>
  <c r="AL475" i="2"/>
  <c r="AN475" i="2"/>
  <c r="AP475" i="2"/>
  <c r="AU475" i="2"/>
  <c r="AA476" i="2"/>
  <c r="AE476" i="2"/>
  <c r="AG476" i="2"/>
  <c r="AK476" i="2"/>
  <c r="AM476" i="2"/>
  <c r="AO476" i="2"/>
  <c r="AQ476" i="2"/>
  <c r="AT476" i="2"/>
  <c r="Z477" i="2"/>
  <c r="AE477" i="2"/>
  <c r="AG477" i="2"/>
  <c r="AI477" i="2"/>
  <c r="AK477" i="2"/>
  <c r="AM477" i="2"/>
  <c r="AO477" i="2"/>
  <c r="AQ477" i="2"/>
  <c r="AT477" i="2"/>
  <c r="Z478" i="2"/>
  <c r="AD478" i="2"/>
  <c r="AF478" i="2"/>
  <c r="AH478" i="2"/>
  <c r="AJ478" i="2"/>
  <c r="AL478" i="2"/>
  <c r="AN478" i="2"/>
  <c r="AP478" i="2"/>
  <c r="AU478" i="2"/>
  <c r="AA479" i="2"/>
  <c r="AD479" i="2"/>
  <c r="AF479" i="2"/>
  <c r="AJ479" i="2"/>
  <c r="AL479" i="2"/>
  <c r="AP479" i="2"/>
  <c r="AU479" i="2"/>
  <c r="AA480" i="2"/>
  <c r="AE480" i="2"/>
  <c r="AG480" i="2"/>
  <c r="AI480" i="2"/>
  <c r="AK480" i="2"/>
  <c r="AM480" i="2"/>
  <c r="AO480" i="2"/>
  <c r="AQ480" i="2"/>
  <c r="AT480" i="2"/>
  <c r="Z481" i="2"/>
  <c r="AE481" i="2"/>
  <c r="AG481" i="2"/>
  <c r="AI481" i="2"/>
  <c r="AK481" i="2"/>
  <c r="AM481" i="2"/>
  <c r="AO481" i="2"/>
  <c r="AQ481" i="2"/>
  <c r="AT481" i="2"/>
  <c r="Z482" i="2"/>
  <c r="AD482" i="2"/>
  <c r="AF482" i="2"/>
  <c r="AJ482" i="2"/>
  <c r="AL482" i="2"/>
  <c r="AN482" i="2"/>
  <c r="AP482" i="2"/>
  <c r="AU482" i="2"/>
  <c r="AA483" i="2"/>
  <c r="AE483" i="2"/>
  <c r="AG483" i="2"/>
  <c r="AI483" i="2"/>
  <c r="AK483" i="2"/>
  <c r="AN483" i="2"/>
  <c r="AU483" i="2"/>
  <c r="AA484" i="2"/>
  <c r="AD484" i="2"/>
  <c r="AF484" i="2"/>
  <c r="AJ484" i="2"/>
  <c r="AL484" i="2"/>
  <c r="AN484" i="2"/>
  <c r="AP484" i="2"/>
  <c r="AU484" i="2"/>
  <c r="AA485" i="2"/>
  <c r="AE485" i="2"/>
  <c r="AG485" i="2"/>
  <c r="AT485" i="2"/>
  <c r="AH470" i="2"/>
  <c r="AH285" i="2"/>
  <c r="AH651" i="2" s="1"/>
  <c r="AN653" i="2"/>
  <c r="AH653" i="2"/>
  <c r="AK655" i="2"/>
  <c r="AD656" i="2"/>
  <c r="AU657" i="2"/>
  <c r="AL657" i="2"/>
  <c r="AO658" i="2"/>
  <c r="AG658" i="2"/>
  <c r="AT683" i="2"/>
  <c r="Y731" i="2" s="1"/>
  <c r="Y778" i="2" s="1"/>
  <c r="AP683" i="2"/>
  <c r="AL683" i="2"/>
  <c r="U731" i="2" s="1"/>
  <c r="U778" i="2" s="1"/>
  <c r="AU603" i="2"/>
  <c r="AT503" i="2"/>
  <c r="AT505" i="2"/>
  <c r="AT652" i="2"/>
  <c r="AQ493" i="2"/>
  <c r="AD607" i="2"/>
  <c r="P603" i="2"/>
  <c r="AQ490" i="2"/>
  <c r="AQ491" i="2"/>
  <c r="AP493" i="2"/>
  <c r="AK651" i="2"/>
  <c r="AG651" i="2"/>
  <c r="AJ654" i="2"/>
  <c r="AJ663" i="2"/>
  <c r="Q677" i="2"/>
  <c r="Z677" i="2"/>
  <c r="O725" i="2" s="1"/>
  <c r="AK677" i="2"/>
  <c r="AP677" i="2"/>
  <c r="F683" i="2"/>
  <c r="AN603" i="2"/>
  <c r="X603" i="2"/>
  <c r="H603" i="2"/>
  <c r="G615" i="2"/>
  <c r="G611" i="2"/>
  <c r="R611" i="2"/>
  <c r="O666" i="2"/>
  <c r="I714" i="2" s="1"/>
  <c r="AC683" i="2"/>
  <c r="P731" i="2" s="1"/>
  <c r="P778" i="2" s="1"/>
  <c r="Y683" i="2"/>
  <c r="N731" i="2" s="1"/>
  <c r="N778" i="2" s="1"/>
  <c r="V683" i="2"/>
  <c r="R683" i="2"/>
  <c r="AI683" i="2"/>
  <c r="V678" i="2"/>
  <c r="Z678" i="2"/>
  <c r="AD678" i="2"/>
  <c r="AH678" i="2"/>
  <c r="AL678" i="2"/>
  <c r="AP678" i="2"/>
  <c r="AT678" i="2"/>
  <c r="AS665" i="2"/>
  <c r="U683" i="2"/>
  <c r="N683" i="2"/>
  <c r="I731" i="2" s="1"/>
  <c r="I778" i="2" s="1"/>
  <c r="AR664" i="2"/>
  <c r="AE683" i="2"/>
  <c r="G683" i="2"/>
  <c r="AQ653" i="2"/>
  <c r="AD665" i="2"/>
  <c r="AO662" i="2"/>
  <c r="AD663" i="2"/>
  <c r="AQ663" i="2"/>
  <c r="W711" i="2" s="1"/>
  <c r="AA654" i="2"/>
  <c r="AE498" i="2"/>
  <c r="AP486" i="2"/>
  <c r="AG665" i="2"/>
  <c r="AF661" i="2"/>
  <c r="AL504" i="2"/>
  <c r="AT483" i="2"/>
  <c r="AU476" i="2"/>
  <c r="AA493" i="2"/>
  <c r="AN486" i="2"/>
  <c r="AD469" i="2"/>
  <c r="AM487" i="2"/>
  <c r="AO487" i="2"/>
  <c r="AJ489" i="2"/>
  <c r="AL489" i="2"/>
  <c r="AU489" i="2"/>
  <c r="AF491" i="2"/>
  <c r="AL491" i="2"/>
  <c r="AA492" i="2"/>
  <c r="AE493" i="2"/>
  <c r="AD664" i="2"/>
  <c r="AD662" i="2"/>
  <c r="AP662" i="2"/>
  <c r="AJ473" i="2"/>
  <c r="AE665" i="2"/>
  <c r="Z494" i="2"/>
  <c r="AA482" i="2"/>
  <c r="AF665" i="2"/>
  <c r="AQ478" i="2"/>
  <c r="AM485" i="2"/>
  <c r="AO485" i="2"/>
  <c r="AM486" i="2"/>
  <c r="AO486" i="2"/>
  <c r="AQ486" i="2"/>
  <c r="AT486" i="2"/>
  <c r="AG490" i="2"/>
  <c r="AL494" i="2"/>
  <c r="AU494" i="2"/>
  <c r="AT495" i="2"/>
  <c r="AL654" i="2"/>
  <c r="AJ655" i="2"/>
  <c r="AG493" i="2"/>
  <c r="AM493" i="2"/>
  <c r="AO493" i="2"/>
  <c r="AT493" i="2"/>
  <c r="AF495" i="2"/>
  <c r="AJ495" i="2"/>
  <c r="AL495" i="2"/>
  <c r="AP495" i="2"/>
  <c r="AA496" i="2"/>
  <c r="AG497" i="2"/>
  <c r="AT497" i="2"/>
  <c r="AF499" i="2"/>
  <c r="AQ499" i="2"/>
  <c r="AT499" i="2"/>
  <c r="AJ501" i="2"/>
  <c r="AP501" i="2"/>
  <c r="AM502" i="2"/>
  <c r="AM503" i="2"/>
  <c r="AU503" i="2"/>
  <c r="AL505" i="2"/>
  <c r="AP505" i="2"/>
  <c r="AF507" i="2"/>
  <c r="AL507" i="2"/>
  <c r="AN507" i="2"/>
  <c r="AN508" i="2"/>
  <c r="AP508" i="2"/>
  <c r="Z509" i="2"/>
  <c r="AJ510" i="2"/>
  <c r="AP510" i="2"/>
  <c r="AJ511" i="2"/>
  <c r="AN511" i="2"/>
  <c r="AP511" i="2"/>
  <c r="AU511" i="2"/>
  <c r="AQ654" i="2"/>
  <c r="AN654" i="2"/>
  <c r="V702" i="2" s="1"/>
  <c r="AN660" i="2"/>
  <c r="AD497" i="2"/>
  <c r="AF498" i="2"/>
  <c r="AG501" i="2"/>
  <c r="AO501" i="2"/>
  <c r="AQ501" i="2"/>
  <c r="Z502" i="2"/>
  <c r="AE505" i="2"/>
  <c r="AG507" i="2"/>
  <c r="AM507" i="2"/>
  <c r="AO507" i="2"/>
  <c r="AT507" i="2"/>
  <c r="AA508" i="2"/>
  <c r="AF511" i="2"/>
  <c r="AO511" i="2"/>
  <c r="Z652" i="2"/>
  <c r="AT659" i="2"/>
  <c r="Y707" i="2" s="1"/>
  <c r="AO659" i="2"/>
  <c r="AG659" i="2"/>
  <c r="AJ652" i="2"/>
  <c r="AF652" i="2"/>
  <c r="AN493" i="2"/>
  <c r="AD660" i="2"/>
  <c r="AJ305" i="2"/>
  <c r="AJ656" i="2" s="1"/>
  <c r="T704" i="2" s="1"/>
  <c r="AJ490" i="2"/>
  <c r="AE304" i="2"/>
  <c r="AE656" i="2" s="1"/>
  <c r="AE489" i="2"/>
  <c r="S712" i="2"/>
  <c r="AL472" i="2"/>
  <c r="Z664" i="2"/>
  <c r="O712" i="2" s="1"/>
  <c r="AE664" i="2"/>
  <c r="AM475" i="2"/>
  <c r="AG471" i="2"/>
  <c r="AF468" i="2"/>
  <c r="AG470" i="2"/>
  <c r="AK664" i="2"/>
  <c r="R720" i="2"/>
  <c r="E728" i="2"/>
  <c r="H727" i="2"/>
  <c r="AK485" i="2"/>
  <c r="AA491" i="2"/>
  <c r="AT492" i="2"/>
  <c r="AP494" i="2"/>
  <c r="AH509" i="2"/>
  <c r="AL509" i="2"/>
  <c r="AN509" i="2"/>
  <c r="AP509" i="2"/>
  <c r="AA285" i="2"/>
  <c r="AA651" i="2" s="1"/>
  <c r="AA470" i="2"/>
  <c r="AL288" i="2"/>
  <c r="AL652" i="2" s="1"/>
  <c r="AL473" i="2"/>
  <c r="AF302" i="2"/>
  <c r="AF655" i="2" s="1"/>
  <c r="AF487" i="2"/>
  <c r="AN308" i="2"/>
  <c r="AN657" i="2" s="1"/>
  <c r="AM309" i="2"/>
  <c r="AM657" i="2" s="1"/>
  <c r="AM494" i="2"/>
  <c r="Z314" i="2"/>
  <c r="Z658" i="2" s="1"/>
  <c r="Z499" i="2"/>
  <c r="AN318" i="2"/>
  <c r="AN659" i="2" s="1"/>
  <c r="AN503" i="2"/>
  <c r="AJ318" i="2"/>
  <c r="AJ659" i="2" s="1"/>
  <c r="T707" i="2" s="1"/>
  <c r="AJ503" i="2"/>
  <c r="AD318" i="2"/>
  <c r="AD659" i="2" s="1"/>
  <c r="Q707" i="2" s="1"/>
  <c r="AD503" i="2"/>
  <c r="AA659" i="2"/>
  <c r="AK662" i="2"/>
  <c r="AK513" i="2"/>
  <c r="AK805" i="2" s="1"/>
  <c r="AD584" i="2"/>
  <c r="AD823" i="2" s="1"/>
  <c r="AD680" i="2"/>
  <c r="AE585" i="2"/>
  <c r="AE823" i="2" s="1"/>
  <c r="AE680" i="2"/>
  <c r="AI585" i="2"/>
  <c r="AI823" i="2" s="1"/>
  <c r="AI680" i="2"/>
  <c r="S728" i="2" s="1"/>
  <c r="AJ585" i="2"/>
  <c r="AJ823" i="2" s="1"/>
  <c r="AJ680" i="2"/>
  <c r="T728" i="2" s="1"/>
  <c r="AM585" i="2"/>
  <c r="AM823" i="2" s="1"/>
  <c r="AM680" i="2"/>
  <c r="U728" i="2" s="1"/>
  <c r="AN585" i="2"/>
  <c r="AN823" i="2" s="1"/>
  <c r="AN680" i="2"/>
  <c r="M589" i="2"/>
  <c r="M824" i="2" s="1"/>
  <c r="M681" i="2"/>
  <c r="Q590" i="2"/>
  <c r="Q824" i="2" s="1"/>
  <c r="Q681" i="2"/>
  <c r="S590" i="2"/>
  <c r="S824" i="2" s="1"/>
  <c r="S681" i="2"/>
  <c r="Y591" i="2"/>
  <c r="Y824" i="2" s="1"/>
  <c r="Y681" i="2"/>
  <c r="N729" i="2" s="1"/>
  <c r="Z591" i="2"/>
  <c r="Z824" i="2" s="1"/>
  <c r="Z681" i="2"/>
  <c r="AC591" i="2"/>
  <c r="AC824" i="2" s="1"/>
  <c r="AC681" i="2"/>
  <c r="AE591" i="2"/>
  <c r="AE824" i="2" s="1"/>
  <c r="AE681" i="2"/>
  <c r="AH589" i="2"/>
  <c r="AH824" i="2" s="1"/>
  <c r="AH681" i="2"/>
  <c r="AA656" i="2"/>
  <c r="AO309" i="2"/>
  <c r="AO657" i="2" s="1"/>
  <c r="AO494" i="2"/>
  <c r="AI469" i="2"/>
  <c r="V725" i="2"/>
  <c r="M718" i="2"/>
  <c r="J716" i="2"/>
  <c r="F731" i="2"/>
  <c r="F778" i="2" s="1"/>
  <c r="E734" i="2"/>
  <c r="E781" i="2" s="1"/>
  <c r="AM284" i="2"/>
  <c r="AM469" i="2"/>
  <c r="AI516" i="2"/>
  <c r="AI806" i="2" s="1"/>
  <c r="AI663" i="2"/>
  <c r="AG520" i="2"/>
  <c r="AG807" i="2" s="1"/>
  <c r="AG664" i="2"/>
  <c r="AU526" i="2"/>
  <c r="AU808" i="2" s="1"/>
  <c r="AU665" i="2"/>
  <c r="AK524" i="2"/>
  <c r="AK808" i="2" s="1"/>
  <c r="AK665" i="2"/>
  <c r="AR573" i="2"/>
  <c r="AR820" i="2" s="1"/>
  <c r="AR677" i="2"/>
  <c r="X725" i="2" s="1"/>
  <c r="AT573" i="2"/>
  <c r="AT820" i="2" s="1"/>
  <c r="AT677" i="2"/>
  <c r="AU573" i="2"/>
  <c r="AU820" i="2" s="1"/>
  <c r="AU677" i="2"/>
  <c r="AU607" i="2"/>
  <c r="AQ607" i="2"/>
  <c r="AM607" i="2"/>
  <c r="AI607" i="2"/>
  <c r="AE607" i="2"/>
  <c r="AA607" i="2"/>
  <c r="W607" i="2"/>
  <c r="S607" i="2"/>
  <c r="O607" i="2"/>
  <c r="R606" i="2"/>
  <c r="AD605" i="2"/>
  <c r="V605" i="2"/>
  <c r="V828" i="2" s="1"/>
  <c r="N605" i="2"/>
  <c r="F605" i="2"/>
  <c r="AP604" i="2"/>
  <c r="AM604" i="2"/>
  <c r="AS603" i="2"/>
  <c r="AK603" i="2"/>
  <c r="AC603" i="2"/>
  <c r="U603" i="2"/>
  <c r="M603" i="2"/>
  <c r="E603" i="2"/>
  <c r="E598" i="2"/>
  <c r="E826" i="2" s="1"/>
  <c r="AS683" i="2"/>
  <c r="X731" i="2" s="1"/>
  <c r="X778" i="2" s="1"/>
  <c r="AS597" i="2"/>
  <c r="AS826" i="2" s="1"/>
  <c r="AK597" i="2"/>
  <c r="AK826" i="2" s="1"/>
  <c r="BB690" i="2"/>
  <c r="AA662" i="2"/>
  <c r="O710" i="2" s="1"/>
  <c r="AT482" i="2"/>
  <c r="AN480" i="2"/>
  <c r="AP473" i="2"/>
  <c r="AN469" i="2"/>
  <c r="AF488" i="2"/>
  <c r="AJ516" i="2"/>
  <c r="AJ806" i="2" s="1"/>
  <c r="AQ308" i="2"/>
  <c r="AQ657" i="2" s="1"/>
  <c r="AJ486" i="2"/>
  <c r="I719" i="2"/>
  <c r="F720" i="2"/>
  <c r="M722" i="2"/>
  <c r="V721" i="2"/>
  <c r="V716" i="2"/>
  <c r="L714" i="2"/>
  <c r="AK683" i="2"/>
  <c r="T731" i="2" s="1"/>
  <c r="T778" i="2" s="1"/>
  <c r="X732" i="2"/>
  <c r="X779" i="2" s="1"/>
  <c r="AR665" i="2"/>
  <c r="AR523" i="2"/>
  <c r="AR807" i="2" s="1"/>
  <c r="AS524" i="2"/>
  <c r="AS808" i="2" s="1"/>
  <c r="AQ321" i="2"/>
  <c r="AQ660" i="2" s="1"/>
  <c r="AQ506" i="2"/>
  <c r="AJ514" i="2"/>
  <c r="AJ805" i="2" s="1"/>
  <c r="AJ662" i="2"/>
  <c r="AL522" i="2"/>
  <c r="AL807" i="2" s="1"/>
  <c r="AL664" i="2"/>
  <c r="AJ522" i="2"/>
  <c r="AJ807" i="2" s="1"/>
  <c r="AJ664" i="2"/>
  <c r="AF520" i="2"/>
  <c r="AF807" i="2" s="1"/>
  <c r="AF664" i="2"/>
  <c r="Z526" i="2"/>
  <c r="Z808" i="2" s="1"/>
  <c r="Z665" i="2"/>
  <c r="E530" i="2"/>
  <c r="E809" i="2" s="1"/>
  <c r="E666" i="2"/>
  <c r="F666" i="2"/>
  <c r="E714" i="2" s="1"/>
  <c r="F530" i="2"/>
  <c r="F809" i="2" s="1"/>
  <c r="I530" i="2"/>
  <c r="I809" i="2" s="1"/>
  <c r="I666" i="2"/>
  <c r="F714" i="2" s="1"/>
  <c r="R572" i="2"/>
  <c r="R820" i="2" s="1"/>
  <c r="R677" i="2"/>
  <c r="S572" i="2"/>
  <c r="S820" i="2" s="1"/>
  <c r="S677" i="2"/>
  <c r="W572" i="2"/>
  <c r="W820" i="2" s="1"/>
  <c r="W677" i="2"/>
  <c r="M725" i="2" s="1"/>
  <c r="Y572" i="2"/>
  <c r="Y820" i="2" s="1"/>
  <c r="Y677" i="2"/>
  <c r="AD677" i="2"/>
  <c r="AD572" i="2"/>
  <c r="AD820" i="2" s="1"/>
  <c r="AE572" i="2"/>
  <c r="AE820" i="2" s="1"/>
  <c r="AE677" i="2"/>
  <c r="AH572" i="2"/>
  <c r="AH820" i="2" s="1"/>
  <c r="AH677" i="2"/>
  <c r="S725" i="2" s="1"/>
  <c r="AM572" i="2"/>
  <c r="AM820" i="2" s="1"/>
  <c r="AM677" i="2"/>
  <c r="U725" i="2" s="1"/>
  <c r="AQ572" i="2"/>
  <c r="AQ820" i="2" s="1"/>
  <c r="AQ677" i="2"/>
  <c r="AT586" i="2"/>
  <c r="AT823" i="2" s="1"/>
  <c r="AT680" i="2"/>
  <c r="Y728" i="2" s="1"/>
  <c r="H588" i="2"/>
  <c r="H824" i="2" s="1"/>
  <c r="H681" i="2"/>
  <c r="I588" i="2"/>
  <c r="I824" i="2" s="1"/>
  <c r="I681" i="2"/>
  <c r="AI590" i="2"/>
  <c r="AI824" i="2" s="1"/>
  <c r="AI681" i="2"/>
  <c r="AM591" i="2"/>
  <c r="AM824" i="2" s="1"/>
  <c r="AM681" i="2"/>
  <c r="AN591" i="2"/>
  <c r="AN824" i="2" s="1"/>
  <c r="AN681" i="2"/>
  <c r="AQ589" i="2"/>
  <c r="AQ824" i="2" s="1"/>
  <c r="AQ681" i="2"/>
  <c r="W729" i="2" s="1"/>
  <c r="F717" i="2"/>
  <c r="Y722" i="2"/>
  <c r="I721" i="2"/>
  <c r="J720" i="2"/>
  <c r="W719" i="2"/>
  <c r="J723" i="2"/>
  <c r="J719" i="2"/>
  <c r="T714" i="2"/>
  <c r="F721" i="2"/>
  <c r="L733" i="2"/>
  <c r="L780" i="2" s="1"/>
  <c r="J733" i="2"/>
  <c r="J780" i="2" s="1"/>
  <c r="H732" i="2"/>
  <c r="H779" i="2" s="1"/>
  <c r="D727" i="2"/>
  <c r="AT651" i="2"/>
  <c r="D607" i="2"/>
  <c r="AE604" i="2"/>
  <c r="AE828" i="2" s="1"/>
  <c r="W604" i="2"/>
  <c r="G604" i="2"/>
  <c r="G828" i="2" s="1"/>
  <c r="AQ603" i="2"/>
  <c r="AI603" i="2"/>
  <c r="AA603" i="2"/>
  <c r="S603" i="2"/>
  <c r="K603" i="2"/>
  <c r="AP657" i="2"/>
  <c r="Q722" i="2"/>
  <c r="P722" i="2"/>
  <c r="G725" i="2"/>
  <c r="Y716" i="2"/>
  <c r="K718" i="2"/>
  <c r="E718" i="2"/>
  <c r="U723" i="2"/>
  <c r="V732" i="2"/>
  <c r="V779" i="2" s="1"/>
  <c r="P732" i="2"/>
  <c r="P779" i="2" s="1"/>
  <c r="K715" i="2"/>
  <c r="AP492" i="2"/>
  <c r="AQ651" i="2"/>
  <c r="AL651" i="2"/>
  <c r="AE651" i="2"/>
  <c r="AD651" i="2"/>
  <c r="AU652" i="2"/>
  <c r="AN652" i="2"/>
  <c r="AL653" i="2"/>
  <c r="AK653" i="2"/>
  <c r="AQ652" i="2"/>
  <c r="AM652" i="2"/>
  <c r="AJ660" i="2"/>
  <c r="T708" i="2" s="1"/>
  <c r="AA676" i="2"/>
  <c r="O724" i="2" s="1"/>
  <c r="AQ683" i="2"/>
  <c r="W731" i="2" s="1"/>
  <c r="W778" i="2" s="1"/>
  <c r="AG653" i="2"/>
  <c r="W683" i="2"/>
  <c r="S683" i="2"/>
  <c r="AT604" i="2"/>
  <c r="AT828" i="2" s="1"/>
  <c r="AA653" i="2"/>
  <c r="AT654" i="2"/>
  <c r="AP654" i="2"/>
  <c r="AE654" i="2"/>
  <c r="AI655" i="2"/>
  <c r="AN656" i="2"/>
  <c r="AT657" i="2"/>
  <c r="AP658" i="2"/>
  <c r="AN658" i="2"/>
  <c r="AP659" i="2"/>
  <c r="AL659" i="2"/>
  <c r="AF659" i="2"/>
  <c r="Z661" i="2"/>
  <c r="M666" i="2"/>
  <c r="V676" i="2"/>
  <c r="M724" i="2" s="1"/>
  <c r="AD683" i="2"/>
  <c r="AA683" i="2"/>
  <c r="AP607" i="2"/>
  <c r="AH607" i="2"/>
  <c r="Z607" i="2"/>
  <c r="R607" i="2"/>
  <c r="H615" i="2"/>
  <c r="H611" i="2"/>
  <c r="U615" i="2"/>
  <c r="U611" i="2"/>
  <c r="BB689" i="2"/>
  <c r="AR607" i="2"/>
  <c r="AN607" i="2"/>
  <c r="AJ607" i="2"/>
  <c r="AF607" i="2"/>
  <c r="AB607" i="2"/>
  <c r="X607" i="2"/>
  <c r="T607" i="2"/>
  <c r="P607" i="2"/>
  <c r="L607" i="2"/>
  <c r="AO603" i="2"/>
  <c r="AG603" i="2"/>
  <c r="Y603" i="2"/>
  <c r="Q603" i="2"/>
  <c r="I603" i="2"/>
  <c r="AS607" i="2"/>
  <c r="AO607" i="2"/>
  <c r="AK607" i="2"/>
  <c r="AG607" i="2"/>
  <c r="AC607" i="2"/>
  <c r="Y607" i="2"/>
  <c r="U607" i="2"/>
  <c r="Q607" i="2"/>
  <c r="M607" i="2"/>
  <c r="E607" i="2"/>
  <c r="I615" i="2"/>
  <c r="I611" i="2"/>
  <c r="Q615" i="2"/>
  <c r="Q611" i="2"/>
  <c r="Y615" i="2"/>
  <c r="Y611" i="2"/>
  <c r="I718" i="2"/>
  <c r="R722" i="2"/>
  <c r="Q732" i="2"/>
  <c r="Q779" i="2" s="1"/>
  <c r="H734" i="2"/>
  <c r="H781" i="2" s="1"/>
  <c r="K579" i="2"/>
  <c r="K821" i="2" s="1"/>
  <c r="K678" i="2"/>
  <c r="G726" i="2" s="1"/>
  <c r="L579" i="2"/>
  <c r="L821" i="2" s="1"/>
  <c r="L678" i="2"/>
  <c r="M678" i="2"/>
  <c r="M579" i="2"/>
  <c r="M821" i="2" s="1"/>
  <c r="O579" i="2"/>
  <c r="O821" i="2" s="1"/>
  <c r="O678" i="2"/>
  <c r="I726" i="2" s="1"/>
  <c r="P579" i="2"/>
  <c r="P821" i="2" s="1"/>
  <c r="P678" i="2"/>
  <c r="Q678" i="2"/>
  <c r="Q579" i="2"/>
  <c r="Q821" i="2" s="1"/>
  <c r="S579" i="2"/>
  <c r="S821" i="2" s="1"/>
  <c r="S678" i="2"/>
  <c r="K726" i="2" s="1"/>
  <c r="T579" i="2"/>
  <c r="T821" i="2" s="1"/>
  <c r="T678" i="2"/>
  <c r="U678" i="2"/>
  <c r="U579" i="2"/>
  <c r="U821" i="2" s="1"/>
  <c r="W678" i="2"/>
  <c r="W579" i="2"/>
  <c r="W821" i="2" s="1"/>
  <c r="X579" i="2"/>
  <c r="X821" i="2" s="1"/>
  <c r="X678" i="2"/>
  <c r="N726" i="2" s="1"/>
  <c r="AA678" i="2"/>
  <c r="AA579" i="2"/>
  <c r="AA821" i="2" s="1"/>
  <c r="AB579" i="2"/>
  <c r="AB821" i="2" s="1"/>
  <c r="AB678" i="2"/>
  <c r="P726" i="2" s="1"/>
  <c r="AE678" i="2"/>
  <c r="AE579" i="2"/>
  <c r="AE821" i="2" s="1"/>
  <c r="AF579" i="2"/>
  <c r="AF821" i="2" s="1"/>
  <c r="AF678" i="2"/>
  <c r="R726" i="2" s="1"/>
  <c r="AI678" i="2"/>
  <c r="AI579" i="2"/>
  <c r="AI821" i="2" s="1"/>
  <c r="AJ579" i="2"/>
  <c r="AJ821" i="2" s="1"/>
  <c r="AJ678" i="2"/>
  <c r="T726" i="2" s="1"/>
  <c r="AM678" i="2"/>
  <c r="U726" i="2" s="1"/>
  <c r="AM579" i="2"/>
  <c r="AM821" i="2" s="1"/>
  <c r="AN579" i="2"/>
  <c r="AN821" i="2" s="1"/>
  <c r="AN678" i="2"/>
  <c r="V726" i="2" s="1"/>
  <c r="AQ678" i="2"/>
  <c r="AQ579" i="2"/>
  <c r="AQ821" i="2" s="1"/>
  <c r="AR579" i="2"/>
  <c r="AR821" i="2" s="1"/>
  <c r="AR678" i="2"/>
  <c r="X726" i="2" s="1"/>
  <c r="AU678" i="2"/>
  <c r="AU579" i="2"/>
  <c r="AU821" i="2" s="1"/>
  <c r="Y581" i="2"/>
  <c r="Y822" i="2" s="1"/>
  <c r="Y679" i="2"/>
  <c r="N727" i="2" s="1"/>
  <c r="Z581" i="2"/>
  <c r="Z822" i="2" s="1"/>
  <c r="Z679" i="2"/>
  <c r="AD583" i="2"/>
  <c r="AD822" i="2" s="1"/>
  <c r="AD679" i="2"/>
  <c r="Q727" i="2" s="1"/>
  <c r="AN580" i="2"/>
  <c r="AN822" i="2" s="1"/>
  <c r="AN679" i="2"/>
  <c r="AO581" i="2"/>
  <c r="AO822" i="2" s="1"/>
  <c r="AO679" i="2"/>
  <c r="AB584" i="2"/>
  <c r="AB823" i="2" s="1"/>
  <c r="AB680" i="2"/>
  <c r="AC584" i="2"/>
  <c r="AC823" i="2" s="1"/>
  <c r="AC680" i="2"/>
  <c r="AF586" i="2"/>
  <c r="AF823" i="2" s="1"/>
  <c r="AF680" i="2"/>
  <c r="AO586" i="2"/>
  <c r="AO823" i="2" s="1"/>
  <c r="AO680" i="2"/>
  <c r="AP586" i="2"/>
  <c r="AP823" i="2" s="1"/>
  <c r="AP680" i="2"/>
  <c r="W728" i="2" s="1"/>
  <c r="AS586" i="2"/>
  <c r="AS823" i="2" s="1"/>
  <c r="AS680" i="2"/>
  <c r="X728" i="2" s="1"/>
  <c r="D591" i="2"/>
  <c r="D824" i="2" s="1"/>
  <c r="D681" i="2"/>
  <c r="F591" i="2"/>
  <c r="F824" i="2" s="1"/>
  <c r="F681" i="2"/>
  <c r="P590" i="2"/>
  <c r="P824" i="2" s="1"/>
  <c r="P681" i="2"/>
  <c r="R590" i="2"/>
  <c r="R824" i="2" s="1"/>
  <c r="R681" i="2"/>
  <c r="AD591" i="2"/>
  <c r="AD824" i="2" s="1"/>
  <c r="AD681" i="2"/>
  <c r="AL588" i="2"/>
  <c r="AL824" i="2" s="1"/>
  <c r="AL681" i="2"/>
  <c r="E720" i="2"/>
  <c r="R716" i="2"/>
  <c r="O720" i="2"/>
  <c r="O734" i="2"/>
  <c r="O781" i="2" s="1"/>
  <c r="V734" i="2"/>
  <c r="V781" i="2" s="1"/>
  <c r="AJ468" i="2"/>
  <c r="AJ283" i="2"/>
  <c r="AJ651" i="2" s="1"/>
  <c r="W720" i="2"/>
  <c r="V731" i="2"/>
  <c r="V778" i="2" s="1"/>
  <c r="J718" i="2"/>
  <c r="X710" i="2"/>
  <c r="AU654" i="2"/>
  <c r="AF304" i="2"/>
  <c r="AF656" i="2" s="1"/>
  <c r="AF489" i="2"/>
  <c r="AB514" i="2"/>
  <c r="AB805" i="2" s="1"/>
  <c r="AB662" i="2"/>
  <c r="P710" i="2" s="1"/>
  <c r="AS518" i="2"/>
  <c r="AS806" i="2" s="1"/>
  <c r="AS663" i="2"/>
  <c r="Q718" i="2"/>
  <c r="M717" i="2"/>
  <c r="P723" i="2"/>
  <c r="I724" i="2"/>
  <c r="O722" i="2"/>
  <c r="D721" i="2"/>
  <c r="H719" i="2"/>
  <c r="R723" i="2"/>
  <c r="F724" i="2"/>
  <c r="L721" i="2"/>
  <c r="V715" i="2"/>
  <c r="S719" i="2"/>
  <c r="O718" i="2"/>
  <c r="G734" i="2"/>
  <c r="G781" i="2" s="1"/>
  <c r="Y727" i="2"/>
  <c r="U727" i="2"/>
  <c r="L727" i="2"/>
  <c r="I716" i="2"/>
  <c r="T716" i="2"/>
  <c r="F716" i="2"/>
  <c r="L715" i="2"/>
  <c r="M714" i="2"/>
  <c r="S723" i="2"/>
  <c r="F723" i="2"/>
  <c r="R719" i="2"/>
  <c r="T718" i="2"/>
  <c r="T717" i="2"/>
  <c r="H723" i="2"/>
  <c r="L718" i="2"/>
  <c r="V724" i="2"/>
  <c r="P733" i="2"/>
  <c r="P780" i="2" s="1"/>
  <c r="Y723" i="2"/>
  <c r="W723" i="2"/>
  <c r="L723" i="2"/>
  <c r="K721" i="2"/>
  <c r="G720" i="2"/>
  <c r="I715" i="2"/>
  <c r="S717" i="2"/>
  <c r="Q715" i="2"/>
  <c r="M734" i="2"/>
  <c r="M781" i="2" s="1"/>
  <c r="F732" i="2"/>
  <c r="F779" i="2" s="1"/>
  <c r="U732" i="2"/>
  <c r="U779" i="2" s="1"/>
  <c r="W733" i="2"/>
  <c r="W780" i="2" s="1"/>
  <c r="Q734" i="2"/>
  <c r="Q781" i="2" s="1"/>
  <c r="Y734" i="2"/>
  <c r="Y781" i="2" s="1"/>
  <c r="J731" i="2"/>
  <c r="J778" i="2" s="1"/>
  <c r="N734" i="2"/>
  <c r="N781" i="2" s="1"/>
  <c r="D579" i="2"/>
  <c r="D821" i="2" s="1"/>
  <c r="D678" i="2"/>
  <c r="F576" i="2"/>
  <c r="F821" i="2" s="1"/>
  <c r="F678" i="2"/>
  <c r="E726" i="2" s="1"/>
  <c r="I577" i="2"/>
  <c r="I821" i="2" s="1"/>
  <c r="I678" i="2"/>
  <c r="F726" i="2" s="1"/>
  <c r="F773" i="2" s="1"/>
  <c r="H581" i="2"/>
  <c r="H822" i="2" s="1"/>
  <c r="H679" i="2"/>
  <c r="N581" i="2"/>
  <c r="N822" i="2" s="1"/>
  <c r="N679" i="2"/>
  <c r="I727" i="2" s="1"/>
  <c r="R581" i="2"/>
  <c r="R679" i="2"/>
  <c r="AH583" i="2"/>
  <c r="AH822" i="2" s="1"/>
  <c r="AH679" i="2"/>
  <c r="AK583" i="2"/>
  <c r="AK822" i="2" s="1"/>
  <c r="AK679" i="2"/>
  <c r="T727" i="2" s="1"/>
  <c r="D587" i="2"/>
  <c r="D823" i="2" s="1"/>
  <c r="D680" i="2"/>
  <c r="AB664" i="2"/>
  <c r="AB522" i="2"/>
  <c r="AB807" i="2" s="1"/>
  <c r="N716" i="2"/>
  <c r="AR518" i="2"/>
  <c r="AR806" i="2" s="1"/>
  <c r="AR663" i="2"/>
  <c r="K529" i="2"/>
  <c r="K809" i="2" s="1"/>
  <c r="K666" i="2"/>
  <c r="L529" i="2"/>
  <c r="L809" i="2" s="1"/>
  <c r="L666" i="2"/>
  <c r="R666" i="2"/>
  <c r="R530" i="2"/>
  <c r="R809" i="2" s="1"/>
  <c r="S530" i="2"/>
  <c r="S809" i="2" s="1"/>
  <c r="S666" i="2"/>
  <c r="F533" i="2"/>
  <c r="F810" i="2" s="1"/>
  <c r="F667" i="2"/>
  <c r="H533" i="2"/>
  <c r="H810" i="2" s="1"/>
  <c r="H667" i="2"/>
  <c r="F715" i="2" s="1"/>
  <c r="J667" i="2"/>
  <c r="G715" i="2" s="1"/>
  <c r="J534" i="2"/>
  <c r="J810" i="2" s="1"/>
  <c r="L534" i="2"/>
  <c r="L810" i="2" s="1"/>
  <c r="L667" i="2"/>
  <c r="H715" i="2" s="1"/>
  <c r="T676" i="2"/>
  <c r="T569" i="2"/>
  <c r="T819" i="2" s="1"/>
  <c r="U569" i="2"/>
  <c r="U819" i="2" s="1"/>
  <c r="U676" i="2"/>
  <c r="X569" i="2"/>
  <c r="X819" i="2" s="1"/>
  <c r="X676" i="2"/>
  <c r="N724" i="2" s="1"/>
  <c r="AB570" i="2"/>
  <c r="AB819" i="2" s="1"/>
  <c r="AB676" i="2"/>
  <c r="P574" i="2"/>
  <c r="P820" i="2" s="1"/>
  <c r="P677" i="2"/>
  <c r="AB573" i="2"/>
  <c r="AB820" i="2" s="1"/>
  <c r="AB677" i="2"/>
  <c r="P725" i="2" s="1"/>
  <c r="AF574" i="2"/>
  <c r="AF820" i="2" s="1"/>
  <c r="AF677" i="2"/>
  <c r="R725" i="2" s="1"/>
  <c r="AJ575" i="2"/>
  <c r="AJ820" i="2" s="1"/>
  <c r="AJ677" i="2"/>
  <c r="AK518" i="2"/>
  <c r="AK806" i="2" s="1"/>
  <c r="AK663" i="2"/>
  <c r="AA801" i="2" l="1"/>
  <c r="AO796" i="2"/>
  <c r="O702" i="2"/>
  <c r="S708" i="2"/>
  <c r="AM804" i="2"/>
  <c r="Q701" i="2"/>
  <c r="H739" i="2"/>
  <c r="H786" i="2" s="1"/>
  <c r="Q700" i="2"/>
  <c r="Q747" i="2" s="1"/>
  <c r="F738" i="2"/>
  <c r="F785" i="2" s="1"/>
  <c r="W704" i="2"/>
  <c r="AK801" i="2"/>
  <c r="G738" i="2"/>
  <c r="G785" i="2" s="1"/>
  <c r="N739" i="2"/>
  <c r="N786" i="2" s="1"/>
  <c r="D734" i="2"/>
  <c r="D781" i="2" s="1"/>
  <c r="T700" i="2"/>
  <c r="U710" i="2"/>
  <c r="U757" i="2" s="1"/>
  <c r="W699" i="2"/>
  <c r="W746" i="2" s="1"/>
  <c r="D714" i="2"/>
  <c r="AH802" i="2"/>
  <c r="V708" i="2"/>
  <c r="AP798" i="2"/>
  <c r="AQ797" i="2"/>
  <c r="AI795" i="2"/>
  <c r="AI801" i="2"/>
  <c r="D732" i="2"/>
  <c r="D779" i="2" s="1"/>
  <c r="D772" i="2"/>
  <c r="D926" i="2"/>
  <c r="F769" i="2"/>
  <c r="F923" i="2"/>
  <c r="R765" i="2"/>
  <c r="R919" i="2"/>
  <c r="U768" i="2"/>
  <c r="U922" i="2"/>
  <c r="Y755" i="2"/>
  <c r="Y909" i="2"/>
  <c r="Y762" i="2"/>
  <c r="Y916" i="2"/>
  <c r="Q766" i="2"/>
  <c r="Q920" i="2"/>
  <c r="R774" i="2"/>
  <c r="R928" i="2"/>
  <c r="M770" i="2"/>
  <c r="M924" i="2"/>
  <c r="D769" i="2"/>
  <c r="D923" i="2"/>
  <c r="E768" i="2"/>
  <c r="E922" i="2"/>
  <c r="S767" i="2"/>
  <c r="S921" i="2"/>
  <c r="H767" i="2"/>
  <c r="H921" i="2"/>
  <c r="M766" i="2"/>
  <c r="M920" i="2"/>
  <c r="E766" i="2"/>
  <c r="E920" i="2"/>
  <c r="V765" i="2"/>
  <c r="V919" i="2"/>
  <c r="H764" i="2"/>
  <c r="H918" i="2"/>
  <c r="K763" i="2"/>
  <c r="K917" i="2"/>
  <c r="S761" i="2"/>
  <c r="S915" i="2"/>
  <c r="T777" i="2"/>
  <c r="T931" i="2"/>
  <c r="Q771" i="2"/>
  <c r="Q925" i="2"/>
  <c r="L764" i="2"/>
  <c r="L918" i="2"/>
  <c r="J762" i="2"/>
  <c r="J916" i="2"/>
  <c r="T762" i="2"/>
  <c r="T916" i="2"/>
  <c r="G768" i="2"/>
  <c r="G922" i="2"/>
  <c r="G767" i="2"/>
  <c r="G921" i="2"/>
  <c r="F764" i="2"/>
  <c r="F918" i="2"/>
  <c r="W761" i="2"/>
  <c r="W915" i="2"/>
  <c r="H769" i="2"/>
  <c r="H923" i="2"/>
  <c r="P767" i="2"/>
  <c r="P921" i="2"/>
  <c r="E764" i="2"/>
  <c r="E918" i="2"/>
  <c r="U755" i="2"/>
  <c r="U909" i="2"/>
  <c r="S763" i="2"/>
  <c r="S917" i="2"/>
  <c r="D764" i="2"/>
  <c r="D918" i="2"/>
  <c r="I772" i="2"/>
  <c r="I926" i="2"/>
  <c r="H768" i="2"/>
  <c r="H922" i="2"/>
  <c r="V770" i="2"/>
  <c r="V924" i="2"/>
  <c r="Y758" i="2"/>
  <c r="Y912" i="2"/>
  <c r="V760" i="2"/>
  <c r="V914" i="2"/>
  <c r="J789" i="2"/>
  <c r="J943" i="2"/>
  <c r="D788" i="2"/>
  <c r="D942" i="2"/>
  <c r="V761" i="2"/>
  <c r="V915" i="2"/>
  <c r="X746" i="2"/>
  <c r="X900" i="2"/>
  <c r="X756" i="2"/>
  <c r="X910" i="2"/>
  <c r="M768" i="2"/>
  <c r="M922" i="2"/>
  <c r="K769" i="2"/>
  <c r="K923" i="2"/>
  <c r="E771" i="2"/>
  <c r="E925" i="2"/>
  <c r="F772" i="2"/>
  <c r="F926" i="2"/>
  <c r="M764" i="2"/>
  <c r="M918" i="2"/>
  <c r="U773" i="2"/>
  <c r="U927" i="2"/>
  <c r="T761" i="2"/>
  <c r="T915" i="2"/>
  <c r="L761" i="2"/>
  <c r="L915" i="2"/>
  <c r="O772" i="2"/>
  <c r="O926" i="2"/>
  <c r="I764" i="2"/>
  <c r="I918" i="2"/>
  <c r="H777" i="2"/>
  <c r="H931" i="2"/>
  <c r="R771" i="2"/>
  <c r="R925" i="2"/>
  <c r="O768" i="2"/>
  <c r="O922" i="2"/>
  <c r="L776" i="2"/>
  <c r="L930" i="2"/>
  <c r="N765" i="2"/>
  <c r="N919" i="2"/>
  <c r="R762" i="2"/>
  <c r="R916" i="2"/>
  <c r="Q789" i="2"/>
  <c r="Q943" i="2"/>
  <c r="G788" i="2"/>
  <c r="G942" i="2"/>
  <c r="R761" i="2"/>
  <c r="R915" i="2"/>
  <c r="P772" i="2"/>
  <c r="P926" i="2"/>
  <c r="F762" i="2"/>
  <c r="F916" i="2"/>
  <c r="K768" i="2"/>
  <c r="K922" i="2"/>
  <c r="Q765" i="2"/>
  <c r="Q919" i="2"/>
  <c r="X757" i="2"/>
  <c r="X911" i="2"/>
  <c r="AW672" i="2"/>
  <c r="BB672" i="2" s="1"/>
  <c r="X775" i="2"/>
  <c r="X929" i="2"/>
  <c r="Q774" i="2"/>
  <c r="Q928" i="2"/>
  <c r="X773" i="2"/>
  <c r="X927" i="2"/>
  <c r="T773" i="2"/>
  <c r="T927" i="2"/>
  <c r="P773" i="2"/>
  <c r="P927" i="2"/>
  <c r="G773" i="2"/>
  <c r="G927" i="2"/>
  <c r="M771" i="2"/>
  <c r="M925" i="2"/>
  <c r="E765" i="2"/>
  <c r="E919" i="2"/>
  <c r="J766" i="2"/>
  <c r="J920" i="2"/>
  <c r="W776" i="2"/>
  <c r="W930" i="2"/>
  <c r="U772" i="2"/>
  <c r="U926" i="2"/>
  <c r="F761" i="2"/>
  <c r="F915" i="2"/>
  <c r="V763" i="2"/>
  <c r="V917" i="2"/>
  <c r="O729" i="2"/>
  <c r="S775" i="2"/>
  <c r="S929" i="2"/>
  <c r="AF794" i="2"/>
  <c r="V710" i="2"/>
  <c r="AU798" i="2"/>
  <c r="U765" i="2"/>
  <c r="U919" i="2"/>
  <c r="G769" i="2"/>
  <c r="G923" i="2"/>
  <c r="D765" i="2"/>
  <c r="D919" i="2"/>
  <c r="J769" i="2"/>
  <c r="J923" i="2"/>
  <c r="U777" i="2"/>
  <c r="U931" i="2"/>
  <c r="P750" i="2"/>
  <c r="P904" i="2"/>
  <c r="O764" i="2"/>
  <c r="O918" i="2"/>
  <c r="O770" i="2"/>
  <c r="O924" i="2"/>
  <c r="P764" i="2"/>
  <c r="P918" i="2"/>
  <c r="U769" i="2"/>
  <c r="U923" i="2"/>
  <c r="S768" i="2"/>
  <c r="S922" i="2"/>
  <c r="S757" i="2"/>
  <c r="S911" i="2"/>
  <c r="U760" i="2"/>
  <c r="U914" i="2"/>
  <c r="F736" i="2"/>
  <c r="F783" i="2" s="1"/>
  <c r="X789" i="2"/>
  <c r="X943" i="2"/>
  <c r="V788" i="2"/>
  <c r="V942" i="2"/>
  <c r="U789" i="2"/>
  <c r="U943" i="2"/>
  <c r="T789" i="2"/>
  <c r="T943" i="2"/>
  <c r="S789" i="2"/>
  <c r="S943" i="2"/>
  <c r="L788" i="2"/>
  <c r="L942" i="2"/>
  <c r="I788" i="2"/>
  <c r="I942" i="2"/>
  <c r="G789" i="2"/>
  <c r="G943" i="2"/>
  <c r="N766" i="2"/>
  <c r="N920" i="2"/>
  <c r="Y719" i="2"/>
  <c r="G763" i="2"/>
  <c r="G917" i="2"/>
  <c r="W774" i="2"/>
  <c r="W928" i="2"/>
  <c r="Y767" i="2"/>
  <c r="Y921" i="2"/>
  <c r="P763" i="2"/>
  <c r="P917" i="2"/>
  <c r="E774" i="2"/>
  <c r="E928" i="2"/>
  <c r="H718" i="2"/>
  <c r="L772" i="2"/>
  <c r="L926" i="2"/>
  <c r="W771" i="2"/>
  <c r="W925" i="2"/>
  <c r="T770" i="2"/>
  <c r="T924" i="2"/>
  <c r="S769" i="2"/>
  <c r="S923" i="2"/>
  <c r="W768" i="2"/>
  <c r="W922" i="2"/>
  <c r="X767" i="2"/>
  <c r="X921" i="2"/>
  <c r="S765" i="2"/>
  <c r="S919" i="2"/>
  <c r="P761" i="2"/>
  <c r="P915" i="2"/>
  <c r="O758" i="2"/>
  <c r="O912" i="2"/>
  <c r="W830" i="2"/>
  <c r="H831" i="2"/>
  <c r="K738" i="2"/>
  <c r="K785" i="2" s="1"/>
  <c r="I736" i="2"/>
  <c r="I783" i="2" s="1"/>
  <c r="M736" i="2"/>
  <c r="M783" i="2" s="1"/>
  <c r="L739" i="2"/>
  <c r="L786" i="2" s="1"/>
  <c r="N788" i="2"/>
  <c r="N942" i="2"/>
  <c r="L789" i="2"/>
  <c r="L943" i="2"/>
  <c r="F788" i="2"/>
  <c r="F942" i="2"/>
  <c r="D789" i="2"/>
  <c r="D943" i="2"/>
  <c r="Q764" i="2"/>
  <c r="Q918" i="2"/>
  <c r="P751" i="2"/>
  <c r="P905" i="2"/>
  <c r="X766" i="2"/>
  <c r="X920" i="2"/>
  <c r="N762" i="2"/>
  <c r="N916" i="2"/>
  <c r="X764" i="2"/>
  <c r="X918" i="2"/>
  <c r="U771" i="2"/>
  <c r="U925" i="2"/>
  <c r="G765" i="2"/>
  <c r="G919" i="2"/>
  <c r="H770" i="2"/>
  <c r="H924" i="2"/>
  <c r="L770" i="2"/>
  <c r="L924" i="2"/>
  <c r="R770" i="2"/>
  <c r="R924" i="2"/>
  <c r="J770" i="2"/>
  <c r="J924" i="2"/>
  <c r="V755" i="2"/>
  <c r="V909" i="2"/>
  <c r="S755" i="2"/>
  <c r="S909" i="2"/>
  <c r="V766" i="2"/>
  <c r="V920" i="2"/>
  <c r="O709" i="2"/>
  <c r="Y763" i="2"/>
  <c r="Y917" i="2"/>
  <c r="D774" i="2"/>
  <c r="D928" i="2"/>
  <c r="S772" i="2"/>
  <c r="S926" i="2"/>
  <c r="M772" i="2"/>
  <c r="M926" i="2"/>
  <c r="M769" i="2"/>
  <c r="M923" i="2"/>
  <c r="N776" i="2"/>
  <c r="N930" i="2"/>
  <c r="Q754" i="2"/>
  <c r="Q908" i="2"/>
  <c r="H774" i="2"/>
  <c r="H928" i="2"/>
  <c r="T751" i="2"/>
  <c r="T905" i="2"/>
  <c r="V749" i="2"/>
  <c r="V903" i="2"/>
  <c r="U762" i="2"/>
  <c r="U916" i="2"/>
  <c r="P766" i="2"/>
  <c r="P920" i="2"/>
  <c r="N770" i="2"/>
  <c r="N924" i="2"/>
  <c r="E777" i="2"/>
  <c r="E931" i="2"/>
  <c r="P762" i="2"/>
  <c r="P916" i="2"/>
  <c r="P752" i="2"/>
  <c r="P906" i="2"/>
  <c r="P746" i="2"/>
  <c r="P900" i="2"/>
  <c r="U756" i="2"/>
  <c r="U910" i="2"/>
  <c r="M774" i="2"/>
  <c r="M928" i="2"/>
  <c r="K770" i="2"/>
  <c r="K924" i="2"/>
  <c r="J774" i="2"/>
  <c r="J928" i="2"/>
  <c r="H716" i="2"/>
  <c r="V759" i="2"/>
  <c r="V913" i="2"/>
  <c r="W756" i="2"/>
  <c r="W910" i="2"/>
  <c r="AL800" i="2"/>
  <c r="V709" i="2"/>
  <c r="G736" i="2"/>
  <c r="G783" i="2" s="1"/>
  <c r="W789" i="2"/>
  <c r="W943" i="2"/>
  <c r="P789" i="2"/>
  <c r="P943" i="2"/>
  <c r="K788" i="2"/>
  <c r="K942" i="2"/>
  <c r="I789" i="2"/>
  <c r="I943" i="2"/>
  <c r="G766" i="2"/>
  <c r="G920" i="2"/>
  <c r="I770" i="2"/>
  <c r="I924" i="2"/>
  <c r="F771" i="2"/>
  <c r="F925" i="2"/>
  <c r="I774" i="2"/>
  <c r="I928" i="2"/>
  <c r="T764" i="2"/>
  <c r="T918" i="2"/>
  <c r="K765" i="2"/>
  <c r="K919" i="2"/>
  <c r="V768" i="2"/>
  <c r="V922" i="2"/>
  <c r="Y754" i="2"/>
  <c r="Y908" i="2"/>
  <c r="V764" i="2"/>
  <c r="V918" i="2"/>
  <c r="G770" i="2"/>
  <c r="G924" i="2"/>
  <c r="K775" i="2"/>
  <c r="K929" i="2"/>
  <c r="W751" i="2"/>
  <c r="W905" i="2"/>
  <c r="M776" i="2"/>
  <c r="M930" i="2"/>
  <c r="O752" i="2"/>
  <c r="O906" i="2"/>
  <c r="Y765" i="2"/>
  <c r="Y919" i="2"/>
  <c r="W770" i="2"/>
  <c r="W924" i="2"/>
  <c r="T765" i="2"/>
  <c r="T919" i="2"/>
  <c r="T763" i="2"/>
  <c r="T917" i="2"/>
  <c r="O765" i="2"/>
  <c r="O919" i="2"/>
  <c r="H766" i="2"/>
  <c r="H920" i="2"/>
  <c r="R763" i="2"/>
  <c r="R917" i="2"/>
  <c r="J729" i="2"/>
  <c r="W775" i="2"/>
  <c r="W929" i="2"/>
  <c r="I773" i="2"/>
  <c r="I927" i="2"/>
  <c r="T774" i="2"/>
  <c r="T928" i="2"/>
  <c r="Y770" i="2"/>
  <c r="Y924" i="2"/>
  <c r="R766" i="2"/>
  <c r="R920" i="2"/>
  <c r="I763" i="2"/>
  <c r="I917" i="2"/>
  <c r="S766" i="2"/>
  <c r="S920" i="2"/>
  <c r="D768" i="2"/>
  <c r="D922" i="2"/>
  <c r="P757" i="2"/>
  <c r="P911" i="2"/>
  <c r="W767" i="2"/>
  <c r="W921" i="2"/>
  <c r="E767" i="2"/>
  <c r="E921" i="2"/>
  <c r="G772" i="2"/>
  <c r="G926" i="2"/>
  <c r="W766" i="2"/>
  <c r="W920" i="2"/>
  <c r="E761" i="2"/>
  <c r="E915" i="2"/>
  <c r="F767" i="2"/>
  <c r="F921" i="2"/>
  <c r="J763" i="2"/>
  <c r="J917" i="2"/>
  <c r="E775" i="2"/>
  <c r="E929" i="2"/>
  <c r="Q708" i="2"/>
  <c r="F765" i="2"/>
  <c r="F919" i="2"/>
  <c r="X771" i="2"/>
  <c r="X925" i="2"/>
  <c r="Y768" i="2"/>
  <c r="Y922" i="2"/>
  <c r="T771" i="2"/>
  <c r="T925" i="2"/>
  <c r="X762" i="2"/>
  <c r="X916" i="2"/>
  <c r="Q730" i="2"/>
  <c r="P749" i="2"/>
  <c r="P903" i="2"/>
  <c r="P774" i="2"/>
  <c r="P928" i="2"/>
  <c r="H771" i="2"/>
  <c r="H925" i="2"/>
  <c r="X747" i="2"/>
  <c r="X901" i="2"/>
  <c r="D770" i="2"/>
  <c r="D924" i="2"/>
  <c r="G774" i="2"/>
  <c r="G928" i="2"/>
  <c r="X754" i="2"/>
  <c r="X908" i="2"/>
  <c r="D767" i="2"/>
  <c r="D921" i="2"/>
  <c r="H772" i="2"/>
  <c r="H926" i="2"/>
  <c r="X769" i="2"/>
  <c r="X923" i="2"/>
  <c r="Y764" i="2"/>
  <c r="Y918" i="2"/>
  <c r="Y710" i="2"/>
  <c r="I734" i="2"/>
  <c r="I781" i="2" s="1"/>
  <c r="N736" i="2"/>
  <c r="N783" i="2" s="1"/>
  <c r="W788" i="2"/>
  <c r="W942" i="2"/>
  <c r="V789" i="2"/>
  <c r="V943" i="2"/>
  <c r="T788" i="2"/>
  <c r="T942" i="2"/>
  <c r="R788" i="2"/>
  <c r="R942" i="2"/>
  <c r="O789" i="2"/>
  <c r="O943" i="2"/>
  <c r="N789" i="2"/>
  <c r="N943" i="2"/>
  <c r="H789" i="2"/>
  <c r="H943" i="2"/>
  <c r="F789" i="2"/>
  <c r="F943" i="2"/>
  <c r="J764" i="2"/>
  <c r="J918" i="2"/>
  <c r="W762" i="2"/>
  <c r="W916" i="2"/>
  <c r="X755" i="2"/>
  <c r="X909" i="2"/>
  <c r="AV669" i="2"/>
  <c r="BA669" i="2" s="1"/>
  <c r="D766" i="2"/>
  <c r="D920" i="2"/>
  <c r="Y724" i="2"/>
  <c r="E770" i="2"/>
  <c r="E924" i="2"/>
  <c r="P768" i="2"/>
  <c r="P922" i="2"/>
  <c r="E773" i="2"/>
  <c r="E927" i="2"/>
  <c r="J765" i="2"/>
  <c r="J919" i="2"/>
  <c r="H762" i="2"/>
  <c r="H916" i="2"/>
  <c r="Q762" i="2"/>
  <c r="Q916" i="2"/>
  <c r="O769" i="2"/>
  <c r="O923" i="2"/>
  <c r="K773" i="2"/>
  <c r="K927" i="2"/>
  <c r="D761" i="2"/>
  <c r="D915" i="2"/>
  <c r="I766" i="2"/>
  <c r="I920" i="2"/>
  <c r="R767" i="2"/>
  <c r="R921" i="2"/>
  <c r="X770" i="2"/>
  <c r="X924" i="2"/>
  <c r="V769" i="2"/>
  <c r="V923" i="2"/>
  <c r="I775" i="2"/>
  <c r="I929" i="2"/>
  <c r="Q763" i="2"/>
  <c r="Q917" i="2"/>
  <c r="N767" i="2"/>
  <c r="N921" i="2"/>
  <c r="U758" i="2"/>
  <c r="U912" i="2"/>
  <c r="R789" i="2"/>
  <c r="R943" i="2"/>
  <c r="K789" i="2"/>
  <c r="K943" i="2"/>
  <c r="R768" i="2"/>
  <c r="R922" i="2"/>
  <c r="N768" i="2"/>
  <c r="N922" i="2"/>
  <c r="L762" i="2"/>
  <c r="L916" i="2"/>
  <c r="U770" i="2"/>
  <c r="U924" i="2"/>
  <c r="F763" i="2"/>
  <c r="F917" i="2"/>
  <c r="K762" i="2"/>
  <c r="K916" i="2"/>
  <c r="F770" i="2"/>
  <c r="F924" i="2"/>
  <c r="V762" i="2"/>
  <c r="V916" i="2"/>
  <c r="V773" i="2"/>
  <c r="V927" i="2"/>
  <c r="N773" i="2"/>
  <c r="N927" i="2"/>
  <c r="R769" i="2"/>
  <c r="R923" i="2"/>
  <c r="O771" i="2"/>
  <c r="O925" i="2"/>
  <c r="Y775" i="2"/>
  <c r="Y929" i="2"/>
  <c r="M765" i="2"/>
  <c r="M919" i="2"/>
  <c r="U775" i="2"/>
  <c r="U929" i="2"/>
  <c r="T754" i="2"/>
  <c r="T908" i="2"/>
  <c r="O759" i="2"/>
  <c r="O913" i="2"/>
  <c r="K766" i="2"/>
  <c r="K920" i="2"/>
  <c r="T769" i="2"/>
  <c r="T923" i="2"/>
  <c r="O762" i="2"/>
  <c r="O916" i="2"/>
  <c r="L766" i="2"/>
  <c r="L920" i="2"/>
  <c r="K764" i="2"/>
  <c r="K918" i="2"/>
  <c r="D763" i="2"/>
  <c r="D917" i="2"/>
  <c r="O761" i="2"/>
  <c r="O915" i="2"/>
  <c r="M762" i="2"/>
  <c r="M916" i="2"/>
  <c r="S764" i="2"/>
  <c r="S918" i="2"/>
  <c r="V771" i="2"/>
  <c r="V925" i="2"/>
  <c r="S770" i="2"/>
  <c r="S924" i="2"/>
  <c r="U774" i="2"/>
  <c r="U928" i="2"/>
  <c r="I771" i="2"/>
  <c r="I925" i="2"/>
  <c r="I765" i="2"/>
  <c r="I919" i="2"/>
  <c r="T755" i="2"/>
  <c r="T909" i="2"/>
  <c r="I768" i="2"/>
  <c r="I922" i="2"/>
  <c r="O757" i="2"/>
  <c r="O911" i="2"/>
  <c r="X772" i="2"/>
  <c r="X926" i="2"/>
  <c r="V772" i="2"/>
  <c r="V926" i="2"/>
  <c r="T703" i="2"/>
  <c r="O749" i="2"/>
  <c r="O903" i="2"/>
  <c r="X712" i="2"/>
  <c r="I761" i="2"/>
  <c r="I915" i="2"/>
  <c r="AI797" i="2"/>
  <c r="AQ795" i="2"/>
  <c r="L767" i="2"/>
  <c r="L921" i="2"/>
  <c r="O755" i="2"/>
  <c r="O909" i="2"/>
  <c r="R764" i="2"/>
  <c r="R918" i="2"/>
  <c r="U763" i="2"/>
  <c r="U917" i="2"/>
  <c r="I767" i="2"/>
  <c r="I921" i="2"/>
  <c r="G728" i="2"/>
  <c r="X777" i="2"/>
  <c r="X931" i="2"/>
  <c r="M777" i="2"/>
  <c r="M931" i="2"/>
  <c r="I777" i="2"/>
  <c r="I931" i="2"/>
  <c r="X752" i="2"/>
  <c r="X906" i="2"/>
  <c r="V767" i="2"/>
  <c r="V921" i="2"/>
  <c r="X748" i="2"/>
  <c r="X902" i="2"/>
  <c r="Q748" i="2"/>
  <c r="Q902" i="2"/>
  <c r="X753" i="2"/>
  <c r="X907" i="2"/>
  <c r="Q767" i="2"/>
  <c r="Q921" i="2"/>
  <c r="X761" i="2"/>
  <c r="X915" i="2"/>
  <c r="J771" i="2"/>
  <c r="J925" i="2"/>
  <c r="E772" i="2"/>
  <c r="E926" i="2"/>
  <c r="S771" i="2"/>
  <c r="S925" i="2"/>
  <c r="D724" i="2"/>
  <c r="W769" i="2"/>
  <c r="W923" i="2"/>
  <c r="T721" i="2"/>
  <c r="U767" i="2"/>
  <c r="U921" i="2"/>
  <c r="O766" i="2"/>
  <c r="O920" i="2"/>
  <c r="W765" i="2"/>
  <c r="W919" i="2"/>
  <c r="N764" i="2"/>
  <c r="N918" i="2"/>
  <c r="M716" i="2"/>
  <c r="Y761" i="2"/>
  <c r="Y915" i="2"/>
  <c r="J761" i="2"/>
  <c r="J915" i="2"/>
  <c r="Y789" i="2"/>
  <c r="Y943" i="2"/>
  <c r="Q788" i="2"/>
  <c r="Q942" i="2"/>
  <c r="Q946" i="2" s="1"/>
  <c r="P788" i="2"/>
  <c r="P942" i="2"/>
  <c r="O788" i="2"/>
  <c r="O942" i="2"/>
  <c r="F739" i="2"/>
  <c r="F786" i="2" s="1"/>
  <c r="M788" i="2"/>
  <c r="M942" i="2"/>
  <c r="H788" i="2"/>
  <c r="H942" i="2"/>
  <c r="E788" i="2"/>
  <c r="E942" i="2"/>
  <c r="T734" i="2"/>
  <c r="T781" i="2" s="1"/>
  <c r="U764" i="2"/>
  <c r="U918" i="2"/>
  <c r="M767" i="2"/>
  <c r="M921" i="2"/>
  <c r="G762" i="2"/>
  <c r="G916" i="2"/>
  <c r="O767" i="2"/>
  <c r="O921" i="2"/>
  <c r="L774" i="2"/>
  <c r="L928" i="2"/>
  <c r="N774" i="2"/>
  <c r="N928" i="2"/>
  <c r="R773" i="2"/>
  <c r="R927" i="2"/>
  <c r="P769" i="2"/>
  <c r="P923" i="2"/>
  <c r="J767" i="2"/>
  <c r="J921" i="2"/>
  <c r="R772" i="2"/>
  <c r="R926" i="2"/>
  <c r="N771" i="2"/>
  <c r="N925" i="2"/>
  <c r="N763" i="2"/>
  <c r="N917" i="2"/>
  <c r="I762" i="2"/>
  <c r="I916" i="2"/>
  <c r="L765" i="2"/>
  <c r="L919" i="2"/>
  <c r="M761" i="2"/>
  <c r="M915" i="2"/>
  <c r="Y774" i="2"/>
  <c r="Y928" i="2"/>
  <c r="L768" i="2"/>
  <c r="L922" i="2"/>
  <c r="P770" i="2"/>
  <c r="P924" i="2"/>
  <c r="O731" i="2"/>
  <c r="O778" i="2" s="1"/>
  <c r="Q769" i="2"/>
  <c r="Q923" i="2"/>
  <c r="F768" i="2"/>
  <c r="F922" i="2"/>
  <c r="Y769" i="2"/>
  <c r="Y923" i="2"/>
  <c r="T775" i="2"/>
  <c r="T929" i="2"/>
  <c r="S759" i="2"/>
  <c r="S913" i="2"/>
  <c r="T747" i="2"/>
  <c r="T901" i="2"/>
  <c r="W758" i="2"/>
  <c r="W912" i="2"/>
  <c r="AD798" i="2"/>
  <c r="G764" i="2"/>
  <c r="G918" i="2"/>
  <c r="Q756" i="2"/>
  <c r="Q910" i="2"/>
  <c r="G771" i="2"/>
  <c r="G925" i="2"/>
  <c r="Q901" i="2"/>
  <c r="S749" i="2"/>
  <c r="S903" i="2"/>
  <c r="I769" i="2"/>
  <c r="I923" i="2"/>
  <c r="K771" i="2"/>
  <c r="K925" i="2"/>
  <c r="X768" i="2"/>
  <c r="X922" i="2"/>
  <c r="T767" i="2"/>
  <c r="T921" i="2"/>
  <c r="D762" i="2"/>
  <c r="D916" i="2"/>
  <c r="AF804" i="2"/>
  <c r="N769" i="2"/>
  <c r="N923" i="2"/>
  <c r="T753" i="2"/>
  <c r="T907" i="2"/>
  <c r="W759" i="2"/>
  <c r="W913" i="2"/>
  <c r="Y788" i="2"/>
  <c r="Y942" i="2"/>
  <c r="X788" i="2"/>
  <c r="X942" i="2"/>
  <c r="X946" i="2" s="1"/>
  <c r="U788" i="2"/>
  <c r="U942" i="2"/>
  <c r="U946" i="2" s="1"/>
  <c r="S788" i="2"/>
  <c r="S942" i="2"/>
  <c r="M789" i="2"/>
  <c r="M943" i="2"/>
  <c r="J788" i="2"/>
  <c r="J942" i="2"/>
  <c r="J946" i="2" s="1"/>
  <c r="E789" i="2"/>
  <c r="E943" i="2"/>
  <c r="L763" i="2"/>
  <c r="L917" i="2"/>
  <c r="S762" i="2"/>
  <c r="S916" i="2"/>
  <c r="U766" i="2"/>
  <c r="U920" i="2"/>
  <c r="E769" i="2"/>
  <c r="E923" i="2"/>
  <c r="AV823" i="2"/>
  <c r="BA823" i="2" s="1"/>
  <c r="AV821" i="2"/>
  <c r="BA821" i="2" s="1"/>
  <c r="AV824" i="2"/>
  <c r="BA824" i="2" s="1"/>
  <c r="U707" i="2"/>
  <c r="AU796" i="2"/>
  <c r="AK796" i="2"/>
  <c r="AO795" i="2"/>
  <c r="J721" i="2"/>
  <c r="AW667" i="2"/>
  <c r="BB667" i="2" s="1"/>
  <c r="AE804" i="2"/>
  <c r="S713" i="2"/>
  <c r="AL794" i="2"/>
  <c r="AG802" i="2"/>
  <c r="AJ799" i="2"/>
  <c r="AT799" i="2"/>
  <c r="M737" i="2"/>
  <c r="M784" i="2" s="1"/>
  <c r="G739" i="2"/>
  <c r="G786" i="2" s="1"/>
  <c r="F737" i="2"/>
  <c r="F784" i="2" s="1"/>
  <c r="AL802" i="2"/>
  <c r="AU797" i="2"/>
  <c r="AW818" i="2"/>
  <c r="BB818" i="2" s="1"/>
  <c r="AI828" i="2"/>
  <c r="U712" i="2"/>
  <c r="AN797" i="2"/>
  <c r="AV826" i="2"/>
  <c r="BA826" i="2" s="1"/>
  <c r="AP828" i="2"/>
  <c r="AK795" i="2"/>
  <c r="AE803" i="2"/>
  <c r="AJ802" i="2"/>
  <c r="O703" i="2"/>
  <c r="AQ826" i="2"/>
  <c r="AW826" i="2" s="1"/>
  <c r="BB826" i="2" s="1"/>
  <c r="M739" i="2"/>
  <c r="M786" i="2" s="1"/>
  <c r="K735" i="2"/>
  <c r="K782" i="2" s="1"/>
  <c r="AW673" i="2"/>
  <c r="BB673" i="2" s="1"/>
  <c r="L831" i="2"/>
  <c r="AI827" i="2"/>
  <c r="O727" i="2"/>
  <c r="AW666" i="2"/>
  <c r="BB666" i="2" s="1"/>
  <c r="AP800" i="2"/>
  <c r="AN798" i="2"/>
  <c r="AO797" i="2"/>
  <c r="AT796" i="2"/>
  <c r="AG795" i="2"/>
  <c r="AN799" i="2"/>
  <c r="P730" i="2"/>
  <c r="L730" i="2"/>
  <c r="Q721" i="2"/>
  <c r="E716" i="2"/>
  <c r="AP799" i="2"/>
  <c r="S706" i="2"/>
  <c r="L736" i="2"/>
  <c r="L783" i="2" s="1"/>
  <c r="D735" i="2"/>
  <c r="D782" i="2" s="1"/>
  <c r="AP804" i="2"/>
  <c r="AA800" i="2"/>
  <c r="AM801" i="2"/>
  <c r="AM799" i="2"/>
  <c r="AT804" i="2"/>
  <c r="AL804" i="2"/>
  <c r="T719" i="2"/>
  <c r="X716" i="2"/>
  <c r="AV675" i="2"/>
  <c r="BA675" i="2" s="1"/>
  <c r="AJ794" i="2"/>
  <c r="N725" i="2"/>
  <c r="AU802" i="2"/>
  <c r="AK799" i="2"/>
  <c r="AP795" i="2"/>
  <c r="X718" i="2"/>
  <c r="O716" i="2"/>
  <c r="N714" i="2"/>
  <c r="E735" i="2"/>
  <c r="E782" i="2" s="1"/>
  <c r="M735" i="2"/>
  <c r="M782" i="2" s="1"/>
  <c r="L738" i="2"/>
  <c r="L785" i="2" s="1"/>
  <c r="V733" i="2"/>
  <c r="V780" i="2" s="1"/>
  <c r="R734" i="2"/>
  <c r="R781" i="2" s="1"/>
  <c r="S828" i="2"/>
  <c r="J734" i="2"/>
  <c r="J781" i="2" s="1"/>
  <c r="G737" i="2"/>
  <c r="G784" i="2" s="1"/>
  <c r="D737" i="2"/>
  <c r="D784" i="2" s="1"/>
  <c r="K739" i="2"/>
  <c r="K786" i="2" s="1"/>
  <c r="I737" i="2"/>
  <c r="I784" i="2" s="1"/>
  <c r="H735" i="2"/>
  <c r="H782" i="2" s="1"/>
  <c r="D733" i="2"/>
  <c r="D780" i="2" s="1"/>
  <c r="S709" i="2"/>
  <c r="Z799" i="2"/>
  <c r="Q714" i="2"/>
  <c r="U714" i="2"/>
  <c r="AW824" i="2"/>
  <c r="BB824" i="2" s="1"/>
  <c r="AJ804" i="2"/>
  <c r="AG798" i="2"/>
  <c r="AW817" i="2"/>
  <c r="BB817" i="2" s="1"/>
  <c r="AW809" i="2"/>
  <c r="BB809" i="2" s="1"/>
  <c r="D828" i="2"/>
  <c r="AG797" i="2"/>
  <c r="AI798" i="2"/>
  <c r="AW815" i="2"/>
  <c r="BB815" i="2" s="1"/>
  <c r="AV816" i="2"/>
  <c r="BA816" i="2" s="1"/>
  <c r="AV812" i="2"/>
  <c r="BA812" i="2" s="1"/>
  <c r="AQ799" i="2"/>
  <c r="AC827" i="2"/>
  <c r="AW819" i="2"/>
  <c r="BB819" i="2" s="1"/>
  <c r="AV819" i="2"/>
  <c r="BA819" i="2" s="1"/>
  <c r="AW816" i="2"/>
  <c r="BB816" i="2" s="1"/>
  <c r="AI800" i="2"/>
  <c r="Q723" i="2"/>
  <c r="AW675" i="2"/>
  <c r="BB675" i="2" s="1"/>
  <c r="L722" i="2"/>
  <c r="AV674" i="2"/>
  <c r="BA674" i="2" s="1"/>
  <c r="K720" i="2"/>
  <c r="AV672" i="2"/>
  <c r="BA672" i="2" s="1"/>
  <c r="AV671" i="2"/>
  <c r="BA671" i="2" s="1"/>
  <c r="F719" i="2"/>
  <c r="AW670" i="2"/>
  <c r="BB670" i="2" s="1"/>
  <c r="P718" i="2"/>
  <c r="AW668" i="2"/>
  <c r="BB668" i="2" s="1"/>
  <c r="W716" i="2"/>
  <c r="AE802" i="2"/>
  <c r="AD794" i="2"/>
  <c r="AQ800" i="2"/>
  <c r="Y709" i="2"/>
  <c r="AV685" i="2"/>
  <c r="BA685" i="2" s="1"/>
  <c r="AW669" i="2"/>
  <c r="BB669" i="2" s="1"/>
  <c r="W717" i="2"/>
  <c r="AW814" i="2"/>
  <c r="BB814" i="2" s="1"/>
  <c r="AV815" i="2"/>
  <c r="BA815" i="2" s="1"/>
  <c r="AW822" i="2"/>
  <c r="BB822" i="2" s="1"/>
  <c r="AN796" i="2"/>
  <c r="AW829" i="2"/>
  <c r="BB829" i="2" s="1"/>
  <c r="E736" i="2"/>
  <c r="E783" i="2" s="1"/>
  <c r="Q827" i="2"/>
  <c r="AW821" i="2"/>
  <c r="BB821" i="2" s="1"/>
  <c r="X828" i="2"/>
  <c r="AW806" i="2"/>
  <c r="BB806" i="2" s="1"/>
  <c r="AV818" i="2"/>
  <c r="BA818" i="2" s="1"/>
  <c r="AW812" i="2"/>
  <c r="BB812" i="2" s="1"/>
  <c r="AA804" i="2"/>
  <c r="AJ798" i="2"/>
  <c r="AK797" i="2"/>
  <c r="AT795" i="2"/>
  <c r="AA795" i="2"/>
  <c r="AQ794" i="2"/>
  <c r="Z794" i="2"/>
  <c r="AU803" i="2"/>
  <c r="AN802" i="2"/>
  <c r="AG801" i="2"/>
  <c r="AO800" i="2"/>
  <c r="AE799" i="2"/>
  <c r="AL797" i="2"/>
  <c r="Z800" i="2"/>
  <c r="AE801" i="2"/>
  <c r="AL796" i="2"/>
  <c r="AK803" i="2"/>
  <c r="AQ804" i="2"/>
  <c r="AO798" i="2"/>
  <c r="AV673" i="2"/>
  <c r="BA673" i="2" s="1"/>
  <c r="AH801" i="2"/>
  <c r="Z802" i="2"/>
  <c r="AU800" i="2"/>
  <c r="Z801" i="2"/>
  <c r="AO801" i="2"/>
  <c r="AD799" i="2"/>
  <c r="U831" i="2"/>
  <c r="H829" i="2"/>
  <c r="AV833" i="2"/>
  <c r="BA833" i="2" s="1"/>
  <c r="AW685" i="2"/>
  <c r="BB685" i="2" s="1"/>
  <c r="N831" i="2"/>
  <c r="AA827" i="2"/>
  <c r="Q828" i="2"/>
  <c r="Q831" i="2"/>
  <c r="U827" i="2"/>
  <c r="AW823" i="2"/>
  <c r="BB823" i="2" s="1"/>
  <c r="AV691" i="2"/>
  <c r="D739" i="2"/>
  <c r="D786" i="2" s="1"/>
  <c r="AA828" i="2"/>
  <c r="R829" i="2"/>
  <c r="V831" i="2"/>
  <c r="AS828" i="2"/>
  <c r="AV820" i="2"/>
  <c r="BA820" i="2" s="1"/>
  <c r="AW805" i="2"/>
  <c r="BB805" i="2" s="1"/>
  <c r="I827" i="2"/>
  <c r="AO827" i="2"/>
  <c r="AV811" i="2"/>
  <c r="BA811" i="2" s="1"/>
  <c r="AF799" i="2"/>
  <c r="AF798" i="2"/>
  <c r="AM796" i="2"/>
  <c r="AI803" i="2"/>
  <c r="AK800" i="2"/>
  <c r="AU795" i="2"/>
  <c r="AH798" i="2"/>
  <c r="AU804" i="2"/>
  <c r="AD796" i="2"/>
  <c r="AG803" i="2"/>
  <c r="AI804" i="2"/>
  <c r="AK798" i="2"/>
  <c r="AF797" i="2"/>
  <c r="AI794" i="2"/>
  <c r="AH794" i="2"/>
  <c r="AI796" i="2"/>
  <c r="AP794" i="2"/>
  <c r="AA799" i="2"/>
  <c r="AK802" i="2"/>
  <c r="AW833" i="2"/>
  <c r="BB833" i="2" s="1"/>
  <c r="E739" i="2"/>
  <c r="E786" i="2" s="1"/>
  <c r="T831" i="2"/>
  <c r="AG828" i="2"/>
  <c r="Y829" i="2"/>
  <c r="E831" i="2"/>
  <c r="AV834" i="2"/>
  <c r="BA834" i="2" s="1"/>
  <c r="G829" i="2"/>
  <c r="O827" i="2"/>
  <c r="AU827" i="2"/>
  <c r="AB828" i="2"/>
  <c r="X827" i="2"/>
  <c r="N828" i="2"/>
  <c r="AV810" i="2"/>
  <c r="BA810" i="2" s="1"/>
  <c r="AW807" i="2"/>
  <c r="BB807" i="2" s="1"/>
  <c r="AW813" i="2"/>
  <c r="BB813" i="2" s="1"/>
  <c r="AV809" i="2"/>
  <c r="BA809" i="2" s="1"/>
  <c r="I830" i="2"/>
  <c r="K727" i="2"/>
  <c r="M731" i="2"/>
  <c r="M778" i="2" s="1"/>
  <c r="W828" i="2"/>
  <c r="AL803" i="2"/>
  <c r="AA798" i="2"/>
  <c r="AE797" i="2"/>
  <c r="AG796" i="2"/>
  <c r="AM795" i="2"/>
  <c r="AO794" i="2"/>
  <c r="AT801" i="2"/>
  <c r="AE800" i="2"/>
  <c r="AU799" i="2"/>
  <c r="AH796" i="2"/>
  <c r="T729" i="2"/>
  <c r="U706" i="2"/>
  <c r="X703" i="2"/>
  <c r="AD800" i="2"/>
  <c r="AP801" i="2"/>
  <c r="AU801" i="2"/>
  <c r="AH804" i="2"/>
  <c r="AJ797" i="2"/>
  <c r="AN800" i="2"/>
  <c r="AP797" i="2"/>
  <c r="AH800" i="2"/>
  <c r="AF796" i="2"/>
  <c r="AF795" i="2"/>
  <c r="AJ801" i="2"/>
  <c r="AQ802" i="2"/>
  <c r="AH799" i="2"/>
  <c r="AG804" i="2"/>
  <c r="AV690" i="2"/>
  <c r="AU828" i="2"/>
  <c r="F831" i="2"/>
  <c r="AO828" i="2"/>
  <c r="Q829" i="2"/>
  <c r="AV822" i="2"/>
  <c r="BA822" i="2" s="1"/>
  <c r="W831" i="2"/>
  <c r="H830" i="2"/>
  <c r="G831" i="2"/>
  <c r="E828" i="2"/>
  <c r="AJ828" i="2"/>
  <c r="K831" i="2"/>
  <c r="AF827" i="2"/>
  <c r="S831" i="2"/>
  <c r="AT800" i="2"/>
  <c r="AT797" i="2"/>
  <c r="AA797" i="2"/>
  <c r="AE796" i="2"/>
  <c r="AM794" i="2"/>
  <c r="AF802" i="2"/>
  <c r="AQ801" i="2"/>
  <c r="AO799" i="2"/>
  <c r="O730" i="2"/>
  <c r="AF800" i="2"/>
  <c r="AD804" i="2"/>
  <c r="AH797" i="2"/>
  <c r="Z796" i="2"/>
  <c r="AH795" i="2"/>
  <c r="AI802" i="2"/>
  <c r="AA803" i="2"/>
  <c r="Z804" i="2"/>
  <c r="AF801" i="2"/>
  <c r="Z797" i="2"/>
  <c r="AP803" i="2"/>
  <c r="AL801" i="2"/>
  <c r="R709" i="2"/>
  <c r="AA802" i="2"/>
  <c r="AW830" i="2"/>
  <c r="BB830" i="2" s="1"/>
  <c r="J831" i="2"/>
  <c r="H828" i="2"/>
  <c r="K827" i="2"/>
  <c r="AQ827" i="2"/>
  <c r="AF828" i="2"/>
  <c r="Y830" i="2"/>
  <c r="E827" i="2"/>
  <c r="AK827" i="2"/>
  <c r="Z828" i="2"/>
  <c r="AW686" i="2"/>
  <c r="AV687" i="2"/>
  <c r="BA687" i="2" s="1"/>
  <c r="L828" i="2"/>
  <c r="AQ828" i="2"/>
  <c r="E738" i="2"/>
  <c r="E785" i="2" s="1"/>
  <c r="AC828" i="2"/>
  <c r="U829" i="2"/>
  <c r="O828" i="2"/>
  <c r="AV813" i="2"/>
  <c r="BA813" i="2" s="1"/>
  <c r="AW810" i="2"/>
  <c r="BB810" i="2" s="1"/>
  <c r="Y827" i="2"/>
  <c r="AM828" i="2"/>
  <c r="AA796" i="2"/>
  <c r="AK794" i="2"/>
  <c r="AD802" i="2"/>
  <c r="AJ800" i="2"/>
  <c r="AT803" i="2"/>
  <c r="AW825" i="2"/>
  <c r="BB825" i="2" s="1"/>
  <c r="M728" i="2"/>
  <c r="X727" i="2"/>
  <c r="AP796" i="2"/>
  <c r="AM800" i="2"/>
  <c r="AD797" i="2"/>
  <c r="AQ798" i="2"/>
  <c r="AD795" i="2"/>
  <c r="AF803" i="2"/>
  <c r="AJ796" i="2"/>
  <c r="Z795" i="2"/>
  <c r="AJ803" i="2"/>
  <c r="AM802" i="2"/>
  <c r="AO802" i="2"/>
  <c r="AH803" i="2"/>
  <c r="AD801" i="2"/>
  <c r="AV688" i="2"/>
  <c r="BA688" i="2" s="1"/>
  <c r="AW684" i="2"/>
  <c r="BB684" i="2" s="1"/>
  <c r="R828" i="2"/>
  <c r="J830" i="2"/>
  <c r="P831" i="2"/>
  <c r="M828" i="2"/>
  <c r="AR828" i="2"/>
  <c r="H827" i="2"/>
  <c r="AN827" i="2"/>
  <c r="AW820" i="2"/>
  <c r="BB820" i="2" s="1"/>
  <c r="AD803" i="2"/>
  <c r="Y831" i="2"/>
  <c r="O831" i="2"/>
  <c r="AG794" i="2"/>
  <c r="AO804" i="2"/>
  <c r="AQ803" i="2"/>
  <c r="AG799" i="2"/>
  <c r="AN795" i="2"/>
  <c r="AA794" i="2"/>
  <c r="AM798" i="2"/>
  <c r="AN803" i="2"/>
  <c r="AL799" i="2"/>
  <c r="Z803" i="2"/>
  <c r="D831" i="2"/>
  <c r="P828" i="2"/>
  <c r="R831" i="2"/>
  <c r="G830" i="2"/>
  <c r="S827" i="2"/>
  <c r="AN828" i="2"/>
  <c r="AV684" i="2"/>
  <c r="BA684" i="2" s="1"/>
  <c r="M827" i="2"/>
  <c r="AS827" i="2"/>
  <c r="AH828" i="2"/>
  <c r="T828" i="2"/>
  <c r="AK828" i="2"/>
  <c r="AG800" i="2"/>
  <c r="AG827" i="2"/>
  <c r="AV814" i="2"/>
  <c r="BA814" i="2" s="1"/>
  <c r="AT802" i="2"/>
  <c r="AL795" i="2"/>
  <c r="AN804" i="2"/>
  <c r="AL798" i="2"/>
  <c r="AM797" i="2"/>
  <c r="AQ796" i="2"/>
  <c r="AE795" i="2"/>
  <c r="AU794" i="2"/>
  <c r="AE794" i="2"/>
  <c r="AP802" i="2"/>
  <c r="AI799" i="2"/>
  <c r="R699" i="2"/>
  <c r="Q703" i="2"/>
  <c r="Y706" i="2"/>
  <c r="AM803" i="2"/>
  <c r="AJ795" i="2"/>
  <c r="Z798" i="2"/>
  <c r="AN801" i="2"/>
  <c r="AT798" i="2"/>
  <c r="AE798" i="2"/>
  <c r="AK804" i="2"/>
  <c r="AN794" i="2"/>
  <c r="AO803" i="2"/>
  <c r="AV686" i="2"/>
  <c r="BA686" i="2" s="1"/>
  <c r="W829" i="2"/>
  <c r="AV689" i="2"/>
  <c r="E737" i="2"/>
  <c r="E784" i="2" s="1"/>
  <c r="X831" i="2"/>
  <c r="Y828" i="2"/>
  <c r="AV825" i="2"/>
  <c r="BA825" i="2" s="1"/>
  <c r="AW808" i="2"/>
  <c r="BB808" i="2" s="1"/>
  <c r="U830" i="2"/>
  <c r="AV832" i="2"/>
  <c r="BA832" i="2" s="1"/>
  <c r="D736" i="2"/>
  <c r="D783" i="2" s="1"/>
  <c r="M831" i="2"/>
  <c r="U828" i="2"/>
  <c r="P827" i="2"/>
  <c r="F828" i="2"/>
  <c r="AW811" i="2"/>
  <c r="BB811" i="2" s="1"/>
  <c r="AD828" i="2"/>
  <c r="Q830" i="2"/>
  <c r="I829" i="2"/>
  <c r="AV817" i="2"/>
  <c r="BA817" i="2" s="1"/>
  <c r="AW832" i="2"/>
  <c r="BB832" i="2" s="1"/>
  <c r="AW831" i="2"/>
  <c r="BB831" i="2" s="1"/>
  <c r="W707" i="2"/>
  <c r="R712" i="2"/>
  <c r="W708" i="2"/>
  <c r="V700" i="2"/>
  <c r="Q706" i="2"/>
  <c r="O706" i="2"/>
  <c r="Q705" i="2"/>
  <c r="O707" i="2"/>
  <c r="O704" i="2"/>
  <c r="O713" i="2"/>
  <c r="R710" i="2"/>
  <c r="Y713" i="2"/>
  <c r="S711" i="2"/>
  <c r="V711" i="2"/>
  <c r="T705" i="2"/>
  <c r="W703" i="2"/>
  <c r="R702" i="2"/>
  <c r="Q712" i="2"/>
  <c r="Y712" i="2"/>
  <c r="R701" i="2"/>
  <c r="T713" i="2"/>
  <c r="R707" i="2"/>
  <c r="Q702" i="2"/>
  <c r="R708" i="2"/>
  <c r="V703" i="2"/>
  <c r="T709" i="2"/>
  <c r="R711" i="2"/>
  <c r="R705" i="2"/>
  <c r="W710" i="2"/>
  <c r="W706" i="2"/>
  <c r="Y705" i="2"/>
  <c r="U701" i="2"/>
  <c r="O700" i="2"/>
  <c r="W713" i="2"/>
  <c r="S704" i="2"/>
  <c r="U705" i="2"/>
  <c r="Q710" i="2"/>
  <c r="S703" i="2"/>
  <c r="V699" i="2"/>
  <c r="Q711" i="2"/>
  <c r="V701" i="2"/>
  <c r="S705" i="2"/>
  <c r="U703" i="2"/>
  <c r="Y703" i="2"/>
  <c r="S731" i="2"/>
  <c r="S778" i="2" s="1"/>
  <c r="BB686" i="2"/>
  <c r="AV668" i="2"/>
  <c r="BA668" i="2" s="1"/>
  <c r="T701" i="2"/>
  <c r="Y730" i="2"/>
  <c r="H729" i="2"/>
  <c r="AW671" i="2"/>
  <c r="BB671" i="2" s="1"/>
  <c r="Y701" i="2"/>
  <c r="T712" i="2"/>
  <c r="S700" i="2"/>
  <c r="S701" i="2"/>
  <c r="U704" i="2"/>
  <c r="AW674" i="2"/>
  <c r="BB674" i="2" s="1"/>
  <c r="S707" i="2"/>
  <c r="AV682" i="2"/>
  <c r="BA682" i="2" s="1"/>
  <c r="X729" i="2"/>
  <c r="P729" i="2"/>
  <c r="BB691" i="2"/>
  <c r="R700" i="2"/>
  <c r="R730" i="2"/>
  <c r="AM651" i="2"/>
  <c r="AW651" i="2" s="1"/>
  <c r="BB651" i="2" s="1"/>
  <c r="E729" i="2"/>
  <c r="Q704" i="2"/>
  <c r="T725" i="2"/>
  <c r="W702" i="2"/>
  <c r="I729" i="2"/>
  <c r="R728" i="2"/>
  <c r="J730" i="2"/>
  <c r="F730" i="2"/>
  <c r="G729" i="2"/>
  <c r="H714" i="2"/>
  <c r="W700" i="2"/>
  <c r="K725" i="2"/>
  <c r="E715" i="2"/>
  <c r="T699" i="2"/>
  <c r="S726" i="2"/>
  <c r="Q731" i="2"/>
  <c r="Q778" i="2" s="1"/>
  <c r="U702" i="2"/>
  <c r="E731" i="2"/>
  <c r="E778" i="2" s="1"/>
  <c r="N730" i="2"/>
  <c r="Y704" i="2"/>
  <c r="F728" i="2"/>
  <c r="V704" i="2"/>
  <c r="Q726" i="2"/>
  <c r="R706" i="2"/>
  <c r="S699" i="2"/>
  <c r="L731" i="2"/>
  <c r="L778" i="2" s="1"/>
  <c r="X711" i="2"/>
  <c r="D730" i="2"/>
  <c r="V727" i="2"/>
  <c r="X713" i="2"/>
  <c r="V707" i="2"/>
  <c r="T702" i="2"/>
  <c r="O728" i="2"/>
  <c r="V730" i="2"/>
  <c r="G730" i="2"/>
  <c r="Y729" i="2"/>
  <c r="V729" i="2"/>
  <c r="J728" i="2"/>
  <c r="H728" i="2"/>
  <c r="G731" i="2"/>
  <c r="G778" i="2" s="1"/>
  <c r="Q729" i="2"/>
  <c r="R729" i="2"/>
  <c r="W730" i="2"/>
  <c r="S730" i="2"/>
  <c r="K730" i="2"/>
  <c r="AW676" i="2"/>
  <c r="BB676" i="2" s="1"/>
  <c r="R713" i="2"/>
  <c r="AW683" i="2"/>
  <c r="BB683" i="2" s="1"/>
  <c r="Y726" i="2"/>
  <c r="W726" i="2"/>
  <c r="V706" i="2"/>
  <c r="AW653" i="2"/>
  <c r="BB653" i="2" s="1"/>
  <c r="W701" i="2"/>
  <c r="F729" i="2"/>
  <c r="W725" i="2"/>
  <c r="AW654" i="2"/>
  <c r="BB654" i="2" s="1"/>
  <c r="U729" i="2"/>
  <c r="V728" i="2"/>
  <c r="M726" i="2"/>
  <c r="AW682" i="2"/>
  <c r="BB682" i="2" s="1"/>
  <c r="BA689" i="2"/>
  <c r="BB688" i="2"/>
  <c r="K731" i="2"/>
  <c r="K778" i="2" s="1"/>
  <c r="Y700" i="2"/>
  <c r="W705" i="2"/>
  <c r="Y699" i="2"/>
  <c r="Q725" i="2"/>
  <c r="X704" i="2"/>
  <c r="N728" i="2"/>
  <c r="L728" i="2"/>
  <c r="AW656" i="2"/>
  <c r="BB656" i="2" s="1"/>
  <c r="AW660" i="2"/>
  <c r="BB660" i="2" s="1"/>
  <c r="AW661" i="2"/>
  <c r="BB661" i="2" s="1"/>
  <c r="Q699" i="2"/>
  <c r="AW659" i="2"/>
  <c r="BB659" i="2" s="1"/>
  <c r="Q713" i="2"/>
  <c r="O699" i="2"/>
  <c r="R703" i="2"/>
  <c r="AW655" i="2"/>
  <c r="BB655" i="2" s="1"/>
  <c r="BA690" i="2"/>
  <c r="BB687" i="2"/>
  <c r="AW658" i="2"/>
  <c r="BB658" i="2" s="1"/>
  <c r="AW663" i="2"/>
  <c r="BB663" i="2" s="1"/>
  <c r="AW665" i="2"/>
  <c r="BB665" i="2" s="1"/>
  <c r="K729" i="2"/>
  <c r="L726" i="2"/>
  <c r="H726" i="2"/>
  <c r="AW681" i="2"/>
  <c r="BB681" i="2" s="1"/>
  <c r="AW657" i="2"/>
  <c r="BB657" i="2" s="1"/>
  <c r="S729" i="2"/>
  <c r="Q728" i="2"/>
  <c r="O701" i="2"/>
  <c r="U700" i="2"/>
  <c r="J726" i="2"/>
  <c r="T710" i="2"/>
  <c r="AV683" i="2"/>
  <c r="BA683" i="2" s="1"/>
  <c r="AW652" i="2"/>
  <c r="BB652" i="2" s="1"/>
  <c r="Y725" i="2"/>
  <c r="V705" i="2"/>
  <c r="D729" i="2"/>
  <c r="AV681" i="2"/>
  <c r="BA681" i="2" s="1"/>
  <c r="AW680" i="2"/>
  <c r="BB680" i="2" s="1"/>
  <c r="AW678" i="2"/>
  <c r="BB678" i="2" s="1"/>
  <c r="O726" i="2"/>
  <c r="AW662" i="2"/>
  <c r="BB662" i="2" s="1"/>
  <c r="Y702" i="2"/>
  <c r="P728" i="2"/>
  <c r="R704" i="2"/>
  <c r="D728" i="2"/>
  <c r="AV680" i="2"/>
  <c r="BA680" i="2" s="1"/>
  <c r="D726" i="2"/>
  <c r="AV678" i="2"/>
  <c r="BA678" i="2" s="1"/>
  <c r="J725" i="2"/>
  <c r="AV677" i="2"/>
  <c r="BA677" i="2" s="1"/>
  <c r="T711" i="2"/>
  <c r="AV676" i="2"/>
  <c r="BA676" i="2" s="1"/>
  <c r="L724" i="2"/>
  <c r="AV667" i="2"/>
  <c r="BA667" i="2" s="1"/>
  <c r="G714" i="2"/>
  <c r="AV666" i="2"/>
  <c r="BA666" i="2" s="1"/>
  <c r="F727" i="2"/>
  <c r="AV679" i="2"/>
  <c r="BA679" i="2" s="1"/>
  <c r="S727" i="2"/>
  <c r="AW679" i="2"/>
  <c r="BB679" i="2" s="1"/>
  <c r="AW677" i="2"/>
  <c r="BB677" i="2" s="1"/>
  <c r="K714" i="2"/>
  <c r="P712" i="2"/>
  <c r="AW664" i="2"/>
  <c r="BB664" i="2" s="1"/>
  <c r="P724" i="2"/>
  <c r="U911" i="2" l="1"/>
  <c r="Y946" i="2"/>
  <c r="W900" i="2"/>
  <c r="O946" i="2"/>
  <c r="P946" i="2"/>
  <c r="H946" i="2"/>
  <c r="D946" i="2"/>
  <c r="W946" i="2"/>
  <c r="N946" i="2"/>
  <c r="F946" i="2"/>
  <c r="V946" i="2"/>
  <c r="Y749" i="2"/>
  <c r="Y903" i="2"/>
  <c r="Y746" i="2"/>
  <c r="Y900" i="2"/>
  <c r="U761" i="2"/>
  <c r="U915" i="2"/>
  <c r="L777" i="2"/>
  <c r="L931" i="2"/>
  <c r="O750" i="2"/>
  <c r="O904" i="2"/>
  <c r="M946" i="2"/>
  <c r="T768" i="2"/>
  <c r="T922" i="2"/>
  <c r="T750" i="2"/>
  <c r="T904" i="2"/>
  <c r="P771" i="2"/>
  <c r="P925" i="2"/>
  <c r="F774" i="2"/>
  <c r="F928" i="2"/>
  <c r="J772" i="2"/>
  <c r="J926" i="2"/>
  <c r="W752" i="2"/>
  <c r="W906" i="2"/>
  <c r="U776" i="2"/>
  <c r="U930" i="2"/>
  <c r="Y773" i="2"/>
  <c r="Y927" i="2"/>
  <c r="Q776" i="2"/>
  <c r="Q930" i="2"/>
  <c r="O775" i="2"/>
  <c r="O929" i="2"/>
  <c r="S746" i="2"/>
  <c r="S900" i="2"/>
  <c r="U749" i="2"/>
  <c r="U903" i="2"/>
  <c r="G776" i="2"/>
  <c r="G930" i="2"/>
  <c r="E776" i="2"/>
  <c r="E930" i="2"/>
  <c r="S754" i="2"/>
  <c r="S908" i="2"/>
  <c r="H776" i="2"/>
  <c r="H930" i="2"/>
  <c r="S752" i="2"/>
  <c r="S906" i="2"/>
  <c r="W760" i="2"/>
  <c r="W914" i="2"/>
  <c r="T756" i="2"/>
  <c r="T910" i="2"/>
  <c r="Q759" i="2"/>
  <c r="Q913" i="2"/>
  <c r="O760" i="2"/>
  <c r="O914" i="2"/>
  <c r="R759" i="2"/>
  <c r="R913" i="2"/>
  <c r="Q761" i="2"/>
  <c r="Q915" i="2"/>
  <c r="N761" i="2"/>
  <c r="N915" i="2"/>
  <c r="P777" i="2"/>
  <c r="P931" i="2"/>
  <c r="O774" i="2"/>
  <c r="O928" i="2"/>
  <c r="Y771" i="2"/>
  <c r="Y925" i="2"/>
  <c r="R776" i="2"/>
  <c r="R930" i="2"/>
  <c r="Q751" i="2"/>
  <c r="Q905" i="2"/>
  <c r="R757" i="2"/>
  <c r="R911" i="2"/>
  <c r="O773" i="2"/>
  <c r="O927" i="2"/>
  <c r="V750" i="2"/>
  <c r="V904" i="2"/>
  <c r="Y753" i="2"/>
  <c r="Y907" i="2"/>
  <c r="K767" i="2"/>
  <c r="K921" i="2"/>
  <c r="R749" i="2"/>
  <c r="R903" i="2"/>
  <c r="X763" i="2"/>
  <c r="X917" i="2"/>
  <c r="P759" i="2"/>
  <c r="P913" i="2"/>
  <c r="G761" i="2"/>
  <c r="G915" i="2"/>
  <c r="D773" i="2"/>
  <c r="D927" i="2"/>
  <c r="T757" i="2"/>
  <c r="T911" i="2"/>
  <c r="H773" i="2"/>
  <c r="H927" i="2"/>
  <c r="W772" i="2"/>
  <c r="W926" i="2"/>
  <c r="R760" i="2"/>
  <c r="R914" i="2"/>
  <c r="H775" i="2"/>
  <c r="H929" i="2"/>
  <c r="V754" i="2"/>
  <c r="V908" i="2"/>
  <c r="Q773" i="2"/>
  <c r="Q927" i="2"/>
  <c r="S773" i="2"/>
  <c r="S927" i="2"/>
  <c r="J777" i="2"/>
  <c r="J931" i="2"/>
  <c r="R777" i="2"/>
  <c r="R931" i="2"/>
  <c r="U751" i="2"/>
  <c r="U905" i="2"/>
  <c r="T748" i="2"/>
  <c r="T902" i="2"/>
  <c r="Q758" i="2"/>
  <c r="Q912" i="2"/>
  <c r="U748" i="2"/>
  <c r="U902" i="2"/>
  <c r="R755" i="2"/>
  <c r="R909" i="2"/>
  <c r="W750" i="2"/>
  <c r="W904" i="2"/>
  <c r="O754" i="2"/>
  <c r="O908" i="2"/>
  <c r="Q750" i="2"/>
  <c r="Q904" i="2"/>
  <c r="X774" i="2"/>
  <c r="X928" i="2"/>
  <c r="K774" i="2"/>
  <c r="K928" i="2"/>
  <c r="W763" i="2"/>
  <c r="W917" i="2"/>
  <c r="S756" i="2"/>
  <c r="S910" i="2"/>
  <c r="X765" i="2"/>
  <c r="X919" i="2"/>
  <c r="T766" i="2"/>
  <c r="T920" i="2"/>
  <c r="S760" i="2"/>
  <c r="S914" i="2"/>
  <c r="D771" i="2"/>
  <c r="D925" i="2"/>
  <c r="R946" i="2"/>
  <c r="S776" i="2"/>
  <c r="S930" i="2"/>
  <c r="V775" i="2"/>
  <c r="V929" i="2"/>
  <c r="V777" i="2"/>
  <c r="V931" i="2"/>
  <c r="S751" i="2"/>
  <c r="S905" i="2"/>
  <c r="V748" i="2"/>
  <c r="V902" i="2"/>
  <c r="W754" i="2"/>
  <c r="W908" i="2"/>
  <c r="O763" i="2"/>
  <c r="O917" i="2"/>
  <c r="U754" i="2"/>
  <c r="U908" i="2"/>
  <c r="J776" i="2"/>
  <c r="J930" i="2"/>
  <c r="O776" i="2"/>
  <c r="O930" i="2"/>
  <c r="G946" i="2"/>
  <c r="K761" i="2"/>
  <c r="K915" i="2"/>
  <c r="J773" i="2"/>
  <c r="J927" i="2"/>
  <c r="L773" i="2"/>
  <c r="L927" i="2"/>
  <c r="R750" i="2"/>
  <c r="R904" i="2"/>
  <c r="L775" i="2"/>
  <c r="L929" i="2"/>
  <c r="F776" i="2"/>
  <c r="F930" i="2"/>
  <c r="J775" i="2"/>
  <c r="J929" i="2"/>
  <c r="X760" i="2"/>
  <c r="X914" i="2"/>
  <c r="V751" i="2"/>
  <c r="V905" i="2"/>
  <c r="T746" i="2"/>
  <c r="T900" i="2"/>
  <c r="R775" i="2"/>
  <c r="R929" i="2"/>
  <c r="R747" i="2"/>
  <c r="R901" i="2"/>
  <c r="S748" i="2"/>
  <c r="S902" i="2"/>
  <c r="V746" i="2"/>
  <c r="V900" i="2"/>
  <c r="Y752" i="2"/>
  <c r="Y906" i="2"/>
  <c r="Q749" i="2"/>
  <c r="Q903" i="2"/>
  <c r="T752" i="2"/>
  <c r="T906" i="2"/>
  <c r="Q752" i="2"/>
  <c r="Q906" i="2"/>
  <c r="R746" i="2"/>
  <c r="R900" i="2"/>
  <c r="M775" i="2"/>
  <c r="M929" i="2"/>
  <c r="X750" i="2"/>
  <c r="X904" i="2"/>
  <c r="W764" i="2"/>
  <c r="W918" i="2"/>
  <c r="L769" i="2"/>
  <c r="L923" i="2"/>
  <c r="S753" i="2"/>
  <c r="S907" i="2"/>
  <c r="S946" i="2"/>
  <c r="E946" i="2"/>
  <c r="Q777" i="2"/>
  <c r="Q931" i="2"/>
  <c r="H763" i="2"/>
  <c r="H917" i="2"/>
  <c r="H765" i="2"/>
  <c r="H919" i="2"/>
  <c r="I946" i="2"/>
  <c r="Y772" i="2"/>
  <c r="Y926" i="2"/>
  <c r="Y759" i="2"/>
  <c r="Y913" i="2"/>
  <c r="L771" i="2"/>
  <c r="L925" i="2"/>
  <c r="K776" i="2"/>
  <c r="K930" i="2"/>
  <c r="E762" i="2"/>
  <c r="E916" i="2"/>
  <c r="U753" i="2"/>
  <c r="U907" i="2"/>
  <c r="P765" i="2"/>
  <c r="P919" i="2"/>
  <c r="X759" i="2"/>
  <c r="X913" i="2"/>
  <c r="T946" i="2"/>
  <c r="Y757" i="2"/>
  <c r="Y911" i="2"/>
  <c r="Q746" i="2"/>
  <c r="Q900" i="2"/>
  <c r="W773" i="2"/>
  <c r="W927" i="2"/>
  <c r="H761" i="2"/>
  <c r="H915" i="2"/>
  <c r="U750" i="2"/>
  <c r="U904" i="2"/>
  <c r="R758" i="2"/>
  <c r="R912" i="2"/>
  <c r="T749" i="2"/>
  <c r="T903" i="2"/>
  <c r="F777" i="2"/>
  <c r="F931" i="2"/>
  <c r="O747" i="2"/>
  <c r="O901" i="2"/>
  <c r="O746" i="2"/>
  <c r="O900" i="2"/>
  <c r="W748" i="2"/>
  <c r="W902" i="2"/>
  <c r="V776" i="2"/>
  <c r="V930" i="2"/>
  <c r="F775" i="2"/>
  <c r="F929" i="2"/>
  <c r="S750" i="2"/>
  <c r="S904" i="2"/>
  <c r="R754" i="2"/>
  <c r="R908" i="2"/>
  <c r="O753" i="2"/>
  <c r="O907" i="2"/>
  <c r="Q760" i="2"/>
  <c r="Q914" i="2"/>
  <c r="X751" i="2"/>
  <c r="X905" i="2"/>
  <c r="S777" i="2"/>
  <c r="S931" i="2"/>
  <c r="Y751" i="2"/>
  <c r="Y905" i="2"/>
  <c r="W749" i="2"/>
  <c r="W903" i="2"/>
  <c r="T759" i="2"/>
  <c r="T913" i="2"/>
  <c r="Q757" i="2"/>
  <c r="Q911" i="2"/>
  <c r="T760" i="2"/>
  <c r="T914" i="2"/>
  <c r="S758" i="2"/>
  <c r="S912" i="2"/>
  <c r="Q770" i="2"/>
  <c r="Q924" i="2"/>
  <c r="E763" i="2"/>
  <c r="E917" i="2"/>
  <c r="J768" i="2"/>
  <c r="J922" i="2"/>
  <c r="G775" i="2"/>
  <c r="G929" i="2"/>
  <c r="V756" i="2"/>
  <c r="V910" i="2"/>
  <c r="L946" i="2"/>
  <c r="V757" i="2"/>
  <c r="V911" i="2"/>
  <c r="W755" i="2"/>
  <c r="W909" i="2"/>
  <c r="Y747" i="2"/>
  <c r="Y901" i="2"/>
  <c r="R753" i="2"/>
  <c r="R907" i="2"/>
  <c r="Y777" i="2"/>
  <c r="Y931" i="2"/>
  <c r="O751" i="2"/>
  <c r="O905" i="2"/>
  <c r="R756" i="2"/>
  <c r="R910" i="2"/>
  <c r="D775" i="2"/>
  <c r="D929" i="2"/>
  <c r="U747" i="2"/>
  <c r="U901" i="2"/>
  <c r="N775" i="2"/>
  <c r="N929" i="2"/>
  <c r="K777" i="2"/>
  <c r="K931" i="2"/>
  <c r="V774" i="2"/>
  <c r="V928" i="2"/>
  <c r="I776" i="2"/>
  <c r="I930" i="2"/>
  <c r="S747" i="2"/>
  <c r="S901" i="2"/>
  <c r="W753" i="2"/>
  <c r="W907" i="2"/>
  <c r="V758" i="2"/>
  <c r="V912" i="2"/>
  <c r="R751" i="2"/>
  <c r="R905" i="2"/>
  <c r="D776" i="2"/>
  <c r="D930" i="2"/>
  <c r="O748" i="2"/>
  <c r="O902" i="2"/>
  <c r="Y776" i="2"/>
  <c r="Y930" i="2"/>
  <c r="D777" i="2"/>
  <c r="D931" i="2"/>
  <c r="K772" i="2"/>
  <c r="K926" i="2"/>
  <c r="P776" i="2"/>
  <c r="P930" i="2"/>
  <c r="W757" i="2"/>
  <c r="W911" i="2"/>
  <c r="Q753" i="2"/>
  <c r="Q907" i="2"/>
  <c r="T776" i="2"/>
  <c r="T930" i="2"/>
  <c r="S774" i="2"/>
  <c r="S928" i="2"/>
  <c r="T758" i="2"/>
  <c r="T912" i="2"/>
  <c r="P775" i="2"/>
  <c r="P929" i="2"/>
  <c r="V752" i="2"/>
  <c r="V906" i="2"/>
  <c r="Q775" i="2"/>
  <c r="Q929" i="2"/>
  <c r="Q772" i="2"/>
  <c r="Q926" i="2"/>
  <c r="M773" i="2"/>
  <c r="M927" i="2"/>
  <c r="V753" i="2"/>
  <c r="V907" i="2"/>
  <c r="W777" i="2"/>
  <c r="W931" i="2"/>
  <c r="G777" i="2"/>
  <c r="G931" i="2"/>
  <c r="X758" i="2"/>
  <c r="X912" i="2"/>
  <c r="N777" i="2"/>
  <c r="N931" i="2"/>
  <c r="W747" i="2"/>
  <c r="W901" i="2"/>
  <c r="T772" i="2"/>
  <c r="T926" i="2"/>
  <c r="X776" i="2"/>
  <c r="X930" i="2"/>
  <c r="Y748" i="2"/>
  <c r="Y902" i="2"/>
  <c r="Y750" i="2"/>
  <c r="Y904" i="2"/>
  <c r="U752" i="2"/>
  <c r="U906" i="2"/>
  <c r="R752" i="2"/>
  <c r="R906" i="2"/>
  <c r="R748" i="2"/>
  <c r="R902" i="2"/>
  <c r="Y760" i="2"/>
  <c r="Y914" i="2"/>
  <c r="V747" i="2"/>
  <c r="V901" i="2"/>
  <c r="O777" i="2"/>
  <c r="O931" i="2"/>
  <c r="Y756" i="2"/>
  <c r="Y910" i="2"/>
  <c r="F766" i="2"/>
  <c r="F920" i="2"/>
  <c r="N772" i="2"/>
  <c r="N926" i="2"/>
  <c r="Q768" i="2"/>
  <c r="Q922" i="2"/>
  <c r="U759" i="2"/>
  <c r="U913" i="2"/>
  <c r="M763" i="2"/>
  <c r="M917" i="2"/>
  <c r="Q755" i="2"/>
  <c r="Q909" i="2"/>
  <c r="K946" i="2"/>
  <c r="O756" i="2"/>
  <c r="O910" i="2"/>
  <c r="Y766" i="2"/>
  <c r="Y920" i="2"/>
  <c r="AV830" i="2"/>
  <c r="BA830" i="2" s="1"/>
  <c r="AW802" i="2"/>
  <c r="BB802" i="2" s="1"/>
  <c r="AV827" i="2"/>
  <c r="BA827" i="2" s="1"/>
  <c r="AW799" i="2"/>
  <c r="BB799" i="2" s="1"/>
  <c r="AW797" i="2"/>
  <c r="BB797" i="2" s="1"/>
  <c r="AW801" i="2"/>
  <c r="BB801" i="2" s="1"/>
  <c r="AW800" i="2"/>
  <c r="BB800" i="2" s="1"/>
  <c r="AW795" i="2"/>
  <c r="BB795" i="2" s="1"/>
  <c r="AW796" i="2"/>
  <c r="BB796" i="2" s="1"/>
  <c r="AW794" i="2"/>
  <c r="BB794" i="2" s="1"/>
  <c r="AV828" i="2"/>
  <c r="BA828" i="2" s="1"/>
  <c r="AW798" i="2"/>
  <c r="BB798" i="2" s="1"/>
  <c r="AW828" i="2"/>
  <c r="BB828" i="2" s="1"/>
  <c r="AW804" i="2"/>
  <c r="BB804" i="2" s="1"/>
  <c r="AV829" i="2"/>
  <c r="BA829" i="2" s="1"/>
  <c r="AW803" i="2"/>
  <c r="BB803" i="2" s="1"/>
  <c r="AW827" i="2"/>
  <c r="BB827" i="2" s="1"/>
  <c r="AV831" i="2"/>
  <c r="BA831" i="2" s="1"/>
  <c r="U699" i="2"/>
  <c r="BB695" i="2"/>
  <c r="BA691" i="2"/>
  <c r="BA695" i="2" s="1"/>
  <c r="D948" i="2" l="1"/>
  <c r="D947" i="2"/>
  <c r="U746" i="2"/>
  <c r="U900" i="2"/>
</calcChain>
</file>

<file path=xl/sharedStrings.xml><?xml version="1.0" encoding="utf-8"?>
<sst xmlns="http://schemas.openxmlformats.org/spreadsheetml/2006/main" count="4257" uniqueCount="214">
  <si>
    <t>Oak Sawtimber Stumpage</t>
  </si>
  <si>
    <t>Pulpwood Stumpage</t>
  </si>
  <si>
    <t>Hardwood Sawtimber Timber Mart South Weights</t>
  </si>
  <si>
    <t>Hardwood Pulpwood (poletimber) Timber Mart South Weights</t>
  </si>
  <si>
    <t>Oak Saw</t>
  </si>
  <si>
    <t>Hardwood Pulp</t>
  </si>
  <si>
    <t>All-Commodities Producer Price Index</t>
  </si>
  <si>
    <t>Old Area 1</t>
  </si>
  <si>
    <t>Old Area 2</t>
  </si>
  <si>
    <t>Old Area 3</t>
  </si>
  <si>
    <t>Total Volume</t>
  </si>
  <si>
    <t>North</t>
  </si>
  <si>
    <t>Central</t>
  </si>
  <si>
    <t>Southwest</t>
  </si>
  <si>
    <t>South</t>
  </si>
  <si>
    <t>Northwest</t>
  </si>
  <si>
    <t>East</t>
  </si>
  <si>
    <t>Panhandle</t>
  </si>
  <si>
    <t>South, Central</t>
  </si>
  <si>
    <t>Northeast</t>
  </si>
  <si>
    <t>Southeast</t>
  </si>
  <si>
    <t>West</t>
  </si>
  <si>
    <t>Far East</t>
  </si>
  <si>
    <t>Central, Far East</t>
  </si>
  <si>
    <t>Far Southeast</t>
  </si>
  <si>
    <t>Central, Far Southeast</t>
  </si>
  <si>
    <t>South, Southwest</t>
  </si>
  <si>
    <t>State</t>
  </si>
  <si>
    <t>New Area</t>
  </si>
  <si>
    <t>Weight</t>
  </si>
  <si>
    <t>Year</t>
  </si>
  <si>
    <t>Period</t>
  </si>
  <si>
    <t>AL(1) Old</t>
  </si>
  <si>
    <t>AL(2) Old</t>
  </si>
  <si>
    <t>AL(3) Old</t>
  </si>
  <si>
    <t>AL(1) New</t>
  </si>
  <si>
    <t>AL(2) New</t>
  </si>
  <si>
    <t>AL(1) Proxy New</t>
  </si>
  <si>
    <t>AL(2) Proxy New</t>
  </si>
  <si>
    <t>AR(1) Old</t>
  </si>
  <si>
    <t>AR(2) Old</t>
  </si>
  <si>
    <t>AR(3) Old</t>
  </si>
  <si>
    <t>AR(1) New</t>
  </si>
  <si>
    <t>AR(2) New</t>
  </si>
  <si>
    <t>AR(1) Proxy New</t>
  </si>
  <si>
    <t>AR(2) Proxy New</t>
  </si>
  <si>
    <t>FL(1) Old</t>
  </si>
  <si>
    <t>FL(2) Old</t>
  </si>
  <si>
    <t>FL(3) Old</t>
  </si>
  <si>
    <t>FL(1) New</t>
  </si>
  <si>
    <t>FL(2) New</t>
  </si>
  <si>
    <t>FL(1) Proxy New</t>
  </si>
  <si>
    <t>FL(2) Proxy New</t>
  </si>
  <si>
    <t>GA(1) Old</t>
  </si>
  <si>
    <t>GA(2) Old</t>
  </si>
  <si>
    <t>GA(3) Old</t>
  </si>
  <si>
    <t>GA(1) New</t>
  </si>
  <si>
    <t>GA(2) New</t>
  </si>
  <si>
    <t>GA(1) Proxy New</t>
  </si>
  <si>
    <t>GA(2) Proxy New</t>
  </si>
  <si>
    <t>LA(1) Old</t>
  </si>
  <si>
    <t>LA(2) Old</t>
  </si>
  <si>
    <t>LA(3) Old</t>
  </si>
  <si>
    <t>LA(1) New</t>
  </si>
  <si>
    <t>LA(2) New</t>
  </si>
  <si>
    <t>LA(1) Proxy New</t>
  </si>
  <si>
    <t>LA(2) Proxy New</t>
  </si>
  <si>
    <t>MS(1) Old</t>
  </si>
  <si>
    <t>MS(2) Old</t>
  </si>
  <si>
    <t>MS(3) Old</t>
  </si>
  <si>
    <t>MS(1) New</t>
  </si>
  <si>
    <t>MS(2) New</t>
  </si>
  <si>
    <t>MS(1) Proxy New</t>
  </si>
  <si>
    <t>MS(2) Proxy New</t>
  </si>
  <si>
    <t>NC(1) Old</t>
  </si>
  <si>
    <t>NC(2) Old</t>
  </si>
  <si>
    <t>NC(3) Old</t>
  </si>
  <si>
    <t>NC(1) New</t>
  </si>
  <si>
    <t>NC(2) New</t>
  </si>
  <si>
    <t>NC(1) Proxy New</t>
  </si>
  <si>
    <t>NC(2) Proxy New</t>
  </si>
  <si>
    <t>SC(1) Old</t>
  </si>
  <si>
    <t>SC(2) Old</t>
  </si>
  <si>
    <t>SC(3) Old</t>
  </si>
  <si>
    <t>SC(1) New</t>
  </si>
  <si>
    <t>SC(2) New</t>
  </si>
  <si>
    <t>SC(1) Proxy New</t>
  </si>
  <si>
    <t>SC(2) Proxy New</t>
  </si>
  <si>
    <t>TN(1) Old</t>
  </si>
  <si>
    <t>TN(2) Old</t>
  </si>
  <si>
    <t>TN(3) Old</t>
  </si>
  <si>
    <t>TN(1) New</t>
  </si>
  <si>
    <t>TN(2) New</t>
  </si>
  <si>
    <t>TN(1) Proxy New</t>
  </si>
  <si>
    <t>TN(2) Proxy New</t>
  </si>
  <si>
    <t>TX(1) Old</t>
  </si>
  <si>
    <t>TX(2) Old</t>
  </si>
  <si>
    <t>TX(1) New</t>
  </si>
  <si>
    <t>TX(2) New</t>
  </si>
  <si>
    <t>VA(1) Old</t>
  </si>
  <si>
    <t>VA(2) Old</t>
  </si>
  <si>
    <t>VA(3) Old</t>
  </si>
  <si>
    <t>VA(1) New</t>
  </si>
  <si>
    <t>VA(2) New</t>
  </si>
  <si>
    <t>VA(1) New Proxy</t>
  </si>
  <si>
    <t>VA(2) New Proxy</t>
  </si>
  <si>
    <t>VA(1) Proxy New</t>
  </si>
  <si>
    <t>VA(2) Proxy New</t>
  </si>
  <si>
    <t>Month</t>
  </si>
  <si>
    <t>Mid-Month</t>
  </si>
  <si>
    <t>Quarterly Average</t>
  </si>
  <si>
    <t>Alabama</t>
  </si>
  <si>
    <t>na</t>
  </si>
  <si>
    <t>Jan</t>
  </si>
  <si>
    <t>Feb</t>
  </si>
  <si>
    <t>Mar</t>
  </si>
  <si>
    <t>Arkansas</t>
  </si>
  <si>
    <t>Apr</t>
  </si>
  <si>
    <t>May</t>
  </si>
  <si>
    <t>Jun</t>
  </si>
  <si>
    <t>Florida</t>
  </si>
  <si>
    <t>Jul</t>
  </si>
  <si>
    <t>Aug</t>
  </si>
  <si>
    <t>Sep</t>
  </si>
  <si>
    <t>Georgia</t>
  </si>
  <si>
    <t>Oct</t>
  </si>
  <si>
    <t>Nov</t>
  </si>
  <si>
    <t>Dec</t>
  </si>
  <si>
    <t>Kentucky</t>
  </si>
  <si>
    <t>Louisiana</t>
  </si>
  <si>
    <t>Mississippi</t>
  </si>
  <si>
    <t>North Carolina</t>
  </si>
  <si>
    <t>Oklahoma</t>
  </si>
  <si>
    <t>South Carolina</t>
  </si>
  <si>
    <t>Tennessee</t>
  </si>
  <si>
    <t>Texas</t>
  </si>
  <si>
    <t>Virginia</t>
  </si>
  <si>
    <t xml:space="preserve"> </t>
  </si>
  <si>
    <t>feb</t>
  </si>
  <si>
    <t>may</t>
  </si>
  <si>
    <t>aug</t>
  </si>
  <si>
    <t>nov</t>
  </si>
  <si>
    <t>1997</t>
  </si>
  <si>
    <t>Source: Timber Mart South Quarterly and Monthly Data</t>
  </si>
  <si>
    <t>Note:  Definition of regions changes in 1992.</t>
  </si>
  <si>
    <t>Note: Prices in bold italics are statewide averages, due to weak local market conditions.</t>
  </si>
  <si>
    <t>West, Northwest</t>
  </si>
  <si>
    <t>Middle</t>
  </si>
  <si>
    <t>Quarterly</t>
  </si>
  <si>
    <t>Quarter</t>
  </si>
  <si>
    <t>TX(1) Proxy New</t>
  </si>
  <si>
    <t>TX(2) Proxy New</t>
  </si>
  <si>
    <t>VA(1)  Proxy New</t>
  </si>
  <si>
    <t>VA(2)  Proxy New</t>
  </si>
  <si>
    <t>Average</t>
  </si>
  <si>
    <t>PPI</t>
  </si>
  <si>
    <t>S&amp;P500</t>
  </si>
  <si>
    <t>CPI</t>
  </si>
  <si>
    <t>Mixed Hardwood Pulp</t>
  </si>
  <si>
    <t>Average Annual</t>
  </si>
  <si>
    <t>Southwide</t>
  </si>
  <si>
    <t>Southwide Weight</t>
  </si>
  <si>
    <t>New State Weight</t>
  </si>
  <si>
    <t>New Southwide Weight</t>
  </si>
  <si>
    <t>Consumer Price Index</t>
  </si>
  <si>
    <t>All Commodities, Urban</t>
  </si>
  <si>
    <t>All-Commodity Producer Price Indices</t>
  </si>
  <si>
    <t>Producer Price Index</t>
  </si>
  <si>
    <t>All Commodities</t>
  </si>
  <si>
    <t>PPI Inflator Annual</t>
  </si>
  <si>
    <t>CPI Inflator Annual</t>
  </si>
  <si>
    <t>Oak Sawtimber</t>
  </si>
  <si>
    <t>Hardwood Pulpwood</t>
  </si>
  <si>
    <t>Statewide Annual Weighted Averages</t>
  </si>
  <si>
    <t>ALSAW</t>
  </si>
  <si>
    <t>ARSAW</t>
  </si>
  <si>
    <t>FLSAW</t>
  </si>
  <si>
    <t>GASAW</t>
  </si>
  <si>
    <t>LASAW</t>
  </si>
  <si>
    <t>MSSAW</t>
  </si>
  <si>
    <t>NCSAW</t>
  </si>
  <si>
    <t>SCSAW</t>
  </si>
  <si>
    <t>TNSAW</t>
  </si>
  <si>
    <t>TXSAW</t>
  </si>
  <si>
    <t>VASAW</t>
  </si>
  <si>
    <t>ALPULP</t>
  </si>
  <si>
    <t>ARPULP</t>
  </si>
  <si>
    <t>FLPULP</t>
  </si>
  <si>
    <t>GAPULP</t>
  </si>
  <si>
    <t>LAPULP</t>
  </si>
  <si>
    <t>MSPULP</t>
  </si>
  <si>
    <t>NCPULP</t>
  </si>
  <si>
    <t>SCPULP</t>
  </si>
  <si>
    <t>TNPULP</t>
  </si>
  <si>
    <t>TXPULP</t>
  </si>
  <si>
    <t>VAPULP</t>
  </si>
  <si>
    <t>All-Urban Consumer Price Index</t>
  </si>
  <si>
    <t>All-Urban Consumer Price Indices</t>
  </si>
  <si>
    <t>Statewide Annual Weighted Averages (Real Prices, 2009 dollars)</t>
  </si>
  <si>
    <t>Summarized Quarterly Data, 1977:1-2017:4 (mid-month observations)</t>
  </si>
  <si>
    <t>Summarized Quarterly Data, 1977:1-2017:4 (three-month average observations)</t>
  </si>
  <si>
    <t>Southwide, Real</t>
  </si>
  <si>
    <t>Based on 12-month Average Price Data</t>
  </si>
  <si>
    <t>Sawtimber</t>
  </si>
  <si>
    <t>Pulpwood</t>
  </si>
  <si>
    <t>CPI (1982 = 100)</t>
  </si>
  <si>
    <t>(2012 = 100)</t>
  </si>
  <si>
    <t>CPI Inflator as of October 2019</t>
  </si>
  <si>
    <t>Delivered Prices</t>
  </si>
  <si>
    <t>Delivered Price Divided by Stumpage Price</t>
  </si>
  <si>
    <t>Saw</t>
  </si>
  <si>
    <t>Pulp</t>
  </si>
  <si>
    <t>Average Ratio, 2019-2020</t>
  </si>
  <si>
    <r>
      <t xml:space="preserve">Monthly and Quarterly Oak Sawtimber (Doyle, $/mbf) and Mixed Hardwood Pulpwood </t>
    </r>
    <r>
      <rPr>
        <b/>
        <i/>
        <sz val="13"/>
        <color indexed="10"/>
        <rFont val="Times New Roman"/>
        <family val="1"/>
      </rPr>
      <t>Stumpage</t>
    </r>
    <r>
      <rPr>
        <b/>
        <sz val="13"/>
        <color indexed="10"/>
        <rFont val="Times New Roman"/>
        <family val="1"/>
      </rPr>
      <t xml:space="preserve"> ($/cord) Prices, 1977(Jan.)-2021:2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</si>
</sst>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00"/>
  </numFmts>
  <fonts count="2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b/>
      <sz val="10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i/>
      <sz val="12"/>
      <name val="Times New Roman"/>
      <family val="1"/>
    </font>
    <font>
      <b/>
      <sz val="12"/>
      <color indexed="17"/>
      <name val="Times New Roman"/>
      <family val="1"/>
    </font>
    <font>
      <b/>
      <i/>
      <sz val="12"/>
      <color indexed="17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61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b/>
      <i/>
      <sz val="12"/>
      <color indexed="10"/>
      <name val="Times New Roman"/>
      <family val="1"/>
    </font>
    <font>
      <b/>
      <sz val="13"/>
      <color indexed="10"/>
      <name val="Times New Roman"/>
      <family val="1"/>
    </font>
    <font>
      <b/>
      <i/>
      <sz val="13"/>
      <color indexed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sz val="14"/>
      <color indexed="10"/>
      <name val="Times New Roman"/>
      <family val="1"/>
    </font>
    <font>
      <b/>
      <sz val="2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2" fontId="6" fillId="0" borderId="0" xfId="0" applyNumberFormat="1" applyFont="1"/>
    <xf numFmtId="2" fontId="4" fillId="0" borderId="0" xfId="0" applyNumberFormat="1" applyFont="1"/>
    <xf numFmtId="2" fontId="5" fillId="0" borderId="0" xfId="0" applyNumberFormat="1" applyFont="1"/>
    <xf numFmtId="0" fontId="6" fillId="0" borderId="0" xfId="0" applyFont="1" applyProtection="1"/>
    <xf numFmtId="0" fontId="4" fillId="0" borderId="0" xfId="0" applyFont="1" applyProtection="1"/>
    <xf numFmtId="2" fontId="6" fillId="0" borderId="0" xfId="0" applyNumberFormat="1" applyFont="1" applyProtection="1"/>
    <xf numFmtId="0" fontId="7" fillId="0" borderId="0" xfId="0" applyFont="1"/>
    <xf numFmtId="2" fontId="7" fillId="0" borderId="0" xfId="0" applyNumberFormat="1" applyFont="1"/>
    <xf numFmtId="1" fontId="4" fillId="0" borderId="0" xfId="0" applyNumberFormat="1" applyFont="1"/>
    <xf numFmtId="0" fontId="10" fillId="0" borderId="0" xfId="0" applyFont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2" fontId="2" fillId="0" borderId="0" xfId="0" applyNumberFormat="1" applyFont="1"/>
    <xf numFmtId="1" fontId="0" fillId="0" borderId="0" xfId="0" applyNumberFormat="1"/>
    <xf numFmtId="0" fontId="1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" fontId="10" fillId="0" borderId="0" xfId="0" applyNumberFormat="1" applyFont="1"/>
    <xf numFmtId="0" fontId="10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12" fillId="0" borderId="0" xfId="0" applyFont="1"/>
    <xf numFmtId="0" fontId="13" fillId="0" borderId="0" xfId="0" applyFont="1" applyAlignment="1">
      <alignment horizontal="center"/>
    </xf>
    <xf numFmtId="0" fontId="14" fillId="0" borderId="0" xfId="0" applyFont="1"/>
    <xf numFmtId="164" fontId="4" fillId="0" borderId="0" xfId="0" applyNumberFormat="1" applyFont="1"/>
    <xf numFmtId="0" fontId="7" fillId="0" borderId="0" xfId="0" applyFont="1" applyAlignment="1">
      <alignment horizontal="left"/>
    </xf>
    <xf numFmtId="0" fontId="4" fillId="2" borderId="0" xfId="0" applyFont="1" applyFill="1"/>
    <xf numFmtId="2" fontId="4" fillId="2" borderId="0" xfId="0" applyNumberFormat="1" applyFont="1" applyFill="1"/>
    <xf numFmtId="0" fontId="4" fillId="2" borderId="0" xfId="0" applyFont="1" applyFill="1" applyProtection="1"/>
    <xf numFmtId="2" fontId="6" fillId="2" borderId="0" xfId="0" applyNumberFormat="1" applyFont="1" applyFill="1"/>
    <xf numFmtId="2" fontId="6" fillId="2" borderId="0" xfId="0" applyNumberFormat="1" applyFont="1" applyFill="1" applyProtection="1"/>
    <xf numFmtId="2" fontId="4" fillId="2" borderId="0" xfId="0" applyNumberFormat="1" applyFont="1" applyFill="1" applyProtection="1"/>
    <xf numFmtId="0" fontId="4" fillId="0" borderId="0" xfId="0" applyFont="1" applyFill="1"/>
    <xf numFmtId="2" fontId="4" fillId="0" borderId="0" xfId="0" applyNumberFormat="1" applyFont="1" applyFill="1"/>
    <xf numFmtId="2" fontId="15" fillId="0" borderId="0" xfId="0" applyNumberFormat="1" applyFont="1"/>
    <xf numFmtId="0" fontId="0" fillId="0" borderId="0" xfId="0" applyProtection="1"/>
    <xf numFmtId="0" fontId="0" fillId="0" borderId="0" xfId="0" applyAlignment="1" applyProtection="1">
      <alignment horizontal="left"/>
    </xf>
    <xf numFmtId="2" fontId="7" fillId="0" borderId="0" xfId="0" applyNumberFormat="1" applyFont="1" applyAlignment="1">
      <alignment horizontal="left"/>
    </xf>
    <xf numFmtId="0" fontId="7" fillId="0" borderId="1" xfId="0" applyFont="1" applyBorder="1" applyAlignment="1">
      <alignment horizontal="left"/>
    </xf>
    <xf numFmtId="2" fontId="7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2" fontId="4" fillId="0" borderId="0" xfId="0" quotePrefix="1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11" fillId="0" borderId="1" xfId="0" applyFont="1" applyBorder="1" applyAlignment="1">
      <alignment horizontal="centerContinuous"/>
    </xf>
    <xf numFmtId="0" fontId="4" fillId="0" borderId="1" xfId="0" applyFont="1" applyBorder="1" applyAlignment="1">
      <alignment horizontal="centerContinuous"/>
    </xf>
    <xf numFmtId="0" fontId="7" fillId="0" borderId="1" xfId="0" applyFont="1" applyBorder="1" applyAlignment="1">
      <alignment horizontal="center"/>
    </xf>
    <xf numFmtId="164" fontId="4" fillId="0" borderId="0" xfId="0" applyNumberFormat="1" applyFont="1" applyAlignment="1">
      <alignment horizontal="right"/>
    </xf>
    <xf numFmtId="0" fontId="8" fillId="0" borderId="0" xfId="0" applyFont="1" applyAlignment="1">
      <alignment horizontal="center"/>
    </xf>
    <xf numFmtId="2" fontId="16" fillId="0" borderId="0" xfId="0" applyNumberFormat="1" applyFont="1"/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left"/>
    </xf>
    <xf numFmtId="2" fontId="15" fillId="0" borderId="0" xfId="0" applyNumberFormat="1" applyFont="1" applyAlignment="1">
      <alignment horizontal="left"/>
    </xf>
    <xf numFmtId="2" fontId="9" fillId="0" borderId="0" xfId="0" applyNumberFormat="1" applyFont="1"/>
    <xf numFmtId="0" fontId="17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 applyBorder="1"/>
    <xf numFmtId="0" fontId="4" fillId="0" borderId="0" xfId="0" applyFont="1" applyBorder="1"/>
    <xf numFmtId="164" fontId="6" fillId="0" borderId="0" xfId="0" applyNumberFormat="1" applyFont="1"/>
    <xf numFmtId="164" fontId="0" fillId="0" borderId="0" xfId="0" applyNumberFormat="1"/>
    <xf numFmtId="164" fontId="7" fillId="0" borderId="0" xfId="0" applyNumberFormat="1" applyFont="1" applyAlignment="1">
      <alignment horizontal="center"/>
    </xf>
    <xf numFmtId="0" fontId="10" fillId="0" borderId="0" xfId="0" applyFont="1" applyAlignment="1">
      <alignment horizontal="left"/>
    </xf>
    <xf numFmtId="0" fontId="18" fillId="0" borderId="0" xfId="0" applyFont="1"/>
    <xf numFmtId="0" fontId="20" fillId="0" borderId="1" xfId="0" applyFont="1" applyBorder="1" applyAlignment="1">
      <alignment horizontal="centerContinuous"/>
    </xf>
    <xf numFmtId="2" fontId="20" fillId="0" borderId="1" xfId="0" applyNumberFormat="1" applyFont="1" applyBorder="1" applyAlignment="1">
      <alignment horizontal="centerContinuous"/>
    </xf>
    <xf numFmtId="0" fontId="21" fillId="0" borderId="0" xfId="0" applyFont="1"/>
    <xf numFmtId="1" fontId="4" fillId="0" borderId="0" xfId="0" applyNumberFormat="1" applyFont="1" applyFill="1"/>
    <xf numFmtId="165" fontId="4" fillId="0" borderId="0" xfId="0" applyNumberFormat="1" applyFont="1"/>
    <xf numFmtId="0" fontId="22" fillId="0" borderId="0" xfId="0" applyFont="1"/>
    <xf numFmtId="166" fontId="4" fillId="0" borderId="0" xfId="0" applyNumberFormat="1" applyFont="1"/>
    <xf numFmtId="0" fontId="6" fillId="3" borderId="0" xfId="0" applyFont="1" applyFill="1"/>
    <xf numFmtId="0" fontId="2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Price_Data!$BA$792:$BA$793</c:f>
              <c:strCache>
                <c:ptCount val="2"/>
                <c:pt idx="0">
                  <c:v>Sawtimber</c:v>
                </c:pt>
                <c:pt idx="1">
                  <c:v>Southwide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Price_Data!$A$794:$A$837</c:f>
              <c:numCache>
                <c:formatCode>General</c:formatCode>
                <c:ptCount val="44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</c:numCache>
            </c:numRef>
          </c:cat>
          <c:val>
            <c:numRef>
              <c:f>Price_Data!$BA$794:$BA$837</c:f>
              <c:numCache>
                <c:formatCode>General</c:formatCode>
                <c:ptCount val="44"/>
                <c:pt idx="15">
                  <c:v>172.35675245442474</c:v>
                </c:pt>
                <c:pt idx="16">
                  <c:v>241.18471342815499</c:v>
                </c:pt>
                <c:pt idx="17">
                  <c:v>242.39899142499971</c:v>
                </c:pt>
                <c:pt idx="18">
                  <c:v>275.13077159149418</c:v>
                </c:pt>
                <c:pt idx="19">
                  <c:v>252.46490587967114</c:v>
                </c:pt>
                <c:pt idx="20">
                  <c:v>285.22565786790102</c:v>
                </c:pt>
                <c:pt idx="21">
                  <c:v>304.45815268334775</c:v>
                </c:pt>
                <c:pt idx="22">
                  <c:v>281.19038634428915</c:v>
                </c:pt>
                <c:pt idx="23">
                  <c:v>305.88290230194349</c:v>
                </c:pt>
                <c:pt idx="24">
                  <c:v>316.7857048686966</c:v>
                </c:pt>
                <c:pt idx="25">
                  <c:v>295.56648699510612</c:v>
                </c:pt>
                <c:pt idx="26">
                  <c:v>319.74769100434474</c:v>
                </c:pt>
                <c:pt idx="27">
                  <c:v>322.00162351540496</c:v>
                </c:pt>
                <c:pt idx="28">
                  <c:v>313.8411932640833</c:v>
                </c:pt>
                <c:pt idx="29">
                  <c:v>262.37336898043634</c:v>
                </c:pt>
                <c:pt idx="30">
                  <c:v>260.7212032308849</c:v>
                </c:pt>
                <c:pt idx="31">
                  <c:v>244.53279094792802</c:v>
                </c:pt>
                <c:pt idx="32">
                  <c:v>231.70425715605435</c:v>
                </c:pt>
                <c:pt idx="33">
                  <c:v>249.95786105516831</c:v>
                </c:pt>
                <c:pt idx="34">
                  <c:v>239.32378279505949</c:v>
                </c:pt>
                <c:pt idx="35">
                  <c:v>248.18555683036467</c:v>
                </c:pt>
                <c:pt idx="36">
                  <c:v>271.2407560696526</c:v>
                </c:pt>
                <c:pt idx="37">
                  <c:v>322.20471598636641</c:v>
                </c:pt>
                <c:pt idx="38">
                  <c:v>325.16675988816371</c:v>
                </c:pt>
                <c:pt idx="39">
                  <c:v>326.71290178258994</c:v>
                </c:pt>
                <c:pt idx="40">
                  <c:v>324.63898332877329</c:v>
                </c:pt>
                <c:pt idx="41">
                  <c:v>319.58525871104774</c:v>
                </c:pt>
                <c:pt idx="42">
                  <c:v>331.10031149661472</c:v>
                </c:pt>
                <c:pt idx="43">
                  <c:v>301.15173186222682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A-4630-BEC5-E258517DE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934664"/>
        <c:axId val="834931528"/>
      </c:lineChart>
      <c:lineChart>
        <c:grouping val="standard"/>
        <c:varyColors val="0"/>
        <c:ser>
          <c:idx val="1"/>
          <c:order val="1"/>
          <c:tx>
            <c:strRef>
              <c:f>Price_Data!$BB$792:$BB$793</c:f>
              <c:strCache>
                <c:ptCount val="2"/>
                <c:pt idx="0">
                  <c:v>Pulpwood</c:v>
                </c:pt>
                <c:pt idx="1">
                  <c:v>Southwide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Price_Data!$A$794:$A$835</c:f>
              <c:numCache>
                <c:formatCode>General</c:formatCode>
                <c:ptCount val="42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</c:numCache>
            </c:numRef>
          </c:cat>
          <c:val>
            <c:numRef>
              <c:f>Price_Data!$BB$794:$BB$837</c:f>
              <c:numCache>
                <c:formatCode>General</c:formatCode>
                <c:ptCount val="44"/>
                <c:pt idx="0">
                  <c:v>10.40989165964095</c:v>
                </c:pt>
                <c:pt idx="1">
                  <c:v>10.503738776327173</c:v>
                </c:pt>
                <c:pt idx="2">
                  <c:v>9.8634770022553599</c:v>
                </c:pt>
                <c:pt idx="3">
                  <c:v>9.3129695277051514</c:v>
                </c:pt>
                <c:pt idx="4">
                  <c:v>9.9056959256092991</c:v>
                </c:pt>
                <c:pt idx="5">
                  <c:v>9.4171951382790873</c:v>
                </c:pt>
                <c:pt idx="6">
                  <c:v>10.353220920186788</c:v>
                </c:pt>
                <c:pt idx="7">
                  <c:v>10.056445085259986</c:v>
                </c:pt>
                <c:pt idx="8">
                  <c:v>8.7096460441119952</c:v>
                </c:pt>
                <c:pt idx="9">
                  <c:v>7.2204457972948894</c:v>
                </c:pt>
                <c:pt idx="10">
                  <c:v>8.429579265088373</c:v>
                </c:pt>
                <c:pt idx="11">
                  <c:v>8.5131027992613753</c:v>
                </c:pt>
                <c:pt idx="12">
                  <c:v>12.170985834848084</c:v>
                </c:pt>
                <c:pt idx="13">
                  <c:v>11.614467472326966</c:v>
                </c:pt>
                <c:pt idx="14">
                  <c:v>11.863839515084019</c:v>
                </c:pt>
                <c:pt idx="15">
                  <c:v>13.774983657823743</c:v>
                </c:pt>
                <c:pt idx="16">
                  <c:v>17.288503526875854</c:v>
                </c:pt>
                <c:pt idx="17">
                  <c:v>16.366830295915754</c:v>
                </c:pt>
                <c:pt idx="18">
                  <c:v>23.160871510909782</c:v>
                </c:pt>
                <c:pt idx="19">
                  <c:v>19.208399746128723</c:v>
                </c:pt>
                <c:pt idx="20">
                  <c:v>23.771016514923783</c:v>
                </c:pt>
                <c:pt idx="21">
                  <c:v>21.587611667573643</c:v>
                </c:pt>
                <c:pt idx="22">
                  <c:v>16.570172844629059</c:v>
                </c:pt>
                <c:pt idx="23">
                  <c:v>15.320711262244798</c:v>
                </c:pt>
                <c:pt idx="24">
                  <c:v>18.126866789255899</c:v>
                </c:pt>
                <c:pt idx="25">
                  <c:v>17.69137901646954</c:v>
                </c:pt>
                <c:pt idx="26">
                  <c:v>24.722158952176621</c:v>
                </c:pt>
                <c:pt idx="27">
                  <c:v>19.976631106274972</c:v>
                </c:pt>
                <c:pt idx="28">
                  <c:v>23.041640149803612</c:v>
                </c:pt>
                <c:pt idx="29">
                  <c:v>18.544617760002993</c:v>
                </c:pt>
                <c:pt idx="30">
                  <c:v>20.219785581121613</c:v>
                </c:pt>
                <c:pt idx="31">
                  <c:v>22.97920202775256</c:v>
                </c:pt>
                <c:pt idx="32">
                  <c:v>24.069341985068618</c:v>
                </c:pt>
                <c:pt idx="33">
                  <c:v>28.682468670002763</c:v>
                </c:pt>
                <c:pt idx="34">
                  <c:v>19.131988033456121</c:v>
                </c:pt>
                <c:pt idx="35">
                  <c:v>21.574356475515462</c:v>
                </c:pt>
                <c:pt idx="36">
                  <c:v>26.017778140247302</c:v>
                </c:pt>
                <c:pt idx="37">
                  <c:v>30.558169936542839</c:v>
                </c:pt>
                <c:pt idx="38">
                  <c:v>29.130907229944</c:v>
                </c:pt>
                <c:pt idx="39">
                  <c:v>25.418576550198267</c:v>
                </c:pt>
                <c:pt idx="40">
                  <c:v>20.987275343160814</c:v>
                </c:pt>
                <c:pt idx="41">
                  <c:v>24.933467638254363</c:v>
                </c:pt>
                <c:pt idx="42">
                  <c:v>29.523665229044084</c:v>
                </c:pt>
                <c:pt idx="43">
                  <c:v>22.157339112955931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A-4630-BEC5-E258517DE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158928"/>
        <c:axId val="834931920"/>
      </c:lineChart>
      <c:catAx>
        <c:axId val="83493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931528"/>
        <c:crosses val="autoZero"/>
        <c:auto val="1"/>
        <c:lblAlgn val="ctr"/>
        <c:lblOffset val="100"/>
        <c:noMultiLvlLbl val="0"/>
      </c:catAx>
      <c:valAx>
        <c:axId val="83493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Oak Sawtimber Stumpage Price (2012</a:t>
                </a:r>
                <a:r>
                  <a:rPr lang="en-US" baseline="0">
                    <a:solidFill>
                      <a:srgbClr val="0070C0"/>
                    </a:solidFill>
                  </a:rPr>
                  <a:t> $/mbf)</a:t>
                </a:r>
                <a:endParaRPr lang="en-US">
                  <a:solidFill>
                    <a:srgbClr val="0070C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934664"/>
        <c:crosses val="autoZero"/>
        <c:crossBetween val="between"/>
      </c:valAx>
      <c:valAx>
        <c:axId val="8349319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C00000"/>
                    </a:solidFill>
                  </a:rPr>
                  <a:t>Mixed hardwood Pulpwood Stumpage Price (2012</a:t>
                </a:r>
                <a:r>
                  <a:rPr lang="en-US" baseline="0">
                    <a:solidFill>
                      <a:srgbClr val="C00000"/>
                    </a:solidFill>
                  </a:rPr>
                  <a:t> $/mbf)</a:t>
                </a:r>
                <a:endParaRPr lang="en-US">
                  <a:solidFill>
                    <a:srgbClr val="C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58928"/>
        <c:crosses val="max"/>
        <c:crossBetween val="between"/>
      </c:valAx>
      <c:catAx>
        <c:axId val="771158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4931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 Carolina Sawtimber Harvest + Transfer Costs, 1977:1 to 1997:1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Price_Data!#REF!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Price_Data!#REF!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Price_Data!#REF!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D3B4-43DE-9C72-2FEC4D0F5ED2}"/>
            </c:ext>
          </c:extLst>
        </c:ser>
        <c:ser>
          <c:idx val="1"/>
          <c:order val="1"/>
          <c:tx>
            <c:v>Price_Data!#REF!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Price_Data!#REF!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Price_Data!#REF!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D3B4-43DE-9C72-2FEC4D0F5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112592"/>
        <c:axId val="840111024"/>
      </c:lineChart>
      <c:catAx>
        <c:axId val="84011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01110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40111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$/mbf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01125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 Carolina Pulpwood Harvest + Transfer Costs, 1977:1 to 1997:1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Price_Data!#REF!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Price_Data!#REF!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Price_Data!#REF!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F24-4E4D-8C42-A779834AAEFD}"/>
            </c:ext>
          </c:extLst>
        </c:ser>
        <c:ser>
          <c:idx val="1"/>
          <c:order val="1"/>
          <c:tx>
            <c:v>Price_Data!#REF!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Price_Data!#REF!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Price_Data!#REF!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7F24-4E4D-8C42-A779834AA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849896"/>
        <c:axId val="826846760"/>
      </c:lineChart>
      <c:catAx>
        <c:axId val="826849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68467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26846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Cost ($/cord)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68498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 Carolina Sawtimber Harvest + Transfer Costs, 1977:1 to 1997:1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Price_Data!#REF!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Price_Data!#REF!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Price_Data!#REF!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B15B-4349-9B90-BAE387B4D1D4}"/>
            </c:ext>
          </c:extLst>
        </c:ser>
        <c:ser>
          <c:idx val="1"/>
          <c:order val="1"/>
          <c:tx>
            <c:v>Price_Data!#REF!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Price_Data!#REF!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Price_Data!#REF!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B15B-4349-9B90-BAE387B4D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847936"/>
        <c:axId val="826844016"/>
      </c:lineChart>
      <c:catAx>
        <c:axId val="82684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68440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26844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$/mbf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68479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 Carolina Pulpwood Harvest + Transfer Costs, 1977:1 to 1997:1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Price_Data!#REF!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Price_Data!#REF!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Price_Data!#REF!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938F-404E-B6EB-4D4317BFB1E0}"/>
            </c:ext>
          </c:extLst>
        </c:ser>
        <c:ser>
          <c:idx val="1"/>
          <c:order val="1"/>
          <c:tx>
            <c:v>Price_Data!#REF!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Price_Data!#REF!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Price_Data!#REF!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938F-404E-B6EB-4D4317BFB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845192"/>
        <c:axId val="826848720"/>
      </c:lineChart>
      <c:catAx>
        <c:axId val="826845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68487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26848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Cost ($/cord)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68451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Price_Data!$O$851</c:f>
              <c:strCache>
                <c:ptCount val="1"/>
                <c:pt idx="0">
                  <c:v>ALPULP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Price_Data!$O$852:$O$895</c:f>
              <c:numCache>
                <c:formatCode>0.00</c:formatCode>
                <c:ptCount val="44"/>
                <c:pt idx="0">
                  <c:v>25.68806806736967</c:v>
                </c:pt>
                <c:pt idx="1">
                  <c:v>26.549038998944212</c:v>
                </c:pt>
                <c:pt idx="2">
                  <c:v>27.839273632530876</c:v>
                </c:pt>
                <c:pt idx="3">
                  <c:v>28.91242712981802</c:v>
                </c:pt>
                <c:pt idx="4">
                  <c:v>28.81825049797391</c:v>
                </c:pt>
                <c:pt idx="5">
                  <c:v>30.496284574100514</c:v>
                </c:pt>
                <c:pt idx="6">
                  <c:v>30.717454940129148</c:v>
                </c:pt>
                <c:pt idx="7">
                  <c:v>30.755789001900709</c:v>
                </c:pt>
                <c:pt idx="8">
                  <c:v>31.956298872446489</c:v>
                </c:pt>
                <c:pt idx="9">
                  <c:v>31.1513780466172</c:v>
                </c:pt>
                <c:pt idx="10">
                  <c:v>38.313828928864538</c:v>
                </c:pt>
                <c:pt idx="11">
                  <c:v>36.258290976342323</c:v>
                </c:pt>
                <c:pt idx="12">
                  <c:v>41.03248339908869</c:v>
                </c:pt>
                <c:pt idx="13">
                  <c:v>46.313168086711578</c:v>
                </c:pt>
                <c:pt idx="14">
                  <c:v>42.317586830193036</c:v>
                </c:pt>
                <c:pt idx="15">
                  <c:v>47.864063636363639</c:v>
                </c:pt>
                <c:pt idx="16">
                  <c:v>60.278127272727275</c:v>
                </c:pt>
                <c:pt idx="17">
                  <c:v>56.178133333333335</c:v>
                </c:pt>
                <c:pt idx="18">
                  <c:v>64.813703030303031</c:v>
                </c:pt>
                <c:pt idx="19">
                  <c:v>61.93448484848485</c:v>
                </c:pt>
                <c:pt idx="20">
                  <c:v>69.425409090909099</c:v>
                </c:pt>
                <c:pt idx="21">
                  <c:v>68.182903030303038</c:v>
                </c:pt>
                <c:pt idx="22">
                  <c:v>56.511115151515156</c:v>
                </c:pt>
                <c:pt idx="23">
                  <c:v>56.207490909090907</c:v>
                </c:pt>
                <c:pt idx="24">
                  <c:v>58.963093939393943</c:v>
                </c:pt>
                <c:pt idx="25">
                  <c:v>58.912684848484858</c:v>
                </c:pt>
                <c:pt idx="26">
                  <c:v>74.080427272727277</c:v>
                </c:pt>
                <c:pt idx="27">
                  <c:v>66.88175757575759</c:v>
                </c:pt>
                <c:pt idx="28">
                  <c:v>78.614306060606069</c:v>
                </c:pt>
                <c:pt idx="29">
                  <c:v>66.968099999999993</c:v>
                </c:pt>
                <c:pt idx="30">
                  <c:v>67.846984848484851</c:v>
                </c:pt>
                <c:pt idx="31">
                  <c:v>84.297175757575758</c:v>
                </c:pt>
                <c:pt idx="42">
                  <c:v>112.31274454545455</c:v>
                </c:pt>
                <c:pt idx="43">
                  <c:v>96.624557575757578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34-42E8-A11B-D1178C991FB2}"/>
            </c:ext>
          </c:extLst>
        </c:ser>
        <c:ser>
          <c:idx val="1"/>
          <c:order val="1"/>
          <c:tx>
            <c:strRef>
              <c:f>Price_Data!$P$851</c:f>
              <c:strCache>
                <c:ptCount val="1"/>
                <c:pt idx="0">
                  <c:v>ARPULP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Price_Data!$P$852:$P$895</c:f>
              <c:numCache>
                <c:formatCode>0.00</c:formatCode>
                <c:ptCount val="44"/>
                <c:pt idx="0">
                  <c:v>23.725000000000001</c:v>
                </c:pt>
                <c:pt idx="1">
                  <c:v>25.84</c:v>
                </c:pt>
                <c:pt idx="2">
                  <c:v>29.475000000000001</c:v>
                </c:pt>
                <c:pt idx="3">
                  <c:v>33.7425</c:v>
                </c:pt>
                <c:pt idx="4">
                  <c:v>34.25</c:v>
                </c:pt>
                <c:pt idx="5">
                  <c:v>34</c:v>
                </c:pt>
                <c:pt idx="6">
                  <c:v>34.375</c:v>
                </c:pt>
                <c:pt idx="7">
                  <c:v>35</c:v>
                </c:pt>
                <c:pt idx="8">
                  <c:v>34.3125</c:v>
                </c:pt>
                <c:pt idx="9">
                  <c:v>32.3125</c:v>
                </c:pt>
                <c:pt idx="10">
                  <c:v>32.375</c:v>
                </c:pt>
                <c:pt idx="11">
                  <c:v>36.5</c:v>
                </c:pt>
                <c:pt idx="12">
                  <c:v>38.75</c:v>
                </c:pt>
                <c:pt idx="13">
                  <c:v>43.625</c:v>
                </c:pt>
                <c:pt idx="14">
                  <c:v>43.875</c:v>
                </c:pt>
                <c:pt idx="15">
                  <c:v>44.378872912801484</c:v>
                </c:pt>
                <c:pt idx="16">
                  <c:v>43.348353432282003</c:v>
                </c:pt>
                <c:pt idx="17">
                  <c:v>46.775881261595551</c:v>
                </c:pt>
                <c:pt idx="18">
                  <c:v>60.620055658627095</c:v>
                </c:pt>
                <c:pt idx="19">
                  <c:v>59.629137291280145</c:v>
                </c:pt>
                <c:pt idx="20">
                  <c:v>69.8387987012987</c:v>
                </c:pt>
                <c:pt idx="21">
                  <c:v>62.384230055658627</c:v>
                </c:pt>
                <c:pt idx="22">
                  <c:v>54.674262523191103</c:v>
                </c:pt>
                <c:pt idx="23">
                  <c:v>53.73841372912802</c:v>
                </c:pt>
                <c:pt idx="24">
                  <c:v>64.023209647495364</c:v>
                </c:pt>
                <c:pt idx="25">
                  <c:v>65.130088126159563</c:v>
                </c:pt>
                <c:pt idx="26">
                  <c:v>64.806233766233774</c:v>
                </c:pt>
                <c:pt idx="27">
                  <c:v>66.144851576994441</c:v>
                </c:pt>
                <c:pt idx="28">
                  <c:v>79.897806122448984</c:v>
                </c:pt>
                <c:pt idx="29">
                  <c:v>65.310742115027821</c:v>
                </c:pt>
                <c:pt idx="30">
                  <c:v>80.886873840445276</c:v>
                </c:pt>
                <c:pt idx="31">
                  <c:v>93.00287569573284</c:v>
                </c:pt>
                <c:pt idx="42">
                  <c:v>105.18233024118739</c:v>
                </c:pt>
                <c:pt idx="43">
                  <c:v>81.983200371057507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34-42E8-A11B-D1178C991FB2}"/>
            </c:ext>
          </c:extLst>
        </c:ser>
        <c:ser>
          <c:idx val="2"/>
          <c:order val="2"/>
          <c:tx>
            <c:strRef>
              <c:f>Price_Data!$Q$851</c:f>
              <c:strCache>
                <c:ptCount val="1"/>
                <c:pt idx="0">
                  <c:v>FLPULP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Price_Data!$Q$852:$Q$895</c:f>
              <c:numCache>
                <c:formatCode>0.00</c:formatCode>
                <c:ptCount val="44"/>
                <c:pt idx="0">
                  <c:v>27.259239130434782</c:v>
                </c:pt>
                <c:pt idx="1">
                  <c:v>27.394802371541502</c:v>
                </c:pt>
                <c:pt idx="2">
                  <c:v>28.445454545454545</c:v>
                </c:pt>
                <c:pt idx="3">
                  <c:v>29.664525691699605</c:v>
                </c:pt>
                <c:pt idx="4">
                  <c:v>30.715415019762847</c:v>
                </c:pt>
                <c:pt idx="5">
                  <c:v>30.715415019762847</c:v>
                </c:pt>
                <c:pt idx="6">
                  <c:v>32.857707509881422</c:v>
                </c:pt>
                <c:pt idx="7">
                  <c:v>33.215415019762851</c:v>
                </c:pt>
                <c:pt idx="8">
                  <c:v>32.5</c:v>
                </c:pt>
                <c:pt idx="9">
                  <c:v>34.485671936758898</c:v>
                </c:pt>
                <c:pt idx="10">
                  <c:v>41.315711462450594</c:v>
                </c:pt>
                <c:pt idx="11">
                  <c:v>37.04641304347826</c:v>
                </c:pt>
                <c:pt idx="12">
                  <c:v>41.347332015810281</c:v>
                </c:pt>
                <c:pt idx="13">
                  <c:v>43.45701581027668</c:v>
                </c:pt>
                <c:pt idx="14">
                  <c:v>40.125</c:v>
                </c:pt>
                <c:pt idx="15">
                  <c:v>46.847826086956523</c:v>
                </c:pt>
                <c:pt idx="16">
                  <c:v>52.038695652173921</c:v>
                </c:pt>
                <c:pt idx="17">
                  <c:v>54.636086956521737</c:v>
                </c:pt>
                <c:pt idx="18">
                  <c:v>62.257391304347834</c:v>
                </c:pt>
                <c:pt idx="19">
                  <c:v>55.612826086956531</c:v>
                </c:pt>
                <c:pt idx="20">
                  <c:v>58.293913043478263</c:v>
                </c:pt>
                <c:pt idx="21">
                  <c:v>57.815652173913044</c:v>
                </c:pt>
                <c:pt idx="22">
                  <c:v>53.47228260869565</c:v>
                </c:pt>
                <c:pt idx="23">
                  <c:v>55.738695652173917</c:v>
                </c:pt>
                <c:pt idx="24">
                  <c:v>62.98021739130435</c:v>
                </c:pt>
                <c:pt idx="25">
                  <c:v>65.412934782608687</c:v>
                </c:pt>
                <c:pt idx="26">
                  <c:v>71.953586956521747</c:v>
                </c:pt>
                <c:pt idx="27">
                  <c:v>62.640434782608693</c:v>
                </c:pt>
                <c:pt idx="28">
                  <c:v>71.912173913043489</c:v>
                </c:pt>
                <c:pt idx="29">
                  <c:v>71.79271739130435</c:v>
                </c:pt>
                <c:pt idx="30">
                  <c:v>61.836304347826086</c:v>
                </c:pt>
                <c:pt idx="31">
                  <c:v>70.51652173913044</c:v>
                </c:pt>
                <c:pt idx="42">
                  <c:v>83.079891304347825</c:v>
                </c:pt>
                <c:pt idx="43">
                  <c:v>80.241630434782607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34-42E8-A11B-D1178C991FB2}"/>
            </c:ext>
          </c:extLst>
        </c:ser>
        <c:ser>
          <c:idx val="3"/>
          <c:order val="3"/>
          <c:tx>
            <c:strRef>
              <c:f>Price_Data!$R$851</c:f>
              <c:strCache>
                <c:ptCount val="1"/>
                <c:pt idx="0">
                  <c:v>GAPULP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Price_Data!$R$852:$R$895</c:f>
              <c:numCache>
                <c:formatCode>0.00</c:formatCode>
                <c:ptCount val="44"/>
                <c:pt idx="0">
                  <c:v>26.403722664015895</c:v>
                </c:pt>
                <c:pt idx="1">
                  <c:v>26.85142644135188</c:v>
                </c:pt>
                <c:pt idx="2">
                  <c:v>28.351163021868778</c:v>
                </c:pt>
                <c:pt idx="3">
                  <c:v>29.719279324055659</c:v>
                </c:pt>
                <c:pt idx="4">
                  <c:v>28.745775347912513</c:v>
                </c:pt>
                <c:pt idx="5">
                  <c:v>28.436133200795215</c:v>
                </c:pt>
                <c:pt idx="6">
                  <c:v>28.990556660039754</c:v>
                </c:pt>
                <c:pt idx="7">
                  <c:v>31.558151093439356</c:v>
                </c:pt>
                <c:pt idx="8">
                  <c:v>31.963220675944324</c:v>
                </c:pt>
                <c:pt idx="9">
                  <c:v>30.519383697813112</c:v>
                </c:pt>
                <c:pt idx="10">
                  <c:v>33.915258449304162</c:v>
                </c:pt>
                <c:pt idx="11">
                  <c:v>33.469920477137165</c:v>
                </c:pt>
                <c:pt idx="12">
                  <c:v>38.025347912524836</c:v>
                </c:pt>
                <c:pt idx="13">
                  <c:v>45.798210735586458</c:v>
                </c:pt>
                <c:pt idx="14">
                  <c:v>39.738817097415492</c:v>
                </c:pt>
                <c:pt idx="15">
                  <c:v>38.206525844930418</c:v>
                </c:pt>
                <c:pt idx="16">
                  <c:v>51.90936878727635</c:v>
                </c:pt>
                <c:pt idx="17">
                  <c:v>45.287306163021874</c:v>
                </c:pt>
                <c:pt idx="18">
                  <c:v>62.12776590457257</c:v>
                </c:pt>
                <c:pt idx="19">
                  <c:v>56.725188866799208</c:v>
                </c:pt>
                <c:pt idx="20">
                  <c:v>59.988921471172965</c:v>
                </c:pt>
                <c:pt idx="21">
                  <c:v>63.622119781312129</c:v>
                </c:pt>
                <c:pt idx="22">
                  <c:v>52.348705268389665</c:v>
                </c:pt>
                <c:pt idx="23">
                  <c:v>59.963822067594435</c:v>
                </c:pt>
                <c:pt idx="24">
                  <c:v>64.75881958250497</c:v>
                </c:pt>
                <c:pt idx="25">
                  <c:v>66.467184393638163</c:v>
                </c:pt>
                <c:pt idx="26">
                  <c:v>79.795782803180913</c:v>
                </c:pt>
                <c:pt idx="27">
                  <c:v>67.24513419483101</c:v>
                </c:pt>
                <c:pt idx="28">
                  <c:v>77.597924950298207</c:v>
                </c:pt>
                <c:pt idx="29">
                  <c:v>74.822500000000005</c:v>
                </c:pt>
                <c:pt idx="30">
                  <c:v>66.654512922465216</c:v>
                </c:pt>
                <c:pt idx="31">
                  <c:v>74.201212723658045</c:v>
                </c:pt>
                <c:pt idx="42">
                  <c:v>90.486392644135194</c:v>
                </c:pt>
                <c:pt idx="43">
                  <c:v>88.607907554671982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34-42E8-A11B-D1178C991FB2}"/>
            </c:ext>
          </c:extLst>
        </c:ser>
        <c:ser>
          <c:idx val="4"/>
          <c:order val="4"/>
          <c:tx>
            <c:strRef>
              <c:f>Price_Data!$S$851</c:f>
              <c:strCache>
                <c:ptCount val="1"/>
                <c:pt idx="0">
                  <c:v>LAPULP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Price_Data!$S$852:$S$895</c:f>
              <c:numCache>
                <c:formatCode>0.00</c:formatCode>
                <c:ptCount val="44"/>
                <c:pt idx="0">
                  <c:v>25.950390772128063</c:v>
                </c:pt>
                <c:pt idx="1">
                  <c:v>28.303396892655364</c:v>
                </c:pt>
                <c:pt idx="2">
                  <c:v>30.025009416195857</c:v>
                </c:pt>
                <c:pt idx="3">
                  <c:v>34.595284839924673</c:v>
                </c:pt>
                <c:pt idx="4">
                  <c:v>33.614995291902076</c:v>
                </c:pt>
                <c:pt idx="5">
                  <c:v>36.080037664783426</c:v>
                </c:pt>
                <c:pt idx="6">
                  <c:v>35.354990583804145</c:v>
                </c:pt>
                <c:pt idx="7">
                  <c:v>36.580037664783433</c:v>
                </c:pt>
                <c:pt idx="8">
                  <c:v>35.060028248587571</c:v>
                </c:pt>
                <c:pt idx="9">
                  <c:v>32.415018832391716</c:v>
                </c:pt>
                <c:pt idx="10">
                  <c:v>36.564854048964222</c:v>
                </c:pt>
                <c:pt idx="11">
                  <c:v>44.264209039548021</c:v>
                </c:pt>
                <c:pt idx="12">
                  <c:v>43.120056497175149</c:v>
                </c:pt>
                <c:pt idx="13">
                  <c:v>41.820150659133709</c:v>
                </c:pt>
                <c:pt idx="14">
                  <c:v>46.140065913371004</c:v>
                </c:pt>
                <c:pt idx="15">
                  <c:v>51.235444915254241</c:v>
                </c:pt>
                <c:pt idx="16">
                  <c:v>52.531038135593228</c:v>
                </c:pt>
                <c:pt idx="17">
                  <c:v>54.758531073446335</c:v>
                </c:pt>
                <c:pt idx="18">
                  <c:v>71.640882768361593</c:v>
                </c:pt>
                <c:pt idx="19">
                  <c:v>56.523382768361586</c:v>
                </c:pt>
                <c:pt idx="20">
                  <c:v>71.148114406779669</c:v>
                </c:pt>
                <c:pt idx="21">
                  <c:v>60.099861111111117</c:v>
                </c:pt>
                <c:pt idx="22">
                  <c:v>53.818248587570615</c:v>
                </c:pt>
                <c:pt idx="23">
                  <c:v>51.127636534839922</c:v>
                </c:pt>
                <c:pt idx="24">
                  <c:v>68.301600753295673</c:v>
                </c:pt>
                <c:pt idx="25">
                  <c:v>67.473531073446338</c:v>
                </c:pt>
                <c:pt idx="26">
                  <c:v>69.655355461393597</c:v>
                </c:pt>
                <c:pt idx="27">
                  <c:v>69.820572033898316</c:v>
                </c:pt>
                <c:pt idx="28">
                  <c:v>78.965703860640303</c:v>
                </c:pt>
                <c:pt idx="29">
                  <c:v>65.824442090395479</c:v>
                </c:pt>
                <c:pt idx="30">
                  <c:v>74.811134651600767</c:v>
                </c:pt>
                <c:pt idx="31">
                  <c:v>83.938316854990589</c:v>
                </c:pt>
                <c:pt idx="42">
                  <c:v>102.39180673258004</c:v>
                </c:pt>
                <c:pt idx="43">
                  <c:v>84.893234463276841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34-42E8-A11B-D1178C991FB2}"/>
            </c:ext>
          </c:extLst>
        </c:ser>
        <c:ser>
          <c:idx val="5"/>
          <c:order val="5"/>
          <c:tx>
            <c:strRef>
              <c:f>Price_Data!$T$851</c:f>
              <c:strCache>
                <c:ptCount val="1"/>
                <c:pt idx="0">
                  <c:v>MSPULP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Price_Data!$T$852:$T$895</c:f>
              <c:numCache>
                <c:formatCode>0.00</c:formatCode>
                <c:ptCount val="44"/>
                <c:pt idx="0">
                  <c:v>27.261468696397948</c:v>
                </c:pt>
                <c:pt idx="1">
                  <c:v>28.086235822255581</c:v>
                </c:pt>
                <c:pt idx="2">
                  <c:v>30.083940474914243</c:v>
                </c:pt>
                <c:pt idx="3">
                  <c:v>32.600578125000006</c:v>
                </c:pt>
                <c:pt idx="4">
                  <c:v>33.423081046312191</c:v>
                </c:pt>
                <c:pt idx="5">
                  <c:v>33.88871140651802</c:v>
                </c:pt>
                <c:pt idx="6">
                  <c:v>34.821916541595208</c:v>
                </c:pt>
                <c:pt idx="7">
                  <c:v>35.563427315608934</c:v>
                </c:pt>
                <c:pt idx="8">
                  <c:v>34.988545240137228</c:v>
                </c:pt>
                <c:pt idx="9">
                  <c:v>31.010846376500865</c:v>
                </c:pt>
                <c:pt idx="10">
                  <c:v>30.561271172813044</c:v>
                </c:pt>
                <c:pt idx="11">
                  <c:v>36.810250053602068</c:v>
                </c:pt>
                <c:pt idx="12">
                  <c:v>43.898174179888521</c:v>
                </c:pt>
                <c:pt idx="13">
                  <c:v>44.316183801457981</c:v>
                </c:pt>
                <c:pt idx="14">
                  <c:v>44.136256432247009</c:v>
                </c:pt>
                <c:pt idx="15">
                  <c:v>44.700029481132077</c:v>
                </c:pt>
                <c:pt idx="16">
                  <c:v>51.275471698113208</c:v>
                </c:pt>
                <c:pt idx="17">
                  <c:v>52.093071933962264</c:v>
                </c:pt>
                <c:pt idx="18">
                  <c:v>59.567334905660381</c:v>
                </c:pt>
                <c:pt idx="19">
                  <c:v>52.364475235849056</c:v>
                </c:pt>
                <c:pt idx="20">
                  <c:v>61.766916273584911</c:v>
                </c:pt>
                <c:pt idx="21">
                  <c:v>61.458284198113205</c:v>
                </c:pt>
                <c:pt idx="22">
                  <c:v>54.425442216981139</c:v>
                </c:pt>
                <c:pt idx="23">
                  <c:v>54.229764150943396</c:v>
                </c:pt>
                <c:pt idx="24">
                  <c:v>58.948390330188673</c:v>
                </c:pt>
                <c:pt idx="25">
                  <c:v>61.580660377358491</c:v>
                </c:pt>
                <c:pt idx="26">
                  <c:v>68.906721698113216</c:v>
                </c:pt>
                <c:pt idx="27">
                  <c:v>59.233915094339622</c:v>
                </c:pt>
                <c:pt idx="28">
                  <c:v>72.604439858490579</c:v>
                </c:pt>
                <c:pt idx="29">
                  <c:v>59.652576650943402</c:v>
                </c:pt>
                <c:pt idx="30">
                  <c:v>64.949587264150949</c:v>
                </c:pt>
                <c:pt idx="31">
                  <c:v>78.364569575471705</c:v>
                </c:pt>
                <c:pt idx="42">
                  <c:v>103.3661975235849</c:v>
                </c:pt>
                <c:pt idx="43">
                  <c:v>81.610389150943405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34-42E8-A11B-D1178C991FB2}"/>
            </c:ext>
          </c:extLst>
        </c:ser>
        <c:ser>
          <c:idx val="6"/>
          <c:order val="6"/>
          <c:tx>
            <c:strRef>
              <c:f>Price_Data!$U$851</c:f>
              <c:strCache>
                <c:ptCount val="1"/>
                <c:pt idx="0">
                  <c:v>NCPULP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Price_Data!$U$852:$U$895</c:f>
              <c:numCache>
                <c:formatCode>0.00</c:formatCode>
                <c:ptCount val="44"/>
                <c:pt idx="0">
                  <c:v>24.767761557177625</c:v>
                </c:pt>
                <c:pt idx="1">
                  <c:v>25.054537712895385</c:v>
                </c:pt>
                <c:pt idx="2">
                  <c:v>27.071989051094903</c:v>
                </c:pt>
                <c:pt idx="3">
                  <c:v>29.666271289537725</c:v>
                </c:pt>
                <c:pt idx="4">
                  <c:v>29.082420924574219</c:v>
                </c:pt>
                <c:pt idx="5">
                  <c:v>31.164841849148434</c:v>
                </c:pt>
                <c:pt idx="6">
                  <c:v>31.627128953771301</c:v>
                </c:pt>
                <c:pt idx="7">
                  <c:v>31.671532846715341</c:v>
                </c:pt>
                <c:pt idx="8">
                  <c:v>32.483576642335777</c:v>
                </c:pt>
                <c:pt idx="9">
                  <c:v>32.948296836982983</c:v>
                </c:pt>
                <c:pt idx="10">
                  <c:v>35.928801703163032</c:v>
                </c:pt>
                <c:pt idx="11">
                  <c:v>37.139622871046235</c:v>
                </c:pt>
                <c:pt idx="12">
                  <c:v>41.596715328467162</c:v>
                </c:pt>
                <c:pt idx="13">
                  <c:v>44.615936739659389</c:v>
                </c:pt>
                <c:pt idx="14">
                  <c:v>43.786113138686147</c:v>
                </c:pt>
                <c:pt idx="15">
                  <c:v>45.974336982968367</c:v>
                </c:pt>
                <c:pt idx="16">
                  <c:v>48.801928223844286</c:v>
                </c:pt>
                <c:pt idx="17">
                  <c:v>51.736021897810225</c:v>
                </c:pt>
                <c:pt idx="18">
                  <c:v>53.652725060827251</c:v>
                </c:pt>
                <c:pt idx="19">
                  <c:v>49.899525547445258</c:v>
                </c:pt>
                <c:pt idx="20">
                  <c:v>54.591295620437961</c:v>
                </c:pt>
                <c:pt idx="21">
                  <c:v>55.312025547445266</c:v>
                </c:pt>
                <c:pt idx="22">
                  <c:v>50.272183698296836</c:v>
                </c:pt>
                <c:pt idx="23">
                  <c:v>59.178503649635047</c:v>
                </c:pt>
                <c:pt idx="24">
                  <c:v>56.736277372262776</c:v>
                </c:pt>
                <c:pt idx="25">
                  <c:v>53.734714111922145</c:v>
                </c:pt>
                <c:pt idx="26">
                  <c:v>57.094118004866182</c:v>
                </c:pt>
                <c:pt idx="27">
                  <c:v>57.739227493917276</c:v>
                </c:pt>
                <c:pt idx="28">
                  <c:v>61.742907542579076</c:v>
                </c:pt>
                <c:pt idx="29">
                  <c:v>61.809501216545023</c:v>
                </c:pt>
                <c:pt idx="30">
                  <c:v>63.523090024330898</c:v>
                </c:pt>
                <c:pt idx="31">
                  <c:v>71.276350364963506</c:v>
                </c:pt>
                <c:pt idx="42">
                  <c:v>77.41115024330901</c:v>
                </c:pt>
                <c:pt idx="43">
                  <c:v>74.883102189781027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34-42E8-A11B-D1178C991FB2}"/>
            </c:ext>
          </c:extLst>
        </c:ser>
        <c:ser>
          <c:idx val="7"/>
          <c:order val="7"/>
          <c:tx>
            <c:strRef>
              <c:f>Price_Data!$V$851</c:f>
              <c:strCache>
                <c:ptCount val="1"/>
                <c:pt idx="0">
                  <c:v>SCPULP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Price_Data!$V$852:$V$895</c:f>
              <c:numCache>
                <c:formatCode>0.00</c:formatCode>
                <c:ptCount val="44"/>
                <c:pt idx="0">
                  <c:v>27.035745392368071</c:v>
                </c:pt>
                <c:pt idx="1">
                  <c:v>27.177848947880999</c:v>
                </c:pt>
                <c:pt idx="2">
                  <c:v>28.23466816196434</c:v>
                </c:pt>
                <c:pt idx="3">
                  <c:v>29.287607015848177</c:v>
                </c:pt>
                <c:pt idx="4">
                  <c:v>29.41536750383661</c:v>
                </c:pt>
                <c:pt idx="5">
                  <c:v>29.640379954403247</c:v>
                </c:pt>
                <c:pt idx="6">
                  <c:v>29.715384104592133</c:v>
                </c:pt>
                <c:pt idx="7">
                  <c:v>29.908793051292637</c:v>
                </c:pt>
                <c:pt idx="8">
                  <c:v>30.078566211191117</c:v>
                </c:pt>
                <c:pt idx="9">
                  <c:v>29.773635786802021</c:v>
                </c:pt>
                <c:pt idx="10">
                  <c:v>33.797211441978504</c:v>
                </c:pt>
                <c:pt idx="11">
                  <c:v>34.758874660606772</c:v>
                </c:pt>
                <c:pt idx="12">
                  <c:v>38.81351006374689</c:v>
                </c:pt>
                <c:pt idx="13">
                  <c:v>39.003707317613021</c:v>
                </c:pt>
                <c:pt idx="14">
                  <c:v>43.787292859461679</c:v>
                </c:pt>
                <c:pt idx="15">
                  <c:v>47.060468749999998</c:v>
                </c:pt>
                <c:pt idx="16">
                  <c:v>57.638000000000005</c:v>
                </c:pt>
                <c:pt idx="17">
                  <c:v>53.182562499999996</c:v>
                </c:pt>
                <c:pt idx="18">
                  <c:v>58.054156249999998</c:v>
                </c:pt>
                <c:pt idx="19">
                  <c:v>57.894874999999992</c:v>
                </c:pt>
                <c:pt idx="20">
                  <c:v>61.154937500000003</c:v>
                </c:pt>
                <c:pt idx="21">
                  <c:v>66.656343749999991</c:v>
                </c:pt>
                <c:pt idx="22">
                  <c:v>55.255624999999995</c:v>
                </c:pt>
                <c:pt idx="23">
                  <c:v>59.248874999999998</c:v>
                </c:pt>
                <c:pt idx="24">
                  <c:v>65.970968749999983</c:v>
                </c:pt>
                <c:pt idx="25">
                  <c:v>61.376843749999992</c:v>
                </c:pt>
                <c:pt idx="26">
                  <c:v>74.28378124999999</c:v>
                </c:pt>
                <c:pt idx="27">
                  <c:v>68.828343749999988</c:v>
                </c:pt>
                <c:pt idx="28">
                  <c:v>71.326218749999981</c:v>
                </c:pt>
                <c:pt idx="29">
                  <c:v>72.684124999999995</c:v>
                </c:pt>
                <c:pt idx="30">
                  <c:v>71.204437499999983</c:v>
                </c:pt>
                <c:pt idx="31">
                  <c:v>79.474374999999995</c:v>
                </c:pt>
                <c:pt idx="42">
                  <c:v>89.54160312499998</c:v>
                </c:pt>
                <c:pt idx="43">
                  <c:v>83.700124999999986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34-42E8-A11B-D1178C991FB2}"/>
            </c:ext>
          </c:extLst>
        </c:ser>
        <c:ser>
          <c:idx val="8"/>
          <c:order val="8"/>
          <c:tx>
            <c:strRef>
              <c:f>Price_Data!$W$851</c:f>
              <c:strCache>
                <c:ptCount val="1"/>
                <c:pt idx="0">
                  <c:v>TNPULP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Price_Data!$W$852:$W$895</c:f>
              <c:numCache>
                <c:formatCode>0.00</c:formatCode>
                <c:ptCount val="44"/>
                <c:pt idx="0">
                  <c:v>22.855449735449742</c:v>
                </c:pt>
                <c:pt idx="1">
                  <c:v>24.177592592592596</c:v>
                </c:pt>
                <c:pt idx="2">
                  <c:v>26.260846560846566</c:v>
                </c:pt>
                <c:pt idx="3">
                  <c:v>27.085753968253975</c:v>
                </c:pt>
                <c:pt idx="4">
                  <c:v>28.552248677248684</c:v>
                </c:pt>
                <c:pt idx="5">
                  <c:v>30.582010582010589</c:v>
                </c:pt>
                <c:pt idx="6">
                  <c:v>31.1931216931217</c:v>
                </c:pt>
                <c:pt idx="7">
                  <c:v>33.12962962962964</c:v>
                </c:pt>
                <c:pt idx="8">
                  <c:v>33.873677248677261</c:v>
                </c:pt>
                <c:pt idx="9">
                  <c:v>33.780423280423292</c:v>
                </c:pt>
                <c:pt idx="10">
                  <c:v>32.449338624338637</c:v>
                </c:pt>
                <c:pt idx="11">
                  <c:v>34.20505291005292</c:v>
                </c:pt>
                <c:pt idx="12">
                  <c:v>35.609656084656095</c:v>
                </c:pt>
                <c:pt idx="14">
                  <c:v>38.802910052910065</c:v>
                </c:pt>
                <c:pt idx="15">
                  <c:v>40.6906746031746</c:v>
                </c:pt>
                <c:pt idx="16">
                  <c:v>44.944279100529101</c:v>
                </c:pt>
                <c:pt idx="17">
                  <c:v>45.86624338624339</c:v>
                </c:pt>
                <c:pt idx="18">
                  <c:v>45.779378306878314</c:v>
                </c:pt>
                <c:pt idx="19">
                  <c:v>49.38721560846561</c:v>
                </c:pt>
                <c:pt idx="20">
                  <c:v>55.054788359788361</c:v>
                </c:pt>
                <c:pt idx="21">
                  <c:v>58.249338624338634</c:v>
                </c:pt>
                <c:pt idx="22">
                  <c:v>54.16498015873016</c:v>
                </c:pt>
                <c:pt idx="23">
                  <c:v>49.748921957671961</c:v>
                </c:pt>
                <c:pt idx="24">
                  <c:v>55.527361111111112</c:v>
                </c:pt>
                <c:pt idx="25">
                  <c:v>58.393869047619056</c:v>
                </c:pt>
                <c:pt idx="26">
                  <c:v>70.851732804232796</c:v>
                </c:pt>
                <c:pt idx="27">
                  <c:v>70.367453703703703</c:v>
                </c:pt>
                <c:pt idx="28">
                  <c:v>73.009933862433869</c:v>
                </c:pt>
                <c:pt idx="29">
                  <c:v>70.557394179894175</c:v>
                </c:pt>
                <c:pt idx="30">
                  <c:v>74.338822751322766</c:v>
                </c:pt>
                <c:pt idx="31">
                  <c:v>79.892923280423275</c:v>
                </c:pt>
                <c:pt idx="42">
                  <c:v>98.699456349206358</c:v>
                </c:pt>
                <c:pt idx="43">
                  <c:v>96.571223544973577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34-42E8-A11B-D1178C991FB2}"/>
            </c:ext>
          </c:extLst>
        </c:ser>
        <c:ser>
          <c:idx val="9"/>
          <c:order val="9"/>
          <c:tx>
            <c:strRef>
              <c:f>Price_Data!$X$851</c:f>
              <c:strCache>
                <c:ptCount val="1"/>
                <c:pt idx="0">
                  <c:v>TXPULP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Price_Data!$X$852:$X$895</c:f>
              <c:numCache>
                <c:formatCode>0.00</c:formatCode>
                <c:ptCount val="44"/>
                <c:pt idx="0">
                  <c:v>24.373304455445545</c:v>
                </c:pt>
                <c:pt idx="1">
                  <c:v>25.925321782178216</c:v>
                </c:pt>
                <c:pt idx="2">
                  <c:v>29.17763613861386</c:v>
                </c:pt>
                <c:pt idx="3">
                  <c:v>33.600160891089104</c:v>
                </c:pt>
                <c:pt idx="4">
                  <c:v>34.251237623762378</c:v>
                </c:pt>
                <c:pt idx="5">
                  <c:v>34.900990099009903</c:v>
                </c:pt>
                <c:pt idx="6">
                  <c:v>34.700495049504951</c:v>
                </c:pt>
                <c:pt idx="7">
                  <c:v>34.700495049504951</c:v>
                </c:pt>
                <c:pt idx="8">
                  <c:v>17.350247524752476</c:v>
                </c:pt>
                <c:pt idx="9">
                  <c:v>8.6243811881188126</c:v>
                </c:pt>
                <c:pt idx="10">
                  <c:v>34.883477722772277</c:v>
                </c:pt>
                <c:pt idx="11">
                  <c:v>38.000420792079211</c:v>
                </c:pt>
                <c:pt idx="12">
                  <c:v>43.403465346534659</c:v>
                </c:pt>
                <c:pt idx="13">
                  <c:v>46.450495049504951</c:v>
                </c:pt>
                <c:pt idx="14">
                  <c:v>39.05655940594059</c:v>
                </c:pt>
                <c:pt idx="15">
                  <c:v>48.885816831683165</c:v>
                </c:pt>
                <c:pt idx="16">
                  <c:v>52.410099009900989</c:v>
                </c:pt>
                <c:pt idx="17">
                  <c:v>50.106559405940594</c:v>
                </c:pt>
                <c:pt idx="18">
                  <c:v>52.792400990099011</c:v>
                </c:pt>
                <c:pt idx="19">
                  <c:v>51.837500000000006</c:v>
                </c:pt>
                <c:pt idx="20">
                  <c:v>71.484282178217825</c:v>
                </c:pt>
                <c:pt idx="21">
                  <c:v>60.159430693069311</c:v>
                </c:pt>
                <c:pt idx="22">
                  <c:v>55.498242574257432</c:v>
                </c:pt>
                <c:pt idx="23">
                  <c:v>50.762982673267324</c:v>
                </c:pt>
                <c:pt idx="24">
                  <c:v>66.059715346534659</c:v>
                </c:pt>
                <c:pt idx="25">
                  <c:v>64.505841584158418</c:v>
                </c:pt>
                <c:pt idx="26">
                  <c:v>67.867809405940591</c:v>
                </c:pt>
                <c:pt idx="27">
                  <c:v>71.385346534653479</c:v>
                </c:pt>
                <c:pt idx="28">
                  <c:v>80.757425742574242</c:v>
                </c:pt>
                <c:pt idx="29">
                  <c:v>69.190074257425749</c:v>
                </c:pt>
                <c:pt idx="30">
                  <c:v>78.59045792079209</c:v>
                </c:pt>
                <c:pt idx="31">
                  <c:v>83.586250000000007</c:v>
                </c:pt>
                <c:pt idx="42">
                  <c:v>100.17086262376239</c:v>
                </c:pt>
                <c:pt idx="43">
                  <c:v>91.676435643564361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34-42E8-A11B-D1178C991FB2}"/>
            </c:ext>
          </c:extLst>
        </c:ser>
        <c:ser>
          <c:idx val="10"/>
          <c:order val="10"/>
          <c:tx>
            <c:strRef>
              <c:f>Price_Data!$Y$851</c:f>
              <c:strCache>
                <c:ptCount val="1"/>
                <c:pt idx="0">
                  <c:v>VAPULP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Price_Data!$Y$852:$Y$895</c:f>
              <c:numCache>
                <c:formatCode>0.00</c:formatCode>
                <c:ptCount val="44"/>
                <c:pt idx="0">
                  <c:v>23.771990599940764</c:v>
                </c:pt>
                <c:pt idx="1">
                  <c:v>23.77231980359678</c:v>
                </c:pt>
                <c:pt idx="2">
                  <c:v>25.347005939727154</c:v>
                </c:pt>
                <c:pt idx="3">
                  <c:v>27.310493837707305</c:v>
                </c:pt>
                <c:pt idx="4">
                  <c:v>27.579859812187657</c:v>
                </c:pt>
                <c:pt idx="5">
                  <c:v>29.367719858781044</c:v>
                </c:pt>
                <c:pt idx="6">
                  <c:v>29.549619825088961</c:v>
                </c:pt>
                <c:pt idx="7">
                  <c:v>30.107079502508313</c:v>
                </c:pt>
                <c:pt idx="8">
                  <c:v>30.292899394981436</c:v>
                </c:pt>
                <c:pt idx="9">
                  <c:v>30.292899394981436</c:v>
                </c:pt>
                <c:pt idx="10">
                  <c:v>30.482601894549791</c:v>
                </c:pt>
                <c:pt idx="11">
                  <c:v>31.144092825865918</c:v>
                </c:pt>
                <c:pt idx="12">
                  <c:v>35.861778932620638</c:v>
                </c:pt>
                <c:pt idx="13">
                  <c:v>33.599502832052785</c:v>
                </c:pt>
                <c:pt idx="14">
                  <c:v>35.007670867385102</c:v>
                </c:pt>
                <c:pt idx="15">
                  <c:v>36.689120065789474</c:v>
                </c:pt>
                <c:pt idx="16">
                  <c:v>52.473116776315791</c:v>
                </c:pt>
                <c:pt idx="17">
                  <c:v>44.720501644736842</c:v>
                </c:pt>
                <c:pt idx="18">
                  <c:v>54.00592927631579</c:v>
                </c:pt>
                <c:pt idx="19">
                  <c:v>54.712746710526318</c:v>
                </c:pt>
                <c:pt idx="20">
                  <c:v>55.989769736842106</c:v>
                </c:pt>
                <c:pt idx="21">
                  <c:v>59.329383223684204</c:v>
                </c:pt>
                <c:pt idx="22">
                  <c:v>56.882902960526316</c:v>
                </c:pt>
                <c:pt idx="23">
                  <c:v>57.439679276315793</c:v>
                </c:pt>
                <c:pt idx="24">
                  <c:v>59.955139802631578</c:v>
                </c:pt>
                <c:pt idx="25">
                  <c:v>56.209851973684209</c:v>
                </c:pt>
                <c:pt idx="26">
                  <c:v>60.361233552631575</c:v>
                </c:pt>
                <c:pt idx="27">
                  <c:v>62.442203947368419</c:v>
                </c:pt>
                <c:pt idx="28">
                  <c:v>61.969597039473683</c:v>
                </c:pt>
                <c:pt idx="29">
                  <c:v>64.187771381578955</c:v>
                </c:pt>
                <c:pt idx="30">
                  <c:v>66.680731907894739</c:v>
                </c:pt>
                <c:pt idx="31">
                  <c:v>70.827483552631577</c:v>
                </c:pt>
                <c:pt idx="42">
                  <c:v>81.825925986842108</c:v>
                </c:pt>
                <c:pt idx="43">
                  <c:v>75.373807565789477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34-42E8-A11B-D1178C991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341312"/>
        <c:axId val="1596302928"/>
      </c:lineChart>
      <c:catAx>
        <c:axId val="93534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302928"/>
        <c:crosses val="autoZero"/>
        <c:auto val="1"/>
        <c:lblAlgn val="ctr"/>
        <c:lblOffset val="100"/>
        <c:noMultiLvlLbl val="0"/>
      </c:catAx>
      <c:valAx>
        <c:axId val="159630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34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Price_Data!$D$867:$D$895</c:f>
              <c:numCache>
                <c:formatCode>0.00</c:formatCode>
                <c:ptCount val="29"/>
                <c:pt idx="0">
                  <c:v>249.39875311720698</c:v>
                </c:pt>
                <c:pt idx="1">
                  <c:v>328.68857024106399</c:v>
                </c:pt>
                <c:pt idx="2">
                  <c:v>380.12348295926847</c:v>
                </c:pt>
                <c:pt idx="3">
                  <c:v>423.24023275145464</c:v>
                </c:pt>
                <c:pt idx="4">
                  <c:v>368.41878636741478</c:v>
                </c:pt>
                <c:pt idx="5">
                  <c:v>413.64837905236902</c:v>
                </c:pt>
                <c:pt idx="6">
                  <c:v>493.25678858409526</c:v>
                </c:pt>
                <c:pt idx="7">
                  <c:v>461.65241064006648</c:v>
                </c:pt>
                <c:pt idx="8">
                  <c:v>470.85502909393182</c:v>
                </c:pt>
                <c:pt idx="9">
                  <c:v>439.43063175394843</c:v>
                </c:pt>
                <c:pt idx="10">
                  <c:v>424.7796758104738</c:v>
                </c:pt>
                <c:pt idx="11">
                  <c:v>494.69808811305074</c:v>
                </c:pt>
                <c:pt idx="12">
                  <c:v>532.73765586034915</c:v>
                </c:pt>
                <c:pt idx="13">
                  <c:v>467.85477971737322</c:v>
                </c:pt>
                <c:pt idx="14">
                  <c:v>435.83719866999166</c:v>
                </c:pt>
                <c:pt idx="15">
                  <c:v>436.18453865336653</c:v>
                </c:pt>
                <c:pt idx="16">
                  <c:v>461.53761429758936</c:v>
                </c:pt>
                <c:pt idx="27">
                  <c:v>680.58439609310051</c:v>
                </c:pt>
                <c:pt idx="28">
                  <c:v>610.40083125519527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E5-4C4A-853C-DA298AFF789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Price_Data!$E$867:$E$895</c:f>
              <c:numCache>
                <c:formatCode>0.00</c:formatCode>
                <c:ptCount val="29"/>
                <c:pt idx="0">
                  <c:v>207.95268052516411</c:v>
                </c:pt>
                <c:pt idx="1">
                  <c:v>275.78428154631655</c:v>
                </c:pt>
                <c:pt idx="2">
                  <c:v>289.43964259664477</c:v>
                </c:pt>
                <c:pt idx="3">
                  <c:v>348.22392414296132</c:v>
                </c:pt>
                <c:pt idx="4">
                  <c:v>334.17879285193288</c:v>
                </c:pt>
                <c:pt idx="5">
                  <c:v>409.78637855579871</c:v>
                </c:pt>
                <c:pt idx="6">
                  <c:v>441.7014952589351</c:v>
                </c:pt>
                <c:pt idx="7">
                  <c:v>438.16283734500365</c:v>
                </c:pt>
                <c:pt idx="8">
                  <c:v>417.27890226112328</c:v>
                </c:pt>
                <c:pt idx="9">
                  <c:v>443.71818016046683</c:v>
                </c:pt>
                <c:pt idx="10">
                  <c:v>480.66010211524434</c:v>
                </c:pt>
                <c:pt idx="11">
                  <c:v>459.36810114271816</c:v>
                </c:pt>
                <c:pt idx="14">
                  <c:v>386.53318745441277</c:v>
                </c:pt>
                <c:pt idx="15">
                  <c:v>472.13651835643083</c:v>
                </c:pt>
                <c:pt idx="16">
                  <c:v>456.69438366156089</c:v>
                </c:pt>
                <c:pt idx="27">
                  <c:v>671.33573121808899</c:v>
                </c:pt>
                <c:pt idx="28">
                  <c:v>577.42104303428152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E5-4C4A-853C-DA298AFF789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Price_Data!$F$867:$F$895</c:f>
              <c:numCache>
                <c:formatCode>0.00</c:formatCode>
                <c:ptCount val="29"/>
                <c:pt idx="0">
                  <c:v>173.77205882352939</c:v>
                </c:pt>
                <c:pt idx="1">
                  <c:v>256.41176470588232</c:v>
                </c:pt>
                <c:pt idx="2">
                  <c:v>193.36397058823528</c:v>
                </c:pt>
                <c:pt idx="3">
                  <c:v>287.71323529411757</c:v>
                </c:pt>
                <c:pt idx="4">
                  <c:v>300.86397058823525</c:v>
                </c:pt>
                <c:pt idx="5">
                  <c:v>157.09191176470586</c:v>
                </c:pt>
                <c:pt idx="6">
                  <c:v>150.07720588235293</c:v>
                </c:pt>
                <c:pt idx="7">
                  <c:v>131.13235294117646</c:v>
                </c:pt>
                <c:pt idx="8">
                  <c:v>117.70588235294116</c:v>
                </c:pt>
                <c:pt idx="9">
                  <c:v>179.34191176470586</c:v>
                </c:pt>
                <c:pt idx="14">
                  <c:v>359.66544117647055</c:v>
                </c:pt>
                <c:pt idx="15">
                  <c:v>342.10784313725492</c:v>
                </c:pt>
                <c:pt idx="16">
                  <c:v>328.05882352941171</c:v>
                </c:pt>
                <c:pt idx="27">
                  <c:v>423.75742647058814</c:v>
                </c:pt>
                <c:pt idx="28">
                  <c:v>222.98529411764702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E5-4C4A-853C-DA298AFF789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Price_Data!$G$867:$G$895</c:f>
              <c:numCache>
                <c:formatCode>0.00</c:formatCode>
                <c:ptCount val="29"/>
                <c:pt idx="0">
                  <c:v>184.02206803005006</c:v>
                </c:pt>
                <c:pt idx="1">
                  <c:v>290.00459098497498</c:v>
                </c:pt>
                <c:pt idx="2">
                  <c:v>229.93056135225373</c:v>
                </c:pt>
                <c:pt idx="3">
                  <c:v>339.98283597662771</c:v>
                </c:pt>
                <c:pt idx="4">
                  <c:v>374.82679465776295</c:v>
                </c:pt>
                <c:pt idx="5">
                  <c:v>364.92336185308847</c:v>
                </c:pt>
                <c:pt idx="6">
                  <c:v>317.43515233722871</c:v>
                </c:pt>
                <c:pt idx="7">
                  <c:v>338.65327629382307</c:v>
                </c:pt>
                <c:pt idx="8">
                  <c:v>385.06683013355592</c:v>
                </c:pt>
                <c:pt idx="9">
                  <c:v>370.95033388981636</c:v>
                </c:pt>
                <c:pt idx="10">
                  <c:v>380.40327629382307</c:v>
                </c:pt>
                <c:pt idx="11">
                  <c:v>427.2942925709516</c:v>
                </c:pt>
                <c:pt idx="12">
                  <c:v>476.99003547579298</c:v>
                </c:pt>
                <c:pt idx="13">
                  <c:v>424.69282136894822</c:v>
                </c:pt>
                <c:pt idx="14">
                  <c:v>425.43791736227047</c:v>
                </c:pt>
                <c:pt idx="15">
                  <c:v>414.2895450751252</c:v>
                </c:pt>
                <c:pt idx="16">
                  <c:v>426.46290692821373</c:v>
                </c:pt>
                <c:pt idx="27">
                  <c:v>535.58414075542566</c:v>
                </c:pt>
                <c:pt idx="28">
                  <c:v>557.90082429048414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E5-4C4A-853C-DA298AFF789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Price_Data!$H$867:$H$895</c:f>
              <c:numCache>
                <c:formatCode>0.00</c:formatCode>
                <c:ptCount val="29"/>
                <c:pt idx="0">
                  <c:v>203.21387295427701</c:v>
                </c:pt>
                <c:pt idx="1">
                  <c:v>253.62143580226083</c:v>
                </c:pt>
                <c:pt idx="2">
                  <c:v>329.03528344862491</c:v>
                </c:pt>
                <c:pt idx="3">
                  <c:v>299.00676986671164</c:v>
                </c:pt>
                <c:pt idx="4">
                  <c:v>314.70263202294581</c:v>
                </c:pt>
                <c:pt idx="5">
                  <c:v>325.53503036949547</c:v>
                </c:pt>
                <c:pt idx="6">
                  <c:v>332.47460772734939</c:v>
                </c:pt>
                <c:pt idx="7">
                  <c:v>312.17373882233841</c:v>
                </c:pt>
                <c:pt idx="8">
                  <c:v>263.52826050278384</c:v>
                </c:pt>
                <c:pt idx="9">
                  <c:v>380.69936308419096</c:v>
                </c:pt>
                <c:pt idx="10">
                  <c:v>444.4821157415218</c:v>
                </c:pt>
                <c:pt idx="11">
                  <c:v>399.46520161970636</c:v>
                </c:pt>
                <c:pt idx="12">
                  <c:v>447.98344440695121</c:v>
                </c:pt>
                <c:pt idx="13">
                  <c:v>389.57056689724988</c:v>
                </c:pt>
                <c:pt idx="14">
                  <c:v>379.21870254766316</c:v>
                </c:pt>
                <c:pt idx="15">
                  <c:v>421.64862071874467</c:v>
                </c:pt>
                <c:pt idx="16">
                  <c:v>401.97945841066303</c:v>
                </c:pt>
                <c:pt idx="27">
                  <c:v>574.41745739834653</c:v>
                </c:pt>
                <c:pt idx="28">
                  <c:v>573.11829340307065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E5-4C4A-853C-DA298AFF789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Price_Data!$I$867:$I$895</c:f>
              <c:numCache>
                <c:formatCode>0.00</c:formatCode>
                <c:ptCount val="29"/>
                <c:pt idx="0">
                  <c:v>231.26046025104603</c:v>
                </c:pt>
                <c:pt idx="1">
                  <c:v>257.01046025104603</c:v>
                </c:pt>
                <c:pt idx="2">
                  <c:v>264.45606694560672</c:v>
                </c:pt>
                <c:pt idx="3">
                  <c:v>281.78765690376571</c:v>
                </c:pt>
                <c:pt idx="4">
                  <c:v>314.34205020920501</c:v>
                </c:pt>
                <c:pt idx="5">
                  <c:v>390.48430962343099</c:v>
                </c:pt>
                <c:pt idx="6">
                  <c:v>310.50313807531381</c:v>
                </c:pt>
                <c:pt idx="7">
                  <c:v>341.01464435146443</c:v>
                </c:pt>
                <c:pt idx="8">
                  <c:v>332.85983263598325</c:v>
                </c:pt>
                <c:pt idx="9">
                  <c:v>406.46757322175733</c:v>
                </c:pt>
                <c:pt idx="10">
                  <c:v>383.47698744769878</c:v>
                </c:pt>
                <c:pt idx="11">
                  <c:v>386.96652719665269</c:v>
                </c:pt>
                <c:pt idx="14">
                  <c:v>409.86192468619248</c:v>
                </c:pt>
                <c:pt idx="15">
                  <c:v>449.72384937238496</c:v>
                </c:pt>
                <c:pt idx="16">
                  <c:v>458.44560669456069</c:v>
                </c:pt>
                <c:pt idx="27">
                  <c:v>624.21551255230133</c:v>
                </c:pt>
                <c:pt idx="28">
                  <c:v>583.24476987447702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E5-4C4A-853C-DA298AFF789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Price_Data!$J$867:$J$895</c:f>
              <c:numCache>
                <c:formatCode>0.00</c:formatCode>
                <c:ptCount val="29"/>
                <c:pt idx="6">
                  <c:v>408.97775652752375</c:v>
                </c:pt>
                <c:pt idx="7">
                  <c:v>326.15674372193587</c:v>
                </c:pt>
                <c:pt idx="8">
                  <c:v>346.28072509562617</c:v>
                </c:pt>
                <c:pt idx="9">
                  <c:v>365.68472476301349</c:v>
                </c:pt>
                <c:pt idx="10">
                  <c:v>385.35481456843513</c:v>
                </c:pt>
                <c:pt idx="11">
                  <c:v>404.09608348578087</c:v>
                </c:pt>
                <c:pt idx="12">
                  <c:v>397.45114751372034</c:v>
                </c:pt>
                <c:pt idx="13">
                  <c:v>396.00881423582246</c:v>
                </c:pt>
                <c:pt idx="14">
                  <c:v>416.52062198569774</c:v>
                </c:pt>
                <c:pt idx="15">
                  <c:v>435.72929486113429</c:v>
                </c:pt>
                <c:pt idx="16">
                  <c:v>428.60207051388659</c:v>
                </c:pt>
                <c:pt idx="27">
                  <c:v>573.94567312489608</c:v>
                </c:pt>
                <c:pt idx="28">
                  <c:v>542.15537169466165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E5-4C4A-853C-DA298AFF789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Price_Data!$K$867:$K$895</c:f>
              <c:numCache>
                <c:formatCode>0.00</c:formatCode>
                <c:ptCount val="29"/>
                <c:pt idx="0">
                  <c:v>199.7740032546786</c:v>
                </c:pt>
                <c:pt idx="1">
                  <c:v>281.426769731489</c:v>
                </c:pt>
                <c:pt idx="2">
                  <c:v>283.20199349064279</c:v>
                </c:pt>
                <c:pt idx="3">
                  <c:v>321.57892595606182</c:v>
                </c:pt>
                <c:pt idx="4">
                  <c:v>332.90337672904803</c:v>
                </c:pt>
                <c:pt idx="5">
                  <c:v>367.6761594792514</c:v>
                </c:pt>
                <c:pt idx="6">
                  <c:v>424.42249796582587</c:v>
                </c:pt>
                <c:pt idx="7">
                  <c:v>375.90398698128558</c:v>
                </c:pt>
                <c:pt idx="8">
                  <c:v>381.5947925142392</c:v>
                </c:pt>
                <c:pt idx="9">
                  <c:v>373.69019528071601</c:v>
                </c:pt>
                <c:pt idx="10">
                  <c:v>411.07506102522376</c:v>
                </c:pt>
                <c:pt idx="11">
                  <c:v>439.48759153783567</c:v>
                </c:pt>
                <c:pt idx="12">
                  <c:v>494.1354759967453</c:v>
                </c:pt>
                <c:pt idx="13">
                  <c:v>464.22965825874695</c:v>
                </c:pt>
                <c:pt idx="14">
                  <c:v>421.51342554922701</c:v>
                </c:pt>
                <c:pt idx="15">
                  <c:v>460.41314076484946</c:v>
                </c:pt>
                <c:pt idx="16">
                  <c:v>447.66069975589915</c:v>
                </c:pt>
                <c:pt idx="27">
                  <c:v>525.41354353132624</c:v>
                </c:pt>
                <c:pt idx="28">
                  <c:v>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E5-4C4A-853C-DA298AFF789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Price_Data!$L$867:$L$895</c:f>
              <c:numCache>
                <c:formatCode>0.00</c:formatCode>
                <c:ptCount val="29"/>
                <c:pt idx="0">
                  <c:v>236.65481224627871</c:v>
                </c:pt>
                <c:pt idx="1">
                  <c:v>386.21557848443842</c:v>
                </c:pt>
                <c:pt idx="2">
                  <c:v>305.84823240866035</c:v>
                </c:pt>
                <c:pt idx="3">
                  <c:v>303.94380074424896</c:v>
                </c:pt>
                <c:pt idx="4">
                  <c:v>412.07816728687408</c:v>
                </c:pt>
                <c:pt idx="5">
                  <c:v>405.98336011502028</c:v>
                </c:pt>
                <c:pt idx="6">
                  <c:v>346.24695534506088</c:v>
                </c:pt>
                <c:pt idx="7">
                  <c:v>470.59556833558861</c:v>
                </c:pt>
                <c:pt idx="8">
                  <c:v>546.72898342354529</c:v>
                </c:pt>
                <c:pt idx="9">
                  <c:v>469.92506765899861</c:v>
                </c:pt>
                <c:pt idx="10">
                  <c:v>468.44361045331527</c:v>
                </c:pt>
                <c:pt idx="11">
                  <c:v>453.16992980378882</c:v>
                </c:pt>
                <c:pt idx="12">
                  <c:v>486.26683017591336</c:v>
                </c:pt>
                <c:pt idx="13">
                  <c:v>440.2117726657645</c:v>
                </c:pt>
                <c:pt idx="14">
                  <c:v>400.92240358592687</c:v>
                </c:pt>
                <c:pt idx="15">
                  <c:v>570.5777867050067</c:v>
                </c:pt>
                <c:pt idx="16">
                  <c:v>469.75057087280106</c:v>
                </c:pt>
                <c:pt idx="27">
                  <c:v>633.35037550744244</c:v>
                </c:pt>
                <c:pt idx="28">
                  <c:v>651.31533322056828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E5-4C4A-853C-DA298AFF789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Price_Data!$M$867:$M$895</c:f>
              <c:numCache>
                <c:formatCode>0.00</c:formatCode>
                <c:ptCount val="29"/>
                <c:pt idx="0">
                  <c:v>171.625</c:v>
                </c:pt>
                <c:pt idx="1">
                  <c:v>259.0859375</c:v>
                </c:pt>
                <c:pt idx="2">
                  <c:v>215.5234375</c:v>
                </c:pt>
                <c:pt idx="3">
                  <c:v>237.2421875</c:v>
                </c:pt>
                <c:pt idx="4">
                  <c:v>323.296875</c:v>
                </c:pt>
                <c:pt idx="5">
                  <c:v>180.5</c:v>
                </c:pt>
                <c:pt idx="6">
                  <c:v>198.921875</c:v>
                </c:pt>
                <c:pt idx="7">
                  <c:v>138.0859375</c:v>
                </c:pt>
                <c:pt idx="8">
                  <c:v>166.6875</c:v>
                </c:pt>
                <c:pt idx="9">
                  <c:v>107.96484375</c:v>
                </c:pt>
                <c:pt idx="11">
                  <c:v>409.78125</c:v>
                </c:pt>
                <c:pt idx="15">
                  <c:v>423.40234375</c:v>
                </c:pt>
                <c:pt idx="16">
                  <c:v>388.859375</c:v>
                </c:pt>
                <c:pt idx="27">
                  <c:v>590.37820312500003</c:v>
                </c:pt>
                <c:pt idx="28">
                  <c:v>588.10546875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E5-4C4A-853C-DA298AFF7891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Price_Data!$N$867:$N$895</c:f>
              <c:numCache>
                <c:formatCode>0.00</c:formatCode>
                <c:ptCount val="29"/>
                <c:pt idx="0">
                  <c:v>221.35897435897436</c:v>
                </c:pt>
                <c:pt idx="1">
                  <c:v>270.62393162393164</c:v>
                </c:pt>
                <c:pt idx="2">
                  <c:v>272.34188034188037</c:v>
                </c:pt>
                <c:pt idx="3">
                  <c:v>349.3098290598291</c:v>
                </c:pt>
                <c:pt idx="4">
                  <c:v>485.27350427350427</c:v>
                </c:pt>
                <c:pt idx="5">
                  <c:v>404.55341880341882</c:v>
                </c:pt>
                <c:pt idx="6">
                  <c:v>393.732905982906</c:v>
                </c:pt>
                <c:pt idx="7">
                  <c:v>423.47649572649573</c:v>
                </c:pt>
                <c:pt idx="8">
                  <c:v>500.98076923076928</c:v>
                </c:pt>
                <c:pt idx="9">
                  <c:v>443.20726495726501</c:v>
                </c:pt>
                <c:pt idx="10">
                  <c:v>434.81196581196582</c:v>
                </c:pt>
                <c:pt idx="11">
                  <c:v>499.39102564102569</c:v>
                </c:pt>
                <c:pt idx="12">
                  <c:v>465.46581196581201</c:v>
                </c:pt>
                <c:pt idx="13">
                  <c:v>461.88461538461542</c:v>
                </c:pt>
                <c:pt idx="14">
                  <c:v>453.991452991453</c:v>
                </c:pt>
                <c:pt idx="15">
                  <c:v>446.5</c:v>
                </c:pt>
                <c:pt idx="16">
                  <c:v>487.27350427350427</c:v>
                </c:pt>
                <c:pt idx="27">
                  <c:v>585.66927350427352</c:v>
                </c:pt>
                <c:pt idx="28">
                  <c:v>602.11538461538464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E5-4C4A-853C-DA298AFF7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099520"/>
        <c:axId val="1910647280"/>
      </c:lineChart>
      <c:catAx>
        <c:axId val="1757099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647280"/>
        <c:crosses val="autoZero"/>
        <c:auto val="1"/>
        <c:lblAlgn val="ctr"/>
        <c:lblOffset val="100"/>
        <c:noMultiLvlLbl val="0"/>
      </c:catAx>
      <c:valAx>
        <c:axId val="191064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09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Price_Data!$BA$649:$BA$650</c:f>
              <c:strCache>
                <c:ptCount val="2"/>
                <c:pt idx="0">
                  <c:v>Oak Sawtimber</c:v>
                </c:pt>
                <c:pt idx="1">
                  <c:v>Southwide, 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Price_Data!$BA$651:$BA$694</c:f>
              <c:numCache>
                <c:formatCode>General</c:formatCode>
                <c:ptCount val="44"/>
                <c:pt idx="15">
                  <c:v>161.04941565153203</c:v>
                </c:pt>
                <c:pt idx="16">
                  <c:v>225.40135660973758</c:v>
                </c:pt>
                <c:pt idx="17">
                  <c:v>226.51003783988867</c:v>
                </c:pt>
                <c:pt idx="18">
                  <c:v>257.09629036715455</c:v>
                </c:pt>
                <c:pt idx="19">
                  <c:v>235.92867813604377</c:v>
                </c:pt>
                <c:pt idx="20">
                  <c:v>266.54330641549564</c:v>
                </c:pt>
                <c:pt idx="21">
                  <c:v>284.50129796148673</c:v>
                </c:pt>
                <c:pt idx="22">
                  <c:v>262.77185004511244</c:v>
                </c:pt>
                <c:pt idx="23">
                  <c:v>285.8188246104134</c:v>
                </c:pt>
                <c:pt idx="24">
                  <c:v>295.97899926879296</c:v>
                </c:pt>
                <c:pt idx="25">
                  <c:v>276.17967436918087</c:v>
                </c:pt>
                <c:pt idx="26">
                  <c:v>298.85630178039196</c:v>
                </c:pt>
                <c:pt idx="27">
                  <c:v>300.93464149994611</c:v>
                </c:pt>
                <c:pt idx="28">
                  <c:v>293.23174938271012</c:v>
                </c:pt>
                <c:pt idx="29">
                  <c:v>245.13457980239414</c:v>
                </c:pt>
                <c:pt idx="30">
                  <c:v>243.63330764390074</c:v>
                </c:pt>
                <c:pt idx="31">
                  <c:v>228.45276095478434</c:v>
                </c:pt>
                <c:pt idx="32">
                  <c:v>216.54425207365472</c:v>
                </c:pt>
                <c:pt idx="33">
                  <c:v>233.59557034157567</c:v>
                </c:pt>
                <c:pt idx="34">
                  <c:v>223.62033229029578</c:v>
                </c:pt>
                <c:pt idx="35">
                  <c:v>231.90938844873259</c:v>
                </c:pt>
                <c:pt idx="36">
                  <c:v>253.45545778632771</c:v>
                </c:pt>
                <c:pt idx="37">
                  <c:v>301.05767594270776</c:v>
                </c:pt>
                <c:pt idx="38">
                  <c:v>303.82791022065959</c:v>
                </c:pt>
                <c:pt idx="39">
                  <c:v>305.29801784802686</c:v>
                </c:pt>
                <c:pt idx="40">
                  <c:v>303.37734845160804</c:v>
                </c:pt>
                <c:pt idx="41">
                  <c:v>298.63684092971113</c:v>
                </c:pt>
                <c:pt idx="42">
                  <c:v>309.39709627093072</c:v>
                </c:pt>
                <c:pt idx="43">
                  <c:v>276.67278141677446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48-4912-BF95-2CE2DD7BF7AB}"/>
            </c:ext>
          </c:extLst>
        </c:ser>
        <c:ser>
          <c:idx val="1"/>
          <c:order val="1"/>
          <c:tx>
            <c:strRef>
              <c:f>Price_Data!$BB$649:$BB$650</c:f>
              <c:strCache>
                <c:ptCount val="2"/>
                <c:pt idx="0">
                  <c:v>Hardwood Pulpwood</c:v>
                </c:pt>
                <c:pt idx="1">
                  <c:v>Southwide, 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Price_Data!$BB$651:$BB$694</c:f>
              <c:numCache>
                <c:formatCode>General</c:formatCode>
                <c:ptCount val="44"/>
                <c:pt idx="0">
                  <c:v>9.9652772997941756</c:v>
                </c:pt>
                <c:pt idx="1">
                  <c:v>9.8387751074627197</c:v>
                </c:pt>
                <c:pt idx="2">
                  <c:v>9.1680095515291367</c:v>
                </c:pt>
                <c:pt idx="3">
                  <c:v>8.6166018129699022</c:v>
                </c:pt>
                <c:pt idx="4">
                  <c:v>9.2762493590320823</c:v>
                </c:pt>
                <c:pt idx="5">
                  <c:v>8.8808998014465228</c:v>
                </c:pt>
                <c:pt idx="6">
                  <c:v>9.8268279414743915</c:v>
                </c:pt>
                <c:pt idx="7">
                  <c:v>9.4781021124464075</c:v>
                </c:pt>
                <c:pt idx="8">
                  <c:v>8.0471747179909343</c:v>
                </c:pt>
                <c:pt idx="9">
                  <c:v>6.6216873689032747</c:v>
                </c:pt>
                <c:pt idx="10">
                  <c:v>7.9487122203184351</c:v>
                </c:pt>
                <c:pt idx="11">
                  <c:v>7.9562006017770948</c:v>
                </c:pt>
                <c:pt idx="12">
                  <c:v>11.370899192764835</c:v>
                </c:pt>
                <c:pt idx="13">
                  <c:v>10.853153518425126</c:v>
                </c:pt>
                <c:pt idx="14">
                  <c:v>11.084144500071059</c:v>
                </c:pt>
                <c:pt idx="15">
                  <c:v>12.871286080239468</c:v>
                </c:pt>
                <c:pt idx="16">
                  <c:v>16.157127428686973</c:v>
                </c:pt>
                <c:pt idx="17">
                  <c:v>15.29400484652581</c:v>
                </c:pt>
                <c:pt idx="18">
                  <c:v>21.642705076865738</c:v>
                </c:pt>
                <c:pt idx="19">
                  <c:v>17.950266574368175</c:v>
                </c:pt>
                <c:pt idx="20">
                  <c:v>22.214009027475306</c:v>
                </c:pt>
                <c:pt idx="21">
                  <c:v>20.172570467183146</c:v>
                </c:pt>
                <c:pt idx="22">
                  <c:v>15.484793170059575</c:v>
                </c:pt>
                <c:pt idx="23">
                  <c:v>14.315764798281466</c:v>
                </c:pt>
                <c:pt idx="24">
                  <c:v>16.936281561020788</c:v>
                </c:pt>
                <c:pt idx="25">
                  <c:v>16.53096514961528</c:v>
                </c:pt>
                <c:pt idx="26">
                  <c:v>23.106884597875396</c:v>
                </c:pt>
                <c:pt idx="27">
                  <c:v>18.66965841573133</c:v>
                </c:pt>
                <c:pt idx="28">
                  <c:v>21.528532884746198</c:v>
                </c:pt>
                <c:pt idx="29">
                  <c:v>17.326175670417651</c:v>
                </c:pt>
                <c:pt idx="30">
                  <c:v>18.894563157629495</c:v>
                </c:pt>
                <c:pt idx="31">
                  <c:v>21.468131645770725</c:v>
                </c:pt>
                <c:pt idx="32">
                  <c:v>22.494526954467354</c:v>
                </c:pt>
                <c:pt idx="33">
                  <c:v>26.804908633359162</c:v>
                </c:pt>
                <c:pt idx="34">
                  <c:v>17.876625011727587</c:v>
                </c:pt>
                <c:pt idx="35">
                  <c:v>20.159496307158225</c:v>
                </c:pt>
                <c:pt idx="36">
                  <c:v>24.311788407735122</c:v>
                </c:pt>
                <c:pt idx="37">
                  <c:v>28.552566631418212</c:v>
                </c:pt>
                <c:pt idx="38">
                  <c:v>27.219211058196368</c:v>
                </c:pt>
                <c:pt idx="39">
                  <c:v>23.752478077703511</c:v>
                </c:pt>
                <c:pt idx="40">
                  <c:v>19.612752231865478</c:v>
                </c:pt>
                <c:pt idx="41">
                  <c:v>23.299109724093373</c:v>
                </c:pt>
                <c:pt idx="42">
                  <c:v>27.588425549502016</c:v>
                </c:pt>
                <c:pt idx="43">
                  <c:v>19.968273393102553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48-4912-BF95-2CE2DD7BF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1167056"/>
        <c:axId val="1910659344"/>
      </c:lineChart>
      <c:catAx>
        <c:axId val="1761167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659344"/>
        <c:crosses val="autoZero"/>
        <c:auto val="1"/>
        <c:lblAlgn val="ctr"/>
        <c:lblOffset val="100"/>
        <c:noMultiLvlLbl val="0"/>
      </c:catAx>
      <c:valAx>
        <c:axId val="19106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16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 codeName="Chart1"/>
  <sheetViews>
    <sheetView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368</xdr:row>
      <xdr:rowOff>0</xdr:rowOff>
    </xdr:from>
    <xdr:to>
      <xdr:col>6</xdr:col>
      <xdr:colOff>819150</xdr:colOff>
      <xdr:row>368</xdr:row>
      <xdr:rowOff>0</xdr:rowOff>
    </xdr:to>
    <xdr:graphicFrame macro="">
      <xdr:nvGraphicFramePr>
        <xdr:cNvPr id="1206" name="Chart 22">
          <a:extLst>
            <a:ext uri="{FF2B5EF4-FFF2-40B4-BE49-F238E27FC236}">
              <a16:creationId xmlns:a16="http://schemas.microsoft.com/office/drawing/2014/main" id="{00000000-0008-0000-0100-0000B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368</xdr:row>
      <xdr:rowOff>0</xdr:rowOff>
    </xdr:from>
    <xdr:to>
      <xdr:col>16</xdr:col>
      <xdr:colOff>876300</xdr:colOff>
      <xdr:row>368</xdr:row>
      <xdr:rowOff>0</xdr:rowOff>
    </xdr:to>
    <xdr:graphicFrame macro="">
      <xdr:nvGraphicFramePr>
        <xdr:cNvPr id="1207" name="Chart 23">
          <a:extLst>
            <a:ext uri="{FF2B5EF4-FFF2-40B4-BE49-F238E27FC236}">
              <a16:creationId xmlns:a16="http://schemas.microsoft.com/office/drawing/2014/main" id="{00000000-0008-0000-0100-0000B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533400</xdr:colOff>
      <xdr:row>528</xdr:row>
      <xdr:rowOff>0</xdr:rowOff>
    </xdr:from>
    <xdr:to>
      <xdr:col>6</xdr:col>
      <xdr:colOff>819150</xdr:colOff>
      <xdr:row>528</xdr:row>
      <xdr:rowOff>0</xdr:rowOff>
    </xdr:to>
    <xdr:graphicFrame macro="">
      <xdr:nvGraphicFramePr>
        <xdr:cNvPr id="1208" name="Chart 24">
          <a:extLst>
            <a:ext uri="{FF2B5EF4-FFF2-40B4-BE49-F238E27FC236}">
              <a16:creationId xmlns:a16="http://schemas.microsoft.com/office/drawing/2014/main" id="{00000000-0008-0000-0100-0000B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528</xdr:row>
      <xdr:rowOff>0</xdr:rowOff>
    </xdr:from>
    <xdr:to>
      <xdr:col>16</xdr:col>
      <xdr:colOff>876300</xdr:colOff>
      <xdr:row>528</xdr:row>
      <xdr:rowOff>0</xdr:rowOff>
    </xdr:to>
    <xdr:graphicFrame macro="">
      <xdr:nvGraphicFramePr>
        <xdr:cNvPr id="1209" name="Chart 25">
          <a:extLst>
            <a:ext uri="{FF2B5EF4-FFF2-40B4-BE49-F238E27FC236}">
              <a16:creationId xmlns:a16="http://schemas.microsoft.com/office/drawing/2014/main" id="{00000000-0008-0000-0100-0000B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762000</xdr:colOff>
      <xdr:row>897</xdr:row>
      <xdr:rowOff>247649</xdr:rowOff>
    </xdr:from>
    <xdr:to>
      <xdr:col>23</xdr:col>
      <xdr:colOff>402166</xdr:colOff>
      <xdr:row>931</xdr:row>
      <xdr:rowOff>10583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357816-33C9-4796-B5D5-0F2AF0591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169334</xdr:colOff>
      <xdr:row>878</xdr:row>
      <xdr:rowOff>83608</xdr:rowOff>
    </xdr:from>
    <xdr:to>
      <xdr:col>10</xdr:col>
      <xdr:colOff>645584</xdr:colOff>
      <xdr:row>895</xdr:row>
      <xdr:rowOff>128058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A5E9D8-1E62-4247-8D12-CF4AB6094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55</xdr:col>
      <xdr:colOff>52917</xdr:colOff>
      <xdr:row>662</xdr:row>
      <xdr:rowOff>30692</xdr:rowOff>
    </xdr:from>
    <xdr:to>
      <xdr:col>60</xdr:col>
      <xdr:colOff>391584</xdr:colOff>
      <xdr:row>679</xdr:row>
      <xdr:rowOff>75142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67B7DE-AA6B-48CA-97C2-EDFA024D0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msSW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7"/>
      <sheetName val="Chart1"/>
      <sheetName val="Price_Data"/>
      <sheetName val="Inflation_Data"/>
      <sheetName val="Area_Weights_Dat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">
          <cell r="H5">
            <v>6.0283958263852494E-2</v>
          </cell>
          <cell r="Q5">
            <v>7.4429223744292242E-2</v>
          </cell>
        </row>
        <row r="6">
          <cell r="H6">
            <v>8.1113916813569012E-2</v>
          </cell>
          <cell r="Q6">
            <v>6.0861056751467718E-2</v>
          </cell>
        </row>
        <row r="8">
          <cell r="H8">
            <v>0.10857115631997714</v>
          </cell>
          <cell r="Q8">
            <v>5.4924983692106986E-2</v>
          </cell>
        </row>
        <row r="9">
          <cell r="H9">
            <v>3.4113106865500975E-3</v>
          </cell>
          <cell r="Q9">
            <v>5.0880626223091981E-3</v>
          </cell>
        </row>
        <row r="11">
          <cell r="H11">
            <v>5.9535947401019577E-2</v>
          </cell>
          <cell r="Q11">
            <v>0.15316373124592306</v>
          </cell>
        </row>
        <row r="12">
          <cell r="H12">
            <v>4.58430606508171E-2</v>
          </cell>
          <cell r="Q12">
            <v>9.4455316373124612E-2</v>
          </cell>
        </row>
        <row r="14">
          <cell r="H14">
            <v>3.5213683357949402E-2</v>
          </cell>
          <cell r="Q14">
            <v>4.0052185257664713E-2</v>
          </cell>
        </row>
        <row r="15">
          <cell r="H15">
            <v>8.0313497546333795E-2</v>
          </cell>
          <cell r="Q15">
            <v>7.7364644487932163E-2</v>
          </cell>
        </row>
        <row r="20">
          <cell r="H20">
            <v>0.13867740244890181</v>
          </cell>
          <cell r="Q20">
            <v>0.10991519895629487</v>
          </cell>
        </row>
        <row r="21">
          <cell r="H21">
            <v>3.08590213921578E-2</v>
          </cell>
          <cell r="Q21">
            <v>1.4416177429876062E-2</v>
          </cell>
        </row>
        <row r="23">
          <cell r="H23">
            <v>3.7181380723235978E-2</v>
          </cell>
          <cell r="Q23">
            <v>3.2093933463796485E-2</v>
          </cell>
        </row>
        <row r="24">
          <cell r="H24">
            <v>6.9769879460669884E-2</v>
          </cell>
          <cell r="Q24">
            <v>3.9921722113502943E-2</v>
          </cell>
        </row>
        <row r="26">
          <cell r="H26">
            <v>7.8017056553432752E-3</v>
          </cell>
          <cell r="Q26">
            <v>8.0234833659491214E-3</v>
          </cell>
        </row>
        <row r="27">
          <cell r="H27">
            <v>4.4578112344561438E-2</v>
          </cell>
          <cell r="Q27">
            <v>5.8773646444879327E-2</v>
          </cell>
        </row>
        <row r="29">
          <cell r="H29">
            <v>6.2032493210729426E-3</v>
          </cell>
          <cell r="Q29">
            <v>6.5231572080887163E-3</v>
          </cell>
        </row>
        <row r="30">
          <cell r="H30">
            <v>7.6230406403354146E-5</v>
          </cell>
          <cell r="Q30">
            <v>0</v>
          </cell>
        </row>
        <row r="32">
          <cell r="H32">
            <v>3.0206298537329077E-3</v>
          </cell>
          <cell r="Q32">
            <v>8.2191780821917818E-3</v>
          </cell>
        </row>
        <row r="33">
          <cell r="H33">
            <v>5.9898041831435517E-2</v>
          </cell>
          <cell r="Q33">
            <v>6.4840182648401842E-2</v>
          </cell>
        </row>
        <row r="35">
          <cell r="H35">
            <v>6.3652389346800699E-3</v>
          </cell>
          <cell r="Q35">
            <v>7.3059360730593614E-3</v>
          </cell>
        </row>
        <row r="36">
          <cell r="H36">
            <v>2.3154985945018822E-3</v>
          </cell>
          <cell r="Q36">
            <v>3.5225048923679067E-3</v>
          </cell>
        </row>
        <row r="38">
          <cell r="H38">
            <v>2.2688074705798273E-2</v>
          </cell>
          <cell r="Q38">
            <v>2.5179386823222443E-2</v>
          </cell>
        </row>
        <row r="39">
          <cell r="H39">
            <v>7.7669255324217451E-2</v>
          </cell>
          <cell r="Q39">
            <v>3.1311154598825837E-2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G1287"/>
  <sheetViews>
    <sheetView tabSelected="1" zoomScale="90" zoomScaleNormal="90" workbookViewId="0"/>
  </sheetViews>
  <sheetFormatPr defaultColWidth="8.85546875" defaultRowHeight="12.75" x14ac:dyDescent="0.2"/>
  <cols>
    <col min="1" max="1" width="6.28515625" style="1" customWidth="1"/>
    <col min="2" max="2" width="7.7109375" style="1" bestFit="1" customWidth="1"/>
    <col min="3" max="3" width="26.28515625" style="1" bestFit="1" customWidth="1"/>
    <col min="4" max="5" width="15.28515625" style="5" bestFit="1" customWidth="1"/>
    <col min="6" max="7" width="15.42578125" style="4" bestFit="1" customWidth="1"/>
    <col min="8" max="9" width="15.28515625" style="4" bestFit="1" customWidth="1"/>
    <col min="10" max="11" width="15.5703125" style="4" bestFit="1" customWidth="1"/>
    <col min="12" max="12" width="15.28515625" style="4" customWidth="1"/>
    <col min="13" max="13" width="15.28515625" style="4" bestFit="1" customWidth="1"/>
    <col min="14" max="15" width="15.7109375" style="5" bestFit="1" customWidth="1"/>
    <col min="16" max="16" width="15.5703125" style="5" bestFit="1" customWidth="1"/>
    <col min="17" max="17" width="15.5703125" style="4" bestFit="1" customWidth="1"/>
    <col min="18" max="18" width="15.28515625" style="4" bestFit="1" customWidth="1"/>
    <col min="19" max="19" width="19.7109375" style="5" bestFit="1" customWidth="1"/>
    <col min="20" max="20" width="15.28515625" style="5" bestFit="1" customWidth="1"/>
    <col min="21" max="23" width="15.28515625" style="4" bestFit="1" customWidth="1"/>
    <col min="24" max="24" width="15.85546875" style="5" bestFit="1" customWidth="1"/>
    <col min="25" max="25" width="15.85546875" style="4" bestFit="1" customWidth="1"/>
    <col min="26" max="26" width="19.85546875" style="5" bestFit="1" customWidth="1"/>
    <col min="27" max="27" width="19.85546875" style="4" bestFit="1" customWidth="1"/>
    <col min="28" max="28" width="19.7109375" style="4" bestFit="1" customWidth="1"/>
    <col min="29" max="30" width="19.7109375" style="5" bestFit="1" customWidth="1"/>
    <col min="31" max="31" width="19.7109375" style="4" bestFit="1" customWidth="1"/>
    <col min="32" max="32" width="19.85546875" style="4" bestFit="1" customWidth="1"/>
    <col min="33" max="33" width="19.85546875" style="4" customWidth="1"/>
    <col min="34" max="34" width="19.85546875" style="1" bestFit="1" customWidth="1"/>
    <col min="35" max="35" width="19.7109375" style="1" bestFit="1" customWidth="1"/>
    <col min="36" max="38" width="19.7109375" style="3" bestFit="1" customWidth="1"/>
    <col min="39" max="40" width="19.85546875" style="1" bestFit="1" customWidth="1"/>
    <col min="41" max="41" width="19.85546875" style="3" bestFit="1" customWidth="1"/>
    <col min="42" max="43" width="19.7109375" style="3" bestFit="1" customWidth="1"/>
    <col min="44" max="45" width="19.7109375" style="1" bestFit="1" customWidth="1"/>
    <col min="46" max="46" width="19.85546875" style="1" bestFit="1" customWidth="1"/>
    <col min="47" max="47" width="19.85546875" style="3" bestFit="1" customWidth="1"/>
    <col min="48" max="48" width="13.85546875" style="3" bestFit="1" customWidth="1"/>
    <col min="49" max="49" width="38.42578125" style="1" bestFit="1" customWidth="1"/>
    <col min="50" max="50" width="17.28515625" style="1" bestFit="1" customWidth="1"/>
    <col min="51" max="51" width="17.7109375" style="3" bestFit="1" customWidth="1"/>
    <col min="52" max="52" width="28.28515625" style="3" bestFit="1" customWidth="1"/>
    <col min="53" max="53" width="15.85546875" style="3" customWidth="1"/>
    <col min="54" max="54" width="17.85546875" style="1" bestFit="1" customWidth="1"/>
    <col min="55" max="56" width="9.7109375" style="1" bestFit="1" customWidth="1"/>
    <col min="57" max="57" width="15.28515625" style="1" bestFit="1" customWidth="1"/>
    <col min="58" max="58" width="19.85546875" style="1" bestFit="1" customWidth="1"/>
    <col min="59" max="61" width="9.28515625" style="1" bestFit="1" customWidth="1"/>
    <col min="62" max="63" width="9.85546875" style="1" bestFit="1" customWidth="1"/>
    <col min="64" max="65" width="15.42578125" style="1" bestFit="1" customWidth="1"/>
    <col min="66" max="67" width="9.28515625" style="1" bestFit="1" customWidth="1"/>
    <col min="68" max="69" width="9.85546875" style="1" bestFit="1" customWidth="1"/>
    <col min="70" max="72" width="9.28515625" style="1" bestFit="1" customWidth="1"/>
    <col min="73" max="74" width="9.85546875" style="1" customWidth="1"/>
    <col min="75" max="76" width="15.42578125" style="1" bestFit="1" customWidth="1"/>
    <col min="77" max="77" width="8.85546875" style="1"/>
    <col min="78" max="78" width="20.85546875" style="1" bestFit="1" customWidth="1"/>
    <col min="79" max="80" width="14.140625" style="1" bestFit="1" customWidth="1"/>
    <col min="81" max="82" width="14" style="1" bestFit="1" customWidth="1"/>
    <col min="83" max="84" width="15.28515625" style="1" bestFit="1" customWidth="1"/>
    <col min="85" max="87" width="14.140625" style="1" bestFit="1" customWidth="1"/>
    <col min="88" max="89" width="14" style="1" bestFit="1" customWidth="1"/>
    <col min="90" max="91" width="15.42578125" style="1" bestFit="1" customWidth="1"/>
    <col min="92" max="94" width="14.140625" style="1" bestFit="1" customWidth="1"/>
    <col min="95" max="96" width="14" style="1" bestFit="1" customWidth="1"/>
    <col min="97" max="98" width="15.28515625" style="1" bestFit="1" customWidth="1"/>
    <col min="99" max="101" width="14.140625" style="1" bestFit="1" customWidth="1"/>
    <col min="102" max="103" width="14" style="1" bestFit="1" customWidth="1"/>
    <col min="104" max="105" width="15.5703125" style="1" bestFit="1" customWidth="1"/>
    <col min="106" max="108" width="14.140625" style="1" bestFit="1" customWidth="1"/>
    <col min="109" max="110" width="14" style="1" bestFit="1" customWidth="1"/>
    <col min="111" max="112" width="15.28515625" style="1" bestFit="1" customWidth="1"/>
    <col min="113" max="115" width="14.140625" style="1" bestFit="1" customWidth="1"/>
    <col min="116" max="117" width="14" style="1" bestFit="1" customWidth="1"/>
    <col min="118" max="119" width="15.7109375" style="1" bestFit="1" customWidth="1"/>
    <col min="120" max="122" width="14.140625" style="1" bestFit="1" customWidth="1"/>
    <col min="123" max="124" width="14" style="1" bestFit="1" customWidth="1"/>
    <col min="125" max="125" width="15.5703125" style="1" bestFit="1" customWidth="1"/>
    <col min="126" max="126" width="15.7109375" style="1" bestFit="1" customWidth="1"/>
    <col min="127" max="129" width="14.140625" style="1" bestFit="1" customWidth="1"/>
    <col min="130" max="131" width="14" style="1" bestFit="1" customWidth="1"/>
    <col min="132" max="132" width="15.28515625" style="1" bestFit="1" customWidth="1"/>
    <col min="133" max="133" width="19.85546875" style="1" customWidth="1"/>
    <col min="134" max="136" width="14.140625" style="1" bestFit="1" customWidth="1"/>
    <col min="137" max="138" width="14" style="1" bestFit="1" customWidth="1"/>
    <col min="139" max="140" width="15.42578125" style="1" bestFit="1" customWidth="1"/>
    <col min="141" max="144" width="14" style="1" bestFit="1" customWidth="1"/>
    <col min="145" max="147" width="14.140625" style="1" bestFit="1" customWidth="1"/>
    <col min="148" max="149" width="14" style="1" bestFit="1" customWidth="1"/>
    <col min="150" max="151" width="15.42578125" style="1" bestFit="1" customWidth="1"/>
    <col min="152" max="152" width="13" style="1" customWidth="1"/>
    <col min="153" max="153" width="5" style="1" bestFit="1" customWidth="1"/>
    <col min="154" max="154" width="6.42578125" style="1" bestFit="1" customWidth="1"/>
    <col min="155" max="155" width="10.5703125" style="1" bestFit="1" customWidth="1"/>
    <col min="156" max="156" width="16.42578125" style="1" bestFit="1" customWidth="1"/>
    <col min="157" max="157" width="13.7109375" style="1" customWidth="1"/>
    <col min="175" max="175" width="20.42578125" style="1" customWidth="1"/>
    <col min="190" max="16384" width="8.85546875" style="1"/>
  </cols>
  <sheetData>
    <row r="1" spans="1:175" ht="17.25" x14ac:dyDescent="0.3">
      <c r="A1" s="74" t="s">
        <v>213</v>
      </c>
      <c r="M1" s="1"/>
      <c r="N1" s="4"/>
      <c r="Q1" s="5"/>
      <c r="S1" s="4"/>
      <c r="U1" s="5"/>
      <c r="X1" s="4"/>
      <c r="Y1" s="1"/>
      <c r="AB1" s="5"/>
      <c r="AC1" s="4"/>
      <c r="AD1" s="4"/>
      <c r="AE1" s="5"/>
      <c r="AF1" s="5"/>
      <c r="AH1" s="4"/>
      <c r="AI1" s="4"/>
      <c r="AJ1" s="1"/>
      <c r="AK1" s="1"/>
      <c r="AM1" s="3"/>
      <c r="AN1" s="3"/>
      <c r="AO1" s="1"/>
      <c r="AP1" s="1"/>
      <c r="AQ1" s="1"/>
      <c r="AR1" s="3"/>
      <c r="AS1" s="3"/>
      <c r="AT1" s="3"/>
      <c r="AU1" s="1"/>
      <c r="AV1" s="1"/>
      <c r="BA1" s="1"/>
      <c r="BD1" s="3"/>
      <c r="BE1" s="3"/>
      <c r="BF1" s="3"/>
    </row>
    <row r="2" spans="1:175" ht="15.75" x14ac:dyDescent="0.25">
      <c r="A2" s="2"/>
      <c r="C2" s="13" t="s">
        <v>0</v>
      </c>
      <c r="M2" s="1"/>
      <c r="N2" s="4"/>
      <c r="Q2" s="5"/>
      <c r="S2" s="1"/>
      <c r="T2" s="1"/>
      <c r="U2" s="5"/>
      <c r="V2" s="5"/>
      <c r="X2" s="4"/>
      <c r="Y2" s="1"/>
      <c r="Z2" s="4"/>
      <c r="AA2" s="5"/>
      <c r="AD2" s="4"/>
      <c r="AE2" s="1"/>
      <c r="AF2" s="1"/>
      <c r="AG2" s="1"/>
      <c r="AJ2" s="1"/>
      <c r="AK2" s="1"/>
      <c r="AL2" s="1"/>
      <c r="AO2" s="1"/>
      <c r="AP2" s="1"/>
      <c r="AQ2" s="1"/>
      <c r="AU2" s="1"/>
      <c r="AV2" s="1"/>
      <c r="AY2" s="1"/>
      <c r="AZ2" s="1"/>
      <c r="BA2" s="1"/>
      <c r="BZ2" s="28" t="s">
        <v>1</v>
      </c>
      <c r="CD2" s="5"/>
      <c r="CE2" s="5"/>
      <c r="CF2" s="4"/>
      <c r="CS2" s="4"/>
      <c r="CT2" s="4"/>
      <c r="CW2" s="3"/>
      <c r="CX2" s="3"/>
      <c r="CZ2" s="3"/>
      <c r="DC2" s="3"/>
      <c r="DD2" s="3"/>
      <c r="DF2" s="3"/>
      <c r="DJ2" s="3"/>
      <c r="DL2" s="3"/>
      <c r="DO2" s="3"/>
      <c r="DP2" s="3"/>
      <c r="DQ2" s="3"/>
      <c r="FS2" s="32"/>
    </row>
    <row r="3" spans="1:175" s="25" customFormat="1" ht="13.5" x14ac:dyDescent="0.25">
      <c r="C3" s="22" t="s">
        <v>4</v>
      </c>
      <c r="D3" s="22" t="s">
        <v>4</v>
      </c>
      <c r="E3" s="22" t="s">
        <v>4</v>
      </c>
      <c r="F3" s="22" t="s">
        <v>4</v>
      </c>
      <c r="G3" s="22" t="s">
        <v>4</v>
      </c>
      <c r="H3" s="21" t="s">
        <v>4</v>
      </c>
      <c r="I3" s="21" t="s">
        <v>4</v>
      </c>
      <c r="J3" s="59" t="s">
        <v>4</v>
      </c>
      <c r="K3" s="59" t="s">
        <v>4</v>
      </c>
      <c r="L3" s="59" t="s">
        <v>4</v>
      </c>
      <c r="M3" s="24" t="s">
        <v>4</v>
      </c>
      <c r="N3" s="24" t="s">
        <v>4</v>
      </c>
      <c r="O3" s="27" t="s">
        <v>4</v>
      </c>
      <c r="P3" s="27" t="s">
        <v>4</v>
      </c>
      <c r="Q3" s="59" t="s">
        <v>4</v>
      </c>
      <c r="R3" s="59" t="s">
        <v>4</v>
      </c>
      <c r="S3" s="59" t="s">
        <v>4</v>
      </c>
      <c r="T3" s="24" t="s">
        <v>4</v>
      </c>
      <c r="U3" s="24" t="s">
        <v>4</v>
      </c>
      <c r="V3" s="27" t="s">
        <v>4</v>
      </c>
      <c r="W3" s="27" t="s">
        <v>4</v>
      </c>
      <c r="X3" s="59" t="s">
        <v>4</v>
      </c>
      <c r="Y3" s="59" t="s">
        <v>4</v>
      </c>
      <c r="Z3" s="59" t="s">
        <v>4</v>
      </c>
      <c r="AA3" s="24" t="s">
        <v>4</v>
      </c>
      <c r="AB3" s="24" t="s">
        <v>4</v>
      </c>
      <c r="AC3" s="27" t="s">
        <v>4</v>
      </c>
      <c r="AD3" s="27" t="s">
        <v>4</v>
      </c>
      <c r="AE3" s="59" t="s">
        <v>4</v>
      </c>
      <c r="AF3" s="59" t="s">
        <v>4</v>
      </c>
      <c r="AG3" s="59" t="s">
        <v>4</v>
      </c>
      <c r="AH3" s="24" t="s">
        <v>4</v>
      </c>
      <c r="AI3" s="24" t="s">
        <v>4</v>
      </c>
      <c r="AJ3" s="27" t="s">
        <v>4</v>
      </c>
      <c r="AK3" s="27" t="s">
        <v>4</v>
      </c>
      <c r="AL3" s="59" t="s">
        <v>4</v>
      </c>
      <c r="AM3" s="59" t="s">
        <v>4</v>
      </c>
      <c r="AN3" s="59" t="s">
        <v>4</v>
      </c>
      <c r="AO3" s="24" t="s">
        <v>4</v>
      </c>
      <c r="AP3" s="24" t="s">
        <v>4</v>
      </c>
      <c r="AQ3" s="27" t="s">
        <v>4</v>
      </c>
      <c r="AR3" s="27" t="s">
        <v>4</v>
      </c>
      <c r="AS3" s="59" t="s">
        <v>4</v>
      </c>
      <c r="AT3" s="59" t="s">
        <v>4</v>
      </c>
      <c r="AU3" s="59" t="s">
        <v>4</v>
      </c>
      <c r="AV3" s="24" t="s">
        <v>4</v>
      </c>
      <c r="AW3" s="24" t="s">
        <v>4</v>
      </c>
      <c r="AX3" s="27" t="s">
        <v>4</v>
      </c>
      <c r="AY3" s="27" t="s">
        <v>4</v>
      </c>
      <c r="AZ3" s="59" t="s">
        <v>4</v>
      </c>
      <c r="BA3" s="59" t="s">
        <v>4</v>
      </c>
      <c r="BB3" s="59" t="s">
        <v>4</v>
      </c>
      <c r="BC3" s="24" t="s">
        <v>4</v>
      </c>
      <c r="BD3" s="24" t="s">
        <v>4</v>
      </c>
      <c r="BE3" s="27" t="s">
        <v>4</v>
      </c>
      <c r="BF3" s="27" t="s">
        <v>4</v>
      </c>
      <c r="BG3" s="59" t="s">
        <v>4</v>
      </c>
      <c r="BH3" s="59" t="s">
        <v>4</v>
      </c>
      <c r="BI3" s="59" t="s">
        <v>4</v>
      </c>
      <c r="BJ3" s="24" t="s">
        <v>4</v>
      </c>
      <c r="BK3" s="24" t="s">
        <v>4</v>
      </c>
      <c r="BL3" s="27" t="s">
        <v>4</v>
      </c>
      <c r="BM3" s="27" t="s">
        <v>4</v>
      </c>
      <c r="BN3" s="59" t="s">
        <v>4</v>
      </c>
      <c r="BO3" s="59" t="s">
        <v>4</v>
      </c>
      <c r="BP3" s="24" t="s">
        <v>4</v>
      </c>
      <c r="BQ3" s="24" t="s">
        <v>4</v>
      </c>
      <c r="BR3" s="22" t="s">
        <v>4</v>
      </c>
      <c r="BS3" s="22" t="s">
        <v>4</v>
      </c>
      <c r="BT3" s="22" t="s">
        <v>4</v>
      </c>
      <c r="BU3" s="21" t="s">
        <v>4</v>
      </c>
      <c r="BV3" s="21" t="s">
        <v>4</v>
      </c>
      <c r="BW3" s="21" t="s">
        <v>4</v>
      </c>
      <c r="BX3" s="21" t="s">
        <v>4</v>
      </c>
      <c r="BY3"/>
      <c r="BZ3" s="22" t="s">
        <v>5</v>
      </c>
      <c r="CA3" s="22" t="s">
        <v>5</v>
      </c>
      <c r="CB3" s="22" t="s">
        <v>5</v>
      </c>
      <c r="CC3" s="21" t="s">
        <v>5</v>
      </c>
      <c r="CD3" s="21" t="s">
        <v>5</v>
      </c>
      <c r="CE3" s="21" t="s">
        <v>5</v>
      </c>
      <c r="CF3" s="21" t="s">
        <v>5</v>
      </c>
      <c r="CG3" s="22" t="s">
        <v>5</v>
      </c>
      <c r="CH3" s="22" t="s">
        <v>5</v>
      </c>
      <c r="CI3" s="22" t="s">
        <v>5</v>
      </c>
      <c r="CJ3" s="21" t="s">
        <v>5</v>
      </c>
      <c r="CK3" s="21" t="s">
        <v>5</v>
      </c>
      <c r="CL3" s="21" t="s">
        <v>5</v>
      </c>
      <c r="CM3" s="21" t="s">
        <v>5</v>
      </c>
      <c r="CN3" s="22" t="s">
        <v>5</v>
      </c>
      <c r="CO3" s="22" t="s">
        <v>5</v>
      </c>
      <c r="CP3" s="22" t="s">
        <v>5</v>
      </c>
      <c r="CQ3" s="21" t="s">
        <v>5</v>
      </c>
      <c r="CR3" s="21" t="s">
        <v>5</v>
      </c>
      <c r="CS3" s="21" t="s">
        <v>5</v>
      </c>
      <c r="CT3" s="21" t="s">
        <v>5</v>
      </c>
      <c r="CU3" s="22" t="s">
        <v>5</v>
      </c>
      <c r="CV3" s="22" t="s">
        <v>5</v>
      </c>
      <c r="CW3" s="22" t="s">
        <v>5</v>
      </c>
      <c r="CX3" s="21" t="s">
        <v>5</v>
      </c>
      <c r="CY3" s="21" t="s">
        <v>5</v>
      </c>
      <c r="CZ3" s="21" t="s">
        <v>5</v>
      </c>
      <c r="DA3" s="21" t="s">
        <v>5</v>
      </c>
      <c r="DB3" s="22" t="s">
        <v>5</v>
      </c>
      <c r="DC3" s="22" t="s">
        <v>5</v>
      </c>
      <c r="DD3" s="22" t="s">
        <v>5</v>
      </c>
      <c r="DE3" s="21" t="s">
        <v>5</v>
      </c>
      <c r="DF3" s="21" t="s">
        <v>5</v>
      </c>
      <c r="DG3" s="21" t="s">
        <v>5</v>
      </c>
      <c r="DH3" s="21" t="s">
        <v>5</v>
      </c>
      <c r="DI3" s="22" t="s">
        <v>5</v>
      </c>
      <c r="DJ3" s="22" t="s">
        <v>5</v>
      </c>
      <c r="DK3" s="22" t="s">
        <v>5</v>
      </c>
      <c r="DL3" s="21" t="s">
        <v>5</v>
      </c>
      <c r="DM3" s="21" t="s">
        <v>5</v>
      </c>
      <c r="DN3" s="21" t="s">
        <v>5</v>
      </c>
      <c r="DO3" s="21" t="s">
        <v>5</v>
      </c>
      <c r="DP3" s="22" t="s">
        <v>5</v>
      </c>
      <c r="DQ3" s="22" t="s">
        <v>5</v>
      </c>
      <c r="DR3" s="22" t="s">
        <v>5</v>
      </c>
      <c r="DS3" s="21" t="s">
        <v>5</v>
      </c>
      <c r="DT3" s="21" t="s">
        <v>5</v>
      </c>
      <c r="DU3" s="21" t="s">
        <v>5</v>
      </c>
      <c r="DV3" s="21" t="s">
        <v>5</v>
      </c>
      <c r="DW3" s="22" t="s">
        <v>5</v>
      </c>
      <c r="DX3" s="22" t="s">
        <v>5</v>
      </c>
      <c r="DY3" s="22" t="s">
        <v>5</v>
      </c>
      <c r="DZ3" s="21" t="s">
        <v>5</v>
      </c>
      <c r="EA3" s="21" t="s">
        <v>5</v>
      </c>
      <c r="EB3" s="21" t="s">
        <v>5</v>
      </c>
      <c r="EC3" s="21" t="s">
        <v>5</v>
      </c>
      <c r="ED3" s="22" t="s">
        <v>5</v>
      </c>
      <c r="EE3" s="22" t="s">
        <v>5</v>
      </c>
      <c r="EF3" s="22" t="s">
        <v>5</v>
      </c>
      <c r="EG3" s="21" t="s">
        <v>5</v>
      </c>
      <c r="EH3" s="21" t="s">
        <v>5</v>
      </c>
      <c r="EI3" s="21" t="s">
        <v>5</v>
      </c>
      <c r="EJ3" s="21" t="s">
        <v>5</v>
      </c>
      <c r="EK3" s="24" t="s">
        <v>5</v>
      </c>
      <c r="EL3" s="27" t="s">
        <v>5</v>
      </c>
      <c r="EM3" s="24" t="s">
        <v>5</v>
      </c>
      <c r="EN3" s="24" t="s">
        <v>5</v>
      </c>
      <c r="EO3" s="22" t="s">
        <v>5</v>
      </c>
      <c r="EP3" s="22" t="s">
        <v>5</v>
      </c>
      <c r="EQ3" s="22" t="s">
        <v>5</v>
      </c>
      <c r="ER3" s="21" t="s">
        <v>5</v>
      </c>
      <c r="ES3" s="21" t="s">
        <v>5</v>
      </c>
      <c r="ET3" s="21" t="s">
        <v>5</v>
      </c>
      <c r="EU3" s="21" t="s">
        <v>5</v>
      </c>
      <c r="EV3" s="1"/>
      <c r="EW3" s="1"/>
      <c r="EX3" s="1"/>
      <c r="EY3" s="1"/>
      <c r="EZ3" s="1"/>
      <c r="FA3" s="1"/>
    </row>
    <row r="4" spans="1:175" s="25" customFormat="1" ht="13.5" x14ac:dyDescent="0.25">
      <c r="C4" s="59" t="s">
        <v>11</v>
      </c>
      <c r="D4" s="22" t="s">
        <v>12</v>
      </c>
      <c r="E4" s="59" t="s">
        <v>13</v>
      </c>
      <c r="F4" s="59" t="s">
        <v>11</v>
      </c>
      <c r="G4" s="59" t="s">
        <v>14</v>
      </c>
      <c r="H4" s="27" t="s">
        <v>11</v>
      </c>
      <c r="I4" s="27" t="s">
        <v>14</v>
      </c>
      <c r="J4" s="59" t="s">
        <v>13</v>
      </c>
      <c r="K4" s="59" t="s">
        <v>15</v>
      </c>
      <c r="L4" s="59" t="s">
        <v>16</v>
      </c>
      <c r="M4" s="59" t="s">
        <v>14</v>
      </c>
      <c r="N4" s="59" t="s">
        <v>14</v>
      </c>
      <c r="O4" s="27" t="s">
        <v>14</v>
      </c>
      <c r="P4" s="27" t="s">
        <v>11</v>
      </c>
      <c r="Q4" s="59" t="s">
        <v>11</v>
      </c>
      <c r="R4" s="59" t="s">
        <v>14</v>
      </c>
      <c r="S4" s="59" t="s">
        <v>17</v>
      </c>
      <c r="T4" s="59" t="s">
        <v>11</v>
      </c>
      <c r="U4" s="59" t="s">
        <v>17</v>
      </c>
      <c r="V4" s="27" t="s">
        <v>11</v>
      </c>
      <c r="W4" s="27" t="s">
        <v>17</v>
      </c>
      <c r="X4" s="59" t="s">
        <v>11</v>
      </c>
      <c r="Y4" s="59" t="s">
        <v>12</v>
      </c>
      <c r="Z4" s="59" t="s">
        <v>14</v>
      </c>
      <c r="AA4" s="59" t="s">
        <v>11</v>
      </c>
      <c r="AB4" s="59" t="s">
        <v>14</v>
      </c>
      <c r="AC4" s="27" t="s">
        <v>11</v>
      </c>
      <c r="AD4" s="27" t="s">
        <v>18</v>
      </c>
      <c r="AE4" s="59" t="s">
        <v>15</v>
      </c>
      <c r="AF4" s="59" t="s">
        <v>19</v>
      </c>
      <c r="AG4" s="59" t="s">
        <v>20</v>
      </c>
      <c r="AH4" s="59" t="s">
        <v>15</v>
      </c>
      <c r="AI4" s="59" t="s">
        <v>20</v>
      </c>
      <c r="AJ4" s="27" t="s">
        <v>15</v>
      </c>
      <c r="AK4" s="27" t="s">
        <v>20</v>
      </c>
      <c r="AL4" s="59" t="s">
        <v>16</v>
      </c>
      <c r="AM4" s="59" t="s">
        <v>19</v>
      </c>
      <c r="AN4" s="59" t="s">
        <v>14</v>
      </c>
      <c r="AO4" s="59" t="s">
        <v>11</v>
      </c>
      <c r="AP4" s="59" t="s">
        <v>14</v>
      </c>
      <c r="AQ4" s="27" t="s">
        <v>11</v>
      </c>
      <c r="AR4" s="27" t="s">
        <v>14</v>
      </c>
      <c r="AS4" s="59" t="s">
        <v>21</v>
      </c>
      <c r="AT4" s="59" t="s">
        <v>12</v>
      </c>
      <c r="AU4" s="59" t="s">
        <v>22</v>
      </c>
      <c r="AV4" s="59" t="s">
        <v>21</v>
      </c>
      <c r="AW4" s="59" t="s">
        <v>16</v>
      </c>
      <c r="AX4" s="27" t="s">
        <v>21</v>
      </c>
      <c r="AY4" s="27" t="s">
        <v>23</v>
      </c>
      <c r="AZ4" s="59" t="s">
        <v>21</v>
      </c>
      <c r="BA4" s="59" t="s">
        <v>12</v>
      </c>
      <c r="BB4" s="59" t="s">
        <v>24</v>
      </c>
      <c r="BC4" s="59" t="s">
        <v>15</v>
      </c>
      <c r="BD4" s="59" t="s">
        <v>20</v>
      </c>
      <c r="BE4" s="27" t="s">
        <v>21</v>
      </c>
      <c r="BF4" s="27" t="s">
        <v>25</v>
      </c>
      <c r="BG4" s="59" t="s">
        <v>16</v>
      </c>
      <c r="BH4" s="59" t="s">
        <v>12</v>
      </c>
      <c r="BI4" s="59" t="s">
        <v>21</v>
      </c>
      <c r="BJ4" s="59" t="s">
        <v>16</v>
      </c>
      <c r="BK4" s="59" t="s">
        <v>21</v>
      </c>
      <c r="BL4" s="27" t="s">
        <v>16</v>
      </c>
      <c r="BM4" s="27" t="s">
        <v>21</v>
      </c>
      <c r="BN4" s="59" t="s">
        <v>19</v>
      </c>
      <c r="BO4" s="59" t="s">
        <v>20</v>
      </c>
      <c r="BP4" s="59" t="s">
        <v>19</v>
      </c>
      <c r="BQ4" s="59" t="s">
        <v>20</v>
      </c>
      <c r="BR4" s="59" t="s">
        <v>21</v>
      </c>
      <c r="BS4" s="59" t="s">
        <v>12</v>
      </c>
      <c r="BT4" s="59" t="s">
        <v>22</v>
      </c>
      <c r="BU4" s="25" t="s">
        <v>21</v>
      </c>
      <c r="BV4" s="25" t="s">
        <v>16</v>
      </c>
      <c r="BW4" s="27" t="s">
        <v>21</v>
      </c>
      <c r="BX4" s="27" t="s">
        <v>16</v>
      </c>
      <c r="BY4"/>
      <c r="BZ4" s="59" t="s">
        <v>11</v>
      </c>
      <c r="CA4" s="22" t="s">
        <v>12</v>
      </c>
      <c r="CB4" s="59" t="s">
        <v>13</v>
      </c>
      <c r="CC4" s="59" t="s">
        <v>11</v>
      </c>
      <c r="CD4" s="59" t="s">
        <v>14</v>
      </c>
      <c r="CE4" s="27" t="s">
        <v>11</v>
      </c>
      <c r="CF4" s="27" t="s">
        <v>26</v>
      </c>
      <c r="CG4" s="59" t="s">
        <v>13</v>
      </c>
      <c r="CH4" s="22" t="s">
        <v>15</v>
      </c>
      <c r="CI4" s="59" t="s">
        <v>16</v>
      </c>
      <c r="CJ4" s="59" t="s">
        <v>14</v>
      </c>
      <c r="CK4" s="59" t="s">
        <v>11</v>
      </c>
      <c r="CL4" s="27" t="s">
        <v>14</v>
      </c>
      <c r="CM4" s="27" t="s">
        <v>11</v>
      </c>
      <c r="CN4" s="59" t="s">
        <v>11</v>
      </c>
      <c r="CO4" s="22" t="s">
        <v>14</v>
      </c>
      <c r="CP4" s="59" t="s">
        <v>17</v>
      </c>
      <c r="CQ4" s="59" t="s">
        <v>11</v>
      </c>
      <c r="CR4" s="59" t="s">
        <v>17</v>
      </c>
      <c r="CS4" s="27" t="s">
        <v>11</v>
      </c>
      <c r="CT4" s="27" t="s">
        <v>17</v>
      </c>
      <c r="CU4" s="59" t="s">
        <v>11</v>
      </c>
      <c r="CV4" s="22" t="s">
        <v>12</v>
      </c>
      <c r="CW4" s="59" t="s">
        <v>14</v>
      </c>
      <c r="CX4" s="59" t="s">
        <v>11</v>
      </c>
      <c r="CY4" s="59" t="s">
        <v>14</v>
      </c>
      <c r="CZ4" s="27" t="s">
        <v>11</v>
      </c>
      <c r="DA4" s="27" t="s">
        <v>18</v>
      </c>
      <c r="DB4" s="59" t="s">
        <v>15</v>
      </c>
      <c r="DC4" s="22" t="s">
        <v>19</v>
      </c>
      <c r="DD4" s="59" t="s">
        <v>20</v>
      </c>
      <c r="DE4" s="59" t="s">
        <v>15</v>
      </c>
      <c r="DF4" s="59" t="s">
        <v>20</v>
      </c>
      <c r="DG4" s="27" t="s">
        <v>15</v>
      </c>
      <c r="DH4" s="27" t="s">
        <v>15</v>
      </c>
      <c r="DI4" s="59" t="s">
        <v>21</v>
      </c>
      <c r="DJ4" s="22" t="s">
        <v>19</v>
      </c>
      <c r="DK4" s="59" t="s">
        <v>14</v>
      </c>
      <c r="DL4" s="59" t="s">
        <v>11</v>
      </c>
      <c r="DM4" s="59" t="s">
        <v>14</v>
      </c>
      <c r="DN4" s="27" t="s">
        <v>11</v>
      </c>
      <c r="DO4" s="27" t="s">
        <v>19</v>
      </c>
      <c r="DP4" s="59" t="s">
        <v>21</v>
      </c>
      <c r="DQ4" s="22" t="s">
        <v>12</v>
      </c>
      <c r="DR4" s="59" t="s">
        <v>22</v>
      </c>
      <c r="DS4" s="59" t="s">
        <v>21</v>
      </c>
      <c r="DT4" s="59" t="s">
        <v>16</v>
      </c>
      <c r="DU4" s="27" t="s">
        <v>21</v>
      </c>
      <c r="DV4" s="27" t="s">
        <v>23</v>
      </c>
      <c r="DW4" s="59" t="s">
        <v>21</v>
      </c>
      <c r="DX4" s="22" t="s">
        <v>12</v>
      </c>
      <c r="DY4" s="59" t="s">
        <v>24</v>
      </c>
      <c r="DZ4" s="59" t="s">
        <v>15</v>
      </c>
      <c r="EA4" s="59" t="s">
        <v>20</v>
      </c>
      <c r="EB4" s="27" t="s">
        <v>21</v>
      </c>
      <c r="EC4" s="27" t="s">
        <v>25</v>
      </c>
      <c r="ED4" s="59" t="s">
        <v>22</v>
      </c>
      <c r="EE4" s="22" t="s">
        <v>12</v>
      </c>
      <c r="EF4" s="59" t="s">
        <v>21</v>
      </c>
      <c r="EG4" s="59" t="s">
        <v>16</v>
      </c>
      <c r="EH4" s="59" t="s">
        <v>21</v>
      </c>
      <c r="EI4" s="27" t="s">
        <v>16</v>
      </c>
      <c r="EJ4" s="27" t="s">
        <v>21</v>
      </c>
      <c r="EK4" s="27" t="s">
        <v>19</v>
      </c>
      <c r="EL4" s="27" t="s">
        <v>20</v>
      </c>
      <c r="EM4" s="59" t="s">
        <v>19</v>
      </c>
      <c r="EN4" s="59" t="s">
        <v>20</v>
      </c>
      <c r="EO4" s="59" t="s">
        <v>21</v>
      </c>
      <c r="EP4" s="22" t="s">
        <v>12</v>
      </c>
      <c r="EQ4" s="59" t="s">
        <v>22</v>
      </c>
      <c r="ER4" s="59" t="s">
        <v>21</v>
      </c>
      <c r="ES4" s="59" t="s">
        <v>16</v>
      </c>
      <c r="ET4" s="27" t="s">
        <v>21</v>
      </c>
      <c r="EU4" s="27" t="s">
        <v>16</v>
      </c>
      <c r="EV4" s="1"/>
      <c r="EW4" s="1"/>
      <c r="EX4" s="1"/>
      <c r="EY4" s="1"/>
      <c r="EZ4" s="1"/>
      <c r="FA4" s="1"/>
      <c r="FS4"/>
    </row>
    <row r="5" spans="1:175" s="25" customFormat="1" ht="13.5" x14ac:dyDescent="0.25">
      <c r="A5" s="25" t="s">
        <v>30</v>
      </c>
      <c r="B5" s="25" t="s">
        <v>31</v>
      </c>
      <c r="C5" s="22" t="s">
        <v>32</v>
      </c>
      <c r="D5" s="22" t="s">
        <v>33</v>
      </c>
      <c r="E5" s="22" t="s">
        <v>34</v>
      </c>
      <c r="F5" s="22" t="s">
        <v>35</v>
      </c>
      <c r="G5" s="22" t="s">
        <v>36</v>
      </c>
      <c r="H5" s="21" t="s">
        <v>37</v>
      </c>
      <c r="I5" s="21" t="s">
        <v>38</v>
      </c>
      <c r="J5" s="59" t="s">
        <v>39</v>
      </c>
      <c r="K5" s="59" t="s">
        <v>40</v>
      </c>
      <c r="L5" s="59" t="s">
        <v>41</v>
      </c>
      <c r="M5" s="25" t="s">
        <v>42</v>
      </c>
      <c r="N5" s="25" t="s">
        <v>43</v>
      </c>
      <c r="O5" s="27" t="s">
        <v>44</v>
      </c>
      <c r="P5" s="27" t="s">
        <v>45</v>
      </c>
      <c r="Q5" s="59" t="s">
        <v>46</v>
      </c>
      <c r="R5" s="59" t="s">
        <v>47</v>
      </c>
      <c r="S5" s="59" t="s">
        <v>48</v>
      </c>
      <c r="T5" s="25" t="s">
        <v>49</v>
      </c>
      <c r="U5" s="25" t="s">
        <v>50</v>
      </c>
      <c r="V5" s="27" t="s">
        <v>51</v>
      </c>
      <c r="W5" s="27" t="s">
        <v>52</v>
      </c>
      <c r="X5" s="59" t="s">
        <v>53</v>
      </c>
      <c r="Y5" s="59" t="s">
        <v>54</v>
      </c>
      <c r="Z5" s="59" t="s">
        <v>55</v>
      </c>
      <c r="AA5" s="25" t="s">
        <v>56</v>
      </c>
      <c r="AB5" s="25" t="s">
        <v>57</v>
      </c>
      <c r="AC5" s="27" t="s">
        <v>58</v>
      </c>
      <c r="AD5" s="27" t="s">
        <v>59</v>
      </c>
      <c r="AE5" s="59" t="s">
        <v>60</v>
      </c>
      <c r="AF5" s="59" t="s">
        <v>61</v>
      </c>
      <c r="AG5" s="59" t="s">
        <v>62</v>
      </c>
      <c r="AH5" s="25" t="s">
        <v>63</v>
      </c>
      <c r="AI5" s="25" t="s">
        <v>64</v>
      </c>
      <c r="AJ5" s="27" t="s">
        <v>65</v>
      </c>
      <c r="AK5" s="27" t="s">
        <v>66</v>
      </c>
      <c r="AL5" s="59" t="s">
        <v>67</v>
      </c>
      <c r="AM5" s="59" t="s">
        <v>68</v>
      </c>
      <c r="AN5" s="59" t="s">
        <v>69</v>
      </c>
      <c r="AO5" s="25" t="s">
        <v>70</v>
      </c>
      <c r="AP5" s="25" t="s">
        <v>71</v>
      </c>
      <c r="AQ5" s="27" t="s">
        <v>72</v>
      </c>
      <c r="AR5" s="27" t="s">
        <v>73</v>
      </c>
      <c r="AS5" s="59" t="s">
        <v>74</v>
      </c>
      <c r="AT5" s="59" t="s">
        <v>75</v>
      </c>
      <c r="AU5" s="59" t="s">
        <v>76</v>
      </c>
      <c r="AV5" s="25" t="s">
        <v>77</v>
      </c>
      <c r="AW5" s="25" t="s">
        <v>78</v>
      </c>
      <c r="AX5" s="27" t="s">
        <v>79</v>
      </c>
      <c r="AY5" s="27" t="s">
        <v>80</v>
      </c>
      <c r="AZ5" s="59" t="s">
        <v>81</v>
      </c>
      <c r="BA5" s="59" t="s">
        <v>82</v>
      </c>
      <c r="BB5" s="59" t="s">
        <v>83</v>
      </c>
      <c r="BC5" s="25" t="s">
        <v>84</v>
      </c>
      <c r="BD5" s="25" t="s">
        <v>85</v>
      </c>
      <c r="BE5" s="27" t="s">
        <v>86</v>
      </c>
      <c r="BF5" s="27" t="s">
        <v>87</v>
      </c>
      <c r="BG5" s="59" t="s">
        <v>88</v>
      </c>
      <c r="BH5" s="59" t="s">
        <v>89</v>
      </c>
      <c r="BI5" s="59" t="s">
        <v>90</v>
      </c>
      <c r="BJ5" s="25" t="s">
        <v>91</v>
      </c>
      <c r="BK5" s="25" t="s">
        <v>92</v>
      </c>
      <c r="BL5" s="27" t="s">
        <v>93</v>
      </c>
      <c r="BM5" s="27" t="s">
        <v>94</v>
      </c>
      <c r="BN5" s="59" t="s">
        <v>95</v>
      </c>
      <c r="BO5" s="59" t="s">
        <v>96</v>
      </c>
      <c r="BP5" s="25" t="s">
        <v>97</v>
      </c>
      <c r="BQ5" s="25" t="s">
        <v>98</v>
      </c>
      <c r="BR5" s="22" t="s">
        <v>99</v>
      </c>
      <c r="BS5" s="22" t="s">
        <v>100</v>
      </c>
      <c r="BT5" s="22" t="s">
        <v>101</v>
      </c>
      <c r="BU5" s="26" t="s">
        <v>102</v>
      </c>
      <c r="BV5" s="26" t="s">
        <v>103</v>
      </c>
      <c r="BW5" s="21" t="s">
        <v>104</v>
      </c>
      <c r="BX5" s="21" t="s">
        <v>105</v>
      </c>
      <c r="BY5"/>
      <c r="BZ5" s="22" t="s">
        <v>32</v>
      </c>
      <c r="CA5" s="22" t="s">
        <v>33</v>
      </c>
      <c r="CB5" s="22" t="s">
        <v>34</v>
      </c>
      <c r="CC5" s="22" t="s">
        <v>35</v>
      </c>
      <c r="CD5" s="22" t="s">
        <v>36</v>
      </c>
      <c r="CE5" s="21" t="s">
        <v>37</v>
      </c>
      <c r="CF5" s="21" t="s">
        <v>38</v>
      </c>
      <c r="CG5" s="22" t="s">
        <v>39</v>
      </c>
      <c r="CH5" s="22" t="s">
        <v>40</v>
      </c>
      <c r="CI5" s="22" t="s">
        <v>41</v>
      </c>
      <c r="CJ5" s="22" t="s">
        <v>42</v>
      </c>
      <c r="CK5" s="22" t="s">
        <v>43</v>
      </c>
      <c r="CL5" s="21" t="s">
        <v>44</v>
      </c>
      <c r="CM5" s="21" t="s">
        <v>45</v>
      </c>
      <c r="CN5" s="22" t="s">
        <v>46</v>
      </c>
      <c r="CO5" s="22" t="s">
        <v>47</v>
      </c>
      <c r="CP5" s="22" t="s">
        <v>48</v>
      </c>
      <c r="CQ5" s="22" t="s">
        <v>49</v>
      </c>
      <c r="CR5" s="22" t="s">
        <v>50</v>
      </c>
      <c r="CS5" s="21" t="s">
        <v>51</v>
      </c>
      <c r="CT5" s="21" t="s">
        <v>52</v>
      </c>
      <c r="CU5" s="22" t="s">
        <v>53</v>
      </c>
      <c r="CV5" s="22" t="s">
        <v>54</v>
      </c>
      <c r="CW5" s="22" t="s">
        <v>55</v>
      </c>
      <c r="CX5" s="22" t="s">
        <v>56</v>
      </c>
      <c r="CY5" s="22" t="s">
        <v>57</v>
      </c>
      <c r="CZ5" s="21" t="s">
        <v>58</v>
      </c>
      <c r="DA5" s="21" t="s">
        <v>59</v>
      </c>
      <c r="DB5" s="22" t="s">
        <v>60</v>
      </c>
      <c r="DC5" s="22" t="s">
        <v>61</v>
      </c>
      <c r="DD5" s="22" t="s">
        <v>62</v>
      </c>
      <c r="DE5" s="22" t="s">
        <v>63</v>
      </c>
      <c r="DF5" s="22" t="s">
        <v>64</v>
      </c>
      <c r="DG5" s="21" t="s">
        <v>65</v>
      </c>
      <c r="DH5" s="21" t="s">
        <v>66</v>
      </c>
      <c r="DI5" s="22" t="s">
        <v>67</v>
      </c>
      <c r="DJ5" s="22" t="s">
        <v>68</v>
      </c>
      <c r="DK5" s="22" t="s">
        <v>69</v>
      </c>
      <c r="DL5" s="22" t="s">
        <v>70</v>
      </c>
      <c r="DM5" s="22" t="s">
        <v>71</v>
      </c>
      <c r="DN5" s="21" t="s">
        <v>72</v>
      </c>
      <c r="DO5" s="21" t="s">
        <v>73</v>
      </c>
      <c r="DP5" s="22" t="s">
        <v>74</v>
      </c>
      <c r="DQ5" s="22" t="s">
        <v>75</v>
      </c>
      <c r="DR5" s="22" t="s">
        <v>76</v>
      </c>
      <c r="DS5" s="22" t="s">
        <v>77</v>
      </c>
      <c r="DT5" s="22" t="s">
        <v>78</v>
      </c>
      <c r="DU5" s="21" t="s">
        <v>79</v>
      </c>
      <c r="DV5" s="21" t="s">
        <v>80</v>
      </c>
      <c r="DW5" s="22" t="s">
        <v>81</v>
      </c>
      <c r="DX5" s="22" t="s">
        <v>82</v>
      </c>
      <c r="DY5" s="22" t="s">
        <v>83</v>
      </c>
      <c r="DZ5" s="22" t="s">
        <v>84</v>
      </c>
      <c r="EA5" s="22" t="s">
        <v>85</v>
      </c>
      <c r="EB5" s="21" t="s">
        <v>86</v>
      </c>
      <c r="EC5" s="21" t="s">
        <v>87</v>
      </c>
      <c r="ED5" s="22" t="s">
        <v>88</v>
      </c>
      <c r="EE5" s="22" t="s">
        <v>89</v>
      </c>
      <c r="EF5" s="22" t="s">
        <v>90</v>
      </c>
      <c r="EG5" s="22" t="s">
        <v>91</v>
      </c>
      <c r="EH5" s="22" t="s">
        <v>92</v>
      </c>
      <c r="EI5" s="21" t="s">
        <v>93</v>
      </c>
      <c r="EJ5" s="21" t="s">
        <v>94</v>
      </c>
      <c r="EK5" s="27" t="s">
        <v>95</v>
      </c>
      <c r="EL5" s="27" t="s">
        <v>96</v>
      </c>
      <c r="EM5" s="25" t="s">
        <v>97</v>
      </c>
      <c r="EN5" s="25" t="s">
        <v>98</v>
      </c>
      <c r="EO5" s="22" t="s">
        <v>99</v>
      </c>
      <c r="EP5" s="22" t="s">
        <v>100</v>
      </c>
      <c r="EQ5" s="22" t="s">
        <v>101</v>
      </c>
      <c r="ER5" s="22" t="s">
        <v>102</v>
      </c>
      <c r="ES5" s="22" t="s">
        <v>103</v>
      </c>
      <c r="ET5" s="21" t="s">
        <v>106</v>
      </c>
      <c r="EU5" s="21" t="s">
        <v>107</v>
      </c>
      <c r="EV5" s="1"/>
      <c r="EW5" s="1"/>
      <c r="EX5" s="1"/>
      <c r="EY5" s="1"/>
      <c r="EZ5" s="1"/>
      <c r="FA5" s="1"/>
      <c r="FS5" s="71"/>
    </row>
    <row r="6" spans="1:175" x14ac:dyDescent="0.2">
      <c r="A6" s="1">
        <v>1977</v>
      </c>
      <c r="B6" s="1">
        <v>1</v>
      </c>
      <c r="C6" s="9"/>
      <c r="D6" s="9"/>
      <c r="E6" s="9"/>
      <c r="F6" s="36"/>
      <c r="G6" s="37"/>
      <c r="H6" s="1"/>
      <c r="J6" s="8"/>
      <c r="K6" s="1"/>
      <c r="L6" s="1"/>
      <c r="M6" s="38"/>
      <c r="N6" s="36"/>
      <c r="O6" s="1"/>
      <c r="P6" s="1"/>
      <c r="Q6" s="8"/>
      <c r="R6" s="1"/>
      <c r="S6" s="8"/>
      <c r="T6" s="38"/>
      <c r="U6" s="38"/>
      <c r="V6" s="8"/>
      <c r="W6" s="8"/>
      <c r="X6" s="9"/>
      <c r="Y6" s="9"/>
      <c r="Z6" s="9"/>
      <c r="AA6" s="36"/>
      <c r="AB6" s="39"/>
      <c r="AC6" s="1"/>
      <c r="AD6" s="4"/>
      <c r="AE6" s="8"/>
      <c r="AF6" s="1"/>
      <c r="AG6" s="8"/>
      <c r="AH6" s="38"/>
      <c r="AI6" s="38"/>
      <c r="AJ6" s="1"/>
      <c r="AK6" s="1"/>
      <c r="AL6" s="1"/>
      <c r="AM6" s="8"/>
      <c r="AN6" s="8"/>
      <c r="AO6" s="38"/>
      <c r="AP6" s="38"/>
      <c r="AQ6" s="8"/>
      <c r="AR6" s="8"/>
      <c r="AS6" s="9"/>
      <c r="AT6" s="9"/>
      <c r="AU6" s="9"/>
      <c r="AV6" s="36"/>
      <c r="AW6" s="37"/>
      <c r="AY6" s="4"/>
      <c r="AZ6" s="9"/>
      <c r="BA6" s="9"/>
      <c r="BB6" s="9"/>
      <c r="BC6" s="36"/>
      <c r="BD6" s="37"/>
      <c r="BF6" s="4"/>
      <c r="BG6" s="8"/>
      <c r="BJ6" s="38"/>
      <c r="BK6" s="36"/>
      <c r="BN6" s="8"/>
      <c r="BO6" s="8"/>
      <c r="BP6" s="38"/>
      <c r="BQ6" s="38"/>
      <c r="BR6" s="9"/>
      <c r="BS6" s="9"/>
      <c r="BT6" s="9"/>
      <c r="BU6" s="36"/>
      <c r="BV6" s="37"/>
      <c r="BX6" s="4"/>
      <c r="BZ6" s="45">
        <v>1.5</v>
      </c>
      <c r="CA6" s="45">
        <v>3</v>
      </c>
      <c r="CB6" s="45">
        <v>4</v>
      </c>
      <c r="CC6" s="36"/>
      <c r="CD6" s="37"/>
      <c r="CE6" s="4">
        <f>Area_Weights_Data!L$5*BZ6+Area_Weights_Data!M$5*CA6+Area_Weights_Data!N$5*CB6</f>
        <v>2.2408312958435208</v>
      </c>
      <c r="CF6" s="4">
        <f>Area_Weights_Data!L$6*BZ6+Area_Weights_Data!M$6*CA6+Area_Weights_Data!N$6*CB6</f>
        <v>3.6009615384615383</v>
      </c>
      <c r="CG6" s="45">
        <v>2.5</v>
      </c>
      <c r="CJ6" s="38"/>
      <c r="CK6" s="36"/>
      <c r="CN6" s="45">
        <v>3.63</v>
      </c>
      <c r="CO6" s="45">
        <v>2.63</v>
      </c>
      <c r="CP6" s="45">
        <v>3</v>
      </c>
      <c r="CQ6" s="38"/>
      <c r="CR6" s="38"/>
      <c r="CS6" s="4">
        <f>Area_Weights_Data!L$11*CN6+Area_Weights_Data!N$11*CP6</f>
        <v>3.63</v>
      </c>
      <c r="CT6" s="4">
        <f>Area_Weights_Data!L$12*CN6+Area_Weights_Data!N$12*CP6</f>
        <v>3.2176363636363634</v>
      </c>
      <c r="CU6" s="45">
        <v>3</v>
      </c>
      <c r="CV6" s="45">
        <v>3</v>
      </c>
      <c r="CW6" s="45">
        <v>3.75</v>
      </c>
      <c r="CX6" s="36"/>
      <c r="CY6" s="36"/>
      <c r="CZ6" s="4">
        <f>Area_Weights_Data!L$14*CU6+Area_Weights_Data!M$14*CV6+Area_Weights_Data!N$14*CW6</f>
        <v>3</v>
      </c>
      <c r="DA6" s="4">
        <f>Area_Weights_Data!L$15*CU6+Area_Weights_Data!M$15*CV6+Area_Weights_Data!N$15*CW6</f>
        <v>3.2376830892143786</v>
      </c>
      <c r="DB6" s="45">
        <v>3.5</v>
      </c>
      <c r="DC6" s="45">
        <v>3</v>
      </c>
      <c r="DD6" s="45">
        <v>3</v>
      </c>
      <c r="DE6" s="38"/>
      <c r="DF6" s="38"/>
      <c r="DG6" s="4">
        <f t="shared" ref="DG6:DG48" si="0">DB6</f>
        <v>3.5</v>
      </c>
      <c r="DH6" s="4">
        <f t="shared" ref="DH6:DH37" si="1">DD6</f>
        <v>3</v>
      </c>
      <c r="DI6" s="45">
        <v>4</v>
      </c>
      <c r="DJ6" s="45">
        <v>4</v>
      </c>
      <c r="DK6" s="45">
        <v>4</v>
      </c>
      <c r="DL6" s="38"/>
      <c r="DM6" s="38"/>
      <c r="DN6" s="4">
        <f>Area_Weights_Data!L$23*DI6+Area_Weights_Data!M$23*DJ6+Area_Weights_Data!N$23*DK6</f>
        <v>4.0000000000000018</v>
      </c>
      <c r="DO6" s="4">
        <f t="shared" ref="DO6:DO37" si="2">DK6</f>
        <v>4</v>
      </c>
      <c r="DP6" s="7">
        <v>3</v>
      </c>
      <c r="DQ6" s="7">
        <v>3</v>
      </c>
      <c r="DR6" s="7">
        <v>3</v>
      </c>
      <c r="DS6" s="36"/>
      <c r="DT6" s="36"/>
      <c r="DU6" s="4">
        <f>Area_Weights_Data!L$26*DP6+Area_Weights_Data!M$26*DQ6+Area_Weights_Data!N$26*DR6</f>
        <v>3.0000000000000009</v>
      </c>
      <c r="DV6" s="4">
        <f>Area_Weights_Data!L$27*DP6+Area_Weights_Data!M$27*DQ6+Area_Weights_Data!N$27*DR6</f>
        <v>3.0000000000000009</v>
      </c>
      <c r="DW6" s="8">
        <v>2.75</v>
      </c>
      <c r="DX6" s="8">
        <v>4</v>
      </c>
      <c r="DY6" s="8">
        <v>4</v>
      </c>
      <c r="DZ6" s="36"/>
      <c r="EA6" s="36"/>
      <c r="EB6" s="4">
        <f>Area_Weights_Data!L$32*DW6+Area_Weights_Data!M$32*DX6+Area_Weights_Data!N$32*DY6</f>
        <v>3.0406976744186047</v>
      </c>
      <c r="EC6" s="4">
        <f>Area_Weights_Data!L$33*DW6+Area_Weights_Data!M$33*DX6+Area_Weights_Data!N$33*DY6</f>
        <v>3.9999999999999991</v>
      </c>
      <c r="ED6" s="8">
        <v>1.5</v>
      </c>
      <c r="EE6" s="1">
        <v>2</v>
      </c>
      <c r="EF6" s="1">
        <v>1.25</v>
      </c>
      <c r="EG6" s="38"/>
      <c r="EH6" s="36"/>
      <c r="EI6" s="4">
        <f>Area_Weights_Data!$L$35*ED6+Area_Weights_Data!$M$35*EE6+Area_Weights_Data!$N$35*EF6</f>
        <v>1.6312849162011172</v>
      </c>
      <c r="EJ6" s="4">
        <f>Area_Weights_Data!$L$36*ED6+Area_Weights_Data!$M$36*EE6+Area_Weights_Data!$N$36*EF6</f>
        <v>1.8341708542713577</v>
      </c>
      <c r="EK6" s="8">
        <v>1.5</v>
      </c>
      <c r="EL6" s="8">
        <v>2</v>
      </c>
      <c r="EM6" s="38"/>
      <c r="EN6" s="36"/>
      <c r="EO6" s="7" t="s">
        <v>112</v>
      </c>
      <c r="EP6" s="7">
        <v>4</v>
      </c>
      <c r="EQ6" s="7">
        <v>3.5</v>
      </c>
      <c r="ER6" s="36"/>
      <c r="ES6" s="36"/>
      <c r="ET6" s="4" t="s">
        <v>112</v>
      </c>
      <c r="EU6" s="4">
        <f>Area_Weights_Data!M$42*EP6+Area_Weights_Data!N$42*EQ6</f>
        <v>3.7956989247311825</v>
      </c>
      <c r="FS6" s="71"/>
    </row>
    <row r="7" spans="1:175" x14ac:dyDescent="0.2">
      <c r="A7" s="1">
        <v>1977</v>
      </c>
      <c r="B7" s="1">
        <v>2</v>
      </c>
      <c r="C7" s="9"/>
      <c r="D7" s="9"/>
      <c r="E7" s="9"/>
      <c r="F7" s="36"/>
      <c r="G7" s="37"/>
      <c r="H7" s="1"/>
      <c r="J7" s="8"/>
      <c r="K7" s="1"/>
      <c r="L7" s="1"/>
      <c r="M7" s="38"/>
      <c r="N7" s="36"/>
      <c r="O7" s="1"/>
      <c r="P7" s="1"/>
      <c r="Q7" s="8"/>
      <c r="R7" s="1"/>
      <c r="S7" s="8"/>
      <c r="T7" s="38"/>
      <c r="U7" s="38"/>
      <c r="V7" s="8"/>
      <c r="W7" s="8"/>
      <c r="X7" s="9"/>
      <c r="Y7" s="9"/>
      <c r="Z7" s="9"/>
      <c r="AA7" s="36"/>
      <c r="AB7" s="39"/>
      <c r="AC7" s="1"/>
      <c r="AD7" s="4"/>
      <c r="AE7" s="8"/>
      <c r="AF7" s="1"/>
      <c r="AG7" s="8"/>
      <c r="AH7" s="38"/>
      <c r="AI7" s="38"/>
      <c r="AJ7" s="1"/>
      <c r="AK7" s="1"/>
      <c r="AL7" s="1"/>
      <c r="AM7" s="8"/>
      <c r="AN7" s="8"/>
      <c r="AO7" s="38"/>
      <c r="AP7" s="38"/>
      <c r="AQ7" s="8"/>
      <c r="AR7" s="8"/>
      <c r="AS7" s="9"/>
      <c r="AT7" s="9"/>
      <c r="AU7" s="9"/>
      <c r="AV7" s="36"/>
      <c r="AW7" s="37"/>
      <c r="AY7" s="4"/>
      <c r="AZ7" s="9"/>
      <c r="BA7" s="9"/>
      <c r="BB7" s="9"/>
      <c r="BC7" s="36"/>
      <c r="BD7" s="37"/>
      <c r="BF7" s="4"/>
      <c r="BG7" s="8"/>
      <c r="BJ7" s="38"/>
      <c r="BK7" s="36"/>
      <c r="BN7" s="8"/>
      <c r="BO7" s="8"/>
      <c r="BP7" s="38"/>
      <c r="BQ7" s="38"/>
      <c r="BR7" s="9"/>
      <c r="BS7" s="9"/>
      <c r="BT7" s="9"/>
      <c r="BU7" s="36"/>
      <c r="BV7" s="37"/>
      <c r="BX7" s="4"/>
      <c r="BZ7" s="45">
        <v>2</v>
      </c>
      <c r="CA7" s="45">
        <v>3.5</v>
      </c>
      <c r="CB7" s="45">
        <v>4</v>
      </c>
      <c r="CC7" s="36"/>
      <c r="CD7" s="37"/>
      <c r="CE7" s="4">
        <f>Area_Weights_Data!L$5*BZ7+Area_Weights_Data!M$5*CA7+Area_Weights_Data!N$5*CB7</f>
        <v>2.7408312958435204</v>
      </c>
      <c r="CF7" s="4">
        <f>Area_Weights_Data!L$6*BZ7+Area_Weights_Data!M$6*CA7+Area_Weights_Data!N$6*CB7</f>
        <v>3.8004807692307692</v>
      </c>
      <c r="CG7" s="45">
        <v>2.5</v>
      </c>
      <c r="CJ7" s="38"/>
      <c r="CK7" s="36"/>
      <c r="CN7" s="45">
        <v>3.75</v>
      </c>
      <c r="CO7" s="45">
        <v>2.5</v>
      </c>
      <c r="CP7" s="45">
        <v>3</v>
      </c>
      <c r="CQ7" s="38"/>
      <c r="CR7" s="38"/>
      <c r="CS7" s="4">
        <f>Area_Weights_Data!L$11*CN7+Area_Weights_Data!N$11*CP7</f>
        <v>3.75</v>
      </c>
      <c r="CT7" s="4">
        <f>Area_Weights_Data!L$12*CN7+Area_Weights_Data!N$12*CP7</f>
        <v>3.2590909090909088</v>
      </c>
      <c r="CU7" s="45">
        <v>3</v>
      </c>
      <c r="CV7" s="45">
        <v>3</v>
      </c>
      <c r="CW7" s="45">
        <v>4</v>
      </c>
      <c r="CX7" s="36"/>
      <c r="CY7" s="36"/>
      <c r="CZ7" s="4">
        <f>Area_Weights_Data!L$14*CU7+Area_Weights_Data!M$14*CV7+Area_Weights_Data!N$14*CW7</f>
        <v>3</v>
      </c>
      <c r="DA7" s="4">
        <f>Area_Weights_Data!L$15*CU7+Area_Weights_Data!M$15*CV7+Area_Weights_Data!N$15*CW7</f>
        <v>3.3169107856191724</v>
      </c>
      <c r="DB7" s="45">
        <v>3.5</v>
      </c>
      <c r="DC7" s="45">
        <v>3</v>
      </c>
      <c r="DD7" s="45">
        <v>3</v>
      </c>
      <c r="DE7" s="38"/>
      <c r="DF7" s="38"/>
      <c r="DG7" s="4">
        <f t="shared" si="0"/>
        <v>3.5</v>
      </c>
      <c r="DH7" s="4">
        <f t="shared" si="1"/>
        <v>3</v>
      </c>
      <c r="DI7" s="45">
        <v>4</v>
      </c>
      <c r="DJ7" s="45">
        <v>4</v>
      </c>
      <c r="DK7" s="45">
        <v>4</v>
      </c>
      <c r="DL7" s="38"/>
      <c r="DM7" s="38"/>
      <c r="DN7" s="4">
        <f>Area_Weights_Data!L$23*DI7+Area_Weights_Data!M$23*DJ7+Area_Weights_Data!N$23*DK7</f>
        <v>4.0000000000000018</v>
      </c>
      <c r="DO7" s="4">
        <f t="shared" si="2"/>
        <v>4</v>
      </c>
      <c r="DP7" s="7">
        <v>3</v>
      </c>
      <c r="DQ7" s="7">
        <v>3</v>
      </c>
      <c r="DR7" s="7">
        <v>3</v>
      </c>
      <c r="DS7" s="36"/>
      <c r="DT7" s="36"/>
      <c r="DU7" s="4">
        <f>Area_Weights_Data!L$26*DP7+Area_Weights_Data!M$26*DQ7+Area_Weights_Data!N$26*DR7</f>
        <v>3.0000000000000009</v>
      </c>
      <c r="DV7" s="4">
        <f>Area_Weights_Data!L$27*DP7+Area_Weights_Data!M$27*DQ7+Area_Weights_Data!N$27*DR7</f>
        <v>3.0000000000000009</v>
      </c>
      <c r="DW7" s="8">
        <v>2.75</v>
      </c>
      <c r="DX7" s="8">
        <v>4</v>
      </c>
      <c r="DY7" s="8">
        <v>4</v>
      </c>
      <c r="DZ7" s="36"/>
      <c r="EA7" s="36"/>
      <c r="EB7" s="4">
        <f>Area_Weights_Data!L$32*DW7+Area_Weights_Data!M$32*DX7+Area_Weights_Data!N$32*DY7</f>
        <v>3.0406976744186047</v>
      </c>
      <c r="EC7" s="4">
        <f>Area_Weights_Data!L$33*DW7+Area_Weights_Data!M$33*DX7+Area_Weights_Data!N$33*DY7</f>
        <v>3.9999999999999991</v>
      </c>
      <c r="ED7" s="8">
        <v>1.5</v>
      </c>
      <c r="EE7" s="1">
        <v>2</v>
      </c>
      <c r="EF7" s="1">
        <v>1.25</v>
      </c>
      <c r="EG7" s="38"/>
      <c r="EH7" s="36"/>
      <c r="EI7" s="4">
        <f>Area_Weights_Data!$L$35*ED7+Area_Weights_Data!$M$35*EE7+Area_Weights_Data!$N$35*EF7</f>
        <v>1.6312849162011172</v>
      </c>
      <c r="EJ7" s="4">
        <f>Area_Weights_Data!$L$36*ED7+Area_Weights_Data!$M$36*EE7+Area_Weights_Data!$N$36*EF7</f>
        <v>1.8341708542713577</v>
      </c>
      <c r="EK7" s="8">
        <v>1.5</v>
      </c>
      <c r="EL7" s="8">
        <v>2</v>
      </c>
      <c r="EM7" s="38"/>
      <c r="EN7" s="36"/>
      <c r="EO7" s="7" t="s">
        <v>112</v>
      </c>
      <c r="EP7" s="7">
        <v>4</v>
      </c>
      <c r="EQ7" s="7">
        <v>3.5</v>
      </c>
      <c r="ER7" s="36"/>
      <c r="ES7" s="36"/>
      <c r="ET7" s="4" t="s">
        <v>112</v>
      </c>
      <c r="EU7" s="4">
        <f>Area_Weights_Data!M$42*EP7+Area_Weights_Data!N$42*EQ7</f>
        <v>3.7956989247311825</v>
      </c>
      <c r="FS7" s="71"/>
    </row>
    <row r="8" spans="1:175" x14ac:dyDescent="0.2">
      <c r="A8" s="1">
        <v>1977</v>
      </c>
      <c r="B8" s="1">
        <v>3</v>
      </c>
      <c r="C8" s="9"/>
      <c r="D8" s="9"/>
      <c r="E8" s="9"/>
      <c r="F8" s="36"/>
      <c r="G8" s="37"/>
      <c r="H8" s="1"/>
      <c r="J8" s="8"/>
      <c r="K8" s="1"/>
      <c r="L8" s="1"/>
      <c r="M8" s="38"/>
      <c r="N8" s="36"/>
      <c r="O8" s="1"/>
      <c r="P8" s="1"/>
      <c r="Q8" s="8"/>
      <c r="R8" s="1"/>
      <c r="S8" s="8"/>
      <c r="T8" s="38"/>
      <c r="U8" s="38"/>
      <c r="V8" s="8"/>
      <c r="W8" s="8"/>
      <c r="X8" s="9"/>
      <c r="Y8" s="9"/>
      <c r="Z8" s="9"/>
      <c r="AA8" s="36"/>
      <c r="AB8" s="39"/>
      <c r="AC8" s="1"/>
      <c r="AD8" s="4"/>
      <c r="AE8" s="8"/>
      <c r="AF8" s="1"/>
      <c r="AG8" s="8"/>
      <c r="AH8" s="38"/>
      <c r="AI8" s="38"/>
      <c r="AJ8" s="1"/>
      <c r="AK8" s="1"/>
      <c r="AL8" s="1"/>
      <c r="AM8" s="8"/>
      <c r="AN8" s="8"/>
      <c r="AO8" s="38"/>
      <c r="AP8" s="38"/>
      <c r="AQ8" s="8"/>
      <c r="AR8" s="8"/>
      <c r="AS8" s="9"/>
      <c r="AT8" s="9"/>
      <c r="AU8" s="9"/>
      <c r="AV8" s="36"/>
      <c r="AW8" s="37"/>
      <c r="AY8" s="4"/>
      <c r="AZ8" s="9"/>
      <c r="BA8" s="9"/>
      <c r="BB8" s="9"/>
      <c r="BC8" s="36"/>
      <c r="BD8" s="37"/>
      <c r="BF8" s="4"/>
      <c r="BG8" s="8"/>
      <c r="BJ8" s="38"/>
      <c r="BK8" s="36"/>
      <c r="BN8" s="8"/>
      <c r="BO8" s="8"/>
      <c r="BP8" s="38"/>
      <c r="BQ8" s="38"/>
      <c r="BR8" s="9"/>
      <c r="BS8" s="9"/>
      <c r="BT8" s="9"/>
      <c r="BU8" s="36"/>
      <c r="BV8" s="37"/>
      <c r="BX8" s="4"/>
      <c r="BZ8" s="45">
        <v>3</v>
      </c>
      <c r="CA8" s="45">
        <v>3.5</v>
      </c>
      <c r="CB8" s="45">
        <v>4</v>
      </c>
      <c r="CC8" s="36"/>
      <c r="CD8" s="37"/>
      <c r="CE8" s="4">
        <f>Area_Weights_Data!L$5*BZ8+Area_Weights_Data!M$5*CA8+Area_Weights_Data!N$5*CB8</f>
        <v>3.2469437652811735</v>
      </c>
      <c r="CF8" s="4">
        <f>Area_Weights_Data!L$6*BZ8+Area_Weights_Data!M$6*CA8+Area_Weights_Data!N$6*CB8</f>
        <v>3.8004807692307692</v>
      </c>
      <c r="CG8" s="45">
        <v>2.5</v>
      </c>
      <c r="CJ8" s="38"/>
      <c r="CK8" s="36"/>
      <c r="CN8" s="45">
        <v>3</v>
      </c>
      <c r="CO8" s="45">
        <v>3</v>
      </c>
      <c r="CP8" s="45">
        <v>3</v>
      </c>
      <c r="CQ8" s="38"/>
      <c r="CR8" s="38"/>
      <c r="CS8" s="4">
        <f>Area_Weights_Data!L$11*CN8+Area_Weights_Data!N$11*CP8</f>
        <v>3</v>
      </c>
      <c r="CT8" s="4">
        <f>Area_Weights_Data!L$12*CN8+Area_Weights_Data!N$12*CP8</f>
        <v>3</v>
      </c>
      <c r="CU8" s="45">
        <v>3</v>
      </c>
      <c r="CV8" s="45">
        <v>3</v>
      </c>
      <c r="CW8" s="45">
        <v>3</v>
      </c>
      <c r="CX8" s="36"/>
      <c r="CY8" s="36"/>
      <c r="CZ8" s="4">
        <f>Area_Weights_Data!L$14*CU8+Area_Weights_Data!M$14*CV8+Area_Weights_Data!N$14*CW8</f>
        <v>3</v>
      </c>
      <c r="DA8" s="4">
        <f>Area_Weights_Data!L$15*CU8+Area_Weights_Data!M$15*CV8+Area_Weights_Data!N$15*CW8</f>
        <v>2.9999999999999982</v>
      </c>
      <c r="DB8" s="45">
        <v>3</v>
      </c>
      <c r="DC8" s="45">
        <v>3</v>
      </c>
      <c r="DD8" s="45">
        <v>3</v>
      </c>
      <c r="DE8" s="38"/>
      <c r="DF8" s="38"/>
      <c r="DG8" s="4">
        <f t="shared" si="0"/>
        <v>3</v>
      </c>
      <c r="DH8" s="4">
        <f t="shared" si="1"/>
        <v>3</v>
      </c>
      <c r="DI8" s="45">
        <v>4</v>
      </c>
      <c r="DJ8" s="45">
        <v>4</v>
      </c>
      <c r="DK8" s="45">
        <v>4</v>
      </c>
      <c r="DL8" s="38"/>
      <c r="DM8" s="38"/>
      <c r="DN8" s="4">
        <f>Area_Weights_Data!L$23*DI8+Area_Weights_Data!M$23*DJ8+Area_Weights_Data!N$23*DK8</f>
        <v>4.0000000000000018</v>
      </c>
      <c r="DO8" s="4">
        <f t="shared" si="2"/>
        <v>4</v>
      </c>
      <c r="DP8" s="7">
        <v>3</v>
      </c>
      <c r="DQ8" s="7">
        <v>3</v>
      </c>
      <c r="DR8" s="7">
        <v>3</v>
      </c>
      <c r="DS8" s="36"/>
      <c r="DT8" s="36"/>
      <c r="DU8" s="4">
        <f>Area_Weights_Data!L$26*DP8+Area_Weights_Data!M$26*DQ8+Area_Weights_Data!N$26*DR8</f>
        <v>3.0000000000000009</v>
      </c>
      <c r="DV8" s="4">
        <f>Area_Weights_Data!L$27*DP8+Area_Weights_Data!M$27*DQ8+Area_Weights_Data!N$27*DR8</f>
        <v>3.0000000000000009</v>
      </c>
      <c r="DW8" s="8">
        <v>2.95</v>
      </c>
      <c r="DX8" s="8">
        <v>4</v>
      </c>
      <c r="DY8" s="8">
        <v>4</v>
      </c>
      <c r="DZ8" s="36"/>
      <c r="EA8" s="36"/>
      <c r="EB8" s="4">
        <f>Area_Weights_Data!L$32*DW8+Area_Weights_Data!M$32*DX8+Area_Weights_Data!N$32*DY8</f>
        <v>3.1941860465116281</v>
      </c>
      <c r="EC8" s="4">
        <f>Area_Weights_Data!L$33*DW8+Area_Weights_Data!M$33*DX8+Area_Weights_Data!N$33*DY8</f>
        <v>3.9999999999999991</v>
      </c>
      <c r="ED8" s="8">
        <v>1.5</v>
      </c>
      <c r="EE8" s="1">
        <v>2</v>
      </c>
      <c r="EF8" s="1">
        <v>1.25</v>
      </c>
      <c r="EG8" s="38"/>
      <c r="EH8" s="36"/>
      <c r="EI8" s="4">
        <f>Area_Weights_Data!$L$35*ED8+Area_Weights_Data!$M$35*EE8+Area_Weights_Data!$N$35*EF8</f>
        <v>1.6312849162011172</v>
      </c>
      <c r="EJ8" s="4">
        <f>Area_Weights_Data!$L$36*ED8+Area_Weights_Data!$M$36*EE8+Area_Weights_Data!$N$36*EF8</f>
        <v>1.8341708542713577</v>
      </c>
      <c r="EK8" s="8">
        <v>2.5</v>
      </c>
      <c r="EL8" s="8">
        <v>2.5</v>
      </c>
      <c r="EM8" s="38"/>
      <c r="EN8" s="36"/>
      <c r="EO8" s="7" t="s">
        <v>112</v>
      </c>
      <c r="EP8" s="7">
        <v>4.5</v>
      </c>
      <c r="EQ8" s="7">
        <v>3.5</v>
      </c>
      <c r="ER8" s="36"/>
      <c r="ES8" s="36"/>
      <c r="ET8" s="4" t="s">
        <v>112</v>
      </c>
      <c r="EU8" s="4">
        <f>Area_Weights_Data!M$42*EP8+Area_Weights_Data!N$42*EQ8</f>
        <v>4.091397849462366</v>
      </c>
      <c r="FS8" s="71"/>
    </row>
    <row r="9" spans="1:175" x14ac:dyDescent="0.2">
      <c r="A9" s="1">
        <v>1977</v>
      </c>
      <c r="B9" s="1">
        <v>4</v>
      </c>
      <c r="C9" s="9"/>
      <c r="D9" s="9"/>
      <c r="E9" s="9"/>
      <c r="F9" s="36"/>
      <c r="G9" s="37"/>
      <c r="H9" s="1"/>
      <c r="J9" s="8"/>
      <c r="K9" s="1"/>
      <c r="L9" s="1"/>
      <c r="M9" s="38"/>
      <c r="N9" s="36"/>
      <c r="O9" s="1"/>
      <c r="P9" s="1"/>
      <c r="Q9" s="8"/>
      <c r="R9" s="1"/>
      <c r="S9" s="8"/>
      <c r="T9" s="38"/>
      <c r="U9" s="38"/>
      <c r="V9" s="8"/>
      <c r="W9" s="8"/>
      <c r="X9" s="9"/>
      <c r="Y9" s="9"/>
      <c r="Z9" s="9"/>
      <c r="AA9" s="36"/>
      <c r="AB9" s="39"/>
      <c r="AC9" s="1"/>
      <c r="AD9" s="4"/>
      <c r="AE9" s="8"/>
      <c r="AF9" s="1"/>
      <c r="AG9" s="8"/>
      <c r="AH9" s="38"/>
      <c r="AI9" s="38"/>
      <c r="AJ9" s="1"/>
      <c r="AK9" s="1"/>
      <c r="AL9" s="1"/>
      <c r="AM9" s="8"/>
      <c r="AN9" s="8"/>
      <c r="AO9" s="38"/>
      <c r="AP9" s="38"/>
      <c r="AQ9" s="8"/>
      <c r="AR9" s="8"/>
      <c r="AS9" s="9"/>
      <c r="AT9" s="9"/>
      <c r="AU9" s="9"/>
      <c r="AV9" s="36"/>
      <c r="AW9" s="37"/>
      <c r="AY9" s="4"/>
      <c r="AZ9" s="9"/>
      <c r="BA9" s="9"/>
      <c r="BB9" s="9"/>
      <c r="BC9" s="36"/>
      <c r="BD9" s="37"/>
      <c r="BF9" s="4"/>
      <c r="BG9" s="8"/>
      <c r="BJ9" s="38"/>
      <c r="BK9" s="36"/>
      <c r="BN9" s="8"/>
      <c r="BO9" s="8"/>
      <c r="BP9" s="38"/>
      <c r="BQ9" s="38"/>
      <c r="BR9" s="9"/>
      <c r="BS9" s="9"/>
      <c r="BT9" s="9"/>
      <c r="BU9" s="36"/>
      <c r="BV9" s="37"/>
      <c r="BX9" s="4"/>
      <c r="BZ9" s="45">
        <v>3</v>
      </c>
      <c r="CA9" s="45">
        <v>3.5</v>
      </c>
      <c r="CB9" s="45">
        <v>4</v>
      </c>
      <c r="CC9" s="36"/>
      <c r="CD9" s="37"/>
      <c r="CE9" s="4">
        <f>Area_Weights_Data!L$5*BZ9+Area_Weights_Data!M$5*CA9+Area_Weights_Data!N$5*CB9</f>
        <v>3.2469437652811735</v>
      </c>
      <c r="CF9" s="4">
        <f>Area_Weights_Data!L$6*BZ9+Area_Weights_Data!M$6*CA9+Area_Weights_Data!N$6*CB9</f>
        <v>3.8004807692307692</v>
      </c>
      <c r="CG9" s="45">
        <v>2.5</v>
      </c>
      <c r="CJ9" s="38"/>
      <c r="CK9" s="36"/>
      <c r="CN9" s="45">
        <v>3</v>
      </c>
      <c r="CO9" s="45">
        <v>3</v>
      </c>
      <c r="CP9" s="45">
        <v>3</v>
      </c>
      <c r="CQ9" s="38"/>
      <c r="CR9" s="38"/>
      <c r="CS9" s="4">
        <f>Area_Weights_Data!L$11*CN9+Area_Weights_Data!N$11*CP9</f>
        <v>3</v>
      </c>
      <c r="CT9" s="4">
        <f>Area_Weights_Data!L$12*CN9+Area_Weights_Data!N$12*CP9</f>
        <v>3</v>
      </c>
      <c r="CU9" s="45">
        <v>3</v>
      </c>
      <c r="CV9" s="45">
        <v>3</v>
      </c>
      <c r="CW9" s="45">
        <v>3</v>
      </c>
      <c r="CX9" s="36"/>
      <c r="CY9" s="36"/>
      <c r="CZ9" s="4">
        <f>Area_Weights_Data!L$14*CU9+Area_Weights_Data!M$14*CV9+Area_Weights_Data!N$14*CW9</f>
        <v>3</v>
      </c>
      <c r="DA9" s="4">
        <f>Area_Weights_Data!L$15*CU9+Area_Weights_Data!M$15*CV9+Area_Weights_Data!N$15*CW9</f>
        <v>2.9999999999999982</v>
      </c>
      <c r="DB9" s="45">
        <v>3</v>
      </c>
      <c r="DC9" s="45">
        <v>3.5</v>
      </c>
      <c r="DD9" s="45">
        <v>3</v>
      </c>
      <c r="DE9" s="38"/>
      <c r="DF9" s="38"/>
      <c r="DG9" s="4">
        <f t="shared" si="0"/>
        <v>3</v>
      </c>
      <c r="DH9" s="4">
        <f t="shared" si="1"/>
        <v>3</v>
      </c>
      <c r="DI9" s="45">
        <v>5.5</v>
      </c>
      <c r="DJ9" s="45">
        <v>4.75</v>
      </c>
      <c r="DK9" s="45">
        <v>5</v>
      </c>
      <c r="DL9" s="38"/>
      <c r="DM9" s="38"/>
      <c r="DN9" s="4">
        <f>Area_Weights_Data!L$23*DI9+Area_Weights_Data!M$23*DJ9+Area_Weights_Data!N$23*DK9</f>
        <v>4.887500000000002</v>
      </c>
      <c r="DO9" s="4">
        <f t="shared" si="2"/>
        <v>5</v>
      </c>
      <c r="DP9" s="7">
        <v>3</v>
      </c>
      <c r="DQ9" s="7">
        <v>3</v>
      </c>
      <c r="DR9" s="7">
        <v>3</v>
      </c>
      <c r="DS9" s="36"/>
      <c r="DT9" s="36"/>
      <c r="DU9" s="4">
        <f>Area_Weights_Data!L$26*DP9+Area_Weights_Data!M$26*DQ9+Area_Weights_Data!N$26*DR9</f>
        <v>3.0000000000000009</v>
      </c>
      <c r="DV9" s="4">
        <f>Area_Weights_Data!L$27*DP9+Area_Weights_Data!M$27*DQ9+Area_Weights_Data!N$27*DR9</f>
        <v>3.0000000000000009</v>
      </c>
      <c r="DW9" s="8">
        <v>3</v>
      </c>
      <c r="DX9" s="8">
        <v>4</v>
      </c>
      <c r="DY9" s="8">
        <v>4</v>
      </c>
      <c r="DZ9" s="36"/>
      <c r="EA9" s="36"/>
      <c r="EB9" s="4">
        <f>Area_Weights_Data!L$32*DW9+Area_Weights_Data!M$32*DX9+Area_Weights_Data!N$32*DY9</f>
        <v>3.2325581395348837</v>
      </c>
      <c r="EC9" s="4">
        <f>Area_Weights_Data!L$33*DW9+Area_Weights_Data!M$33*DX9+Area_Weights_Data!N$33*DY9</f>
        <v>3.9999999999999991</v>
      </c>
      <c r="ED9" s="8">
        <v>1.5</v>
      </c>
      <c r="EE9" s="1">
        <v>2</v>
      </c>
      <c r="EF9" s="1">
        <v>1.25</v>
      </c>
      <c r="EG9" s="38"/>
      <c r="EH9" s="36"/>
      <c r="EI9" s="4">
        <f>Area_Weights_Data!$L$35*ED9+Area_Weights_Data!$M$35*EE9+Area_Weights_Data!$N$35*EF9</f>
        <v>1.6312849162011172</v>
      </c>
      <c r="EJ9" s="4">
        <f>Area_Weights_Data!$L$36*ED9+Area_Weights_Data!$M$36*EE9+Area_Weights_Data!$N$36*EF9</f>
        <v>1.8341708542713577</v>
      </c>
      <c r="EK9" s="8">
        <v>2.5</v>
      </c>
      <c r="EL9" s="8">
        <v>2.5</v>
      </c>
      <c r="EM9" s="38"/>
      <c r="EN9" s="36"/>
      <c r="EO9" s="7" t="s">
        <v>112</v>
      </c>
      <c r="EP9" s="7">
        <v>4</v>
      </c>
      <c r="EQ9" s="7">
        <v>3.75</v>
      </c>
      <c r="ER9" s="36"/>
      <c r="ES9" s="36"/>
      <c r="ET9" s="4" t="s">
        <v>112</v>
      </c>
      <c r="EU9" s="4">
        <f>Area_Weights_Data!M$42*EP9+Area_Weights_Data!N$42*EQ9</f>
        <v>3.897849462365591</v>
      </c>
      <c r="FS9" s="71"/>
    </row>
    <row r="10" spans="1:175" x14ac:dyDescent="0.2">
      <c r="A10" s="1">
        <v>1977</v>
      </c>
      <c r="B10" s="1">
        <v>5</v>
      </c>
      <c r="C10" s="9"/>
      <c r="D10" s="9"/>
      <c r="E10" s="9"/>
      <c r="F10" s="36"/>
      <c r="G10" s="37"/>
      <c r="H10" s="1"/>
      <c r="J10" s="8"/>
      <c r="K10" s="1"/>
      <c r="L10" s="1"/>
      <c r="M10" s="38"/>
      <c r="N10" s="36"/>
      <c r="O10" s="1"/>
      <c r="P10" s="1"/>
      <c r="Q10" s="8"/>
      <c r="R10" s="1"/>
      <c r="S10" s="8"/>
      <c r="T10" s="38"/>
      <c r="U10" s="38"/>
      <c r="V10" s="8"/>
      <c r="W10" s="8"/>
      <c r="X10" s="9"/>
      <c r="Y10" s="9"/>
      <c r="Z10" s="9"/>
      <c r="AA10" s="36"/>
      <c r="AB10" s="39"/>
      <c r="AC10" s="1"/>
      <c r="AD10" s="4"/>
      <c r="AE10" s="8"/>
      <c r="AF10" s="1"/>
      <c r="AG10" s="8"/>
      <c r="AH10" s="38"/>
      <c r="AI10" s="38"/>
      <c r="AJ10" s="1"/>
      <c r="AK10" s="1"/>
      <c r="AL10" s="1"/>
      <c r="AM10" s="8"/>
      <c r="AN10" s="8"/>
      <c r="AO10" s="38"/>
      <c r="AP10" s="38"/>
      <c r="AQ10" s="8"/>
      <c r="AR10" s="8"/>
      <c r="AS10" s="9"/>
      <c r="AT10" s="9"/>
      <c r="AU10" s="9"/>
      <c r="AV10" s="36"/>
      <c r="AW10" s="37"/>
      <c r="AY10" s="4"/>
      <c r="AZ10" s="9"/>
      <c r="BA10" s="9"/>
      <c r="BB10" s="9"/>
      <c r="BC10" s="36"/>
      <c r="BD10" s="37"/>
      <c r="BF10" s="4"/>
      <c r="BG10" s="8"/>
      <c r="BJ10" s="38"/>
      <c r="BK10" s="36"/>
      <c r="BN10" s="8"/>
      <c r="BO10" s="8"/>
      <c r="BP10" s="38"/>
      <c r="BQ10" s="38"/>
      <c r="BR10" s="9"/>
      <c r="BS10" s="9"/>
      <c r="BT10" s="9"/>
      <c r="BU10" s="36"/>
      <c r="BV10" s="37"/>
      <c r="BX10" s="4"/>
      <c r="BZ10" s="45">
        <v>3</v>
      </c>
      <c r="CA10" s="45">
        <v>3.5</v>
      </c>
      <c r="CB10" s="45">
        <v>4</v>
      </c>
      <c r="CC10" s="36"/>
      <c r="CD10" s="37"/>
      <c r="CE10" s="4">
        <f>Area_Weights_Data!L$5*BZ10+Area_Weights_Data!M$5*CA10+Area_Weights_Data!N$5*CB10</f>
        <v>3.2469437652811735</v>
      </c>
      <c r="CF10" s="4">
        <f>Area_Weights_Data!L$6*BZ10+Area_Weights_Data!M$6*CA10+Area_Weights_Data!N$6*CB10</f>
        <v>3.8004807692307692</v>
      </c>
      <c r="CG10" s="45">
        <v>2.5</v>
      </c>
      <c r="CJ10" s="38"/>
      <c r="CK10" s="36"/>
      <c r="CN10" s="45">
        <v>3</v>
      </c>
      <c r="CO10" s="45">
        <v>3</v>
      </c>
      <c r="CP10" s="45">
        <v>3</v>
      </c>
      <c r="CQ10" s="38"/>
      <c r="CR10" s="38"/>
      <c r="CS10" s="4">
        <f>Area_Weights_Data!L$11*CN10+Area_Weights_Data!N$11*CP10</f>
        <v>3</v>
      </c>
      <c r="CT10" s="4">
        <f>Area_Weights_Data!L$12*CN10+Area_Weights_Data!N$12*CP10</f>
        <v>3</v>
      </c>
      <c r="CU10" s="45">
        <v>3</v>
      </c>
      <c r="CV10" s="45">
        <v>3</v>
      </c>
      <c r="CW10" s="45">
        <v>3.25</v>
      </c>
      <c r="CX10" s="36"/>
      <c r="CY10" s="36"/>
      <c r="CZ10" s="4">
        <f>Area_Weights_Data!L$14*CU10+Area_Weights_Data!M$14*CV10+Area_Weights_Data!N$14*CW10</f>
        <v>3</v>
      </c>
      <c r="DA10" s="4">
        <f>Area_Weights_Data!L$15*CU10+Area_Weights_Data!M$15*CV10+Area_Weights_Data!N$15*CW10</f>
        <v>3.079227696404792</v>
      </c>
      <c r="DB10" s="45">
        <v>3</v>
      </c>
      <c r="DC10" s="45">
        <v>3.5</v>
      </c>
      <c r="DD10" s="45">
        <v>3</v>
      </c>
      <c r="DE10" s="38"/>
      <c r="DF10" s="38"/>
      <c r="DG10" s="4">
        <f t="shared" si="0"/>
        <v>3</v>
      </c>
      <c r="DH10" s="4">
        <f t="shared" si="1"/>
        <v>3</v>
      </c>
      <c r="DI10" s="45">
        <v>5.5</v>
      </c>
      <c r="DJ10" s="45">
        <v>4.75</v>
      </c>
      <c r="DK10" s="45">
        <v>5</v>
      </c>
      <c r="DL10" s="38"/>
      <c r="DM10" s="38"/>
      <c r="DN10" s="4">
        <f>Area_Weights_Data!L$23*DI10+Area_Weights_Data!M$23*DJ10+Area_Weights_Data!N$23*DK10</f>
        <v>4.887500000000002</v>
      </c>
      <c r="DO10" s="4">
        <f t="shared" si="2"/>
        <v>5</v>
      </c>
      <c r="DP10" s="7">
        <v>3</v>
      </c>
      <c r="DQ10" s="7">
        <v>3</v>
      </c>
      <c r="DR10" s="7">
        <v>3</v>
      </c>
      <c r="DS10" s="36"/>
      <c r="DT10" s="36"/>
      <c r="DU10" s="4">
        <f>Area_Weights_Data!L$26*DP10+Area_Weights_Data!M$26*DQ10+Area_Weights_Data!N$26*DR10</f>
        <v>3.0000000000000009</v>
      </c>
      <c r="DV10" s="4">
        <f>Area_Weights_Data!L$27*DP10+Area_Weights_Data!M$27*DQ10+Area_Weights_Data!N$27*DR10</f>
        <v>3.0000000000000009</v>
      </c>
      <c r="DW10" s="8">
        <v>3</v>
      </c>
      <c r="DX10" s="8">
        <v>4</v>
      </c>
      <c r="DY10" s="8">
        <v>4</v>
      </c>
      <c r="DZ10" s="36"/>
      <c r="EA10" s="36"/>
      <c r="EB10" s="4">
        <f>Area_Weights_Data!L$32*DW10+Area_Weights_Data!M$32*DX10+Area_Weights_Data!N$32*DY10</f>
        <v>3.2325581395348837</v>
      </c>
      <c r="EC10" s="4">
        <f>Area_Weights_Data!L$33*DW10+Area_Weights_Data!M$33*DX10+Area_Weights_Data!N$33*DY10</f>
        <v>3.9999999999999991</v>
      </c>
      <c r="ED10" s="8">
        <v>1.5</v>
      </c>
      <c r="EE10" s="1">
        <v>2</v>
      </c>
      <c r="EF10" s="1">
        <v>1.25</v>
      </c>
      <c r="EG10" s="38"/>
      <c r="EH10" s="36"/>
      <c r="EI10" s="4">
        <f>Area_Weights_Data!$L$35*ED10+Area_Weights_Data!$M$35*EE10+Area_Weights_Data!$N$35*EF10</f>
        <v>1.6312849162011172</v>
      </c>
      <c r="EJ10" s="4">
        <f>Area_Weights_Data!$L$36*ED10+Area_Weights_Data!$M$36*EE10+Area_Weights_Data!$N$36*EF10</f>
        <v>1.8341708542713577</v>
      </c>
      <c r="EK10" s="8">
        <v>2.5</v>
      </c>
      <c r="EL10" s="8">
        <v>2.5</v>
      </c>
      <c r="EM10" s="38"/>
      <c r="EN10" s="36"/>
      <c r="EO10" s="7" t="s">
        <v>112</v>
      </c>
      <c r="EP10" s="7">
        <v>4.5</v>
      </c>
      <c r="EQ10" s="7">
        <v>3</v>
      </c>
      <c r="ER10" s="36"/>
      <c r="ES10" s="36"/>
      <c r="ET10" s="4" t="s">
        <v>112</v>
      </c>
      <c r="EU10" s="4">
        <f>Area_Weights_Data!M$42*EP10+Area_Weights_Data!N$42*EQ10</f>
        <v>3.887096774193548</v>
      </c>
      <c r="FS10" s="71"/>
    </row>
    <row r="11" spans="1:175" x14ac:dyDescent="0.2">
      <c r="A11" s="1">
        <v>1977</v>
      </c>
      <c r="B11" s="1">
        <v>6</v>
      </c>
      <c r="C11" s="9"/>
      <c r="D11" s="9"/>
      <c r="E11" s="9"/>
      <c r="F11" s="36"/>
      <c r="G11" s="37"/>
      <c r="H11" s="1"/>
      <c r="J11" s="8"/>
      <c r="K11" s="1"/>
      <c r="L11" s="1"/>
      <c r="M11" s="38"/>
      <c r="N11" s="36"/>
      <c r="O11" s="1"/>
      <c r="P11" s="1"/>
      <c r="Q11" s="8"/>
      <c r="R11" s="1"/>
      <c r="S11" s="8"/>
      <c r="T11" s="38"/>
      <c r="U11" s="38"/>
      <c r="V11" s="8"/>
      <c r="W11" s="8"/>
      <c r="X11" s="9"/>
      <c r="Y11" s="9"/>
      <c r="Z11" s="9"/>
      <c r="AA11" s="36"/>
      <c r="AB11" s="39"/>
      <c r="AC11" s="1"/>
      <c r="AD11" s="4"/>
      <c r="AE11" s="8"/>
      <c r="AF11" s="1"/>
      <c r="AG11" s="8"/>
      <c r="AH11" s="38"/>
      <c r="AI11" s="38"/>
      <c r="AJ11" s="1"/>
      <c r="AK11" s="1"/>
      <c r="AL11" s="1"/>
      <c r="AM11" s="8"/>
      <c r="AN11" s="8"/>
      <c r="AO11" s="38"/>
      <c r="AP11" s="38"/>
      <c r="AQ11" s="8"/>
      <c r="AR11" s="8"/>
      <c r="AS11" s="9"/>
      <c r="AT11" s="9"/>
      <c r="AU11" s="9"/>
      <c r="AV11" s="36"/>
      <c r="AW11" s="37"/>
      <c r="AY11" s="4"/>
      <c r="AZ11" s="9"/>
      <c r="BA11" s="9"/>
      <c r="BB11" s="9"/>
      <c r="BC11" s="36"/>
      <c r="BD11" s="37"/>
      <c r="BF11" s="4"/>
      <c r="BG11" s="8"/>
      <c r="BJ11" s="38"/>
      <c r="BK11" s="36"/>
      <c r="BN11" s="8"/>
      <c r="BO11" s="8"/>
      <c r="BP11" s="38"/>
      <c r="BQ11" s="38"/>
      <c r="BR11" s="9"/>
      <c r="BS11" s="9"/>
      <c r="BT11" s="9"/>
      <c r="BU11" s="36"/>
      <c r="BV11" s="37"/>
      <c r="BX11" s="4"/>
      <c r="BZ11" s="45">
        <v>3</v>
      </c>
      <c r="CA11" s="45">
        <v>3.5</v>
      </c>
      <c r="CB11" s="45">
        <v>4</v>
      </c>
      <c r="CC11" s="36"/>
      <c r="CD11" s="37"/>
      <c r="CE11" s="4">
        <f>Area_Weights_Data!L$5*BZ11+Area_Weights_Data!M$5*CA11+Area_Weights_Data!N$5*CB11</f>
        <v>3.2469437652811735</v>
      </c>
      <c r="CF11" s="4">
        <f>Area_Weights_Data!L$6*BZ11+Area_Weights_Data!M$6*CA11+Area_Weights_Data!N$6*CB11</f>
        <v>3.8004807692307692</v>
      </c>
      <c r="CG11" s="45">
        <v>2.5</v>
      </c>
      <c r="CJ11" s="38"/>
      <c r="CK11" s="36"/>
      <c r="CN11" s="45">
        <v>3</v>
      </c>
      <c r="CO11" s="45">
        <v>3</v>
      </c>
      <c r="CP11" s="45">
        <v>3</v>
      </c>
      <c r="CQ11" s="38"/>
      <c r="CR11" s="38"/>
      <c r="CS11" s="4">
        <f>Area_Weights_Data!L$11*CN11+Area_Weights_Data!N$11*CP11</f>
        <v>3</v>
      </c>
      <c r="CT11" s="4">
        <f>Area_Weights_Data!L$12*CN11+Area_Weights_Data!N$12*CP11</f>
        <v>3</v>
      </c>
      <c r="CU11" s="45">
        <v>3</v>
      </c>
      <c r="CV11" s="45">
        <v>3</v>
      </c>
      <c r="CW11" s="45">
        <v>3.25</v>
      </c>
      <c r="CX11" s="36"/>
      <c r="CY11" s="36"/>
      <c r="CZ11" s="4">
        <f>Area_Weights_Data!L$14*CU11+Area_Weights_Data!M$14*CV11+Area_Weights_Data!N$14*CW11</f>
        <v>3</v>
      </c>
      <c r="DA11" s="4">
        <f>Area_Weights_Data!L$15*CU11+Area_Weights_Data!M$15*CV11+Area_Weights_Data!N$15*CW11</f>
        <v>3.079227696404792</v>
      </c>
      <c r="DB11" s="45">
        <v>3</v>
      </c>
      <c r="DC11" s="45">
        <v>3.5</v>
      </c>
      <c r="DD11" s="45">
        <v>3</v>
      </c>
      <c r="DE11" s="38"/>
      <c r="DF11" s="38"/>
      <c r="DG11" s="4">
        <f t="shared" si="0"/>
        <v>3</v>
      </c>
      <c r="DH11" s="4">
        <f t="shared" si="1"/>
        <v>3</v>
      </c>
      <c r="DI11" s="45">
        <v>5.5</v>
      </c>
      <c r="DJ11" s="45">
        <v>4.75</v>
      </c>
      <c r="DK11" s="45">
        <v>5</v>
      </c>
      <c r="DL11" s="38"/>
      <c r="DM11" s="38"/>
      <c r="DN11" s="4">
        <f>Area_Weights_Data!L$23*DI11+Area_Weights_Data!M$23*DJ11+Area_Weights_Data!N$23*DK11</f>
        <v>4.887500000000002</v>
      </c>
      <c r="DO11" s="4">
        <f t="shared" si="2"/>
        <v>5</v>
      </c>
      <c r="DP11" s="7">
        <v>3</v>
      </c>
      <c r="DQ11" s="7">
        <v>3</v>
      </c>
      <c r="DR11" s="7">
        <v>3</v>
      </c>
      <c r="DS11" s="36"/>
      <c r="DT11" s="36"/>
      <c r="DU11" s="4">
        <f>Area_Weights_Data!L$26*DP11+Area_Weights_Data!M$26*DQ11+Area_Weights_Data!N$26*DR11</f>
        <v>3.0000000000000009</v>
      </c>
      <c r="DV11" s="4">
        <f>Area_Weights_Data!L$27*DP11+Area_Weights_Data!M$27*DQ11+Area_Weights_Data!N$27*DR11</f>
        <v>3.0000000000000009</v>
      </c>
      <c r="DW11" s="8">
        <v>3</v>
      </c>
      <c r="DX11" s="8">
        <v>4</v>
      </c>
      <c r="DY11" s="8">
        <v>4</v>
      </c>
      <c r="DZ11" s="36"/>
      <c r="EA11" s="36"/>
      <c r="EB11" s="4">
        <f>Area_Weights_Data!L$32*DW11+Area_Weights_Data!M$32*DX11+Area_Weights_Data!N$32*DY11</f>
        <v>3.2325581395348837</v>
      </c>
      <c r="EC11" s="4">
        <f>Area_Weights_Data!L$33*DW11+Area_Weights_Data!M$33*DX11+Area_Weights_Data!N$33*DY11</f>
        <v>3.9999999999999991</v>
      </c>
      <c r="ED11" s="8">
        <v>1.5</v>
      </c>
      <c r="EE11" s="1">
        <v>2</v>
      </c>
      <c r="EF11" s="1">
        <v>1.25</v>
      </c>
      <c r="EG11" s="38"/>
      <c r="EH11" s="36"/>
      <c r="EI11" s="4">
        <f>Area_Weights_Data!$L$35*ED11+Area_Weights_Data!$M$35*EE11+Area_Weights_Data!$N$35*EF11</f>
        <v>1.6312849162011172</v>
      </c>
      <c r="EJ11" s="4">
        <f>Area_Weights_Data!$L$36*ED11+Area_Weights_Data!$M$36*EE11+Area_Weights_Data!$N$36*EF11</f>
        <v>1.8341708542713577</v>
      </c>
      <c r="EK11" s="8">
        <v>2.5</v>
      </c>
      <c r="EL11" s="8">
        <v>2.5</v>
      </c>
      <c r="EM11" s="38"/>
      <c r="EN11" s="36"/>
      <c r="EO11" s="7">
        <v>2.75</v>
      </c>
      <c r="EP11" s="7">
        <v>4.5</v>
      </c>
      <c r="EQ11" s="7">
        <v>3</v>
      </c>
      <c r="ER11" s="36"/>
      <c r="ES11" s="36"/>
      <c r="ET11" s="4">
        <f>Area_Weights_Data!L$41*EO11+Area_Weights_Data!M$41*EP11+Area_Weights_Data!N$41*EQ11</f>
        <v>2.824152542372881</v>
      </c>
      <c r="EU11" s="4">
        <f>Area_Weights_Data!L$42*EO11+Area_Weights_Data!M$42*EP11+Area_Weights_Data!N$42*EQ11</f>
        <v>3.887096774193548</v>
      </c>
      <c r="FS11" s="71"/>
    </row>
    <row r="12" spans="1:175" x14ac:dyDescent="0.2">
      <c r="A12" s="1">
        <v>1977</v>
      </c>
      <c r="B12" s="1">
        <v>7</v>
      </c>
      <c r="C12" s="9"/>
      <c r="D12" s="9"/>
      <c r="E12" s="9"/>
      <c r="F12" s="36"/>
      <c r="G12" s="37"/>
      <c r="H12" s="1"/>
      <c r="J12" s="8"/>
      <c r="K12" s="1"/>
      <c r="L12" s="1"/>
      <c r="M12" s="38"/>
      <c r="N12" s="36"/>
      <c r="O12" s="1"/>
      <c r="P12" s="1"/>
      <c r="Q12" s="8"/>
      <c r="R12" s="1"/>
      <c r="S12" s="8"/>
      <c r="T12" s="38"/>
      <c r="U12" s="38"/>
      <c r="V12" s="8"/>
      <c r="W12" s="8"/>
      <c r="X12" s="9"/>
      <c r="Y12" s="9"/>
      <c r="Z12" s="9"/>
      <c r="AA12" s="36"/>
      <c r="AB12" s="39"/>
      <c r="AC12" s="1"/>
      <c r="AD12" s="4"/>
      <c r="AE12" s="8"/>
      <c r="AF12" s="1"/>
      <c r="AG12" s="8"/>
      <c r="AH12" s="38"/>
      <c r="AI12" s="38"/>
      <c r="AJ12" s="1"/>
      <c r="AK12" s="1"/>
      <c r="AL12" s="1"/>
      <c r="AM12" s="8"/>
      <c r="AN12" s="8"/>
      <c r="AO12" s="38"/>
      <c r="AP12" s="38"/>
      <c r="AQ12" s="8"/>
      <c r="AR12" s="8"/>
      <c r="AS12" s="9"/>
      <c r="AT12" s="9"/>
      <c r="AU12" s="9"/>
      <c r="AV12" s="36"/>
      <c r="AW12" s="37"/>
      <c r="AY12" s="4"/>
      <c r="AZ12" s="9"/>
      <c r="BA12" s="9"/>
      <c r="BB12" s="9"/>
      <c r="BC12" s="36"/>
      <c r="BD12" s="37"/>
      <c r="BF12" s="4"/>
      <c r="BG12" s="8"/>
      <c r="BJ12" s="38"/>
      <c r="BK12" s="36"/>
      <c r="BN12" s="8"/>
      <c r="BO12" s="8"/>
      <c r="BP12" s="38"/>
      <c r="BQ12" s="38"/>
      <c r="BR12" s="9"/>
      <c r="BS12" s="9"/>
      <c r="BT12" s="9"/>
      <c r="BU12" s="36"/>
      <c r="BV12" s="37"/>
      <c r="BX12" s="4"/>
      <c r="BZ12" s="45">
        <v>3</v>
      </c>
      <c r="CA12" s="45">
        <v>3.5</v>
      </c>
      <c r="CB12" s="45">
        <v>4</v>
      </c>
      <c r="CC12" s="36"/>
      <c r="CD12" s="37"/>
      <c r="CE12" s="4">
        <f>Area_Weights_Data!L$5*BZ12+Area_Weights_Data!M$5*CA12+Area_Weights_Data!N$5*CB12</f>
        <v>3.2469437652811735</v>
      </c>
      <c r="CF12" s="4">
        <f>Area_Weights_Data!L$6*BZ12+Area_Weights_Data!M$6*CA12+Area_Weights_Data!N$6*CB12</f>
        <v>3.8004807692307692</v>
      </c>
      <c r="CG12" s="45">
        <v>2.5</v>
      </c>
      <c r="CJ12" s="38"/>
      <c r="CK12" s="36"/>
      <c r="CN12" s="45">
        <v>3</v>
      </c>
      <c r="CO12" s="45">
        <v>3</v>
      </c>
      <c r="CP12" s="45">
        <v>3</v>
      </c>
      <c r="CQ12" s="38"/>
      <c r="CR12" s="38"/>
      <c r="CS12" s="4">
        <f>Area_Weights_Data!L$11*CN12+Area_Weights_Data!N$11*CP12</f>
        <v>3</v>
      </c>
      <c r="CT12" s="4">
        <f>Area_Weights_Data!L$12*CN12+Area_Weights_Data!N$12*CP12</f>
        <v>3</v>
      </c>
      <c r="CU12" s="45">
        <v>3</v>
      </c>
      <c r="CV12" s="45">
        <v>3</v>
      </c>
      <c r="CW12" s="45">
        <v>3.25</v>
      </c>
      <c r="CX12" s="36"/>
      <c r="CY12" s="36"/>
      <c r="CZ12" s="4">
        <f>Area_Weights_Data!L$14*CU12+Area_Weights_Data!M$14*CV12+Area_Weights_Data!N$14*CW12</f>
        <v>3</v>
      </c>
      <c r="DA12" s="4">
        <f>Area_Weights_Data!L$15*CU12+Area_Weights_Data!M$15*CV12+Area_Weights_Data!N$15*CW12</f>
        <v>3.079227696404792</v>
      </c>
      <c r="DB12" s="45">
        <v>3</v>
      </c>
      <c r="DC12" s="45">
        <v>3.5</v>
      </c>
      <c r="DD12" s="45">
        <v>3</v>
      </c>
      <c r="DE12" s="38"/>
      <c r="DF12" s="38"/>
      <c r="DG12" s="4">
        <f t="shared" si="0"/>
        <v>3</v>
      </c>
      <c r="DH12" s="4">
        <f t="shared" si="1"/>
        <v>3</v>
      </c>
      <c r="DI12" s="45">
        <v>5.5</v>
      </c>
      <c r="DJ12" s="45">
        <v>4.75</v>
      </c>
      <c r="DK12" s="45">
        <v>5</v>
      </c>
      <c r="DL12" s="38"/>
      <c r="DM12" s="38"/>
      <c r="DN12" s="4">
        <f>Area_Weights_Data!L$23*DI12+Area_Weights_Data!M$23*DJ12+Area_Weights_Data!N$23*DK12</f>
        <v>4.887500000000002</v>
      </c>
      <c r="DO12" s="4">
        <f t="shared" si="2"/>
        <v>5</v>
      </c>
      <c r="DP12" s="7">
        <v>3</v>
      </c>
      <c r="DQ12" s="7">
        <v>3</v>
      </c>
      <c r="DR12" s="7">
        <v>3</v>
      </c>
      <c r="DS12" s="36"/>
      <c r="DT12" s="36"/>
      <c r="DU12" s="4">
        <f>Area_Weights_Data!L$26*DP12+Area_Weights_Data!M$26*DQ12+Area_Weights_Data!N$26*DR12</f>
        <v>3.0000000000000009</v>
      </c>
      <c r="DV12" s="4">
        <f>Area_Weights_Data!L$27*DP12+Area_Weights_Data!M$27*DQ12+Area_Weights_Data!N$27*DR12</f>
        <v>3.0000000000000009</v>
      </c>
      <c r="DW12" s="8">
        <v>3</v>
      </c>
      <c r="DX12" s="8">
        <v>4</v>
      </c>
      <c r="DY12" s="8">
        <v>4</v>
      </c>
      <c r="DZ12" s="36"/>
      <c r="EA12" s="36"/>
      <c r="EB12" s="4">
        <f>Area_Weights_Data!L$32*DW12+Area_Weights_Data!M$32*DX12+Area_Weights_Data!N$32*DY12</f>
        <v>3.2325581395348837</v>
      </c>
      <c r="EC12" s="4">
        <f>Area_Weights_Data!L$33*DW12+Area_Weights_Data!M$33*DX12+Area_Weights_Data!N$33*DY12</f>
        <v>3.9999999999999991</v>
      </c>
      <c r="ED12" s="8">
        <v>1.5</v>
      </c>
      <c r="EE12" s="1">
        <v>2</v>
      </c>
      <c r="EF12" s="1">
        <v>1.25</v>
      </c>
      <c r="EG12" s="38"/>
      <c r="EH12" s="36"/>
      <c r="EI12" s="4">
        <f>Area_Weights_Data!$L$35*ED12+Area_Weights_Data!$M$35*EE12+Area_Weights_Data!$N$35*EF12</f>
        <v>1.6312849162011172</v>
      </c>
      <c r="EJ12" s="4">
        <f>Area_Weights_Data!$L$36*ED12+Area_Weights_Data!$M$36*EE12+Area_Weights_Data!$N$36*EF12</f>
        <v>1.8341708542713577</v>
      </c>
      <c r="EK12" s="8">
        <v>2.5</v>
      </c>
      <c r="EL12" s="8">
        <v>2.5</v>
      </c>
      <c r="EM12" s="38"/>
      <c r="EN12" s="36"/>
      <c r="EO12" s="7">
        <v>2.75</v>
      </c>
      <c r="EP12" s="7">
        <v>4.5</v>
      </c>
      <c r="EQ12" s="7">
        <v>3</v>
      </c>
      <c r="ER12" s="36"/>
      <c r="ES12" s="36"/>
      <c r="ET12" s="4">
        <f>Area_Weights_Data!L$41*EO12+Area_Weights_Data!M$41*EP12+Area_Weights_Data!N$41*EQ12</f>
        <v>2.824152542372881</v>
      </c>
      <c r="EU12" s="4">
        <f>Area_Weights_Data!L$42*EO12+Area_Weights_Data!M$42*EP12+Area_Weights_Data!N$42*EQ12</f>
        <v>3.887096774193548</v>
      </c>
      <c r="FS12" s="71"/>
    </row>
    <row r="13" spans="1:175" x14ac:dyDescent="0.2">
      <c r="A13" s="1">
        <v>1977</v>
      </c>
      <c r="B13" s="1">
        <v>8</v>
      </c>
      <c r="C13" s="9"/>
      <c r="D13" s="9"/>
      <c r="E13" s="9"/>
      <c r="F13" s="36"/>
      <c r="G13" s="37"/>
      <c r="H13" s="1"/>
      <c r="J13" s="8"/>
      <c r="K13" s="1"/>
      <c r="L13" s="1"/>
      <c r="M13" s="38"/>
      <c r="N13" s="36"/>
      <c r="O13" s="1"/>
      <c r="P13" s="1"/>
      <c r="Q13" s="8"/>
      <c r="R13" s="1"/>
      <c r="S13" s="8"/>
      <c r="T13" s="38"/>
      <c r="U13" s="38"/>
      <c r="V13" s="8"/>
      <c r="W13" s="8"/>
      <c r="X13" s="9"/>
      <c r="Y13" s="9"/>
      <c r="Z13" s="9"/>
      <c r="AA13" s="36"/>
      <c r="AB13" s="39"/>
      <c r="AC13" s="1"/>
      <c r="AD13" s="4"/>
      <c r="AE13" s="8"/>
      <c r="AF13" s="1"/>
      <c r="AG13" s="8"/>
      <c r="AH13" s="38"/>
      <c r="AI13" s="38"/>
      <c r="AJ13" s="1"/>
      <c r="AK13" s="1"/>
      <c r="AL13" s="1"/>
      <c r="AM13" s="8"/>
      <c r="AN13" s="8"/>
      <c r="AO13" s="38"/>
      <c r="AP13" s="38"/>
      <c r="AQ13" s="8"/>
      <c r="AR13" s="8"/>
      <c r="AS13" s="9"/>
      <c r="AT13" s="9"/>
      <c r="AU13" s="9"/>
      <c r="AV13" s="36"/>
      <c r="AW13" s="37"/>
      <c r="AY13" s="4"/>
      <c r="AZ13" s="9"/>
      <c r="BA13" s="9"/>
      <c r="BB13" s="9"/>
      <c r="BC13" s="36"/>
      <c r="BD13" s="37"/>
      <c r="BF13" s="4"/>
      <c r="BG13" s="8"/>
      <c r="BJ13" s="38"/>
      <c r="BK13" s="36"/>
      <c r="BN13" s="8"/>
      <c r="BO13" s="8"/>
      <c r="BP13" s="38"/>
      <c r="BQ13" s="38"/>
      <c r="BR13" s="9"/>
      <c r="BS13" s="9"/>
      <c r="BT13" s="9"/>
      <c r="BU13" s="36"/>
      <c r="BV13" s="37"/>
      <c r="BX13" s="4"/>
      <c r="BZ13" s="45">
        <v>3</v>
      </c>
      <c r="CA13" s="45">
        <v>3.5</v>
      </c>
      <c r="CB13" s="45">
        <v>4.5</v>
      </c>
      <c r="CC13" s="36"/>
      <c r="CD13" s="37"/>
      <c r="CE13" s="4">
        <f>Area_Weights_Data!L$5*BZ13+Area_Weights_Data!M$5*CA13+Area_Weights_Data!N$5*CB13</f>
        <v>3.2469437652811735</v>
      </c>
      <c r="CF13" s="4">
        <f>Area_Weights_Data!L$6*BZ13+Area_Weights_Data!M$6*CA13+Area_Weights_Data!N$6*CB13</f>
        <v>4.1009615384615383</v>
      </c>
      <c r="CG13" s="45">
        <v>2.5</v>
      </c>
      <c r="CJ13" s="38"/>
      <c r="CK13" s="36"/>
      <c r="CN13" s="45">
        <v>3</v>
      </c>
      <c r="CO13" s="45">
        <v>3</v>
      </c>
      <c r="CP13" s="45">
        <v>3.2</v>
      </c>
      <c r="CQ13" s="38"/>
      <c r="CR13" s="38"/>
      <c r="CS13" s="4">
        <f>Area_Weights_Data!L$11*CN13+Area_Weights_Data!N$11*CP13</f>
        <v>3</v>
      </c>
      <c r="CT13" s="4">
        <f>Area_Weights_Data!L$12*CN13+Area_Weights_Data!N$12*CP13</f>
        <v>3.1309090909090909</v>
      </c>
      <c r="CU13" s="45">
        <v>3</v>
      </c>
      <c r="CV13" s="45">
        <v>3</v>
      </c>
      <c r="CW13" s="45">
        <v>3</v>
      </c>
      <c r="CX13" s="36"/>
      <c r="CY13" s="36"/>
      <c r="CZ13" s="4">
        <f>Area_Weights_Data!L$14*CU13+Area_Weights_Data!M$14*CV13+Area_Weights_Data!N$14*CW13</f>
        <v>3</v>
      </c>
      <c r="DA13" s="4">
        <f>Area_Weights_Data!L$15*CU13+Area_Weights_Data!M$15*CV13+Area_Weights_Data!N$15*CW13</f>
        <v>2.9999999999999982</v>
      </c>
      <c r="DB13" s="45">
        <v>3.5</v>
      </c>
      <c r="DC13" s="45">
        <v>3.5</v>
      </c>
      <c r="DD13" s="45">
        <v>3</v>
      </c>
      <c r="DE13" s="38"/>
      <c r="DF13" s="38"/>
      <c r="DG13" s="4">
        <f t="shared" si="0"/>
        <v>3.5</v>
      </c>
      <c r="DH13" s="4">
        <f t="shared" si="1"/>
        <v>3</v>
      </c>
      <c r="DI13" s="45">
        <v>5.5</v>
      </c>
      <c r="DJ13" s="45">
        <v>4.75</v>
      </c>
      <c r="DK13" s="45">
        <v>5</v>
      </c>
      <c r="DL13" s="38"/>
      <c r="DM13" s="38"/>
      <c r="DN13" s="4">
        <f>Area_Weights_Data!L$23*DI13+Area_Weights_Data!M$23*DJ13+Area_Weights_Data!N$23*DK13</f>
        <v>4.887500000000002</v>
      </c>
      <c r="DO13" s="4">
        <f t="shared" si="2"/>
        <v>5</v>
      </c>
      <c r="DP13" s="7">
        <v>3</v>
      </c>
      <c r="DQ13" s="7">
        <v>3</v>
      </c>
      <c r="DR13" s="7">
        <v>3</v>
      </c>
      <c r="DS13" s="36"/>
      <c r="DT13" s="36"/>
      <c r="DU13" s="4">
        <f>Area_Weights_Data!L$26*DP13+Area_Weights_Data!M$26*DQ13+Area_Weights_Data!N$26*DR13</f>
        <v>3.0000000000000009</v>
      </c>
      <c r="DV13" s="4">
        <f>Area_Weights_Data!L$27*DP13+Area_Weights_Data!M$27*DQ13+Area_Weights_Data!N$27*DR13</f>
        <v>3.0000000000000009</v>
      </c>
      <c r="DW13" s="8">
        <v>3</v>
      </c>
      <c r="DX13" s="8">
        <v>4</v>
      </c>
      <c r="DY13" s="8">
        <v>4</v>
      </c>
      <c r="DZ13" s="36"/>
      <c r="EA13" s="36"/>
      <c r="EB13" s="4">
        <f>Area_Weights_Data!L$32*DW13+Area_Weights_Data!M$32*DX13+Area_Weights_Data!N$32*DY13</f>
        <v>3.2325581395348837</v>
      </c>
      <c r="EC13" s="4">
        <f>Area_Weights_Data!L$33*DW13+Area_Weights_Data!M$33*DX13+Area_Weights_Data!N$33*DY13</f>
        <v>3.9999999999999991</v>
      </c>
      <c r="ED13" s="8">
        <v>2</v>
      </c>
      <c r="EE13" s="1">
        <v>2</v>
      </c>
      <c r="EF13" s="1">
        <v>1.25</v>
      </c>
      <c r="EG13" s="38"/>
      <c r="EH13" s="36"/>
      <c r="EI13" s="4">
        <f>Area_Weights_Data!$L$35*ED13+Area_Weights_Data!$M$35*EE13+Area_Weights_Data!$N$35*EF13</f>
        <v>1.9999999999999998</v>
      </c>
      <c r="EJ13" s="4">
        <f>Area_Weights_Data!$L$36*ED13+Area_Weights_Data!$M$36*EE13+Area_Weights_Data!$N$36*EF13</f>
        <v>1.8341708542713577</v>
      </c>
      <c r="EK13" s="8">
        <v>2.5</v>
      </c>
      <c r="EL13" s="8">
        <v>2.5</v>
      </c>
      <c r="EM13" s="38"/>
      <c r="EN13" s="36"/>
      <c r="EO13" s="7">
        <v>2.75</v>
      </c>
      <c r="EP13" s="7">
        <v>4.5</v>
      </c>
      <c r="EQ13" s="7">
        <v>3</v>
      </c>
      <c r="ER13" s="36"/>
      <c r="ES13" s="36"/>
      <c r="ET13" s="4">
        <f>Area_Weights_Data!L$41*EO13+Area_Weights_Data!M$41*EP13+Area_Weights_Data!N$41*EQ13</f>
        <v>2.824152542372881</v>
      </c>
      <c r="EU13" s="4">
        <f>Area_Weights_Data!L$42*EO13+Area_Weights_Data!M$42*EP13+Area_Weights_Data!N$42*EQ13</f>
        <v>3.887096774193548</v>
      </c>
      <c r="FS13" s="71"/>
    </row>
    <row r="14" spans="1:175" x14ac:dyDescent="0.2">
      <c r="A14" s="1">
        <v>1977</v>
      </c>
      <c r="B14" s="1">
        <v>9</v>
      </c>
      <c r="C14" s="9"/>
      <c r="D14" s="9"/>
      <c r="E14" s="9"/>
      <c r="F14" s="36"/>
      <c r="G14" s="37"/>
      <c r="H14" s="1"/>
      <c r="J14" s="8"/>
      <c r="K14" s="1"/>
      <c r="L14" s="1"/>
      <c r="M14" s="38"/>
      <c r="N14" s="36"/>
      <c r="O14" s="1"/>
      <c r="P14" s="1"/>
      <c r="Q14" s="8"/>
      <c r="R14" s="1"/>
      <c r="S14" s="8"/>
      <c r="T14" s="38"/>
      <c r="U14" s="38"/>
      <c r="V14" s="8"/>
      <c r="W14" s="8"/>
      <c r="X14" s="9"/>
      <c r="Y14" s="9"/>
      <c r="Z14" s="9"/>
      <c r="AA14" s="36"/>
      <c r="AB14" s="39"/>
      <c r="AC14" s="1"/>
      <c r="AD14" s="4"/>
      <c r="AE14" s="8"/>
      <c r="AF14" s="1"/>
      <c r="AG14" s="8"/>
      <c r="AH14" s="38"/>
      <c r="AI14" s="38"/>
      <c r="AJ14" s="1"/>
      <c r="AK14" s="1"/>
      <c r="AL14" s="1"/>
      <c r="AM14" s="8"/>
      <c r="AN14" s="8"/>
      <c r="AO14" s="38"/>
      <c r="AP14" s="38"/>
      <c r="AQ14" s="8"/>
      <c r="AR14" s="8"/>
      <c r="AS14" s="9"/>
      <c r="AT14" s="9"/>
      <c r="AU14" s="9"/>
      <c r="AV14" s="36"/>
      <c r="AW14" s="37"/>
      <c r="AY14" s="4"/>
      <c r="AZ14" s="9"/>
      <c r="BA14" s="9"/>
      <c r="BB14" s="9"/>
      <c r="BC14" s="36"/>
      <c r="BD14" s="37"/>
      <c r="BF14" s="4"/>
      <c r="BG14" s="8"/>
      <c r="BJ14" s="38"/>
      <c r="BK14" s="36"/>
      <c r="BN14" s="8"/>
      <c r="BO14" s="8"/>
      <c r="BP14" s="38"/>
      <c r="BQ14" s="38"/>
      <c r="BR14" s="9"/>
      <c r="BS14" s="9"/>
      <c r="BT14" s="9"/>
      <c r="BU14" s="36"/>
      <c r="BV14" s="37"/>
      <c r="BX14" s="4"/>
      <c r="BZ14" s="45">
        <v>3</v>
      </c>
      <c r="CA14" s="45">
        <v>3.5</v>
      </c>
      <c r="CB14" s="45">
        <v>4.5</v>
      </c>
      <c r="CC14" s="36"/>
      <c r="CD14" s="37"/>
      <c r="CE14" s="4">
        <f>Area_Weights_Data!L$5*BZ14+Area_Weights_Data!M$5*CA14+Area_Weights_Data!N$5*CB14</f>
        <v>3.2469437652811735</v>
      </c>
      <c r="CF14" s="4">
        <f>Area_Weights_Data!L$6*BZ14+Area_Weights_Data!M$6*CA14+Area_Weights_Data!N$6*CB14</f>
        <v>4.1009615384615383</v>
      </c>
      <c r="CG14" s="45">
        <v>2.5</v>
      </c>
      <c r="CJ14" s="38"/>
      <c r="CK14" s="36"/>
      <c r="CN14" s="45">
        <v>3</v>
      </c>
      <c r="CO14" s="45">
        <v>3</v>
      </c>
      <c r="CP14" s="45">
        <v>3.2</v>
      </c>
      <c r="CQ14" s="38"/>
      <c r="CR14" s="38"/>
      <c r="CS14" s="4">
        <f>Area_Weights_Data!L$11*CN14+Area_Weights_Data!N$11*CP14</f>
        <v>3</v>
      </c>
      <c r="CT14" s="4">
        <f>Area_Weights_Data!L$12*CN14+Area_Weights_Data!N$12*CP14</f>
        <v>3.1309090909090909</v>
      </c>
      <c r="CU14" s="45">
        <v>3</v>
      </c>
      <c r="CV14" s="45">
        <v>3</v>
      </c>
      <c r="CW14" s="45">
        <v>3</v>
      </c>
      <c r="CX14" s="36"/>
      <c r="CY14" s="36"/>
      <c r="CZ14" s="4">
        <f>Area_Weights_Data!L$14*CU14+Area_Weights_Data!M$14*CV14+Area_Weights_Data!N$14*CW14</f>
        <v>3</v>
      </c>
      <c r="DA14" s="4">
        <f>Area_Weights_Data!L$15*CU14+Area_Weights_Data!M$15*CV14+Area_Weights_Data!N$15*CW14</f>
        <v>2.9999999999999982</v>
      </c>
      <c r="DB14" s="45">
        <v>3.5</v>
      </c>
      <c r="DC14" s="45">
        <v>3.5</v>
      </c>
      <c r="DD14" s="45">
        <v>3</v>
      </c>
      <c r="DE14" s="38"/>
      <c r="DF14" s="38"/>
      <c r="DG14" s="4">
        <f t="shared" si="0"/>
        <v>3.5</v>
      </c>
      <c r="DH14" s="4">
        <f t="shared" si="1"/>
        <v>3</v>
      </c>
      <c r="DI14" s="45">
        <v>5.5</v>
      </c>
      <c r="DJ14" s="45">
        <v>4.75</v>
      </c>
      <c r="DK14" s="45">
        <v>5</v>
      </c>
      <c r="DL14" s="38"/>
      <c r="DM14" s="38"/>
      <c r="DN14" s="4">
        <f>Area_Weights_Data!L$23*DI14+Area_Weights_Data!M$23*DJ14+Area_Weights_Data!N$23*DK14</f>
        <v>4.887500000000002</v>
      </c>
      <c r="DO14" s="4">
        <f t="shared" si="2"/>
        <v>5</v>
      </c>
      <c r="DP14" s="7">
        <v>3</v>
      </c>
      <c r="DQ14" s="7">
        <v>3</v>
      </c>
      <c r="DR14" s="7">
        <v>3</v>
      </c>
      <c r="DS14" s="36"/>
      <c r="DT14" s="36"/>
      <c r="DU14" s="4">
        <f>Area_Weights_Data!L$26*DP14+Area_Weights_Data!M$26*DQ14+Area_Weights_Data!N$26*DR14</f>
        <v>3.0000000000000009</v>
      </c>
      <c r="DV14" s="4">
        <f>Area_Weights_Data!L$27*DP14+Area_Weights_Data!M$27*DQ14+Area_Weights_Data!N$27*DR14</f>
        <v>3.0000000000000009</v>
      </c>
      <c r="DW14" s="8">
        <v>3</v>
      </c>
      <c r="DX14" s="8">
        <v>3.5</v>
      </c>
      <c r="DY14" s="8">
        <v>4</v>
      </c>
      <c r="DZ14" s="36"/>
      <c r="EA14" s="36"/>
      <c r="EB14" s="4">
        <f>Area_Weights_Data!L$32*DW14+Area_Weights_Data!M$32*DX14+Area_Weights_Data!N$32*DY14</f>
        <v>3.1162790697674421</v>
      </c>
      <c r="EC14" s="4">
        <f>Area_Weights_Data!L$33*DW14+Area_Weights_Data!M$33*DX14+Area_Weights_Data!N$33*DY14</f>
        <v>3.81725888324873</v>
      </c>
      <c r="ED14" s="8">
        <v>2</v>
      </c>
      <c r="EE14" s="1">
        <v>2</v>
      </c>
      <c r="EF14" s="1">
        <v>1.25</v>
      </c>
      <c r="EG14" s="38"/>
      <c r="EH14" s="36"/>
      <c r="EI14" s="4">
        <f>Area_Weights_Data!$L$35*ED14+Area_Weights_Data!$M$35*EE14+Area_Weights_Data!$N$35*EF14</f>
        <v>1.9999999999999998</v>
      </c>
      <c r="EJ14" s="4">
        <f>Area_Weights_Data!$L$36*ED14+Area_Weights_Data!$M$36*EE14+Area_Weights_Data!$N$36*EF14</f>
        <v>1.8341708542713577</v>
      </c>
      <c r="EK14" s="8">
        <v>2.5</v>
      </c>
      <c r="EL14" s="8">
        <v>2.5</v>
      </c>
      <c r="EM14" s="38"/>
      <c r="EN14" s="36"/>
      <c r="EO14" s="7">
        <v>2.75</v>
      </c>
      <c r="EP14" s="7">
        <v>4.5</v>
      </c>
      <c r="EQ14" s="7">
        <v>3</v>
      </c>
      <c r="ER14" s="36"/>
      <c r="ES14" s="36"/>
      <c r="ET14" s="4">
        <f>Area_Weights_Data!L$41*EO14+Area_Weights_Data!M$41*EP14+Area_Weights_Data!N$41*EQ14</f>
        <v>2.824152542372881</v>
      </c>
      <c r="EU14" s="4">
        <f>Area_Weights_Data!L$42*EO14+Area_Weights_Data!M$42*EP14+Area_Weights_Data!N$42*EQ14</f>
        <v>3.887096774193548</v>
      </c>
      <c r="FS14" s="71"/>
    </row>
    <row r="15" spans="1:175" x14ac:dyDescent="0.2">
      <c r="A15" s="1">
        <v>1977</v>
      </c>
      <c r="B15" s="1">
        <v>10</v>
      </c>
      <c r="C15" s="9"/>
      <c r="D15" s="9"/>
      <c r="E15" s="9"/>
      <c r="F15" s="36"/>
      <c r="G15" s="37"/>
      <c r="H15" s="1"/>
      <c r="J15" s="8"/>
      <c r="K15" s="1"/>
      <c r="L15" s="1"/>
      <c r="M15" s="38"/>
      <c r="N15" s="36"/>
      <c r="O15" s="1"/>
      <c r="P15" s="1"/>
      <c r="Q15" s="8"/>
      <c r="R15" s="1"/>
      <c r="S15" s="8"/>
      <c r="T15" s="38"/>
      <c r="U15" s="38"/>
      <c r="V15" s="8"/>
      <c r="W15" s="8"/>
      <c r="X15" s="9"/>
      <c r="Y15" s="9"/>
      <c r="Z15" s="9"/>
      <c r="AA15" s="36"/>
      <c r="AB15" s="39"/>
      <c r="AC15" s="1"/>
      <c r="AD15" s="4"/>
      <c r="AE15" s="8"/>
      <c r="AF15" s="1"/>
      <c r="AG15" s="8"/>
      <c r="AH15" s="38"/>
      <c r="AI15" s="38"/>
      <c r="AJ15" s="1"/>
      <c r="AK15" s="1"/>
      <c r="AL15" s="1"/>
      <c r="AM15" s="8"/>
      <c r="AN15" s="8"/>
      <c r="AO15" s="38"/>
      <c r="AP15" s="38"/>
      <c r="AQ15" s="8"/>
      <c r="AR15" s="8"/>
      <c r="AS15" s="9"/>
      <c r="AT15" s="9"/>
      <c r="AU15" s="9"/>
      <c r="AV15" s="36"/>
      <c r="AW15" s="37"/>
      <c r="AY15" s="4"/>
      <c r="AZ15" s="9"/>
      <c r="BA15" s="9"/>
      <c r="BB15" s="9"/>
      <c r="BC15" s="36"/>
      <c r="BD15" s="37"/>
      <c r="BF15" s="4"/>
      <c r="BG15" s="8"/>
      <c r="BJ15" s="38"/>
      <c r="BK15" s="36"/>
      <c r="BN15" s="8"/>
      <c r="BO15" s="8"/>
      <c r="BP15" s="38"/>
      <c r="BQ15" s="38"/>
      <c r="BR15" s="9"/>
      <c r="BS15" s="9"/>
      <c r="BT15" s="9"/>
      <c r="BU15" s="36"/>
      <c r="BV15" s="37"/>
      <c r="BX15" s="4"/>
      <c r="BZ15" s="45">
        <v>3</v>
      </c>
      <c r="CA15" s="45">
        <v>3.5</v>
      </c>
      <c r="CB15" s="45">
        <v>4.5</v>
      </c>
      <c r="CC15" s="36"/>
      <c r="CD15" s="37"/>
      <c r="CE15" s="4">
        <f>Area_Weights_Data!L$5*BZ15+Area_Weights_Data!M$5*CA15+Area_Weights_Data!N$5*CB15</f>
        <v>3.2469437652811735</v>
      </c>
      <c r="CF15" s="4">
        <f>Area_Weights_Data!L$6*BZ15+Area_Weights_Data!M$6*CA15+Area_Weights_Data!N$6*CB15</f>
        <v>4.1009615384615383</v>
      </c>
      <c r="CG15" s="45">
        <v>2.5</v>
      </c>
      <c r="CJ15" s="38"/>
      <c r="CK15" s="36"/>
      <c r="CN15" s="45">
        <v>3</v>
      </c>
      <c r="CO15" s="45">
        <v>3</v>
      </c>
      <c r="CP15" s="45">
        <v>3</v>
      </c>
      <c r="CQ15" s="38"/>
      <c r="CR15" s="38"/>
      <c r="CS15" s="4">
        <f>Area_Weights_Data!L$11*CN15+Area_Weights_Data!N$11*CP15</f>
        <v>3</v>
      </c>
      <c r="CT15" s="4">
        <f>Area_Weights_Data!L$12*CN15+Area_Weights_Data!N$12*CP15</f>
        <v>3</v>
      </c>
      <c r="CU15" s="45">
        <v>3</v>
      </c>
      <c r="CV15" s="45">
        <v>3</v>
      </c>
      <c r="CW15" s="45">
        <v>3</v>
      </c>
      <c r="CX15" s="36"/>
      <c r="CY15" s="36"/>
      <c r="CZ15" s="4">
        <f>Area_Weights_Data!L$14*CU15+Area_Weights_Data!M$14*CV15+Area_Weights_Data!N$14*CW15</f>
        <v>3</v>
      </c>
      <c r="DA15" s="4">
        <f>Area_Weights_Data!L$15*CU15+Area_Weights_Data!M$15*CV15+Area_Weights_Data!N$15*CW15</f>
        <v>2.9999999999999982</v>
      </c>
      <c r="DB15" s="45">
        <v>3.5</v>
      </c>
      <c r="DC15" s="45">
        <v>3.5</v>
      </c>
      <c r="DD15" s="45">
        <v>3</v>
      </c>
      <c r="DE15" s="38"/>
      <c r="DF15" s="38"/>
      <c r="DG15" s="4">
        <f t="shared" si="0"/>
        <v>3.5</v>
      </c>
      <c r="DH15" s="4">
        <f t="shared" si="1"/>
        <v>3</v>
      </c>
      <c r="DI15" s="45">
        <v>5.5</v>
      </c>
      <c r="DJ15" s="45">
        <v>4.75</v>
      </c>
      <c r="DK15" s="45">
        <v>5</v>
      </c>
      <c r="DL15" s="38"/>
      <c r="DM15" s="38"/>
      <c r="DN15" s="4">
        <f>Area_Weights_Data!L$23*DI15+Area_Weights_Data!M$23*DJ15+Area_Weights_Data!N$23*DK15</f>
        <v>4.887500000000002</v>
      </c>
      <c r="DO15" s="4">
        <f t="shared" si="2"/>
        <v>5</v>
      </c>
      <c r="DP15" s="7">
        <v>3</v>
      </c>
      <c r="DQ15" s="7">
        <v>3</v>
      </c>
      <c r="DR15" s="7">
        <v>3</v>
      </c>
      <c r="DS15" s="36"/>
      <c r="DT15" s="36"/>
      <c r="DU15" s="4">
        <f>Area_Weights_Data!L$26*DP15+Area_Weights_Data!M$26*DQ15+Area_Weights_Data!N$26*DR15</f>
        <v>3.0000000000000009</v>
      </c>
      <c r="DV15" s="4">
        <f>Area_Weights_Data!L$27*DP15+Area_Weights_Data!M$27*DQ15+Area_Weights_Data!N$27*DR15</f>
        <v>3.0000000000000009</v>
      </c>
      <c r="DW15" s="8">
        <v>3</v>
      </c>
      <c r="DX15" s="8">
        <v>4</v>
      </c>
      <c r="DY15" s="8">
        <v>4</v>
      </c>
      <c r="DZ15" s="36"/>
      <c r="EA15" s="36"/>
      <c r="EB15" s="4">
        <f>Area_Weights_Data!L$32*DW15+Area_Weights_Data!M$32*DX15+Area_Weights_Data!N$32*DY15</f>
        <v>3.2325581395348837</v>
      </c>
      <c r="EC15" s="4">
        <f>Area_Weights_Data!L$33*DW15+Area_Weights_Data!M$33*DX15+Area_Weights_Data!N$33*DY15</f>
        <v>3.9999999999999991</v>
      </c>
      <c r="ED15" s="8">
        <v>2</v>
      </c>
      <c r="EE15" s="1">
        <v>2</v>
      </c>
      <c r="EF15" s="1">
        <v>1.25</v>
      </c>
      <c r="EG15" s="38"/>
      <c r="EH15" s="36"/>
      <c r="EI15" s="4">
        <f>Area_Weights_Data!$L$35*ED15+Area_Weights_Data!$M$35*EE15+Area_Weights_Data!$N$35*EF15</f>
        <v>1.9999999999999998</v>
      </c>
      <c r="EJ15" s="4">
        <f>Area_Weights_Data!$L$36*ED15+Area_Weights_Data!$M$36*EE15+Area_Weights_Data!$N$36*EF15</f>
        <v>1.8341708542713577</v>
      </c>
      <c r="EK15" s="8">
        <v>2.5</v>
      </c>
      <c r="EL15" s="8">
        <v>2.5</v>
      </c>
      <c r="EM15" s="38"/>
      <c r="EN15" s="36"/>
      <c r="EO15" s="7">
        <v>2.75</v>
      </c>
      <c r="EP15" s="7">
        <v>4.5</v>
      </c>
      <c r="EQ15" s="7">
        <v>3</v>
      </c>
      <c r="ER15" s="36"/>
      <c r="ES15" s="36"/>
      <c r="ET15" s="4">
        <f>Area_Weights_Data!L$41*EO15+Area_Weights_Data!M$41*EP15+Area_Weights_Data!N$41*EQ15</f>
        <v>2.824152542372881</v>
      </c>
      <c r="EU15" s="4">
        <f>Area_Weights_Data!L$42*EO15+Area_Weights_Data!M$42*EP15+Area_Weights_Data!N$42*EQ15</f>
        <v>3.887096774193548</v>
      </c>
      <c r="FS15" s="71"/>
    </row>
    <row r="16" spans="1:175" x14ac:dyDescent="0.2">
      <c r="A16" s="1">
        <v>1977</v>
      </c>
      <c r="B16" s="1">
        <v>11</v>
      </c>
      <c r="C16" s="9"/>
      <c r="D16" s="9"/>
      <c r="E16" s="9"/>
      <c r="F16" s="36"/>
      <c r="G16" s="37"/>
      <c r="H16" s="1"/>
      <c r="J16" s="8"/>
      <c r="K16" s="1"/>
      <c r="L16" s="1"/>
      <c r="M16" s="38"/>
      <c r="N16" s="36"/>
      <c r="O16" s="1"/>
      <c r="P16" s="1"/>
      <c r="Q16" s="8"/>
      <c r="R16" s="1"/>
      <c r="S16" s="8"/>
      <c r="T16" s="38"/>
      <c r="U16" s="38"/>
      <c r="V16" s="8"/>
      <c r="W16" s="8"/>
      <c r="X16" s="9"/>
      <c r="Y16" s="9"/>
      <c r="Z16" s="9"/>
      <c r="AA16" s="36"/>
      <c r="AB16" s="39"/>
      <c r="AC16" s="1"/>
      <c r="AD16" s="4"/>
      <c r="AE16" s="8"/>
      <c r="AF16" s="1"/>
      <c r="AG16" s="8"/>
      <c r="AH16" s="38"/>
      <c r="AI16" s="38"/>
      <c r="AJ16" s="1"/>
      <c r="AK16" s="1"/>
      <c r="AL16" s="1"/>
      <c r="AM16" s="8"/>
      <c r="AN16" s="8"/>
      <c r="AO16" s="38"/>
      <c r="AP16" s="38"/>
      <c r="AQ16" s="8"/>
      <c r="AR16" s="8"/>
      <c r="AS16" s="9"/>
      <c r="AT16" s="9"/>
      <c r="AU16" s="9"/>
      <c r="AV16" s="36"/>
      <c r="AW16" s="37"/>
      <c r="AY16" s="4"/>
      <c r="AZ16" s="9"/>
      <c r="BA16" s="9"/>
      <c r="BB16" s="9"/>
      <c r="BC16" s="36"/>
      <c r="BD16" s="37"/>
      <c r="BF16" s="4"/>
      <c r="BG16" s="8"/>
      <c r="BJ16" s="38"/>
      <c r="BK16" s="36"/>
      <c r="BN16" s="8"/>
      <c r="BO16" s="8"/>
      <c r="BP16" s="38"/>
      <c r="BQ16" s="38"/>
      <c r="BR16" s="9"/>
      <c r="BS16" s="9"/>
      <c r="BT16" s="9"/>
      <c r="BU16" s="36"/>
      <c r="BV16" s="37"/>
      <c r="BX16" s="4"/>
      <c r="BZ16" s="45">
        <v>3</v>
      </c>
      <c r="CA16" s="45">
        <v>3.5</v>
      </c>
      <c r="CB16" s="45">
        <v>4.5</v>
      </c>
      <c r="CC16" s="36"/>
      <c r="CD16" s="37"/>
      <c r="CE16" s="4">
        <f>Area_Weights_Data!L$5*BZ16+Area_Weights_Data!M$5*CA16+Area_Weights_Data!N$5*CB16</f>
        <v>3.2469437652811735</v>
      </c>
      <c r="CF16" s="4">
        <f>Area_Weights_Data!L$6*BZ16+Area_Weights_Data!M$6*CA16+Area_Weights_Data!N$6*CB16</f>
        <v>4.1009615384615383</v>
      </c>
      <c r="CG16" s="45">
        <v>2.5</v>
      </c>
      <c r="CJ16" s="38"/>
      <c r="CK16" s="36"/>
      <c r="CN16" s="45">
        <v>3</v>
      </c>
      <c r="CO16" s="45">
        <v>3</v>
      </c>
      <c r="CP16" s="45">
        <v>3</v>
      </c>
      <c r="CQ16" s="38"/>
      <c r="CR16" s="38"/>
      <c r="CS16" s="4">
        <f>Area_Weights_Data!L$11*CN16+Area_Weights_Data!N$11*CP16</f>
        <v>3</v>
      </c>
      <c r="CT16" s="4">
        <f>Area_Weights_Data!L$12*CN16+Area_Weights_Data!N$12*CP16</f>
        <v>3</v>
      </c>
      <c r="CU16" s="45">
        <v>2.5</v>
      </c>
      <c r="CV16" s="45">
        <v>2.5</v>
      </c>
      <c r="CW16" s="45">
        <v>3</v>
      </c>
      <c r="CX16" s="36"/>
      <c r="CY16" s="36"/>
      <c r="CZ16" s="4">
        <f>Area_Weights_Data!L$14*CU16+Area_Weights_Data!M$14*CV16+Area_Weights_Data!N$14*CW16</f>
        <v>2.5</v>
      </c>
      <c r="DA16" s="4">
        <f>Area_Weights_Data!L$15*CU16+Area_Weights_Data!M$15*CV16+Area_Weights_Data!N$15*CW16</f>
        <v>2.6584553928095858</v>
      </c>
      <c r="DB16" s="45">
        <v>3.5</v>
      </c>
      <c r="DC16" s="45">
        <v>4</v>
      </c>
      <c r="DD16" s="45">
        <v>3.5</v>
      </c>
      <c r="DE16" s="38"/>
      <c r="DF16" s="38"/>
      <c r="DG16" s="4">
        <f t="shared" si="0"/>
        <v>3.5</v>
      </c>
      <c r="DH16" s="4">
        <f t="shared" si="1"/>
        <v>3.5</v>
      </c>
      <c r="DI16" s="45">
        <v>5.5</v>
      </c>
      <c r="DJ16" s="45">
        <v>6</v>
      </c>
      <c r="DK16" s="45">
        <v>5</v>
      </c>
      <c r="DL16" s="38"/>
      <c r="DM16" s="38"/>
      <c r="DN16" s="4">
        <f>Area_Weights_Data!L$23*DI16+Area_Weights_Data!M$23*DJ16+Area_Weights_Data!N$23*DK16</f>
        <v>5.5977272727272744</v>
      </c>
      <c r="DO16" s="4">
        <f t="shared" si="2"/>
        <v>5</v>
      </c>
      <c r="DP16" s="7">
        <v>3.25</v>
      </c>
      <c r="DQ16" s="7">
        <v>3</v>
      </c>
      <c r="DR16" s="7">
        <v>3</v>
      </c>
      <c r="DS16" s="36"/>
      <c r="DT16" s="36"/>
      <c r="DU16" s="4">
        <f>Area_Weights_Data!L$26*DP16+Area_Weights_Data!M$26*DQ16+Area_Weights_Data!N$26*DR16</f>
        <v>3.2050561797752817</v>
      </c>
      <c r="DV16" s="4">
        <f>Area_Weights_Data!L$27*DP16+Area_Weights_Data!M$27*DQ16+Area_Weights_Data!N$27*DR16</f>
        <v>3.0000000000000009</v>
      </c>
      <c r="DW16" s="8">
        <v>3</v>
      </c>
      <c r="DX16" s="8">
        <v>4</v>
      </c>
      <c r="DY16" s="8">
        <v>4</v>
      </c>
      <c r="DZ16" s="36"/>
      <c r="EA16" s="36"/>
      <c r="EB16" s="4">
        <f>Area_Weights_Data!L$32*DW16+Area_Weights_Data!M$32*DX16+Area_Weights_Data!N$32*DY16</f>
        <v>3.2325581395348837</v>
      </c>
      <c r="EC16" s="4">
        <f>Area_Weights_Data!L$33*DW16+Area_Weights_Data!M$33*DX16+Area_Weights_Data!N$33*DY16</f>
        <v>3.9999999999999991</v>
      </c>
      <c r="ED16" s="8">
        <v>2</v>
      </c>
      <c r="EE16" s="1">
        <v>2</v>
      </c>
      <c r="EF16" s="1">
        <v>1.25</v>
      </c>
      <c r="EG16" s="38"/>
      <c r="EH16" s="36"/>
      <c r="EI16" s="4">
        <f>Area_Weights_Data!$L$35*ED16+Area_Weights_Data!$M$35*EE16+Area_Weights_Data!$N$35*EF16</f>
        <v>1.9999999999999998</v>
      </c>
      <c r="EJ16" s="4">
        <f>Area_Weights_Data!$L$36*ED16+Area_Weights_Data!$M$36*EE16+Area_Weights_Data!$N$36*EF16</f>
        <v>1.8341708542713577</v>
      </c>
      <c r="EK16" s="8">
        <v>2.5</v>
      </c>
      <c r="EL16" s="8">
        <v>2.5</v>
      </c>
      <c r="EM16" s="38"/>
      <c r="EN16" s="36"/>
      <c r="EO16" s="7">
        <v>3</v>
      </c>
      <c r="EP16" s="7">
        <v>4</v>
      </c>
      <c r="EQ16" s="7">
        <v>3</v>
      </c>
      <c r="ER16" s="36"/>
      <c r="ES16" s="36"/>
      <c r="ET16" s="4">
        <f>Area_Weights_Data!L$41*EO16+Area_Weights_Data!M$41*EP16+Area_Weights_Data!N$41*EQ16</f>
        <v>3.0423728813559321</v>
      </c>
      <c r="EU16" s="4">
        <f>Area_Weights_Data!L$42*EO16+Area_Weights_Data!M$42*EP16+Area_Weights_Data!N$42*EQ16</f>
        <v>3.5913978494623651</v>
      </c>
      <c r="FS16" s="71"/>
    </row>
    <row r="17" spans="1:175" x14ac:dyDescent="0.2">
      <c r="A17" s="1">
        <v>1977</v>
      </c>
      <c r="B17" s="1">
        <v>12</v>
      </c>
      <c r="C17" s="9"/>
      <c r="D17" s="9"/>
      <c r="E17" s="9"/>
      <c r="F17" s="36"/>
      <c r="G17" s="37"/>
      <c r="H17" s="1"/>
      <c r="J17" s="8"/>
      <c r="K17" s="1"/>
      <c r="L17" s="1"/>
      <c r="M17" s="38"/>
      <c r="N17" s="36"/>
      <c r="O17" s="1"/>
      <c r="P17" s="1"/>
      <c r="Q17" s="8"/>
      <c r="R17" s="1"/>
      <c r="S17" s="8"/>
      <c r="T17" s="38"/>
      <c r="U17" s="38"/>
      <c r="V17" s="8"/>
      <c r="W17" s="8"/>
      <c r="X17" s="9"/>
      <c r="Y17" s="9"/>
      <c r="Z17" s="9"/>
      <c r="AA17" s="36"/>
      <c r="AB17" s="39"/>
      <c r="AC17" s="1"/>
      <c r="AD17" s="4"/>
      <c r="AE17" s="8"/>
      <c r="AF17" s="1"/>
      <c r="AG17" s="8"/>
      <c r="AH17" s="38"/>
      <c r="AI17" s="38"/>
      <c r="AJ17" s="1"/>
      <c r="AK17" s="1"/>
      <c r="AL17" s="1"/>
      <c r="AM17" s="8"/>
      <c r="AN17" s="8"/>
      <c r="AO17" s="38"/>
      <c r="AP17" s="38"/>
      <c r="AQ17" s="8"/>
      <c r="AR17" s="8"/>
      <c r="AS17" s="9"/>
      <c r="AT17" s="9"/>
      <c r="AU17" s="9"/>
      <c r="AV17" s="36"/>
      <c r="AW17" s="37"/>
      <c r="AY17" s="4"/>
      <c r="AZ17" s="9"/>
      <c r="BA17" s="9"/>
      <c r="BB17" s="9"/>
      <c r="BC17" s="36"/>
      <c r="BD17" s="37"/>
      <c r="BF17" s="4"/>
      <c r="BG17" s="8"/>
      <c r="BJ17" s="38"/>
      <c r="BK17" s="36"/>
      <c r="BN17" s="8"/>
      <c r="BO17" s="8"/>
      <c r="BP17" s="38"/>
      <c r="BQ17" s="38"/>
      <c r="BR17" s="9"/>
      <c r="BS17" s="9"/>
      <c r="BT17" s="9"/>
      <c r="BU17" s="36"/>
      <c r="BV17" s="37"/>
      <c r="BX17" s="4"/>
      <c r="BZ17" s="45">
        <v>3</v>
      </c>
      <c r="CA17" s="45">
        <v>3.5</v>
      </c>
      <c r="CB17" s="45">
        <v>4.5</v>
      </c>
      <c r="CC17" s="36"/>
      <c r="CD17" s="37"/>
      <c r="CE17" s="4">
        <f>Area_Weights_Data!L$5*BZ17+Area_Weights_Data!M$5*CA17+Area_Weights_Data!N$5*CB17</f>
        <v>3.2469437652811735</v>
      </c>
      <c r="CF17" s="4">
        <f>Area_Weights_Data!L$6*BZ17+Area_Weights_Data!M$6*CA17+Area_Weights_Data!N$6*CB17</f>
        <v>4.1009615384615383</v>
      </c>
      <c r="CG17" s="45">
        <v>2.5</v>
      </c>
      <c r="CJ17" s="38"/>
      <c r="CK17" s="36"/>
      <c r="CN17" s="45">
        <v>3</v>
      </c>
      <c r="CO17" s="45">
        <v>3</v>
      </c>
      <c r="CP17" s="45">
        <v>3</v>
      </c>
      <c r="CQ17" s="38"/>
      <c r="CR17" s="38"/>
      <c r="CS17" s="4">
        <f>Area_Weights_Data!L$11*CN17+Area_Weights_Data!N$11*CP17</f>
        <v>3</v>
      </c>
      <c r="CT17" s="4">
        <f>Area_Weights_Data!L$12*CN17+Area_Weights_Data!N$12*CP17</f>
        <v>3</v>
      </c>
      <c r="CU17" s="45">
        <v>2.5</v>
      </c>
      <c r="CV17" s="45">
        <v>2.5</v>
      </c>
      <c r="CW17" s="45">
        <v>3</v>
      </c>
      <c r="CX17" s="36"/>
      <c r="CY17" s="36"/>
      <c r="CZ17" s="4">
        <f>Area_Weights_Data!L$14*CU17+Area_Weights_Data!M$14*CV17+Area_Weights_Data!N$14*CW17</f>
        <v>2.5</v>
      </c>
      <c r="DA17" s="4">
        <f>Area_Weights_Data!L$15*CU17+Area_Weights_Data!M$15*CV17+Area_Weights_Data!N$15*CW17</f>
        <v>2.6584553928095858</v>
      </c>
      <c r="DB17" s="45">
        <v>3.5</v>
      </c>
      <c r="DC17" s="45">
        <v>4</v>
      </c>
      <c r="DD17" s="45">
        <v>3.5</v>
      </c>
      <c r="DE17" s="38"/>
      <c r="DF17" s="38"/>
      <c r="DG17" s="4">
        <f t="shared" si="0"/>
        <v>3.5</v>
      </c>
      <c r="DH17" s="4">
        <f t="shared" si="1"/>
        <v>3.5</v>
      </c>
      <c r="DI17" s="45">
        <v>5.5</v>
      </c>
      <c r="DJ17" s="45">
        <v>5.6</v>
      </c>
      <c r="DK17" s="45">
        <v>5</v>
      </c>
      <c r="DL17" s="38"/>
      <c r="DM17" s="38"/>
      <c r="DN17" s="4">
        <f>Area_Weights_Data!L$23*DI17+Area_Weights_Data!M$23*DJ17+Area_Weights_Data!N$23*DK17</f>
        <v>5.3704545454545478</v>
      </c>
      <c r="DO17" s="4">
        <f t="shared" si="2"/>
        <v>5</v>
      </c>
      <c r="DP17" s="7">
        <v>3.25</v>
      </c>
      <c r="DQ17" s="7">
        <v>3</v>
      </c>
      <c r="DR17" s="7">
        <v>3</v>
      </c>
      <c r="DS17" s="36"/>
      <c r="DT17" s="36"/>
      <c r="DU17" s="4">
        <f>Area_Weights_Data!L$26*DP17+Area_Weights_Data!M$26*DQ17+Area_Weights_Data!N$26*DR17</f>
        <v>3.2050561797752817</v>
      </c>
      <c r="DV17" s="4">
        <f>Area_Weights_Data!L$27*DP17+Area_Weights_Data!M$27*DQ17+Area_Weights_Data!N$27*DR17</f>
        <v>3.0000000000000009</v>
      </c>
      <c r="DW17" s="8">
        <v>3</v>
      </c>
      <c r="DX17" s="8">
        <v>4</v>
      </c>
      <c r="DY17" s="8">
        <v>4</v>
      </c>
      <c r="DZ17" s="36"/>
      <c r="EA17" s="36"/>
      <c r="EB17" s="4">
        <f>Area_Weights_Data!L$32*DW17+Area_Weights_Data!M$32*DX17+Area_Weights_Data!N$32*DY17</f>
        <v>3.2325581395348837</v>
      </c>
      <c r="EC17" s="4">
        <f>Area_Weights_Data!L$33*DW17+Area_Weights_Data!M$33*DX17+Area_Weights_Data!N$33*DY17</f>
        <v>3.9999999999999991</v>
      </c>
      <c r="ED17" s="8">
        <v>2</v>
      </c>
      <c r="EE17" s="1">
        <v>2</v>
      </c>
      <c r="EF17" s="1">
        <v>1.25</v>
      </c>
      <c r="EG17" s="38"/>
      <c r="EH17" s="36"/>
      <c r="EI17" s="4">
        <f>Area_Weights_Data!$L$35*ED17+Area_Weights_Data!$M$35*EE17+Area_Weights_Data!$N$35*EF17</f>
        <v>1.9999999999999998</v>
      </c>
      <c r="EJ17" s="4">
        <f>Area_Weights_Data!$L$36*ED17+Area_Weights_Data!$M$36*EE17+Area_Weights_Data!$N$36*EF17</f>
        <v>1.8341708542713577</v>
      </c>
      <c r="EK17" s="8">
        <v>2.5</v>
      </c>
      <c r="EL17" s="8">
        <v>2.5</v>
      </c>
      <c r="EM17" s="38"/>
      <c r="EN17" s="36"/>
      <c r="EO17" s="7">
        <v>3</v>
      </c>
      <c r="EP17" s="7">
        <v>4</v>
      </c>
      <c r="EQ17" s="7">
        <v>3</v>
      </c>
      <c r="ER17" s="36"/>
      <c r="ES17" s="36"/>
      <c r="ET17" s="4">
        <f>Area_Weights_Data!L$41*EO17+Area_Weights_Data!M$41*EP17+Area_Weights_Data!N$41*EQ17</f>
        <v>3.0423728813559321</v>
      </c>
      <c r="EU17" s="4">
        <f>Area_Weights_Data!L$42*EO17+Area_Weights_Data!M$42*EP17+Area_Weights_Data!N$42*EQ17</f>
        <v>3.5913978494623651</v>
      </c>
      <c r="FS17" s="71"/>
    </row>
    <row r="18" spans="1:175" x14ac:dyDescent="0.2">
      <c r="A18" s="1">
        <v>1978</v>
      </c>
      <c r="B18" s="1">
        <v>1</v>
      </c>
      <c r="C18" s="9"/>
      <c r="D18" s="9"/>
      <c r="E18" s="9"/>
      <c r="F18" s="36"/>
      <c r="G18" s="37"/>
      <c r="H18" s="1"/>
      <c r="J18" s="8"/>
      <c r="K18" s="1"/>
      <c r="L18" s="1"/>
      <c r="M18" s="38"/>
      <c r="N18" s="36"/>
      <c r="O18" s="1"/>
      <c r="P18" s="1"/>
      <c r="Q18" s="8"/>
      <c r="R18" s="1"/>
      <c r="S18" s="8"/>
      <c r="T18" s="38"/>
      <c r="U18" s="38"/>
      <c r="V18" s="8"/>
      <c r="W18" s="8"/>
      <c r="X18" s="9"/>
      <c r="Y18" s="9"/>
      <c r="Z18" s="9"/>
      <c r="AA18" s="36"/>
      <c r="AB18" s="39"/>
      <c r="AC18" s="1"/>
      <c r="AD18" s="4"/>
      <c r="AE18" s="8"/>
      <c r="AF18" s="1"/>
      <c r="AG18" s="8"/>
      <c r="AH18" s="38"/>
      <c r="AI18" s="38"/>
      <c r="AJ18" s="1"/>
      <c r="AK18" s="1"/>
      <c r="AL18" s="1"/>
      <c r="AM18" s="8"/>
      <c r="AN18" s="8"/>
      <c r="AO18" s="38"/>
      <c r="AP18" s="38"/>
      <c r="AQ18" s="8"/>
      <c r="AR18" s="8"/>
      <c r="AS18" s="9"/>
      <c r="AT18" s="9"/>
      <c r="AU18" s="9"/>
      <c r="AV18" s="36"/>
      <c r="AW18" s="37"/>
      <c r="AY18" s="4"/>
      <c r="AZ18" s="9"/>
      <c r="BA18" s="9"/>
      <c r="BB18" s="9"/>
      <c r="BC18" s="36"/>
      <c r="BD18" s="37"/>
      <c r="BF18" s="4"/>
      <c r="BG18" s="8"/>
      <c r="BJ18" s="38"/>
      <c r="BK18" s="36"/>
      <c r="BN18" s="8"/>
      <c r="BO18" s="8"/>
      <c r="BP18" s="38"/>
      <c r="BQ18" s="38"/>
      <c r="BR18" s="9"/>
      <c r="BS18" s="9"/>
      <c r="BT18" s="9"/>
      <c r="BU18" s="36"/>
      <c r="BV18" s="37"/>
      <c r="BX18" s="4"/>
      <c r="BZ18" s="45">
        <v>3</v>
      </c>
      <c r="CA18" s="45">
        <v>3.5</v>
      </c>
      <c r="CB18" s="45">
        <v>4.5</v>
      </c>
      <c r="CC18" s="36"/>
      <c r="CD18" s="37"/>
      <c r="CE18" s="4">
        <f>Area_Weights_Data!L$5*BZ18+Area_Weights_Data!M$5*CA18+Area_Weights_Data!N$5*CB18</f>
        <v>3.2469437652811735</v>
      </c>
      <c r="CF18" s="4">
        <f>Area_Weights_Data!L$6*BZ18+Area_Weights_Data!M$6*CA18+Area_Weights_Data!N$6*CB18</f>
        <v>4.1009615384615383</v>
      </c>
      <c r="CG18" s="45">
        <v>2.8</v>
      </c>
      <c r="CJ18" s="38"/>
      <c r="CK18" s="36"/>
      <c r="CN18" s="45">
        <v>3.25</v>
      </c>
      <c r="CO18" s="45">
        <v>3</v>
      </c>
      <c r="CP18" s="45">
        <v>3</v>
      </c>
      <c r="CQ18" s="38"/>
      <c r="CR18" s="38"/>
      <c r="CS18" s="4">
        <f>Area_Weights_Data!L$11*CN18+Area_Weights_Data!N$11*CP18</f>
        <v>3.25</v>
      </c>
      <c r="CT18" s="4">
        <f>Area_Weights_Data!L$12*CN18+Area_Weights_Data!N$12*CP18</f>
        <v>3.086363636363636</v>
      </c>
      <c r="CU18" s="45">
        <v>2.5</v>
      </c>
      <c r="CV18" s="45">
        <v>2.5</v>
      </c>
      <c r="CW18" s="45">
        <v>3</v>
      </c>
      <c r="CX18" s="36"/>
      <c r="CY18" s="36"/>
      <c r="CZ18" s="4">
        <f>Area_Weights_Data!L$14*CU18+Area_Weights_Data!M$14*CV18+Area_Weights_Data!N$14*CW18</f>
        <v>2.5</v>
      </c>
      <c r="DA18" s="4">
        <f>Area_Weights_Data!L$15*CU18+Area_Weights_Data!M$15*CV18+Area_Weights_Data!N$15*CW18</f>
        <v>2.6584553928095858</v>
      </c>
      <c r="DB18" s="45">
        <v>3.5</v>
      </c>
      <c r="DC18" s="45">
        <v>4</v>
      </c>
      <c r="DD18" s="45">
        <v>3.5</v>
      </c>
      <c r="DE18" s="38"/>
      <c r="DF18" s="38"/>
      <c r="DG18" s="4">
        <f t="shared" si="0"/>
        <v>3.5</v>
      </c>
      <c r="DH18" s="4">
        <f t="shared" si="1"/>
        <v>3.5</v>
      </c>
      <c r="DI18" s="45">
        <v>5.5</v>
      </c>
      <c r="DJ18" s="45">
        <v>5.6</v>
      </c>
      <c r="DK18" s="45">
        <v>5</v>
      </c>
      <c r="DL18" s="38"/>
      <c r="DM18" s="38"/>
      <c r="DN18" s="4">
        <f>Area_Weights_Data!L$23*DI18+Area_Weights_Data!M$23*DJ18+Area_Weights_Data!N$23*DK18</f>
        <v>5.3704545454545478</v>
      </c>
      <c r="DO18" s="4">
        <f t="shared" si="2"/>
        <v>5</v>
      </c>
      <c r="DP18" s="7">
        <v>3.25</v>
      </c>
      <c r="DQ18" s="7">
        <v>3</v>
      </c>
      <c r="DR18" s="7">
        <v>3</v>
      </c>
      <c r="DS18" s="36"/>
      <c r="DT18" s="36"/>
      <c r="DU18" s="4">
        <f>Area_Weights_Data!L$26*DP18+Area_Weights_Data!M$26*DQ18+Area_Weights_Data!N$26*DR18</f>
        <v>3.2050561797752817</v>
      </c>
      <c r="DV18" s="4">
        <f>Area_Weights_Data!L$27*DP18+Area_Weights_Data!M$27*DQ18+Area_Weights_Data!N$27*DR18</f>
        <v>3.0000000000000009</v>
      </c>
      <c r="DW18" s="8">
        <v>3</v>
      </c>
      <c r="DX18" s="8">
        <v>4</v>
      </c>
      <c r="DY18" s="8">
        <v>4</v>
      </c>
      <c r="DZ18" s="36"/>
      <c r="EA18" s="36"/>
      <c r="EB18" s="4">
        <f>Area_Weights_Data!L$32*DW18+Area_Weights_Data!M$32*DX18+Area_Weights_Data!N$32*DY18</f>
        <v>3.2325581395348837</v>
      </c>
      <c r="EC18" s="4">
        <f>Area_Weights_Data!L$33*DW18+Area_Weights_Data!M$33*DX18+Area_Weights_Data!N$33*DY18</f>
        <v>3.9999999999999991</v>
      </c>
      <c r="ED18" s="8">
        <v>2</v>
      </c>
      <c r="EE18" s="1">
        <v>2</v>
      </c>
      <c r="EF18" s="1">
        <v>1.5</v>
      </c>
      <c r="EG18" s="38"/>
      <c r="EH18" s="36"/>
      <c r="EI18" s="4">
        <f>Area_Weights_Data!$L$35*ED18+Area_Weights_Data!$M$35*EE18+Area_Weights_Data!$N$35*EF18</f>
        <v>1.9999999999999998</v>
      </c>
      <c r="EJ18" s="4">
        <f>Area_Weights_Data!$L$36*ED18+Area_Weights_Data!$M$36*EE18+Area_Weights_Data!$N$36*EF18</f>
        <v>1.8894472361809056</v>
      </c>
      <c r="EK18" s="8">
        <v>2.5</v>
      </c>
      <c r="EL18" s="8">
        <v>2.5</v>
      </c>
      <c r="EM18" s="38"/>
      <c r="EN18" s="36"/>
      <c r="EO18" s="7">
        <v>3</v>
      </c>
      <c r="EP18" s="7">
        <v>4</v>
      </c>
      <c r="EQ18" s="7">
        <v>3</v>
      </c>
      <c r="ER18" s="36"/>
      <c r="ES18" s="36"/>
      <c r="ET18" s="4">
        <f>Area_Weights_Data!L$41*EO18+Area_Weights_Data!M$41*EP18+Area_Weights_Data!N$41*EQ18</f>
        <v>3.0423728813559321</v>
      </c>
      <c r="EU18" s="4">
        <f>Area_Weights_Data!L$42*EO18+Area_Weights_Data!M$42*EP18+Area_Weights_Data!N$42*EQ18</f>
        <v>3.5913978494623651</v>
      </c>
      <c r="FS18" s="71"/>
    </row>
    <row r="19" spans="1:175" x14ac:dyDescent="0.2">
      <c r="A19" s="1">
        <v>1978</v>
      </c>
      <c r="B19" s="1">
        <v>2</v>
      </c>
      <c r="C19" s="9"/>
      <c r="D19" s="9"/>
      <c r="E19" s="9"/>
      <c r="F19" s="36"/>
      <c r="G19" s="37"/>
      <c r="H19" s="1"/>
      <c r="J19" s="8"/>
      <c r="K19" s="1"/>
      <c r="L19" s="1"/>
      <c r="M19" s="38"/>
      <c r="N19" s="36"/>
      <c r="O19" s="1"/>
      <c r="P19" s="1"/>
      <c r="Q19" s="8"/>
      <c r="R19" s="1"/>
      <c r="S19" s="8"/>
      <c r="T19" s="38"/>
      <c r="U19" s="38"/>
      <c r="V19" s="8"/>
      <c r="W19" s="8"/>
      <c r="X19" s="9"/>
      <c r="Y19" s="9"/>
      <c r="Z19" s="9"/>
      <c r="AA19" s="36"/>
      <c r="AB19" s="39"/>
      <c r="AC19" s="1"/>
      <c r="AD19" s="4"/>
      <c r="AE19" s="8"/>
      <c r="AF19" s="1"/>
      <c r="AG19" s="8"/>
      <c r="AH19" s="38"/>
      <c r="AI19" s="38"/>
      <c r="AJ19" s="1"/>
      <c r="AK19" s="1"/>
      <c r="AL19" s="1"/>
      <c r="AM19" s="8"/>
      <c r="AN19" s="8"/>
      <c r="AO19" s="38"/>
      <c r="AP19" s="38"/>
      <c r="AQ19" s="8"/>
      <c r="AR19" s="8"/>
      <c r="AS19" s="9"/>
      <c r="AT19" s="9"/>
      <c r="AU19" s="9"/>
      <c r="AV19" s="36"/>
      <c r="AW19" s="37"/>
      <c r="AY19" s="4"/>
      <c r="AZ19" s="9"/>
      <c r="BA19" s="9"/>
      <c r="BB19" s="9"/>
      <c r="BC19" s="36"/>
      <c r="BD19" s="37"/>
      <c r="BF19" s="4"/>
      <c r="BG19" s="8"/>
      <c r="BJ19" s="38"/>
      <c r="BK19" s="36"/>
      <c r="BN19" s="8"/>
      <c r="BO19" s="8"/>
      <c r="BP19" s="38"/>
      <c r="BQ19" s="38"/>
      <c r="BR19" s="9"/>
      <c r="BS19" s="9"/>
      <c r="BT19" s="9"/>
      <c r="BU19" s="36"/>
      <c r="BV19" s="37"/>
      <c r="BX19" s="4"/>
      <c r="BZ19" s="45">
        <v>3</v>
      </c>
      <c r="CA19" s="45">
        <v>3.5</v>
      </c>
      <c r="CB19" s="45">
        <v>4.5</v>
      </c>
      <c r="CC19" s="36"/>
      <c r="CD19" s="37"/>
      <c r="CE19" s="4">
        <f>Area_Weights_Data!L$5*BZ19+Area_Weights_Data!M$5*CA19+Area_Weights_Data!N$5*CB19</f>
        <v>3.2469437652811735</v>
      </c>
      <c r="CF19" s="4">
        <f>Area_Weights_Data!L$6*BZ19+Area_Weights_Data!M$6*CA19+Area_Weights_Data!N$6*CB19</f>
        <v>4.1009615384615383</v>
      </c>
      <c r="CG19" s="45">
        <v>3</v>
      </c>
      <c r="CJ19" s="38"/>
      <c r="CK19" s="36"/>
      <c r="CN19" s="45">
        <v>3.25</v>
      </c>
      <c r="CO19" s="45">
        <v>3</v>
      </c>
      <c r="CP19" s="45">
        <v>3</v>
      </c>
      <c r="CQ19" s="38"/>
      <c r="CR19" s="38"/>
      <c r="CS19" s="4">
        <f>Area_Weights_Data!L$11*CN19+Area_Weights_Data!N$11*CP19</f>
        <v>3.25</v>
      </c>
      <c r="CT19" s="4">
        <f>Area_Weights_Data!L$12*CN19+Area_Weights_Data!N$12*CP19</f>
        <v>3.086363636363636</v>
      </c>
      <c r="CU19" s="45">
        <v>2.5</v>
      </c>
      <c r="CV19" s="45">
        <v>2.5</v>
      </c>
      <c r="CW19" s="45">
        <v>3</v>
      </c>
      <c r="CX19" s="36"/>
      <c r="CY19" s="36"/>
      <c r="CZ19" s="4">
        <f>Area_Weights_Data!L$14*CU19+Area_Weights_Data!M$14*CV19+Area_Weights_Data!N$14*CW19</f>
        <v>2.5</v>
      </c>
      <c r="DA19" s="4">
        <f>Area_Weights_Data!L$15*CU19+Area_Weights_Data!M$15*CV19+Area_Weights_Data!N$15*CW19</f>
        <v>2.6584553928095858</v>
      </c>
      <c r="DB19" s="45">
        <v>3.5</v>
      </c>
      <c r="DC19" s="45">
        <v>4</v>
      </c>
      <c r="DD19" s="45">
        <v>3.5</v>
      </c>
      <c r="DE19" s="38"/>
      <c r="DF19" s="38"/>
      <c r="DG19" s="4">
        <f t="shared" si="0"/>
        <v>3.5</v>
      </c>
      <c r="DH19" s="4">
        <f t="shared" si="1"/>
        <v>3.5</v>
      </c>
      <c r="DI19" s="45">
        <v>5.5</v>
      </c>
      <c r="DJ19" s="45">
        <v>5.6</v>
      </c>
      <c r="DK19" s="45">
        <v>5</v>
      </c>
      <c r="DL19" s="38"/>
      <c r="DM19" s="38"/>
      <c r="DN19" s="4">
        <f>Area_Weights_Data!L$23*DI19+Area_Weights_Data!M$23*DJ19+Area_Weights_Data!N$23*DK19</f>
        <v>5.3704545454545478</v>
      </c>
      <c r="DO19" s="4">
        <f t="shared" si="2"/>
        <v>5</v>
      </c>
      <c r="DP19" s="7">
        <v>3.25</v>
      </c>
      <c r="DQ19" s="7">
        <v>3</v>
      </c>
      <c r="DR19" s="7">
        <v>3</v>
      </c>
      <c r="DS19" s="36"/>
      <c r="DT19" s="36"/>
      <c r="DU19" s="4">
        <f>Area_Weights_Data!L$26*DP19+Area_Weights_Data!M$26*DQ19+Area_Weights_Data!N$26*DR19</f>
        <v>3.2050561797752817</v>
      </c>
      <c r="DV19" s="4">
        <f>Area_Weights_Data!L$27*DP19+Area_Weights_Data!M$27*DQ19+Area_Weights_Data!N$27*DR19</f>
        <v>3.0000000000000009</v>
      </c>
      <c r="DW19" s="8">
        <v>3</v>
      </c>
      <c r="DX19" s="8">
        <v>4.5</v>
      </c>
      <c r="DY19" s="8">
        <v>4.5</v>
      </c>
      <c r="DZ19" s="36"/>
      <c r="EA19" s="36"/>
      <c r="EB19" s="4">
        <f>Area_Weights_Data!L$32*DW19+Area_Weights_Data!M$32*DX19+Area_Weights_Data!N$32*DY19</f>
        <v>3.3488372093023258</v>
      </c>
      <c r="EC19" s="4">
        <f>Area_Weights_Data!L$33*DW19+Area_Weights_Data!M$33*DX19+Area_Weights_Data!N$33*DY19</f>
        <v>4.4999999999999991</v>
      </c>
      <c r="ED19" s="8">
        <v>2</v>
      </c>
      <c r="EE19" s="1">
        <v>2</v>
      </c>
      <c r="EF19" s="1">
        <v>2</v>
      </c>
      <c r="EG19" s="38"/>
      <c r="EH19" s="36"/>
      <c r="EI19" s="4">
        <f>Area_Weights_Data!$L$35*ED19+Area_Weights_Data!$M$35*EE19+Area_Weights_Data!$N$35*EF19</f>
        <v>1.9999999999999998</v>
      </c>
      <c r="EJ19" s="4">
        <f>Area_Weights_Data!$L$36*ED19+Area_Weights_Data!$M$36*EE19+Area_Weights_Data!$N$36*EF19</f>
        <v>2.0000000000000009</v>
      </c>
      <c r="EK19" s="8">
        <v>2.5</v>
      </c>
      <c r="EL19" s="8">
        <v>2.5</v>
      </c>
      <c r="EM19" s="38"/>
      <c r="EN19" s="36"/>
      <c r="EO19" s="7">
        <v>3</v>
      </c>
      <c r="EP19" s="7">
        <v>4</v>
      </c>
      <c r="EQ19" s="7">
        <v>3</v>
      </c>
      <c r="ER19" s="36"/>
      <c r="ES19" s="36"/>
      <c r="ET19" s="4">
        <f>Area_Weights_Data!L$41*EO19+Area_Weights_Data!M$41*EP19+Area_Weights_Data!N$41*EQ19</f>
        <v>3.0423728813559321</v>
      </c>
      <c r="EU19" s="4">
        <f>Area_Weights_Data!L$42*EO19+Area_Weights_Data!M$42*EP19+Area_Weights_Data!N$42*EQ19</f>
        <v>3.5913978494623651</v>
      </c>
      <c r="FS19" s="71"/>
    </row>
    <row r="20" spans="1:175" x14ac:dyDescent="0.2">
      <c r="A20" s="1">
        <v>1978</v>
      </c>
      <c r="B20" s="1">
        <v>3</v>
      </c>
      <c r="C20" s="9"/>
      <c r="D20" s="9"/>
      <c r="E20" s="9"/>
      <c r="F20" s="36"/>
      <c r="G20" s="37"/>
      <c r="H20" s="1"/>
      <c r="J20" s="8"/>
      <c r="K20" s="1"/>
      <c r="L20" s="1"/>
      <c r="M20" s="38"/>
      <c r="N20" s="36"/>
      <c r="O20" s="1"/>
      <c r="P20" s="1"/>
      <c r="Q20" s="8"/>
      <c r="R20" s="1"/>
      <c r="S20" s="8"/>
      <c r="T20" s="38"/>
      <c r="U20" s="38"/>
      <c r="V20" s="8"/>
      <c r="W20" s="8"/>
      <c r="X20" s="9"/>
      <c r="Y20" s="9"/>
      <c r="Z20" s="9"/>
      <c r="AA20" s="36"/>
      <c r="AB20" s="39"/>
      <c r="AC20" s="1"/>
      <c r="AD20" s="4"/>
      <c r="AE20" s="8"/>
      <c r="AF20" s="1"/>
      <c r="AG20" s="8"/>
      <c r="AH20" s="38"/>
      <c r="AI20" s="38"/>
      <c r="AJ20" s="1"/>
      <c r="AK20" s="1"/>
      <c r="AL20" s="1"/>
      <c r="AM20" s="8"/>
      <c r="AN20" s="8"/>
      <c r="AO20" s="38"/>
      <c r="AP20" s="38"/>
      <c r="AQ20" s="8"/>
      <c r="AR20" s="8"/>
      <c r="AS20" s="9"/>
      <c r="AT20" s="9"/>
      <c r="AU20" s="9"/>
      <c r="AV20" s="36"/>
      <c r="AW20" s="37"/>
      <c r="AY20" s="4"/>
      <c r="AZ20" s="9"/>
      <c r="BA20" s="9"/>
      <c r="BB20" s="9"/>
      <c r="BC20" s="36"/>
      <c r="BD20" s="37"/>
      <c r="BF20" s="4"/>
      <c r="BG20" s="8"/>
      <c r="BJ20" s="38"/>
      <c r="BK20" s="36"/>
      <c r="BN20" s="8"/>
      <c r="BO20" s="8"/>
      <c r="BP20" s="38"/>
      <c r="BQ20" s="38"/>
      <c r="BR20" s="9"/>
      <c r="BS20" s="9"/>
      <c r="BT20" s="9"/>
      <c r="BU20" s="36"/>
      <c r="BV20" s="37"/>
      <c r="BX20" s="4"/>
      <c r="BZ20" s="45">
        <v>2</v>
      </c>
      <c r="CA20" s="45">
        <v>3.5</v>
      </c>
      <c r="CB20" s="45">
        <v>4.5</v>
      </c>
      <c r="CC20" s="36"/>
      <c r="CD20" s="37"/>
      <c r="CE20" s="4">
        <f>Area_Weights_Data!L$5*BZ20+Area_Weights_Data!M$5*CA20+Area_Weights_Data!N$5*CB20</f>
        <v>2.7408312958435204</v>
      </c>
      <c r="CF20" s="4">
        <f>Area_Weights_Data!L$6*BZ20+Area_Weights_Data!M$6*CA20+Area_Weights_Data!N$6*CB20</f>
        <v>4.1009615384615383</v>
      </c>
      <c r="CG20" s="45">
        <v>3</v>
      </c>
      <c r="CJ20" s="38"/>
      <c r="CK20" s="36"/>
      <c r="CN20" s="45">
        <v>3.25</v>
      </c>
      <c r="CO20" s="45">
        <v>3</v>
      </c>
      <c r="CP20" s="45">
        <v>3</v>
      </c>
      <c r="CQ20" s="38"/>
      <c r="CR20" s="38"/>
      <c r="CS20" s="4">
        <f>Area_Weights_Data!L$11*CN20+Area_Weights_Data!N$11*CP20</f>
        <v>3.25</v>
      </c>
      <c r="CT20" s="4">
        <f>Area_Weights_Data!L$12*CN20+Area_Weights_Data!N$12*CP20</f>
        <v>3.086363636363636</v>
      </c>
      <c r="CU20" s="45">
        <v>2.5</v>
      </c>
      <c r="CV20" s="45">
        <v>2.5</v>
      </c>
      <c r="CW20" s="45">
        <v>3</v>
      </c>
      <c r="CX20" s="36"/>
      <c r="CY20" s="36"/>
      <c r="CZ20" s="4">
        <f>Area_Weights_Data!L$14*CU20+Area_Weights_Data!M$14*CV20+Area_Weights_Data!N$14*CW20</f>
        <v>2.5</v>
      </c>
      <c r="DA20" s="4">
        <f>Area_Weights_Data!L$15*CU20+Area_Weights_Data!M$15*CV20+Area_Weights_Data!N$15*CW20</f>
        <v>2.6584553928095858</v>
      </c>
      <c r="DB20" s="45">
        <v>4</v>
      </c>
      <c r="DC20" s="45">
        <v>4</v>
      </c>
      <c r="DD20" s="45">
        <v>3.75</v>
      </c>
      <c r="DE20" s="38"/>
      <c r="DF20" s="38"/>
      <c r="DG20" s="4">
        <f t="shared" si="0"/>
        <v>4</v>
      </c>
      <c r="DH20" s="4">
        <f t="shared" si="1"/>
        <v>3.75</v>
      </c>
      <c r="DI20" s="45">
        <v>5.5</v>
      </c>
      <c r="DJ20" s="45">
        <v>5.5</v>
      </c>
      <c r="DK20" s="45">
        <v>5</v>
      </c>
      <c r="DL20" s="38"/>
      <c r="DM20" s="38"/>
      <c r="DN20" s="4">
        <f>Area_Weights_Data!L$23*DI20+Area_Weights_Data!M$23*DJ20+Area_Weights_Data!N$23*DK20</f>
        <v>5.3136363636363662</v>
      </c>
      <c r="DO20" s="4">
        <f t="shared" si="2"/>
        <v>5</v>
      </c>
      <c r="DP20" s="7">
        <v>3.25</v>
      </c>
      <c r="DQ20" s="7">
        <v>3</v>
      </c>
      <c r="DR20" s="7">
        <v>3</v>
      </c>
      <c r="DS20" s="36"/>
      <c r="DT20" s="36"/>
      <c r="DU20" s="4">
        <f>Area_Weights_Data!L$26*DP20+Area_Weights_Data!M$26*DQ20+Area_Weights_Data!N$26*DR20</f>
        <v>3.2050561797752817</v>
      </c>
      <c r="DV20" s="4">
        <f>Area_Weights_Data!L$27*DP20+Area_Weights_Data!M$27*DQ20+Area_Weights_Data!N$27*DR20</f>
        <v>3.0000000000000009</v>
      </c>
      <c r="DW20" s="8">
        <v>3</v>
      </c>
      <c r="DX20" s="8">
        <v>4.5</v>
      </c>
      <c r="DY20" s="8">
        <v>4.5</v>
      </c>
      <c r="DZ20" s="36"/>
      <c r="EA20" s="36"/>
      <c r="EB20" s="4">
        <f>Area_Weights_Data!L$32*DW20+Area_Weights_Data!M$32*DX20+Area_Weights_Data!N$32*DY20</f>
        <v>3.3488372093023258</v>
      </c>
      <c r="EC20" s="4">
        <f>Area_Weights_Data!L$33*DW20+Area_Weights_Data!M$33*DX20+Area_Weights_Data!N$33*DY20</f>
        <v>4.4999999999999991</v>
      </c>
      <c r="ED20" s="8">
        <v>2</v>
      </c>
      <c r="EE20" s="1">
        <v>2</v>
      </c>
      <c r="EF20" s="1">
        <v>2</v>
      </c>
      <c r="EG20" s="38"/>
      <c r="EH20" s="36"/>
      <c r="EI20" s="4">
        <f>Area_Weights_Data!$L$35*ED20+Area_Weights_Data!$M$35*EE20+Area_Weights_Data!$N$35*EF20</f>
        <v>1.9999999999999998</v>
      </c>
      <c r="EJ20" s="4">
        <f>Area_Weights_Data!$L$36*ED20+Area_Weights_Data!$M$36*EE20+Area_Weights_Data!$N$36*EF20</f>
        <v>2.0000000000000009</v>
      </c>
      <c r="EK20" s="8">
        <v>2.5</v>
      </c>
      <c r="EL20" s="8">
        <v>2.5</v>
      </c>
      <c r="EM20" s="38"/>
      <c r="EN20" s="36"/>
      <c r="EO20" s="7">
        <v>3</v>
      </c>
      <c r="EP20" s="7">
        <v>4</v>
      </c>
      <c r="EQ20" s="7">
        <v>3</v>
      </c>
      <c r="ER20" s="36"/>
      <c r="ES20" s="36"/>
      <c r="ET20" s="4">
        <f>Area_Weights_Data!L$41*EO20+Area_Weights_Data!M$41*EP20+Area_Weights_Data!N$41*EQ20</f>
        <v>3.0423728813559321</v>
      </c>
      <c r="EU20" s="4">
        <f>Area_Weights_Data!L$42*EO20+Area_Weights_Data!M$42*EP20+Area_Weights_Data!N$42*EQ20</f>
        <v>3.5913978494623651</v>
      </c>
      <c r="FS20" s="71"/>
    </row>
    <row r="21" spans="1:175" x14ac:dyDescent="0.2">
      <c r="A21" s="1">
        <v>1978</v>
      </c>
      <c r="B21" s="1">
        <v>4</v>
      </c>
      <c r="C21" s="9"/>
      <c r="D21" s="9"/>
      <c r="E21" s="9"/>
      <c r="F21" s="36"/>
      <c r="G21" s="37"/>
      <c r="H21" s="1"/>
      <c r="J21" s="8"/>
      <c r="K21" s="1"/>
      <c r="L21" s="1"/>
      <c r="M21" s="38"/>
      <c r="N21" s="36"/>
      <c r="O21" s="1"/>
      <c r="P21" s="1"/>
      <c r="Q21" s="8"/>
      <c r="R21" s="1"/>
      <c r="S21" s="8"/>
      <c r="T21" s="38"/>
      <c r="U21" s="38"/>
      <c r="V21" s="8"/>
      <c r="W21" s="8"/>
      <c r="X21" s="9"/>
      <c r="Y21" s="9"/>
      <c r="Z21" s="9"/>
      <c r="AA21" s="36"/>
      <c r="AB21" s="39"/>
      <c r="AC21" s="1"/>
      <c r="AD21" s="4"/>
      <c r="AE21" s="8"/>
      <c r="AF21" s="1"/>
      <c r="AG21" s="8"/>
      <c r="AH21" s="38"/>
      <c r="AI21" s="38"/>
      <c r="AJ21" s="1"/>
      <c r="AK21" s="1"/>
      <c r="AL21" s="1"/>
      <c r="AM21" s="8"/>
      <c r="AN21" s="8"/>
      <c r="AO21" s="38"/>
      <c r="AP21" s="38"/>
      <c r="AQ21" s="8"/>
      <c r="AR21" s="8"/>
      <c r="AS21" s="9"/>
      <c r="AT21" s="9"/>
      <c r="AU21" s="9"/>
      <c r="AV21" s="36"/>
      <c r="AW21" s="37"/>
      <c r="AY21" s="4"/>
      <c r="AZ21" s="9"/>
      <c r="BA21" s="9"/>
      <c r="BB21" s="9"/>
      <c r="BC21" s="36"/>
      <c r="BD21" s="37"/>
      <c r="BF21" s="4"/>
      <c r="BG21" s="8"/>
      <c r="BJ21" s="38"/>
      <c r="BK21" s="36"/>
      <c r="BN21" s="8"/>
      <c r="BO21" s="8"/>
      <c r="BP21" s="38"/>
      <c r="BQ21" s="38"/>
      <c r="BR21" s="9"/>
      <c r="BS21" s="9"/>
      <c r="BT21" s="9"/>
      <c r="BU21" s="36"/>
      <c r="BV21" s="37"/>
      <c r="BX21" s="4"/>
      <c r="BZ21" s="45">
        <v>2</v>
      </c>
      <c r="CA21" s="45">
        <v>3.5</v>
      </c>
      <c r="CB21" s="45">
        <v>4.5</v>
      </c>
      <c r="CC21" s="36"/>
      <c r="CD21" s="37"/>
      <c r="CE21" s="4">
        <f>Area_Weights_Data!L$5*BZ21+Area_Weights_Data!M$5*CA21+Area_Weights_Data!N$5*CB21</f>
        <v>2.7408312958435204</v>
      </c>
      <c r="CF21" s="4">
        <f>Area_Weights_Data!L$6*BZ21+Area_Weights_Data!M$6*CA21+Area_Weights_Data!N$6*CB21</f>
        <v>4.1009615384615383</v>
      </c>
      <c r="CG21" s="45">
        <v>3.25</v>
      </c>
      <c r="CJ21" s="38"/>
      <c r="CK21" s="36"/>
      <c r="CN21" s="45">
        <v>3.25</v>
      </c>
      <c r="CO21" s="45">
        <v>3</v>
      </c>
      <c r="CP21" s="45">
        <v>3</v>
      </c>
      <c r="CQ21" s="38"/>
      <c r="CR21" s="38"/>
      <c r="CS21" s="4">
        <f>Area_Weights_Data!L$11*CN21+Area_Weights_Data!N$11*CP21</f>
        <v>3.25</v>
      </c>
      <c r="CT21" s="4">
        <f>Area_Weights_Data!L$12*CN21+Area_Weights_Data!N$12*CP21</f>
        <v>3.086363636363636</v>
      </c>
      <c r="CU21" s="45">
        <v>2.5</v>
      </c>
      <c r="CV21" s="45">
        <v>2.5</v>
      </c>
      <c r="CW21" s="45">
        <v>3</v>
      </c>
      <c r="CX21" s="36"/>
      <c r="CY21" s="36"/>
      <c r="CZ21" s="4">
        <f>Area_Weights_Data!L$14*CU21+Area_Weights_Data!M$14*CV21+Area_Weights_Data!N$14*CW21</f>
        <v>2.5</v>
      </c>
      <c r="DA21" s="4">
        <f>Area_Weights_Data!L$15*CU21+Area_Weights_Data!M$15*CV21+Area_Weights_Data!N$15*CW21</f>
        <v>2.6584553928095858</v>
      </c>
      <c r="DB21" s="45">
        <v>4</v>
      </c>
      <c r="DC21" s="45">
        <v>4</v>
      </c>
      <c r="DD21" s="45">
        <v>3.75</v>
      </c>
      <c r="DE21" s="38"/>
      <c r="DF21" s="38"/>
      <c r="DG21" s="4">
        <f t="shared" si="0"/>
        <v>4</v>
      </c>
      <c r="DH21" s="4">
        <f t="shared" si="1"/>
        <v>3.75</v>
      </c>
      <c r="DI21" s="45">
        <v>5.5</v>
      </c>
      <c r="DJ21" s="45">
        <v>5.5</v>
      </c>
      <c r="DK21" s="45">
        <v>5</v>
      </c>
      <c r="DL21" s="38"/>
      <c r="DM21" s="38"/>
      <c r="DN21" s="4">
        <f>Area_Weights_Data!L$23*DI21+Area_Weights_Data!M$23*DJ21+Area_Weights_Data!N$23*DK21</f>
        <v>5.3136363636363662</v>
      </c>
      <c r="DO21" s="4">
        <f t="shared" si="2"/>
        <v>5</v>
      </c>
      <c r="DP21" s="7">
        <v>3.25</v>
      </c>
      <c r="DQ21" s="7">
        <v>3</v>
      </c>
      <c r="DR21" s="7">
        <v>3</v>
      </c>
      <c r="DS21" s="36"/>
      <c r="DT21" s="36"/>
      <c r="DU21" s="4">
        <f>Area_Weights_Data!L$26*DP21+Area_Weights_Data!M$26*DQ21+Area_Weights_Data!N$26*DR21</f>
        <v>3.2050561797752817</v>
      </c>
      <c r="DV21" s="4">
        <f>Area_Weights_Data!L$27*DP21+Area_Weights_Data!M$27*DQ21+Area_Weights_Data!N$27*DR21</f>
        <v>3.0000000000000009</v>
      </c>
      <c r="DW21" s="8">
        <v>3</v>
      </c>
      <c r="DX21" s="8">
        <v>4.5</v>
      </c>
      <c r="DY21" s="8">
        <v>4.5</v>
      </c>
      <c r="DZ21" s="36"/>
      <c r="EA21" s="36"/>
      <c r="EB21" s="4">
        <f>Area_Weights_Data!L$32*DW21+Area_Weights_Data!M$32*DX21+Area_Weights_Data!N$32*DY21</f>
        <v>3.3488372093023258</v>
      </c>
      <c r="EC21" s="4">
        <f>Area_Weights_Data!L$33*DW21+Area_Weights_Data!M$33*DX21+Area_Weights_Data!N$33*DY21</f>
        <v>4.4999999999999991</v>
      </c>
      <c r="ED21" s="8">
        <v>2</v>
      </c>
      <c r="EE21" s="1">
        <v>2</v>
      </c>
      <c r="EF21" s="1">
        <v>2</v>
      </c>
      <c r="EG21" s="38"/>
      <c r="EH21" s="36"/>
      <c r="EI21" s="4">
        <f>Area_Weights_Data!$L$35*ED21+Area_Weights_Data!$M$35*EE21+Area_Weights_Data!$N$35*EF21</f>
        <v>1.9999999999999998</v>
      </c>
      <c r="EJ21" s="4">
        <f>Area_Weights_Data!$L$36*ED21+Area_Weights_Data!$M$36*EE21+Area_Weights_Data!$N$36*EF21</f>
        <v>2.0000000000000009</v>
      </c>
      <c r="EK21" s="8">
        <v>2.5</v>
      </c>
      <c r="EL21" s="8">
        <v>2.5</v>
      </c>
      <c r="EM21" s="38"/>
      <c r="EN21" s="36"/>
      <c r="EO21" s="7">
        <v>3</v>
      </c>
      <c r="EP21" s="7">
        <v>4</v>
      </c>
      <c r="EQ21" s="7">
        <v>3</v>
      </c>
      <c r="ER21" s="36"/>
      <c r="ES21" s="36"/>
      <c r="ET21" s="4">
        <f>Area_Weights_Data!L$41*EO21+Area_Weights_Data!M$41*EP21+Area_Weights_Data!N$41*EQ21</f>
        <v>3.0423728813559321</v>
      </c>
      <c r="EU21" s="4">
        <f>Area_Weights_Data!L$42*EO21+Area_Weights_Data!M$42*EP21+Area_Weights_Data!N$42*EQ21</f>
        <v>3.5913978494623651</v>
      </c>
      <c r="FS21" s="71"/>
    </row>
    <row r="22" spans="1:175" x14ac:dyDescent="0.2">
      <c r="A22" s="1">
        <v>1978</v>
      </c>
      <c r="B22" s="1">
        <v>5</v>
      </c>
      <c r="C22" s="9"/>
      <c r="D22" s="9"/>
      <c r="E22" s="9"/>
      <c r="F22" s="36"/>
      <c r="G22" s="37"/>
      <c r="H22" s="1"/>
      <c r="J22" s="8"/>
      <c r="K22" s="1"/>
      <c r="L22" s="1"/>
      <c r="M22" s="38"/>
      <c r="N22" s="36"/>
      <c r="O22" s="1"/>
      <c r="P22" s="1"/>
      <c r="Q22" s="8"/>
      <c r="R22" s="1"/>
      <c r="S22" s="8"/>
      <c r="T22" s="38"/>
      <c r="U22" s="38"/>
      <c r="V22" s="8"/>
      <c r="W22" s="8"/>
      <c r="X22" s="9"/>
      <c r="Y22" s="9"/>
      <c r="Z22" s="9"/>
      <c r="AA22" s="36"/>
      <c r="AB22" s="39"/>
      <c r="AC22" s="1"/>
      <c r="AD22" s="4"/>
      <c r="AE22" s="8"/>
      <c r="AF22" s="1"/>
      <c r="AG22" s="8"/>
      <c r="AH22" s="38"/>
      <c r="AI22" s="38"/>
      <c r="AJ22" s="1"/>
      <c r="AK22" s="1"/>
      <c r="AL22" s="1"/>
      <c r="AM22" s="8"/>
      <c r="AN22" s="8"/>
      <c r="AO22" s="38"/>
      <c r="AP22" s="38"/>
      <c r="AQ22" s="8"/>
      <c r="AR22" s="8"/>
      <c r="AS22" s="9"/>
      <c r="AT22" s="9"/>
      <c r="AU22" s="9"/>
      <c r="AV22" s="36"/>
      <c r="AW22" s="37"/>
      <c r="AY22" s="4"/>
      <c r="AZ22" s="9"/>
      <c r="BA22" s="9"/>
      <c r="BB22" s="9"/>
      <c r="BC22" s="36"/>
      <c r="BD22" s="37"/>
      <c r="BF22" s="4"/>
      <c r="BG22" s="8"/>
      <c r="BJ22" s="38"/>
      <c r="BK22" s="36"/>
      <c r="BN22" s="8"/>
      <c r="BO22" s="8"/>
      <c r="BP22" s="38"/>
      <c r="BQ22" s="38"/>
      <c r="BR22" s="9"/>
      <c r="BS22" s="9"/>
      <c r="BT22" s="9"/>
      <c r="BU22" s="36"/>
      <c r="BV22" s="37"/>
      <c r="BX22" s="4"/>
      <c r="BZ22" s="45">
        <v>2</v>
      </c>
      <c r="CA22" s="45">
        <v>3.5</v>
      </c>
      <c r="CB22" s="45">
        <v>4</v>
      </c>
      <c r="CC22" s="36"/>
      <c r="CD22" s="37"/>
      <c r="CE22" s="4">
        <f>Area_Weights_Data!L$5*BZ22+Area_Weights_Data!M$5*CA22+Area_Weights_Data!N$5*CB22</f>
        <v>2.7408312958435204</v>
      </c>
      <c r="CF22" s="4">
        <f>Area_Weights_Data!L$6*BZ22+Area_Weights_Data!M$6*CA22+Area_Weights_Data!N$6*CB22</f>
        <v>3.8004807692307692</v>
      </c>
      <c r="CG22" s="45">
        <v>3.25</v>
      </c>
      <c r="CJ22" s="38"/>
      <c r="CK22" s="36"/>
      <c r="CN22" s="45">
        <v>3.25</v>
      </c>
      <c r="CO22" s="45">
        <v>3</v>
      </c>
      <c r="CP22" s="45">
        <v>3</v>
      </c>
      <c r="CQ22" s="38"/>
      <c r="CR22" s="38"/>
      <c r="CS22" s="4">
        <f>Area_Weights_Data!L$11*CN22+Area_Weights_Data!N$11*CP22</f>
        <v>3.25</v>
      </c>
      <c r="CT22" s="4">
        <f>Area_Weights_Data!L$12*CN22+Area_Weights_Data!N$12*CP22</f>
        <v>3.086363636363636</v>
      </c>
      <c r="CU22" s="45">
        <v>2.5</v>
      </c>
      <c r="CV22" s="45">
        <v>3</v>
      </c>
      <c r="CW22" s="45">
        <v>4</v>
      </c>
      <c r="CX22" s="36"/>
      <c r="CY22" s="36"/>
      <c r="CZ22" s="4">
        <f>Area_Weights_Data!L$14*CU22+Area_Weights_Data!M$14*CV22+Area_Weights_Data!N$14*CW22</f>
        <v>2.5843137254901962</v>
      </c>
      <c r="DA22" s="4">
        <f>Area_Weights_Data!L$15*CU22+Area_Weights_Data!M$15*CV22+Area_Weights_Data!N$15*CW22</f>
        <v>3.3169107856191724</v>
      </c>
      <c r="DB22" s="45">
        <v>4</v>
      </c>
      <c r="DC22" s="45">
        <v>4</v>
      </c>
      <c r="DD22" s="45">
        <v>3.75</v>
      </c>
      <c r="DE22" s="38"/>
      <c r="DF22" s="38"/>
      <c r="DG22" s="4">
        <f t="shared" si="0"/>
        <v>4</v>
      </c>
      <c r="DH22" s="4">
        <f t="shared" si="1"/>
        <v>3.75</v>
      </c>
      <c r="DI22" s="45">
        <v>5.5</v>
      </c>
      <c r="DJ22" s="45">
        <v>5.5</v>
      </c>
      <c r="DK22" s="45">
        <v>5</v>
      </c>
      <c r="DL22" s="38"/>
      <c r="DM22" s="38"/>
      <c r="DN22" s="4">
        <f>Area_Weights_Data!L$23*DI22+Area_Weights_Data!M$23*DJ22+Area_Weights_Data!N$23*DK22</f>
        <v>5.3136363636363662</v>
      </c>
      <c r="DO22" s="4">
        <f t="shared" si="2"/>
        <v>5</v>
      </c>
      <c r="DP22" s="7">
        <v>3.25</v>
      </c>
      <c r="DQ22" s="7">
        <v>3</v>
      </c>
      <c r="DR22" s="7">
        <v>3</v>
      </c>
      <c r="DS22" s="36"/>
      <c r="DT22" s="36"/>
      <c r="DU22" s="4">
        <f>Area_Weights_Data!L$26*DP22+Area_Weights_Data!M$26*DQ22+Area_Weights_Data!N$26*DR22</f>
        <v>3.2050561797752817</v>
      </c>
      <c r="DV22" s="4">
        <f>Area_Weights_Data!L$27*DP22+Area_Weights_Data!M$27*DQ22+Area_Weights_Data!N$27*DR22</f>
        <v>3.0000000000000009</v>
      </c>
      <c r="DW22" s="8">
        <v>3</v>
      </c>
      <c r="DX22" s="8">
        <v>4.5</v>
      </c>
      <c r="DY22" s="8">
        <v>4.5</v>
      </c>
      <c r="DZ22" s="36"/>
      <c r="EA22" s="36"/>
      <c r="EB22" s="4">
        <f>Area_Weights_Data!L$32*DW22+Area_Weights_Data!M$32*DX22+Area_Weights_Data!N$32*DY22</f>
        <v>3.3488372093023258</v>
      </c>
      <c r="EC22" s="4">
        <f>Area_Weights_Data!L$33*DW22+Area_Weights_Data!M$33*DX22+Area_Weights_Data!N$33*DY22</f>
        <v>4.4999999999999991</v>
      </c>
      <c r="ED22" s="8">
        <v>2</v>
      </c>
      <c r="EE22" s="1">
        <v>2</v>
      </c>
      <c r="EF22" s="1">
        <v>2</v>
      </c>
      <c r="EG22" s="38"/>
      <c r="EH22" s="36"/>
      <c r="EI22" s="4">
        <f>Area_Weights_Data!$L$35*ED22+Area_Weights_Data!$M$35*EE22+Area_Weights_Data!$N$35*EF22</f>
        <v>1.9999999999999998</v>
      </c>
      <c r="EJ22" s="4">
        <f>Area_Weights_Data!$L$36*ED22+Area_Weights_Data!$M$36*EE22+Area_Weights_Data!$N$36*EF22</f>
        <v>2.0000000000000009</v>
      </c>
      <c r="EK22" s="8">
        <v>2.5</v>
      </c>
      <c r="EL22" s="8">
        <v>2.5</v>
      </c>
      <c r="EM22" s="38"/>
      <c r="EN22" s="36"/>
      <c r="EO22" s="7">
        <v>3</v>
      </c>
      <c r="EP22" s="7">
        <v>4</v>
      </c>
      <c r="EQ22" s="7">
        <v>3</v>
      </c>
      <c r="ER22" s="36"/>
      <c r="ES22" s="36"/>
      <c r="ET22" s="4">
        <f>Area_Weights_Data!L$41*EO22+Area_Weights_Data!M$41*EP22+Area_Weights_Data!N$41*EQ22</f>
        <v>3.0423728813559321</v>
      </c>
      <c r="EU22" s="4">
        <f>Area_Weights_Data!L$42*EO22+Area_Weights_Data!M$42*EP22+Area_Weights_Data!N$42*EQ22</f>
        <v>3.5913978494623651</v>
      </c>
      <c r="FS22" s="71"/>
    </row>
    <row r="23" spans="1:175" x14ac:dyDescent="0.2">
      <c r="A23" s="1">
        <v>1978</v>
      </c>
      <c r="B23" s="1">
        <v>6</v>
      </c>
      <c r="C23" s="9"/>
      <c r="D23" s="9"/>
      <c r="E23" s="9"/>
      <c r="F23" s="36"/>
      <c r="G23" s="37"/>
      <c r="H23" s="1"/>
      <c r="J23" s="8"/>
      <c r="K23" s="1"/>
      <c r="L23" s="1"/>
      <c r="M23" s="38"/>
      <c r="N23" s="36"/>
      <c r="O23" s="1"/>
      <c r="P23" s="1"/>
      <c r="Q23" s="8"/>
      <c r="R23" s="1"/>
      <c r="S23" s="8"/>
      <c r="T23" s="38"/>
      <c r="U23" s="38"/>
      <c r="V23" s="8"/>
      <c r="W23" s="8"/>
      <c r="X23" s="9"/>
      <c r="Y23" s="9"/>
      <c r="Z23" s="9"/>
      <c r="AA23" s="36"/>
      <c r="AB23" s="39"/>
      <c r="AC23" s="1"/>
      <c r="AD23" s="4"/>
      <c r="AE23" s="8"/>
      <c r="AF23" s="1"/>
      <c r="AG23" s="8"/>
      <c r="AH23" s="38"/>
      <c r="AI23" s="38"/>
      <c r="AJ23" s="1"/>
      <c r="AK23" s="1"/>
      <c r="AL23" s="1"/>
      <c r="AM23" s="8"/>
      <c r="AN23" s="8"/>
      <c r="AO23" s="38"/>
      <c r="AP23" s="38"/>
      <c r="AQ23" s="8"/>
      <c r="AR23" s="8"/>
      <c r="AS23" s="9"/>
      <c r="AT23" s="9"/>
      <c r="AU23" s="9"/>
      <c r="AV23" s="36"/>
      <c r="AW23" s="37"/>
      <c r="AY23" s="4"/>
      <c r="AZ23" s="9"/>
      <c r="BA23" s="9"/>
      <c r="BB23" s="9"/>
      <c r="BC23" s="36"/>
      <c r="BD23" s="37"/>
      <c r="BF23" s="4"/>
      <c r="BG23" s="8"/>
      <c r="BJ23" s="38"/>
      <c r="BK23" s="36"/>
      <c r="BN23" s="8"/>
      <c r="BO23" s="8"/>
      <c r="BP23" s="38"/>
      <c r="BQ23" s="38"/>
      <c r="BR23" s="9"/>
      <c r="BS23" s="9"/>
      <c r="BT23" s="9"/>
      <c r="BU23" s="36"/>
      <c r="BV23" s="37"/>
      <c r="BX23" s="4"/>
      <c r="BZ23" s="45">
        <v>2</v>
      </c>
      <c r="CA23" s="45">
        <v>3.5</v>
      </c>
      <c r="CB23" s="45">
        <v>4.5</v>
      </c>
      <c r="CC23" s="36"/>
      <c r="CD23" s="37"/>
      <c r="CE23" s="4">
        <f>Area_Weights_Data!L$5*BZ23+Area_Weights_Data!M$5*CA23+Area_Weights_Data!N$5*CB23</f>
        <v>2.7408312958435204</v>
      </c>
      <c r="CF23" s="4">
        <f>Area_Weights_Data!L$6*BZ23+Area_Weights_Data!M$6*CA23+Area_Weights_Data!N$6*CB23</f>
        <v>4.1009615384615383</v>
      </c>
      <c r="CG23" s="45">
        <v>3.25</v>
      </c>
      <c r="CJ23" s="38"/>
      <c r="CK23" s="36"/>
      <c r="CN23" s="45">
        <v>3.25</v>
      </c>
      <c r="CO23" s="45">
        <v>3</v>
      </c>
      <c r="CP23" s="45">
        <v>3</v>
      </c>
      <c r="CQ23" s="38"/>
      <c r="CR23" s="38"/>
      <c r="CS23" s="4">
        <f>Area_Weights_Data!L$11*CN23+Area_Weights_Data!N$11*CP23</f>
        <v>3.25</v>
      </c>
      <c r="CT23" s="4">
        <f>Area_Weights_Data!L$12*CN23+Area_Weights_Data!N$12*CP23</f>
        <v>3.086363636363636</v>
      </c>
      <c r="CU23" s="45">
        <v>2.5</v>
      </c>
      <c r="CV23" s="45">
        <v>3</v>
      </c>
      <c r="CW23" s="45">
        <v>3.75</v>
      </c>
      <c r="CX23" s="36"/>
      <c r="CY23" s="36"/>
      <c r="CZ23" s="4">
        <f>Area_Weights_Data!L$14*CU23+Area_Weights_Data!M$14*CV23+Area_Weights_Data!N$14*CW23</f>
        <v>2.5843137254901962</v>
      </c>
      <c r="DA23" s="4">
        <f>Area_Weights_Data!L$15*CU23+Area_Weights_Data!M$15*CV23+Area_Weights_Data!N$15*CW23</f>
        <v>3.2376830892143786</v>
      </c>
      <c r="DB23" s="45">
        <v>4</v>
      </c>
      <c r="DC23" s="45">
        <v>4</v>
      </c>
      <c r="DD23" s="45">
        <v>3.75</v>
      </c>
      <c r="DE23" s="38"/>
      <c r="DF23" s="38"/>
      <c r="DG23" s="4">
        <f t="shared" si="0"/>
        <v>4</v>
      </c>
      <c r="DH23" s="4">
        <f t="shared" si="1"/>
        <v>3.75</v>
      </c>
      <c r="DI23" s="45">
        <v>5.5</v>
      </c>
      <c r="DJ23" s="45">
        <v>5.5</v>
      </c>
      <c r="DK23" s="45">
        <v>5</v>
      </c>
      <c r="DL23" s="38"/>
      <c r="DM23" s="38"/>
      <c r="DN23" s="4">
        <f>Area_Weights_Data!L$23*DI23+Area_Weights_Data!M$23*DJ23+Area_Weights_Data!N$23*DK23</f>
        <v>5.3136363636363662</v>
      </c>
      <c r="DO23" s="4">
        <f t="shared" si="2"/>
        <v>5</v>
      </c>
      <c r="DP23" s="7">
        <v>3.25</v>
      </c>
      <c r="DQ23" s="7">
        <v>3</v>
      </c>
      <c r="DR23" s="7">
        <v>3</v>
      </c>
      <c r="DS23" s="36"/>
      <c r="DT23" s="36"/>
      <c r="DU23" s="4">
        <f>Area_Weights_Data!L$26*DP23+Area_Weights_Data!M$26*DQ23+Area_Weights_Data!N$26*DR23</f>
        <v>3.2050561797752817</v>
      </c>
      <c r="DV23" s="4">
        <f>Area_Weights_Data!L$27*DP23+Area_Weights_Data!M$27*DQ23+Area_Weights_Data!N$27*DR23</f>
        <v>3.0000000000000009</v>
      </c>
      <c r="DW23" s="8">
        <v>3</v>
      </c>
      <c r="DX23" s="8">
        <v>4.5</v>
      </c>
      <c r="DY23" s="8">
        <v>4.5</v>
      </c>
      <c r="DZ23" s="36"/>
      <c r="EA23" s="36"/>
      <c r="EB23" s="4">
        <f>Area_Weights_Data!L$32*DW23+Area_Weights_Data!M$32*DX23+Area_Weights_Data!N$32*DY23</f>
        <v>3.3488372093023258</v>
      </c>
      <c r="EC23" s="4">
        <f>Area_Weights_Data!L$33*DW23+Area_Weights_Data!M$33*DX23+Area_Weights_Data!N$33*DY23</f>
        <v>4.4999999999999991</v>
      </c>
      <c r="ED23" s="8">
        <v>2</v>
      </c>
      <c r="EE23" s="1">
        <v>2</v>
      </c>
      <c r="EF23" s="1">
        <v>1.5</v>
      </c>
      <c r="EG23" s="38"/>
      <c r="EH23" s="36"/>
      <c r="EI23" s="4">
        <f>Area_Weights_Data!$L$35*ED23+Area_Weights_Data!$M$35*EE23+Area_Weights_Data!$N$35*EF23</f>
        <v>1.9999999999999998</v>
      </c>
      <c r="EJ23" s="4">
        <f>Area_Weights_Data!$L$36*ED23+Area_Weights_Data!$M$36*EE23+Area_Weights_Data!$N$36*EF23</f>
        <v>1.8894472361809056</v>
      </c>
      <c r="EK23" s="8">
        <v>2.5</v>
      </c>
      <c r="EL23" s="8">
        <v>2.5</v>
      </c>
      <c r="EM23" s="38"/>
      <c r="EN23" s="36"/>
      <c r="EO23" s="7">
        <v>3</v>
      </c>
      <c r="EP23" s="7">
        <v>4</v>
      </c>
      <c r="EQ23" s="7">
        <v>2</v>
      </c>
      <c r="ER23" s="36"/>
      <c r="ES23" s="36"/>
      <c r="ET23" s="4">
        <f>Area_Weights_Data!L$41*EO23+Area_Weights_Data!M$41*EP23+Area_Weights_Data!N$41*EQ23</f>
        <v>3.0423728813559321</v>
      </c>
      <c r="EU23" s="4">
        <f>Area_Weights_Data!L$42*EO23+Area_Weights_Data!M$42*EP23+Area_Weights_Data!N$42*EQ23</f>
        <v>3.182795698924731</v>
      </c>
      <c r="FS23" s="71"/>
    </row>
    <row r="24" spans="1:175" x14ac:dyDescent="0.2">
      <c r="A24" s="1">
        <v>1978</v>
      </c>
      <c r="B24" s="1">
        <v>7</v>
      </c>
      <c r="C24" s="9"/>
      <c r="D24" s="9"/>
      <c r="E24" s="9"/>
      <c r="F24" s="36"/>
      <c r="G24" s="37"/>
      <c r="H24" s="1"/>
      <c r="J24" s="8"/>
      <c r="K24" s="1"/>
      <c r="L24" s="1"/>
      <c r="M24" s="38"/>
      <c r="N24" s="36"/>
      <c r="O24" s="1"/>
      <c r="P24" s="1"/>
      <c r="Q24" s="8"/>
      <c r="R24" s="1"/>
      <c r="S24" s="8"/>
      <c r="T24" s="38"/>
      <c r="U24" s="38"/>
      <c r="V24" s="8"/>
      <c r="W24" s="8"/>
      <c r="X24" s="9"/>
      <c r="Y24" s="9"/>
      <c r="Z24" s="9"/>
      <c r="AA24" s="36"/>
      <c r="AB24" s="39"/>
      <c r="AC24" s="1"/>
      <c r="AD24" s="4"/>
      <c r="AE24" s="8"/>
      <c r="AF24" s="1"/>
      <c r="AG24" s="8"/>
      <c r="AH24" s="38"/>
      <c r="AI24" s="38"/>
      <c r="AJ24" s="1"/>
      <c r="AK24" s="1"/>
      <c r="AL24" s="1"/>
      <c r="AM24" s="8"/>
      <c r="AN24" s="8"/>
      <c r="AO24" s="38"/>
      <c r="AP24" s="38"/>
      <c r="AQ24" s="8"/>
      <c r="AR24" s="8"/>
      <c r="AS24" s="9"/>
      <c r="AT24" s="9"/>
      <c r="AU24" s="9"/>
      <c r="AV24" s="36"/>
      <c r="AW24" s="37"/>
      <c r="AY24" s="4"/>
      <c r="AZ24" s="9"/>
      <c r="BA24" s="9"/>
      <c r="BB24" s="9"/>
      <c r="BC24" s="36"/>
      <c r="BD24" s="37"/>
      <c r="BF24" s="4"/>
      <c r="BG24" s="8"/>
      <c r="BJ24" s="38"/>
      <c r="BK24" s="36"/>
      <c r="BN24" s="8"/>
      <c r="BO24" s="8"/>
      <c r="BP24" s="38"/>
      <c r="BQ24" s="38"/>
      <c r="BR24" s="9"/>
      <c r="BS24" s="9"/>
      <c r="BT24" s="9"/>
      <c r="BU24" s="36"/>
      <c r="BV24" s="37"/>
      <c r="BX24" s="4"/>
      <c r="BZ24" s="45">
        <v>2</v>
      </c>
      <c r="CA24" s="45">
        <v>3.5</v>
      </c>
      <c r="CB24" s="45">
        <v>4.5</v>
      </c>
      <c r="CC24" s="36"/>
      <c r="CD24" s="37"/>
      <c r="CE24" s="4">
        <f>Area_Weights_Data!L$5*BZ24+Area_Weights_Data!M$5*CA24+Area_Weights_Data!N$5*CB24</f>
        <v>2.7408312958435204</v>
      </c>
      <c r="CF24" s="4">
        <f>Area_Weights_Data!L$6*BZ24+Area_Weights_Data!M$6*CA24+Area_Weights_Data!N$6*CB24</f>
        <v>4.1009615384615383</v>
      </c>
      <c r="CG24" s="45">
        <v>3.25</v>
      </c>
      <c r="CJ24" s="38"/>
      <c r="CK24" s="36"/>
      <c r="CN24" s="45">
        <v>3.25</v>
      </c>
      <c r="CO24" s="45">
        <v>3</v>
      </c>
      <c r="CP24" s="45">
        <v>3</v>
      </c>
      <c r="CQ24" s="38"/>
      <c r="CR24" s="38"/>
      <c r="CS24" s="4">
        <f>Area_Weights_Data!L$11*CN24+Area_Weights_Data!N$11*CP24</f>
        <v>3.25</v>
      </c>
      <c r="CT24" s="4">
        <f>Area_Weights_Data!L$12*CN24+Area_Weights_Data!N$12*CP24</f>
        <v>3.086363636363636</v>
      </c>
      <c r="CU24" s="45">
        <v>2.5</v>
      </c>
      <c r="CV24" s="45">
        <v>3</v>
      </c>
      <c r="CW24" s="45">
        <v>3.75</v>
      </c>
      <c r="CX24" s="36"/>
      <c r="CY24" s="36"/>
      <c r="CZ24" s="4">
        <f>Area_Weights_Data!L$14*CU24+Area_Weights_Data!M$14*CV24+Area_Weights_Data!N$14*CW24</f>
        <v>2.5843137254901962</v>
      </c>
      <c r="DA24" s="4">
        <f>Area_Weights_Data!L$15*CU24+Area_Weights_Data!M$15*CV24+Area_Weights_Data!N$15*CW24</f>
        <v>3.2376830892143786</v>
      </c>
      <c r="DB24" s="45">
        <v>4</v>
      </c>
      <c r="DC24" s="45">
        <v>4</v>
      </c>
      <c r="DD24" s="45">
        <v>3.75</v>
      </c>
      <c r="DE24" s="38"/>
      <c r="DF24" s="38"/>
      <c r="DG24" s="4">
        <f t="shared" si="0"/>
        <v>4</v>
      </c>
      <c r="DH24" s="4">
        <f t="shared" si="1"/>
        <v>3.75</v>
      </c>
      <c r="DI24" s="45">
        <v>5.5</v>
      </c>
      <c r="DJ24" s="45">
        <v>5.5</v>
      </c>
      <c r="DK24" s="45">
        <v>5</v>
      </c>
      <c r="DL24" s="38"/>
      <c r="DM24" s="38"/>
      <c r="DN24" s="4">
        <f>Area_Weights_Data!L$23*DI24+Area_Weights_Data!M$23*DJ24+Area_Weights_Data!N$23*DK24</f>
        <v>5.3136363636363662</v>
      </c>
      <c r="DO24" s="4">
        <f t="shared" si="2"/>
        <v>5</v>
      </c>
      <c r="DP24" s="7">
        <v>3.25</v>
      </c>
      <c r="DQ24" s="7">
        <v>3</v>
      </c>
      <c r="DR24" s="7">
        <v>3</v>
      </c>
      <c r="DS24" s="36"/>
      <c r="DT24" s="36"/>
      <c r="DU24" s="4">
        <f>Area_Weights_Data!L$26*DP24+Area_Weights_Data!M$26*DQ24+Area_Weights_Data!N$26*DR24</f>
        <v>3.2050561797752817</v>
      </c>
      <c r="DV24" s="4">
        <f>Area_Weights_Data!L$27*DP24+Area_Weights_Data!M$27*DQ24+Area_Weights_Data!N$27*DR24</f>
        <v>3.0000000000000009</v>
      </c>
      <c r="DW24" s="8">
        <v>3</v>
      </c>
      <c r="DX24" s="8">
        <v>4.5</v>
      </c>
      <c r="DY24" s="8">
        <v>4.5</v>
      </c>
      <c r="DZ24" s="36"/>
      <c r="EA24" s="36"/>
      <c r="EB24" s="4">
        <f>Area_Weights_Data!L$32*DW24+Area_Weights_Data!M$32*DX24+Area_Weights_Data!N$32*DY24</f>
        <v>3.3488372093023258</v>
      </c>
      <c r="EC24" s="4">
        <f>Area_Weights_Data!L$33*DW24+Area_Weights_Data!M$33*DX24+Area_Weights_Data!N$33*DY24</f>
        <v>4.4999999999999991</v>
      </c>
      <c r="ED24" s="8">
        <v>2</v>
      </c>
      <c r="EE24" s="1">
        <v>2</v>
      </c>
      <c r="EF24" s="1">
        <v>1.5</v>
      </c>
      <c r="EG24" s="38"/>
      <c r="EH24" s="36"/>
      <c r="EI24" s="4">
        <f>Area_Weights_Data!$L$35*ED24+Area_Weights_Data!$M$35*EE24+Area_Weights_Data!$N$35*EF24</f>
        <v>1.9999999999999998</v>
      </c>
      <c r="EJ24" s="4">
        <f>Area_Weights_Data!$L$36*ED24+Area_Weights_Data!$M$36*EE24+Area_Weights_Data!$N$36*EF24</f>
        <v>1.8894472361809056</v>
      </c>
      <c r="EK24" s="8">
        <v>2.5</v>
      </c>
      <c r="EL24" s="8">
        <v>2.5</v>
      </c>
      <c r="EM24" s="38"/>
      <c r="EN24" s="36"/>
      <c r="EO24" s="7">
        <v>3</v>
      </c>
      <c r="EP24" s="7">
        <v>4</v>
      </c>
      <c r="EQ24" s="7">
        <v>2</v>
      </c>
      <c r="ER24" s="36"/>
      <c r="ES24" s="36"/>
      <c r="ET24" s="4">
        <f>Area_Weights_Data!L$41*EO24+Area_Weights_Data!M$41*EP24+Area_Weights_Data!N$41*EQ24</f>
        <v>3.0423728813559321</v>
      </c>
      <c r="EU24" s="4">
        <f>Area_Weights_Data!L$42*EO24+Area_Weights_Data!M$42*EP24+Area_Weights_Data!N$42*EQ24</f>
        <v>3.182795698924731</v>
      </c>
      <c r="FS24" s="71"/>
    </row>
    <row r="25" spans="1:175" x14ac:dyDescent="0.2">
      <c r="A25" s="1">
        <v>1978</v>
      </c>
      <c r="B25" s="1">
        <v>8</v>
      </c>
      <c r="C25" s="9"/>
      <c r="D25" s="9"/>
      <c r="E25" s="9"/>
      <c r="F25" s="36"/>
      <c r="G25" s="37"/>
      <c r="H25" s="1"/>
      <c r="J25" s="8"/>
      <c r="K25" s="1"/>
      <c r="L25" s="1"/>
      <c r="M25" s="38"/>
      <c r="N25" s="36"/>
      <c r="O25" s="1"/>
      <c r="P25" s="1"/>
      <c r="Q25" s="8"/>
      <c r="R25" s="1"/>
      <c r="S25" s="8"/>
      <c r="T25" s="38"/>
      <c r="U25" s="38"/>
      <c r="V25" s="8"/>
      <c r="W25" s="8"/>
      <c r="X25" s="9"/>
      <c r="Y25" s="9"/>
      <c r="Z25" s="9"/>
      <c r="AA25" s="36"/>
      <c r="AB25" s="39"/>
      <c r="AC25" s="1"/>
      <c r="AD25" s="4"/>
      <c r="AE25" s="8"/>
      <c r="AF25" s="1"/>
      <c r="AG25" s="8"/>
      <c r="AH25" s="38"/>
      <c r="AI25" s="38"/>
      <c r="AJ25" s="1"/>
      <c r="AK25" s="1"/>
      <c r="AL25" s="1"/>
      <c r="AM25" s="8"/>
      <c r="AN25" s="8"/>
      <c r="AO25" s="38"/>
      <c r="AP25" s="38"/>
      <c r="AQ25" s="8"/>
      <c r="AR25" s="8"/>
      <c r="AS25" s="9"/>
      <c r="AT25" s="9"/>
      <c r="AU25" s="9"/>
      <c r="AV25" s="36"/>
      <c r="AW25" s="37"/>
      <c r="AY25" s="4"/>
      <c r="AZ25" s="9"/>
      <c r="BA25" s="9"/>
      <c r="BB25" s="9"/>
      <c r="BC25" s="36"/>
      <c r="BD25" s="37"/>
      <c r="BF25" s="4"/>
      <c r="BG25" s="8"/>
      <c r="BJ25" s="38"/>
      <c r="BK25" s="36"/>
      <c r="BN25" s="8"/>
      <c r="BO25" s="8"/>
      <c r="BP25" s="38"/>
      <c r="BQ25" s="38"/>
      <c r="BR25" s="9"/>
      <c r="BS25" s="9"/>
      <c r="BT25" s="9"/>
      <c r="BU25" s="36"/>
      <c r="BV25" s="37"/>
      <c r="BX25" s="4"/>
      <c r="BZ25" s="45">
        <v>2</v>
      </c>
      <c r="CA25" s="45">
        <v>3.5</v>
      </c>
      <c r="CB25" s="45">
        <v>4.5</v>
      </c>
      <c r="CC25" s="36"/>
      <c r="CD25" s="37"/>
      <c r="CE25" s="4">
        <f>Area_Weights_Data!L$5*BZ25+Area_Weights_Data!M$5*CA25+Area_Weights_Data!N$5*CB25</f>
        <v>2.7408312958435204</v>
      </c>
      <c r="CF25" s="4">
        <f>Area_Weights_Data!L$6*BZ25+Area_Weights_Data!M$6*CA25+Area_Weights_Data!N$6*CB25</f>
        <v>4.1009615384615383</v>
      </c>
      <c r="CG25" s="45">
        <v>3.25</v>
      </c>
      <c r="CJ25" s="38"/>
      <c r="CK25" s="36"/>
      <c r="CN25" s="45">
        <v>3.25</v>
      </c>
      <c r="CO25" s="45">
        <v>3</v>
      </c>
      <c r="CP25" s="45">
        <v>3</v>
      </c>
      <c r="CQ25" s="38"/>
      <c r="CR25" s="38"/>
      <c r="CS25" s="4">
        <f>Area_Weights_Data!L$11*CN25+Area_Weights_Data!N$11*CP25</f>
        <v>3.25</v>
      </c>
      <c r="CT25" s="4">
        <f>Area_Weights_Data!L$12*CN25+Area_Weights_Data!N$12*CP25</f>
        <v>3.086363636363636</v>
      </c>
      <c r="CU25" s="45">
        <v>2.5</v>
      </c>
      <c r="CV25" s="45">
        <v>3</v>
      </c>
      <c r="CW25" s="45">
        <v>4</v>
      </c>
      <c r="CX25" s="36"/>
      <c r="CY25" s="36"/>
      <c r="CZ25" s="4">
        <f>Area_Weights_Data!L$14*CU25+Area_Weights_Data!M$14*CV25+Area_Weights_Data!N$14*CW25</f>
        <v>2.5843137254901962</v>
      </c>
      <c r="DA25" s="4">
        <f>Area_Weights_Data!L$15*CU25+Area_Weights_Data!M$15*CV25+Area_Weights_Data!N$15*CW25</f>
        <v>3.3169107856191724</v>
      </c>
      <c r="DB25" s="45">
        <v>4</v>
      </c>
      <c r="DC25" s="45">
        <v>4</v>
      </c>
      <c r="DD25" s="45">
        <v>3.75</v>
      </c>
      <c r="DE25" s="38"/>
      <c r="DF25" s="38"/>
      <c r="DG25" s="4">
        <f t="shared" si="0"/>
        <v>4</v>
      </c>
      <c r="DH25" s="4">
        <f t="shared" si="1"/>
        <v>3.75</v>
      </c>
      <c r="DI25" s="45">
        <v>5.5</v>
      </c>
      <c r="DJ25" s="45">
        <v>5.5</v>
      </c>
      <c r="DK25" s="45">
        <v>5</v>
      </c>
      <c r="DL25" s="38"/>
      <c r="DM25" s="38"/>
      <c r="DN25" s="4">
        <f>Area_Weights_Data!L$23*DI25+Area_Weights_Data!M$23*DJ25+Area_Weights_Data!N$23*DK25</f>
        <v>5.3136363636363662</v>
      </c>
      <c r="DO25" s="4">
        <f t="shared" si="2"/>
        <v>5</v>
      </c>
      <c r="DP25" s="7">
        <v>3.25</v>
      </c>
      <c r="DQ25" s="7">
        <v>3</v>
      </c>
      <c r="DR25" s="7">
        <v>3</v>
      </c>
      <c r="DS25" s="36"/>
      <c r="DT25" s="36"/>
      <c r="DU25" s="4">
        <f>Area_Weights_Data!L$26*DP25+Area_Weights_Data!M$26*DQ25+Area_Weights_Data!N$26*DR25</f>
        <v>3.2050561797752817</v>
      </c>
      <c r="DV25" s="4">
        <f>Area_Weights_Data!L$27*DP25+Area_Weights_Data!M$27*DQ25+Area_Weights_Data!N$27*DR25</f>
        <v>3.0000000000000009</v>
      </c>
      <c r="DW25" s="8">
        <v>3</v>
      </c>
      <c r="DX25" s="8">
        <v>4.5</v>
      </c>
      <c r="DY25" s="8">
        <v>4.5</v>
      </c>
      <c r="DZ25" s="36"/>
      <c r="EA25" s="36"/>
      <c r="EB25" s="4">
        <f>Area_Weights_Data!L$32*DW25+Area_Weights_Data!M$32*DX25+Area_Weights_Data!N$32*DY25</f>
        <v>3.3488372093023258</v>
      </c>
      <c r="EC25" s="4">
        <f>Area_Weights_Data!L$33*DW25+Area_Weights_Data!M$33*DX25+Area_Weights_Data!N$33*DY25</f>
        <v>4.4999999999999991</v>
      </c>
      <c r="ED25" s="8">
        <v>2</v>
      </c>
      <c r="EE25" s="1">
        <v>2</v>
      </c>
      <c r="EF25" s="1">
        <v>1.5</v>
      </c>
      <c r="EG25" s="38"/>
      <c r="EH25" s="36"/>
      <c r="EI25" s="4">
        <f>Area_Weights_Data!$L$35*ED25+Area_Weights_Data!$M$35*EE25+Area_Weights_Data!$N$35*EF25</f>
        <v>1.9999999999999998</v>
      </c>
      <c r="EJ25" s="4">
        <f>Area_Weights_Data!$L$36*ED25+Area_Weights_Data!$M$36*EE25+Area_Weights_Data!$N$36*EF25</f>
        <v>1.8894472361809056</v>
      </c>
      <c r="EK25" s="8">
        <v>2.5</v>
      </c>
      <c r="EL25" s="8">
        <v>2.5</v>
      </c>
      <c r="EM25" s="38"/>
      <c r="EN25" s="36"/>
      <c r="EO25" s="7">
        <v>3</v>
      </c>
      <c r="EP25" s="7">
        <v>4.5</v>
      </c>
      <c r="EQ25" s="7">
        <v>3</v>
      </c>
      <c r="ER25" s="36"/>
      <c r="ES25" s="36"/>
      <c r="ET25" s="4">
        <f>Area_Weights_Data!L$41*EO25+Area_Weights_Data!M$41*EP25+Area_Weights_Data!N$41*EQ25</f>
        <v>3.0635593220338984</v>
      </c>
      <c r="EU25" s="4">
        <f>Area_Weights_Data!L$42*EO25+Area_Weights_Data!M$42*EP25+Area_Weights_Data!N$42*EQ25</f>
        <v>3.887096774193548</v>
      </c>
      <c r="FS25" s="71"/>
    </row>
    <row r="26" spans="1:175" x14ac:dyDescent="0.2">
      <c r="A26" s="1">
        <v>1978</v>
      </c>
      <c r="B26" s="1">
        <v>9</v>
      </c>
      <c r="C26" s="9"/>
      <c r="D26" s="9"/>
      <c r="E26" s="9"/>
      <c r="F26" s="36"/>
      <c r="G26" s="37"/>
      <c r="H26" s="1"/>
      <c r="J26" s="8"/>
      <c r="K26" s="1"/>
      <c r="L26" s="1"/>
      <c r="M26" s="38"/>
      <c r="N26" s="36"/>
      <c r="O26" s="1"/>
      <c r="P26" s="1"/>
      <c r="Q26" s="8"/>
      <c r="R26" s="1"/>
      <c r="S26" s="8"/>
      <c r="T26" s="38"/>
      <c r="U26" s="38"/>
      <c r="V26" s="8"/>
      <c r="W26" s="8"/>
      <c r="X26" s="9"/>
      <c r="Y26" s="9"/>
      <c r="Z26" s="9"/>
      <c r="AA26" s="36"/>
      <c r="AB26" s="39"/>
      <c r="AC26" s="1"/>
      <c r="AD26" s="4"/>
      <c r="AE26" s="8"/>
      <c r="AF26" s="1"/>
      <c r="AG26" s="8"/>
      <c r="AH26" s="38"/>
      <c r="AI26" s="38"/>
      <c r="AJ26" s="1"/>
      <c r="AK26" s="1"/>
      <c r="AL26" s="1"/>
      <c r="AM26" s="8"/>
      <c r="AN26" s="8"/>
      <c r="AO26" s="38"/>
      <c r="AP26" s="38"/>
      <c r="AQ26" s="8"/>
      <c r="AR26" s="8"/>
      <c r="AS26" s="9"/>
      <c r="AT26" s="9"/>
      <c r="AU26" s="9"/>
      <c r="AV26" s="36"/>
      <c r="AW26" s="37"/>
      <c r="AY26" s="4"/>
      <c r="AZ26" s="9"/>
      <c r="BA26" s="9"/>
      <c r="BB26" s="9"/>
      <c r="BC26" s="36"/>
      <c r="BD26" s="37"/>
      <c r="BF26" s="4"/>
      <c r="BG26" s="8"/>
      <c r="BJ26" s="38"/>
      <c r="BK26" s="36"/>
      <c r="BN26" s="8"/>
      <c r="BO26" s="8"/>
      <c r="BP26" s="38"/>
      <c r="BQ26" s="38"/>
      <c r="BR26" s="9"/>
      <c r="BS26" s="9"/>
      <c r="BT26" s="9"/>
      <c r="BU26" s="36"/>
      <c r="BV26" s="37"/>
      <c r="BX26" s="4"/>
      <c r="BZ26" s="45">
        <v>2</v>
      </c>
      <c r="CA26" s="45">
        <v>3.5</v>
      </c>
      <c r="CB26" s="45">
        <v>4.5</v>
      </c>
      <c r="CC26" s="36"/>
      <c r="CD26" s="37"/>
      <c r="CE26" s="4">
        <f>Area_Weights_Data!L$5*BZ26+Area_Weights_Data!M$5*CA26+Area_Weights_Data!N$5*CB26</f>
        <v>2.7408312958435204</v>
      </c>
      <c r="CF26" s="4">
        <f>Area_Weights_Data!L$6*BZ26+Area_Weights_Data!M$6*CA26+Area_Weights_Data!N$6*CB26</f>
        <v>4.1009615384615383</v>
      </c>
      <c r="CG26" s="45">
        <v>3.25</v>
      </c>
      <c r="CJ26" s="38"/>
      <c r="CK26" s="36"/>
      <c r="CN26" s="45">
        <v>3.25</v>
      </c>
      <c r="CO26" s="45">
        <v>3</v>
      </c>
      <c r="CP26" s="45">
        <v>3</v>
      </c>
      <c r="CQ26" s="38"/>
      <c r="CR26" s="38"/>
      <c r="CS26" s="4">
        <f>Area_Weights_Data!L$11*CN26+Area_Weights_Data!N$11*CP26</f>
        <v>3.25</v>
      </c>
      <c r="CT26" s="4">
        <f>Area_Weights_Data!L$12*CN26+Area_Weights_Data!N$12*CP26</f>
        <v>3.086363636363636</v>
      </c>
      <c r="CU26" s="45">
        <v>2.5</v>
      </c>
      <c r="CV26" s="45">
        <v>3</v>
      </c>
      <c r="CW26" s="45">
        <v>4</v>
      </c>
      <c r="CX26" s="36"/>
      <c r="CY26" s="36"/>
      <c r="CZ26" s="4">
        <f>Area_Weights_Data!L$14*CU26+Area_Weights_Data!M$14*CV26+Area_Weights_Data!N$14*CW26</f>
        <v>2.5843137254901962</v>
      </c>
      <c r="DA26" s="4">
        <f>Area_Weights_Data!L$15*CU26+Area_Weights_Data!M$15*CV26+Area_Weights_Data!N$15*CW26</f>
        <v>3.3169107856191724</v>
      </c>
      <c r="DB26" s="45">
        <v>4</v>
      </c>
      <c r="DC26" s="45">
        <v>4</v>
      </c>
      <c r="DD26" s="45">
        <v>3.75</v>
      </c>
      <c r="DE26" s="38"/>
      <c r="DF26" s="38"/>
      <c r="DG26" s="4">
        <f t="shared" si="0"/>
        <v>4</v>
      </c>
      <c r="DH26" s="4">
        <f t="shared" si="1"/>
        <v>3.75</v>
      </c>
      <c r="DI26" s="45">
        <v>5.5</v>
      </c>
      <c r="DJ26" s="45">
        <v>5.5</v>
      </c>
      <c r="DK26" s="45">
        <v>5</v>
      </c>
      <c r="DL26" s="38"/>
      <c r="DM26" s="38"/>
      <c r="DN26" s="4">
        <f>Area_Weights_Data!L$23*DI26+Area_Weights_Data!M$23*DJ26+Area_Weights_Data!N$23*DK26</f>
        <v>5.3136363636363662</v>
      </c>
      <c r="DO26" s="4">
        <f t="shared" si="2"/>
        <v>5</v>
      </c>
      <c r="DP26" s="7">
        <v>3.25</v>
      </c>
      <c r="DQ26" s="7">
        <v>3</v>
      </c>
      <c r="DR26" s="7">
        <v>3</v>
      </c>
      <c r="DS26" s="36"/>
      <c r="DT26" s="36"/>
      <c r="DU26" s="4">
        <f>Area_Weights_Data!L$26*DP26+Area_Weights_Data!M$26*DQ26+Area_Weights_Data!N$26*DR26</f>
        <v>3.2050561797752817</v>
      </c>
      <c r="DV26" s="4">
        <f>Area_Weights_Data!L$27*DP26+Area_Weights_Data!M$27*DQ26+Area_Weights_Data!N$27*DR26</f>
        <v>3.0000000000000009</v>
      </c>
      <c r="DW26" s="8">
        <v>3</v>
      </c>
      <c r="DX26" s="8">
        <v>4.5</v>
      </c>
      <c r="DY26" s="8">
        <v>4.5</v>
      </c>
      <c r="DZ26" s="36"/>
      <c r="EA26" s="36"/>
      <c r="EB26" s="4">
        <f>Area_Weights_Data!L$32*DW26+Area_Weights_Data!M$32*DX26+Area_Weights_Data!N$32*DY26</f>
        <v>3.3488372093023258</v>
      </c>
      <c r="EC26" s="4">
        <f>Area_Weights_Data!L$33*DW26+Area_Weights_Data!M$33*DX26+Area_Weights_Data!N$33*DY26</f>
        <v>4.4999999999999991</v>
      </c>
      <c r="ED26" s="8">
        <v>2</v>
      </c>
      <c r="EE26" s="1">
        <v>2</v>
      </c>
      <c r="EF26" s="1">
        <v>1.5</v>
      </c>
      <c r="EG26" s="38"/>
      <c r="EH26" s="36"/>
      <c r="EI26" s="4">
        <f>Area_Weights_Data!$L$35*ED26+Area_Weights_Data!$M$35*EE26+Area_Weights_Data!$N$35*EF26</f>
        <v>1.9999999999999998</v>
      </c>
      <c r="EJ26" s="4">
        <f>Area_Weights_Data!$L$36*ED26+Area_Weights_Data!$M$36*EE26+Area_Weights_Data!$N$36*EF26</f>
        <v>1.8894472361809056</v>
      </c>
      <c r="EK26" s="8">
        <v>2.5</v>
      </c>
      <c r="EL26" s="8">
        <v>2.5</v>
      </c>
      <c r="EM26" s="38"/>
      <c r="EN26" s="36"/>
      <c r="EO26" s="7">
        <v>3</v>
      </c>
      <c r="EP26" s="7">
        <v>4.5</v>
      </c>
      <c r="EQ26" s="7">
        <v>3</v>
      </c>
      <c r="ER26" s="36"/>
      <c r="ES26" s="36"/>
      <c r="ET26" s="4">
        <f>Area_Weights_Data!L$41*EO26+Area_Weights_Data!M$41*EP26+Area_Weights_Data!N$41*EQ26</f>
        <v>3.0635593220338984</v>
      </c>
      <c r="EU26" s="4">
        <f>Area_Weights_Data!L$42*EO26+Area_Weights_Data!M$42*EP26+Area_Weights_Data!N$42*EQ26</f>
        <v>3.887096774193548</v>
      </c>
      <c r="FS26" s="71"/>
    </row>
    <row r="27" spans="1:175" x14ac:dyDescent="0.2">
      <c r="A27" s="1">
        <v>1978</v>
      </c>
      <c r="B27" s="1">
        <v>10</v>
      </c>
      <c r="C27" s="9"/>
      <c r="D27" s="9"/>
      <c r="E27" s="9"/>
      <c r="F27" s="36"/>
      <c r="G27" s="37"/>
      <c r="H27" s="1"/>
      <c r="J27" s="8"/>
      <c r="K27" s="1"/>
      <c r="L27" s="1"/>
      <c r="M27" s="38"/>
      <c r="N27" s="36"/>
      <c r="O27" s="1"/>
      <c r="P27" s="1"/>
      <c r="Q27" s="8"/>
      <c r="R27" s="1"/>
      <c r="S27" s="8"/>
      <c r="T27" s="38"/>
      <c r="U27" s="38"/>
      <c r="V27" s="8"/>
      <c r="W27" s="8"/>
      <c r="X27" s="9"/>
      <c r="Y27" s="9"/>
      <c r="Z27" s="9"/>
      <c r="AA27" s="36"/>
      <c r="AB27" s="39"/>
      <c r="AC27" s="1"/>
      <c r="AD27" s="4"/>
      <c r="AE27" s="8"/>
      <c r="AF27" s="1"/>
      <c r="AG27" s="8"/>
      <c r="AH27" s="38"/>
      <c r="AI27" s="38"/>
      <c r="AJ27" s="1"/>
      <c r="AK27" s="1"/>
      <c r="AL27" s="1"/>
      <c r="AM27" s="8"/>
      <c r="AN27" s="8"/>
      <c r="AO27" s="38"/>
      <c r="AP27" s="38"/>
      <c r="AQ27" s="8"/>
      <c r="AR27" s="8"/>
      <c r="AS27" s="9"/>
      <c r="AT27" s="9"/>
      <c r="AU27" s="9"/>
      <c r="AV27" s="36"/>
      <c r="AW27" s="37"/>
      <c r="AY27" s="4"/>
      <c r="AZ27" s="9"/>
      <c r="BA27" s="9"/>
      <c r="BB27" s="9"/>
      <c r="BC27" s="36"/>
      <c r="BD27" s="37"/>
      <c r="BF27" s="4"/>
      <c r="BG27" s="8"/>
      <c r="BJ27" s="38"/>
      <c r="BK27" s="36"/>
      <c r="BN27" s="8"/>
      <c r="BO27" s="8"/>
      <c r="BP27" s="38"/>
      <c r="BQ27" s="38"/>
      <c r="BR27" s="9"/>
      <c r="BS27" s="9"/>
      <c r="BT27" s="9"/>
      <c r="BU27" s="36"/>
      <c r="BV27" s="37"/>
      <c r="BX27" s="4"/>
      <c r="BZ27" s="45">
        <v>2</v>
      </c>
      <c r="CA27" s="45">
        <v>3.5</v>
      </c>
      <c r="CB27" s="45">
        <v>4.5</v>
      </c>
      <c r="CC27" s="36"/>
      <c r="CD27" s="37"/>
      <c r="CE27" s="4">
        <f>Area_Weights_Data!L$5*BZ27+Area_Weights_Data!M$5*CA27+Area_Weights_Data!N$5*CB27</f>
        <v>2.7408312958435204</v>
      </c>
      <c r="CF27" s="4">
        <f>Area_Weights_Data!L$6*BZ27+Area_Weights_Data!M$6*CA27+Area_Weights_Data!N$6*CB27</f>
        <v>4.1009615384615383</v>
      </c>
      <c r="CG27" s="45">
        <v>3.25</v>
      </c>
      <c r="CJ27" s="38"/>
      <c r="CK27" s="36"/>
      <c r="CN27" s="45">
        <v>3.25</v>
      </c>
      <c r="CO27" s="45">
        <v>3</v>
      </c>
      <c r="CP27" s="45">
        <v>3</v>
      </c>
      <c r="CQ27" s="38"/>
      <c r="CR27" s="38"/>
      <c r="CS27" s="4">
        <f>Area_Weights_Data!L$11*CN27+Area_Weights_Data!N$11*CP27</f>
        <v>3.25</v>
      </c>
      <c r="CT27" s="4">
        <f>Area_Weights_Data!L$12*CN27+Area_Weights_Data!N$12*CP27</f>
        <v>3.086363636363636</v>
      </c>
      <c r="CU27" s="45">
        <v>2.5</v>
      </c>
      <c r="CV27" s="45">
        <v>3</v>
      </c>
      <c r="CW27" s="45">
        <v>4</v>
      </c>
      <c r="CX27" s="36"/>
      <c r="CY27" s="36"/>
      <c r="CZ27" s="4">
        <f>Area_Weights_Data!L$14*CU27+Area_Weights_Data!M$14*CV27+Area_Weights_Data!N$14*CW27</f>
        <v>2.5843137254901962</v>
      </c>
      <c r="DA27" s="4">
        <f>Area_Weights_Data!L$15*CU27+Area_Weights_Data!M$15*CV27+Area_Weights_Data!N$15*CW27</f>
        <v>3.3169107856191724</v>
      </c>
      <c r="DB27" s="45">
        <v>4</v>
      </c>
      <c r="DC27" s="45">
        <v>4</v>
      </c>
      <c r="DD27" s="45">
        <v>3.75</v>
      </c>
      <c r="DE27" s="38"/>
      <c r="DF27" s="38"/>
      <c r="DG27" s="4">
        <f t="shared" si="0"/>
        <v>4</v>
      </c>
      <c r="DH27" s="4">
        <f t="shared" si="1"/>
        <v>3.75</v>
      </c>
      <c r="DI27" s="45">
        <v>5.5</v>
      </c>
      <c r="DJ27" s="45">
        <v>5.5</v>
      </c>
      <c r="DK27" s="45">
        <v>5</v>
      </c>
      <c r="DL27" s="38"/>
      <c r="DM27" s="38"/>
      <c r="DN27" s="4">
        <f>Area_Weights_Data!L$23*DI27+Area_Weights_Data!M$23*DJ27+Area_Weights_Data!N$23*DK27</f>
        <v>5.3136363636363662</v>
      </c>
      <c r="DO27" s="4">
        <f t="shared" si="2"/>
        <v>5</v>
      </c>
      <c r="DP27" s="7">
        <v>3.25</v>
      </c>
      <c r="DQ27" s="7">
        <v>3</v>
      </c>
      <c r="DR27" s="7">
        <v>3</v>
      </c>
      <c r="DS27" s="36"/>
      <c r="DT27" s="36"/>
      <c r="DU27" s="4">
        <f>Area_Weights_Data!L$26*DP27+Area_Weights_Data!M$26*DQ27+Area_Weights_Data!N$26*DR27</f>
        <v>3.2050561797752817</v>
      </c>
      <c r="DV27" s="4">
        <f>Area_Weights_Data!L$27*DP27+Area_Weights_Data!M$27*DQ27+Area_Weights_Data!N$27*DR27</f>
        <v>3.0000000000000009</v>
      </c>
      <c r="DW27" s="8">
        <v>3</v>
      </c>
      <c r="DX27" s="8">
        <v>4.5</v>
      </c>
      <c r="DY27" s="8">
        <v>4.5</v>
      </c>
      <c r="DZ27" s="36"/>
      <c r="EA27" s="36"/>
      <c r="EB27" s="4">
        <f>Area_Weights_Data!L$32*DW27+Area_Weights_Data!M$32*DX27+Area_Weights_Data!N$32*DY27</f>
        <v>3.3488372093023258</v>
      </c>
      <c r="EC27" s="4">
        <f>Area_Weights_Data!L$33*DW27+Area_Weights_Data!M$33*DX27+Area_Weights_Data!N$33*DY27</f>
        <v>4.4999999999999991</v>
      </c>
      <c r="ED27" s="8">
        <v>2</v>
      </c>
      <c r="EE27" s="1">
        <v>2</v>
      </c>
      <c r="EF27" s="1">
        <v>1.5</v>
      </c>
      <c r="EG27" s="38"/>
      <c r="EH27" s="36"/>
      <c r="EI27" s="4">
        <f>Area_Weights_Data!$L$35*ED27+Area_Weights_Data!$M$35*EE27+Area_Weights_Data!$N$35*EF27</f>
        <v>1.9999999999999998</v>
      </c>
      <c r="EJ27" s="4">
        <f>Area_Weights_Data!$L$36*ED27+Area_Weights_Data!$M$36*EE27+Area_Weights_Data!$N$36*EF27</f>
        <v>1.8894472361809056</v>
      </c>
      <c r="EK27" s="8">
        <v>2.5</v>
      </c>
      <c r="EL27" s="8">
        <v>2.5</v>
      </c>
      <c r="EM27" s="38"/>
      <c r="EN27" s="36"/>
      <c r="EO27" s="7">
        <v>3</v>
      </c>
      <c r="EP27" s="7">
        <v>4.5</v>
      </c>
      <c r="EQ27" s="7">
        <v>2</v>
      </c>
      <c r="ER27" s="36"/>
      <c r="ES27" s="36"/>
      <c r="ET27" s="4">
        <f>Area_Weights_Data!L$41*EO27+Area_Weights_Data!M$41*EP27+Area_Weights_Data!N$41*EQ27</f>
        <v>3.0635593220338984</v>
      </c>
      <c r="EU27" s="4">
        <f>Area_Weights_Data!L$42*EO27+Area_Weights_Data!M$42*EP27+Area_Weights_Data!N$42*EQ27</f>
        <v>3.478494623655914</v>
      </c>
      <c r="FS27" s="71"/>
    </row>
    <row r="28" spans="1:175" x14ac:dyDescent="0.2">
      <c r="A28" s="1">
        <v>1978</v>
      </c>
      <c r="B28" s="1">
        <v>11</v>
      </c>
      <c r="C28" s="9"/>
      <c r="D28" s="9"/>
      <c r="E28" s="9"/>
      <c r="F28" s="36"/>
      <c r="G28" s="37"/>
      <c r="H28" s="1"/>
      <c r="J28" s="8"/>
      <c r="K28" s="1"/>
      <c r="L28" s="1"/>
      <c r="M28" s="38"/>
      <c r="N28" s="36"/>
      <c r="O28" s="1"/>
      <c r="P28" s="1"/>
      <c r="Q28" s="8"/>
      <c r="R28" s="1"/>
      <c r="S28" s="8"/>
      <c r="T28" s="38"/>
      <c r="U28" s="38"/>
      <c r="V28" s="8"/>
      <c r="W28" s="8"/>
      <c r="X28" s="9"/>
      <c r="Y28" s="9"/>
      <c r="Z28" s="9"/>
      <c r="AA28" s="36"/>
      <c r="AB28" s="39"/>
      <c r="AC28" s="1"/>
      <c r="AD28" s="4"/>
      <c r="AE28" s="8"/>
      <c r="AF28" s="1"/>
      <c r="AG28" s="8"/>
      <c r="AH28" s="38"/>
      <c r="AI28" s="38"/>
      <c r="AJ28" s="1"/>
      <c r="AK28" s="1"/>
      <c r="AL28" s="1"/>
      <c r="AM28" s="8"/>
      <c r="AN28" s="8"/>
      <c r="AO28" s="38"/>
      <c r="AP28" s="38"/>
      <c r="AQ28" s="8"/>
      <c r="AR28" s="8"/>
      <c r="AS28" s="9"/>
      <c r="AT28" s="9"/>
      <c r="AU28" s="9"/>
      <c r="AV28" s="36"/>
      <c r="AW28" s="37"/>
      <c r="AY28" s="4"/>
      <c r="AZ28" s="9"/>
      <c r="BA28" s="9"/>
      <c r="BB28" s="9"/>
      <c r="BC28" s="36"/>
      <c r="BD28" s="37"/>
      <c r="BF28" s="4"/>
      <c r="BG28" s="8"/>
      <c r="BJ28" s="38"/>
      <c r="BK28" s="36"/>
      <c r="BN28" s="8"/>
      <c r="BO28" s="8"/>
      <c r="BP28" s="38"/>
      <c r="BQ28" s="38"/>
      <c r="BR28" s="9"/>
      <c r="BS28" s="9"/>
      <c r="BT28" s="9"/>
      <c r="BU28" s="36"/>
      <c r="BV28" s="37"/>
      <c r="BX28" s="4"/>
      <c r="BZ28" s="45">
        <v>2</v>
      </c>
      <c r="CA28" s="45">
        <v>3.5</v>
      </c>
      <c r="CB28" s="45">
        <v>4.5</v>
      </c>
      <c r="CC28" s="36"/>
      <c r="CD28" s="37"/>
      <c r="CE28" s="4">
        <f>Area_Weights_Data!L$5*BZ28+Area_Weights_Data!M$5*CA28+Area_Weights_Data!N$5*CB28</f>
        <v>2.7408312958435204</v>
      </c>
      <c r="CF28" s="4">
        <f>Area_Weights_Data!L$6*BZ28+Area_Weights_Data!M$6*CA28+Area_Weights_Data!N$6*CB28</f>
        <v>4.1009615384615383</v>
      </c>
      <c r="CG28" s="45">
        <v>3.25</v>
      </c>
      <c r="CJ28" s="38"/>
      <c r="CK28" s="36"/>
      <c r="CN28" s="45">
        <v>3.5</v>
      </c>
      <c r="CO28" s="45">
        <v>3.5</v>
      </c>
      <c r="CP28" s="45">
        <v>4</v>
      </c>
      <c r="CQ28" s="38"/>
      <c r="CR28" s="38"/>
      <c r="CS28" s="4">
        <f>Area_Weights_Data!L$11*CN28+Area_Weights_Data!N$11*CP28</f>
        <v>3.5</v>
      </c>
      <c r="CT28" s="4">
        <f>Area_Weights_Data!L$12*CN28+Area_Weights_Data!N$12*CP28</f>
        <v>3.8272727272727267</v>
      </c>
      <c r="CU28" s="45">
        <v>2.5</v>
      </c>
      <c r="CV28" s="45">
        <v>3</v>
      </c>
      <c r="CW28" s="45">
        <v>4</v>
      </c>
      <c r="CX28" s="36"/>
      <c r="CY28" s="36"/>
      <c r="CZ28" s="4">
        <f>Area_Weights_Data!L$14*CU28+Area_Weights_Data!M$14*CV28+Area_Weights_Data!N$14*CW28</f>
        <v>2.5843137254901962</v>
      </c>
      <c r="DA28" s="4">
        <f>Area_Weights_Data!L$15*CU28+Area_Weights_Data!M$15*CV28+Area_Weights_Data!N$15*CW28</f>
        <v>3.3169107856191724</v>
      </c>
      <c r="DB28" s="45">
        <v>4</v>
      </c>
      <c r="DC28" s="45">
        <v>4</v>
      </c>
      <c r="DD28" s="45">
        <v>4</v>
      </c>
      <c r="DE28" s="38"/>
      <c r="DF28" s="38"/>
      <c r="DG28" s="4">
        <f t="shared" si="0"/>
        <v>4</v>
      </c>
      <c r="DH28" s="4">
        <f t="shared" si="1"/>
        <v>4</v>
      </c>
      <c r="DI28" s="45">
        <v>5.5</v>
      </c>
      <c r="DJ28" s="45">
        <v>5.5</v>
      </c>
      <c r="DK28" s="45">
        <v>5</v>
      </c>
      <c r="DL28" s="38"/>
      <c r="DM28" s="38"/>
      <c r="DN28" s="4">
        <f>Area_Weights_Data!L$23*DI28+Area_Weights_Data!M$23*DJ28+Area_Weights_Data!N$23*DK28</f>
        <v>5.3136363636363662</v>
      </c>
      <c r="DO28" s="4">
        <f t="shared" si="2"/>
        <v>5</v>
      </c>
      <c r="DP28" s="7">
        <v>3.25</v>
      </c>
      <c r="DQ28" s="7">
        <v>3</v>
      </c>
      <c r="DR28" s="7">
        <v>3</v>
      </c>
      <c r="DS28" s="36"/>
      <c r="DT28" s="36"/>
      <c r="DU28" s="4">
        <f>Area_Weights_Data!L$26*DP28+Area_Weights_Data!M$26*DQ28+Area_Weights_Data!N$26*DR28</f>
        <v>3.2050561797752817</v>
      </c>
      <c r="DV28" s="4">
        <f>Area_Weights_Data!L$27*DP28+Area_Weights_Data!M$27*DQ28+Area_Weights_Data!N$27*DR28</f>
        <v>3.0000000000000009</v>
      </c>
      <c r="DW28" s="8">
        <v>3</v>
      </c>
      <c r="DX28" s="8">
        <v>4.5</v>
      </c>
      <c r="DY28" s="8">
        <v>4.5</v>
      </c>
      <c r="DZ28" s="36"/>
      <c r="EA28" s="36"/>
      <c r="EB28" s="4">
        <f>Area_Weights_Data!L$32*DW28+Area_Weights_Data!M$32*DX28+Area_Weights_Data!N$32*DY28</f>
        <v>3.3488372093023258</v>
      </c>
      <c r="EC28" s="4">
        <f>Area_Weights_Data!L$33*DW28+Area_Weights_Data!M$33*DX28+Area_Weights_Data!N$33*DY28</f>
        <v>4.4999999999999991</v>
      </c>
      <c r="ED28" s="8">
        <v>2</v>
      </c>
      <c r="EE28" s="1">
        <v>2</v>
      </c>
      <c r="EF28" s="1">
        <v>1.5</v>
      </c>
      <c r="EG28" s="38"/>
      <c r="EH28" s="36"/>
      <c r="EI28" s="4">
        <f>Area_Weights_Data!$L$35*ED28+Area_Weights_Data!$M$35*EE28+Area_Weights_Data!$N$35*EF28</f>
        <v>1.9999999999999998</v>
      </c>
      <c r="EJ28" s="4">
        <f>Area_Weights_Data!$L$36*ED28+Area_Weights_Data!$M$36*EE28+Area_Weights_Data!$N$36*EF28</f>
        <v>1.8894472361809056</v>
      </c>
      <c r="EK28" s="8">
        <v>3</v>
      </c>
      <c r="EL28" s="8">
        <v>3</v>
      </c>
      <c r="EM28" s="38"/>
      <c r="EN28" s="36"/>
      <c r="EO28" s="7">
        <v>3</v>
      </c>
      <c r="EP28" s="7">
        <v>4.5</v>
      </c>
      <c r="EQ28" s="7">
        <v>2</v>
      </c>
      <c r="ER28" s="36"/>
      <c r="ES28" s="36"/>
      <c r="ET28" s="4">
        <f>Area_Weights_Data!L$41*EO28+Area_Weights_Data!M$41*EP28+Area_Weights_Data!N$41*EQ28</f>
        <v>3.0635593220338984</v>
      </c>
      <c r="EU28" s="4">
        <f>Area_Weights_Data!L$42*EO28+Area_Weights_Data!M$42*EP28+Area_Weights_Data!N$42*EQ28</f>
        <v>3.478494623655914</v>
      </c>
      <c r="FS28" s="71"/>
    </row>
    <row r="29" spans="1:175" x14ac:dyDescent="0.2">
      <c r="A29" s="1">
        <v>1978</v>
      </c>
      <c r="B29" s="1">
        <v>12</v>
      </c>
      <c r="C29" s="9"/>
      <c r="D29" s="9"/>
      <c r="E29" s="9"/>
      <c r="F29" s="36"/>
      <c r="G29" s="37"/>
      <c r="H29" s="1"/>
      <c r="J29" s="8"/>
      <c r="K29" s="1"/>
      <c r="L29" s="1"/>
      <c r="M29" s="38"/>
      <c r="N29" s="36"/>
      <c r="O29" s="1"/>
      <c r="P29" s="1"/>
      <c r="Q29" s="8"/>
      <c r="R29" s="1"/>
      <c r="S29" s="8"/>
      <c r="T29" s="38"/>
      <c r="U29" s="38"/>
      <c r="V29" s="8"/>
      <c r="W29" s="8"/>
      <c r="X29" s="9"/>
      <c r="Y29" s="9"/>
      <c r="Z29" s="9"/>
      <c r="AA29" s="36"/>
      <c r="AB29" s="39"/>
      <c r="AC29" s="1"/>
      <c r="AD29" s="4"/>
      <c r="AE29" s="8"/>
      <c r="AF29" s="1"/>
      <c r="AG29" s="8"/>
      <c r="AH29" s="38"/>
      <c r="AI29" s="38"/>
      <c r="AJ29" s="1"/>
      <c r="AK29" s="1"/>
      <c r="AL29" s="1"/>
      <c r="AM29" s="8"/>
      <c r="AN29" s="8"/>
      <c r="AO29" s="38"/>
      <c r="AP29" s="38"/>
      <c r="AQ29" s="8"/>
      <c r="AR29" s="8"/>
      <c r="AS29" s="9"/>
      <c r="AT29" s="9"/>
      <c r="AU29" s="9"/>
      <c r="AV29" s="36"/>
      <c r="AW29" s="37"/>
      <c r="AY29" s="4"/>
      <c r="AZ29" s="9"/>
      <c r="BA29" s="9"/>
      <c r="BB29" s="9"/>
      <c r="BC29" s="36"/>
      <c r="BD29" s="37"/>
      <c r="BF29" s="4"/>
      <c r="BG29" s="8"/>
      <c r="BJ29" s="38"/>
      <c r="BK29" s="36"/>
      <c r="BN29" s="8"/>
      <c r="BO29" s="8"/>
      <c r="BP29" s="38"/>
      <c r="BQ29" s="38"/>
      <c r="BR29" s="9"/>
      <c r="BS29" s="9"/>
      <c r="BT29" s="9"/>
      <c r="BU29" s="36"/>
      <c r="BV29" s="37"/>
      <c r="BX29" s="4"/>
      <c r="BZ29" s="45">
        <v>2</v>
      </c>
      <c r="CA29" s="45">
        <v>3.5</v>
      </c>
      <c r="CB29" s="45">
        <v>4</v>
      </c>
      <c r="CC29" s="36"/>
      <c r="CD29" s="37"/>
      <c r="CE29" s="4">
        <f>Area_Weights_Data!L$5*BZ29+Area_Weights_Data!M$5*CA29+Area_Weights_Data!N$5*CB29</f>
        <v>2.7408312958435204</v>
      </c>
      <c r="CF29" s="4">
        <f>Area_Weights_Data!L$6*BZ29+Area_Weights_Data!M$6*CA29+Area_Weights_Data!N$6*CB29</f>
        <v>3.8004807692307692</v>
      </c>
      <c r="CG29" s="45">
        <v>3.25</v>
      </c>
      <c r="CJ29" s="38"/>
      <c r="CK29" s="36"/>
      <c r="CN29" s="45">
        <v>3.5</v>
      </c>
      <c r="CO29" s="45">
        <v>3.5</v>
      </c>
      <c r="CP29" s="45">
        <v>4</v>
      </c>
      <c r="CQ29" s="38"/>
      <c r="CR29" s="38"/>
      <c r="CS29" s="4">
        <f>Area_Weights_Data!L$11*CN29+Area_Weights_Data!N$11*CP29</f>
        <v>3.5</v>
      </c>
      <c r="CT29" s="4">
        <f>Area_Weights_Data!L$12*CN29+Area_Weights_Data!N$12*CP29</f>
        <v>3.8272727272727267</v>
      </c>
      <c r="CU29" s="45">
        <v>2.5</v>
      </c>
      <c r="CV29" s="45">
        <v>3</v>
      </c>
      <c r="CW29" s="45">
        <v>3.5</v>
      </c>
      <c r="CX29" s="36"/>
      <c r="CY29" s="36"/>
      <c r="CZ29" s="4">
        <f>Area_Weights_Data!L$14*CU29+Area_Weights_Data!M$14*CV29+Area_Weights_Data!N$14*CW29</f>
        <v>2.5843137254901962</v>
      </c>
      <c r="DA29" s="4">
        <f>Area_Weights_Data!L$15*CU29+Area_Weights_Data!M$15*CV29+Area_Weights_Data!N$15*CW29</f>
        <v>3.1584553928095853</v>
      </c>
      <c r="DB29" s="45">
        <v>4.5</v>
      </c>
      <c r="DC29" s="45">
        <v>5</v>
      </c>
      <c r="DD29" s="45">
        <v>4.5</v>
      </c>
      <c r="DE29" s="38"/>
      <c r="DF29" s="38"/>
      <c r="DG29" s="4">
        <f t="shared" si="0"/>
        <v>4.5</v>
      </c>
      <c r="DH29" s="4">
        <f t="shared" si="1"/>
        <v>4.5</v>
      </c>
      <c r="DI29" s="45">
        <v>5.5</v>
      </c>
      <c r="DJ29" s="45">
        <v>5.5</v>
      </c>
      <c r="DK29" s="45">
        <v>5</v>
      </c>
      <c r="DL29" s="38"/>
      <c r="DM29" s="38"/>
      <c r="DN29" s="4">
        <f>Area_Weights_Data!L$23*DI29+Area_Weights_Data!M$23*DJ29+Area_Weights_Data!N$23*DK29</f>
        <v>5.3136363636363662</v>
      </c>
      <c r="DO29" s="4">
        <f t="shared" si="2"/>
        <v>5</v>
      </c>
      <c r="DP29" s="7">
        <v>3.25</v>
      </c>
      <c r="DQ29" s="7">
        <v>3</v>
      </c>
      <c r="DR29" s="7">
        <v>3</v>
      </c>
      <c r="DS29" s="36"/>
      <c r="DT29" s="36"/>
      <c r="DU29" s="4">
        <f>Area_Weights_Data!L$26*DP29+Area_Weights_Data!M$26*DQ29+Area_Weights_Data!N$26*DR29</f>
        <v>3.2050561797752817</v>
      </c>
      <c r="DV29" s="4">
        <f>Area_Weights_Data!L$27*DP29+Area_Weights_Data!M$27*DQ29+Area_Weights_Data!N$27*DR29</f>
        <v>3.0000000000000009</v>
      </c>
      <c r="DW29" s="8">
        <v>3</v>
      </c>
      <c r="DX29" s="8">
        <v>4.5</v>
      </c>
      <c r="DY29" s="8">
        <v>4.5</v>
      </c>
      <c r="DZ29" s="36"/>
      <c r="EA29" s="36"/>
      <c r="EB29" s="4">
        <f>Area_Weights_Data!L$32*DW29+Area_Weights_Data!M$32*DX29+Area_Weights_Data!N$32*DY29</f>
        <v>3.3488372093023258</v>
      </c>
      <c r="EC29" s="4">
        <f>Area_Weights_Data!L$33*DW29+Area_Weights_Data!M$33*DX29+Area_Weights_Data!N$33*DY29</f>
        <v>4.4999999999999991</v>
      </c>
      <c r="ED29" s="8">
        <v>2</v>
      </c>
      <c r="EE29" s="1">
        <v>2</v>
      </c>
      <c r="EF29" s="1">
        <v>2</v>
      </c>
      <c r="EG29" s="38"/>
      <c r="EH29" s="36"/>
      <c r="EI29" s="4">
        <f>Area_Weights_Data!$L$35*ED29+Area_Weights_Data!$M$35*EE29+Area_Weights_Data!$N$35*EF29</f>
        <v>1.9999999999999998</v>
      </c>
      <c r="EJ29" s="4">
        <f>Area_Weights_Data!$L$36*ED29+Area_Weights_Data!$M$36*EE29+Area_Weights_Data!$N$36*EF29</f>
        <v>2.0000000000000009</v>
      </c>
      <c r="EK29" s="8">
        <v>3</v>
      </c>
      <c r="EL29" s="8">
        <v>3</v>
      </c>
      <c r="EM29" s="38"/>
      <c r="EN29" s="36"/>
      <c r="EO29" s="7">
        <v>3</v>
      </c>
      <c r="EP29" s="7">
        <v>4.5</v>
      </c>
      <c r="EQ29" s="7">
        <v>3</v>
      </c>
      <c r="ER29" s="36"/>
      <c r="ES29" s="36"/>
      <c r="ET29" s="4">
        <f>Area_Weights_Data!L$41*EO29+Area_Weights_Data!M$41*EP29+Area_Weights_Data!N$41*EQ29</f>
        <v>3.0635593220338984</v>
      </c>
      <c r="EU29" s="4">
        <f>Area_Weights_Data!L$42*EO29+Area_Weights_Data!M$42*EP29+Area_Weights_Data!N$42*EQ29</f>
        <v>3.887096774193548</v>
      </c>
      <c r="FS29" s="71"/>
    </row>
    <row r="30" spans="1:175" x14ac:dyDescent="0.2">
      <c r="A30" s="1">
        <v>1979</v>
      </c>
      <c r="B30" s="1">
        <v>1</v>
      </c>
      <c r="C30" s="9"/>
      <c r="D30" s="9"/>
      <c r="E30" s="9"/>
      <c r="F30" s="36"/>
      <c r="G30" s="37"/>
      <c r="H30" s="1"/>
      <c r="J30" s="8"/>
      <c r="K30" s="1"/>
      <c r="L30" s="1"/>
      <c r="M30" s="38"/>
      <c r="N30" s="36"/>
      <c r="O30" s="1"/>
      <c r="P30" s="1"/>
      <c r="Q30" s="8"/>
      <c r="R30" s="1"/>
      <c r="S30" s="8"/>
      <c r="T30" s="38"/>
      <c r="U30" s="38"/>
      <c r="V30" s="8"/>
      <c r="W30" s="8"/>
      <c r="X30" s="9"/>
      <c r="Y30" s="9"/>
      <c r="Z30" s="9"/>
      <c r="AA30" s="36"/>
      <c r="AB30" s="39"/>
      <c r="AC30" s="1"/>
      <c r="AD30" s="4"/>
      <c r="AE30" s="8"/>
      <c r="AF30" s="1"/>
      <c r="AG30" s="8"/>
      <c r="AH30" s="38"/>
      <c r="AI30" s="38"/>
      <c r="AJ30" s="1"/>
      <c r="AK30" s="1"/>
      <c r="AL30" s="1"/>
      <c r="AM30" s="8"/>
      <c r="AN30" s="8"/>
      <c r="AO30" s="38"/>
      <c r="AP30" s="38"/>
      <c r="AQ30" s="8"/>
      <c r="AR30" s="8"/>
      <c r="AS30" s="9"/>
      <c r="AT30" s="9"/>
      <c r="AU30" s="9"/>
      <c r="AV30" s="36"/>
      <c r="AW30" s="37"/>
      <c r="AY30" s="4"/>
      <c r="AZ30" s="9"/>
      <c r="BA30" s="9"/>
      <c r="BB30" s="9"/>
      <c r="BC30" s="36"/>
      <c r="BD30" s="37"/>
      <c r="BF30" s="4"/>
      <c r="BG30" s="8"/>
      <c r="BJ30" s="38"/>
      <c r="BK30" s="36"/>
      <c r="BN30" s="8"/>
      <c r="BO30" s="8"/>
      <c r="BP30" s="38"/>
      <c r="BQ30" s="38"/>
      <c r="BR30" s="9"/>
      <c r="BS30" s="9"/>
      <c r="BT30" s="9"/>
      <c r="BU30" s="36"/>
      <c r="BV30" s="37"/>
      <c r="BX30" s="4"/>
      <c r="BZ30" s="45">
        <v>2</v>
      </c>
      <c r="CA30" s="45">
        <v>3.5</v>
      </c>
      <c r="CB30" s="45">
        <v>4.5</v>
      </c>
      <c r="CC30" s="36"/>
      <c r="CD30" s="37"/>
      <c r="CE30" s="4">
        <f>Area_Weights_Data!L$5*BZ30+Area_Weights_Data!M$5*CA30+Area_Weights_Data!N$5*CB30</f>
        <v>2.7408312958435204</v>
      </c>
      <c r="CF30" s="4">
        <f>Area_Weights_Data!L$6*BZ30+Area_Weights_Data!M$6*CA30+Area_Weights_Data!N$6*CB30</f>
        <v>4.1009615384615383</v>
      </c>
      <c r="CG30" s="45">
        <v>3.25</v>
      </c>
      <c r="CJ30" s="38"/>
      <c r="CK30" s="36"/>
      <c r="CN30" s="45">
        <v>4</v>
      </c>
      <c r="CO30" s="45">
        <v>3.5</v>
      </c>
      <c r="CP30" s="45">
        <v>3.5</v>
      </c>
      <c r="CQ30" s="38"/>
      <c r="CR30" s="38"/>
      <c r="CS30" s="4">
        <f>Area_Weights_Data!L$11*CN30+Area_Weights_Data!N$11*CP30</f>
        <v>4</v>
      </c>
      <c r="CT30" s="4">
        <f>Area_Weights_Data!L$12*CN30+Area_Weights_Data!N$12*CP30</f>
        <v>3.6727272727272724</v>
      </c>
      <c r="CU30" s="45">
        <v>2.5</v>
      </c>
      <c r="CV30" s="45">
        <v>3</v>
      </c>
      <c r="CW30" s="45">
        <v>3.5</v>
      </c>
      <c r="CX30" s="36"/>
      <c r="CY30" s="36"/>
      <c r="CZ30" s="4">
        <f>Area_Weights_Data!L$14*CU30+Area_Weights_Data!M$14*CV30+Area_Weights_Data!N$14*CW30</f>
        <v>2.5843137254901962</v>
      </c>
      <c r="DA30" s="4">
        <f>Area_Weights_Data!L$15*CU30+Area_Weights_Data!M$15*CV30+Area_Weights_Data!N$15*CW30</f>
        <v>3.1584553928095853</v>
      </c>
      <c r="DB30" s="45">
        <v>4.5</v>
      </c>
      <c r="DC30" s="45">
        <v>5</v>
      </c>
      <c r="DD30" s="45">
        <v>4.5</v>
      </c>
      <c r="DE30" s="38"/>
      <c r="DF30" s="38"/>
      <c r="DG30" s="4">
        <f t="shared" si="0"/>
        <v>4.5</v>
      </c>
      <c r="DH30" s="4">
        <f t="shared" si="1"/>
        <v>4.5</v>
      </c>
      <c r="DI30" s="45">
        <v>5.5</v>
      </c>
      <c r="DJ30" s="45">
        <v>5.5</v>
      </c>
      <c r="DK30" s="45">
        <v>5</v>
      </c>
      <c r="DL30" s="38"/>
      <c r="DM30" s="38"/>
      <c r="DN30" s="4">
        <f>Area_Weights_Data!L$23*DI30+Area_Weights_Data!M$23*DJ30+Area_Weights_Data!N$23*DK30</f>
        <v>5.3136363636363662</v>
      </c>
      <c r="DO30" s="4">
        <f t="shared" si="2"/>
        <v>5</v>
      </c>
      <c r="DP30" s="7">
        <v>3.25</v>
      </c>
      <c r="DQ30" s="7">
        <v>3</v>
      </c>
      <c r="DR30" s="7">
        <v>3</v>
      </c>
      <c r="DS30" s="36"/>
      <c r="DT30" s="36"/>
      <c r="DU30" s="4">
        <f>Area_Weights_Data!L$26*DP30+Area_Weights_Data!M$26*DQ30+Area_Weights_Data!N$26*DR30</f>
        <v>3.2050561797752817</v>
      </c>
      <c r="DV30" s="4">
        <f>Area_Weights_Data!L$27*DP30+Area_Weights_Data!M$27*DQ30+Area_Weights_Data!N$27*DR30</f>
        <v>3.0000000000000009</v>
      </c>
      <c r="DW30" s="8">
        <v>3</v>
      </c>
      <c r="DX30" s="8">
        <v>4.5</v>
      </c>
      <c r="DY30" s="8">
        <v>4.5</v>
      </c>
      <c r="DZ30" s="36"/>
      <c r="EA30" s="36"/>
      <c r="EB30" s="4">
        <f>Area_Weights_Data!L$32*DW30+Area_Weights_Data!M$32*DX30+Area_Weights_Data!N$32*DY30</f>
        <v>3.3488372093023258</v>
      </c>
      <c r="EC30" s="4">
        <f>Area_Weights_Data!L$33*DW30+Area_Weights_Data!M$33*DX30+Area_Weights_Data!N$33*DY30</f>
        <v>4.4999999999999991</v>
      </c>
      <c r="ED30" s="8">
        <v>2</v>
      </c>
      <c r="EE30" s="1">
        <v>2</v>
      </c>
      <c r="EF30" s="1">
        <v>2</v>
      </c>
      <c r="EG30" s="38"/>
      <c r="EH30" s="36"/>
      <c r="EI30" s="4">
        <f>Area_Weights_Data!$L$35*ED30+Area_Weights_Data!$M$35*EE30+Area_Weights_Data!$N$35*EF30</f>
        <v>1.9999999999999998</v>
      </c>
      <c r="EJ30" s="4">
        <f>Area_Weights_Data!$L$36*ED30+Area_Weights_Data!$M$36*EE30+Area_Weights_Data!$N$36*EF30</f>
        <v>2.0000000000000009</v>
      </c>
      <c r="EK30" s="8">
        <v>3</v>
      </c>
      <c r="EL30" s="8">
        <v>3</v>
      </c>
      <c r="EM30" s="38"/>
      <c r="EN30" s="36"/>
      <c r="EO30" s="7">
        <v>3</v>
      </c>
      <c r="EP30" s="7">
        <v>4.5</v>
      </c>
      <c r="EQ30" s="7">
        <v>3</v>
      </c>
      <c r="ER30" s="36"/>
      <c r="ES30" s="36"/>
      <c r="ET30" s="4">
        <f>Area_Weights_Data!L$41*EO30+Area_Weights_Data!M$41*EP30+Area_Weights_Data!N$41*EQ30</f>
        <v>3.0635593220338984</v>
      </c>
      <c r="EU30" s="4">
        <f>Area_Weights_Data!L$42*EO30+Area_Weights_Data!M$42*EP30+Area_Weights_Data!N$42*EQ30</f>
        <v>3.887096774193548</v>
      </c>
      <c r="FS30" s="71"/>
    </row>
    <row r="31" spans="1:175" x14ac:dyDescent="0.2">
      <c r="A31" s="1">
        <v>1979</v>
      </c>
      <c r="B31" s="1">
        <v>2</v>
      </c>
      <c r="C31" s="9"/>
      <c r="D31" s="9"/>
      <c r="E31" s="9"/>
      <c r="F31" s="36"/>
      <c r="G31" s="37"/>
      <c r="H31" s="1"/>
      <c r="J31" s="8"/>
      <c r="K31" s="1"/>
      <c r="L31" s="1"/>
      <c r="M31" s="38"/>
      <c r="N31" s="36"/>
      <c r="O31" s="1"/>
      <c r="P31" s="1"/>
      <c r="Q31" s="8"/>
      <c r="R31" s="1"/>
      <c r="S31" s="8"/>
      <c r="T31" s="38"/>
      <c r="U31" s="38"/>
      <c r="V31" s="8"/>
      <c r="W31" s="8"/>
      <c r="X31" s="9"/>
      <c r="Y31" s="9"/>
      <c r="Z31" s="9"/>
      <c r="AA31" s="36"/>
      <c r="AB31" s="39"/>
      <c r="AC31" s="1"/>
      <c r="AD31" s="4"/>
      <c r="AE31" s="8"/>
      <c r="AF31" s="1"/>
      <c r="AG31" s="8"/>
      <c r="AH31" s="38"/>
      <c r="AI31" s="38"/>
      <c r="AJ31" s="1"/>
      <c r="AK31" s="1"/>
      <c r="AL31" s="1"/>
      <c r="AM31" s="8"/>
      <c r="AN31" s="8"/>
      <c r="AO31" s="38"/>
      <c r="AP31" s="38"/>
      <c r="AQ31" s="8"/>
      <c r="AR31" s="8"/>
      <c r="AS31" s="9"/>
      <c r="AT31" s="9"/>
      <c r="AU31" s="9"/>
      <c r="AV31" s="36"/>
      <c r="AW31" s="37"/>
      <c r="AY31" s="4"/>
      <c r="AZ31" s="9"/>
      <c r="BA31" s="9"/>
      <c r="BB31" s="9"/>
      <c r="BC31" s="36"/>
      <c r="BD31" s="37"/>
      <c r="BF31" s="4"/>
      <c r="BG31" s="8"/>
      <c r="BJ31" s="38"/>
      <c r="BK31" s="36"/>
      <c r="BN31" s="8"/>
      <c r="BO31" s="8"/>
      <c r="BP31" s="38"/>
      <c r="BQ31" s="38"/>
      <c r="BR31" s="9"/>
      <c r="BS31" s="9"/>
      <c r="BT31" s="9"/>
      <c r="BU31" s="36"/>
      <c r="BV31" s="37"/>
      <c r="BX31" s="4"/>
      <c r="BZ31" s="45">
        <v>2</v>
      </c>
      <c r="CA31" s="45">
        <v>3.5</v>
      </c>
      <c r="CB31" s="45">
        <v>4.5</v>
      </c>
      <c r="CC31" s="36"/>
      <c r="CD31" s="37"/>
      <c r="CE31" s="4">
        <f>Area_Weights_Data!L$5*BZ31+Area_Weights_Data!M$5*CA31+Area_Weights_Data!N$5*CB31</f>
        <v>2.7408312958435204</v>
      </c>
      <c r="CF31" s="4">
        <f>Area_Weights_Data!L$6*BZ31+Area_Weights_Data!M$6*CA31+Area_Weights_Data!N$6*CB31</f>
        <v>4.1009615384615383</v>
      </c>
      <c r="CG31" s="45">
        <v>3.25</v>
      </c>
      <c r="CJ31" s="38"/>
      <c r="CK31" s="36"/>
      <c r="CN31" s="45">
        <v>4</v>
      </c>
      <c r="CO31" s="45">
        <v>3.5</v>
      </c>
      <c r="CP31" s="45">
        <v>3.5</v>
      </c>
      <c r="CQ31" s="38"/>
      <c r="CR31" s="38"/>
      <c r="CS31" s="4">
        <f>Area_Weights_Data!L$11*CN31+Area_Weights_Data!N$11*CP31</f>
        <v>4</v>
      </c>
      <c r="CT31" s="4">
        <f>Area_Weights_Data!L$12*CN31+Area_Weights_Data!N$12*CP31</f>
        <v>3.6727272727272724</v>
      </c>
      <c r="CU31" s="45">
        <v>2.5</v>
      </c>
      <c r="CV31" s="45">
        <v>3.5</v>
      </c>
      <c r="CW31" s="45">
        <v>3.5</v>
      </c>
      <c r="CX31" s="36"/>
      <c r="CY31" s="36"/>
      <c r="CZ31" s="4">
        <f>Area_Weights_Data!L$14*CU31+Area_Weights_Data!M$14*CV31+Area_Weights_Data!N$14*CW31</f>
        <v>2.6686274509803924</v>
      </c>
      <c r="DA31" s="4">
        <f>Area_Weights_Data!L$15*CU31+Area_Weights_Data!M$15*CV31+Area_Weights_Data!N$15*CW31</f>
        <v>3.4999999999999982</v>
      </c>
      <c r="DB31" s="45">
        <v>4.5</v>
      </c>
      <c r="DC31" s="45">
        <v>4.5</v>
      </c>
      <c r="DD31" s="45">
        <v>4.5</v>
      </c>
      <c r="DE31" s="38"/>
      <c r="DF31" s="38"/>
      <c r="DG31" s="4">
        <f t="shared" si="0"/>
        <v>4.5</v>
      </c>
      <c r="DH31" s="4">
        <f t="shared" si="1"/>
        <v>4.5</v>
      </c>
      <c r="DI31" s="45">
        <v>5.5</v>
      </c>
      <c r="DJ31" s="45">
        <v>5.5</v>
      </c>
      <c r="DK31" s="45">
        <v>5</v>
      </c>
      <c r="DL31" s="38"/>
      <c r="DM31" s="38"/>
      <c r="DN31" s="4">
        <f>Area_Weights_Data!L$23*DI31+Area_Weights_Data!M$23*DJ31+Area_Weights_Data!N$23*DK31</f>
        <v>5.3136363636363662</v>
      </c>
      <c r="DO31" s="4">
        <f t="shared" si="2"/>
        <v>5</v>
      </c>
      <c r="DP31" s="7">
        <v>3.25</v>
      </c>
      <c r="DQ31" s="7">
        <v>3</v>
      </c>
      <c r="DR31" s="7">
        <v>3</v>
      </c>
      <c r="DS31" s="36"/>
      <c r="DT31" s="36"/>
      <c r="DU31" s="4">
        <f>Area_Weights_Data!L$26*DP31+Area_Weights_Data!M$26*DQ31+Area_Weights_Data!N$26*DR31</f>
        <v>3.2050561797752817</v>
      </c>
      <c r="DV31" s="4">
        <f>Area_Weights_Data!L$27*DP31+Area_Weights_Data!M$27*DQ31+Area_Weights_Data!N$27*DR31</f>
        <v>3.0000000000000009</v>
      </c>
      <c r="DW31" s="8">
        <v>3</v>
      </c>
      <c r="DX31" s="8">
        <v>4.5</v>
      </c>
      <c r="DY31" s="8">
        <v>4.5</v>
      </c>
      <c r="DZ31" s="36"/>
      <c r="EA31" s="36"/>
      <c r="EB31" s="4">
        <f>Area_Weights_Data!L$32*DW31+Area_Weights_Data!M$32*DX31+Area_Weights_Data!N$32*DY31</f>
        <v>3.3488372093023258</v>
      </c>
      <c r="EC31" s="4">
        <f>Area_Weights_Data!L$33*DW31+Area_Weights_Data!M$33*DX31+Area_Weights_Data!N$33*DY31</f>
        <v>4.4999999999999991</v>
      </c>
      <c r="ED31" s="8">
        <v>2</v>
      </c>
      <c r="EE31" s="1">
        <v>2</v>
      </c>
      <c r="EF31" s="1">
        <v>2</v>
      </c>
      <c r="EG31" s="38"/>
      <c r="EH31" s="36"/>
      <c r="EI31" s="4">
        <f>Area_Weights_Data!$L$35*ED31+Area_Weights_Data!$M$35*EE31+Area_Weights_Data!$N$35*EF31</f>
        <v>1.9999999999999998</v>
      </c>
      <c r="EJ31" s="4">
        <f>Area_Weights_Data!$L$36*ED31+Area_Weights_Data!$M$36*EE31+Area_Weights_Data!$N$36*EF31</f>
        <v>2.0000000000000009</v>
      </c>
      <c r="EK31" s="8">
        <v>3</v>
      </c>
      <c r="EL31" s="8">
        <v>3</v>
      </c>
      <c r="EM31" s="38"/>
      <c r="EN31" s="36"/>
      <c r="EO31" s="7">
        <v>3</v>
      </c>
      <c r="EP31" s="7">
        <v>4.5</v>
      </c>
      <c r="EQ31" s="7">
        <v>3</v>
      </c>
      <c r="ER31" s="36"/>
      <c r="ES31" s="36"/>
      <c r="ET31" s="4">
        <f>Area_Weights_Data!L$41*EO31+Area_Weights_Data!M$41*EP31+Area_Weights_Data!N$41*EQ31</f>
        <v>3.0635593220338984</v>
      </c>
      <c r="EU31" s="4">
        <f>Area_Weights_Data!L$42*EO31+Area_Weights_Data!M$42*EP31+Area_Weights_Data!N$42*EQ31</f>
        <v>3.887096774193548</v>
      </c>
      <c r="FS31" s="71"/>
    </row>
    <row r="32" spans="1:175" x14ac:dyDescent="0.2">
      <c r="A32" s="1">
        <v>1979</v>
      </c>
      <c r="B32" s="1">
        <v>3</v>
      </c>
      <c r="C32" s="9"/>
      <c r="D32" s="9"/>
      <c r="E32" s="9"/>
      <c r="F32" s="36"/>
      <c r="G32" s="37"/>
      <c r="H32" s="1"/>
      <c r="J32" s="8"/>
      <c r="K32" s="1"/>
      <c r="L32" s="1"/>
      <c r="M32" s="38"/>
      <c r="N32" s="36"/>
      <c r="O32" s="1"/>
      <c r="P32" s="1"/>
      <c r="Q32" s="8"/>
      <c r="R32" s="1"/>
      <c r="S32" s="8"/>
      <c r="T32" s="38"/>
      <c r="U32" s="38"/>
      <c r="V32" s="8"/>
      <c r="W32" s="8"/>
      <c r="X32" s="9"/>
      <c r="Y32" s="9"/>
      <c r="Z32" s="9"/>
      <c r="AA32" s="36"/>
      <c r="AB32" s="39"/>
      <c r="AC32" s="1"/>
      <c r="AD32" s="4"/>
      <c r="AE32" s="8"/>
      <c r="AF32" s="1"/>
      <c r="AG32" s="8"/>
      <c r="AH32" s="38"/>
      <c r="AI32" s="38"/>
      <c r="AJ32" s="1"/>
      <c r="AK32" s="1"/>
      <c r="AL32" s="1"/>
      <c r="AM32" s="8"/>
      <c r="AN32" s="8"/>
      <c r="AO32" s="38"/>
      <c r="AP32" s="38"/>
      <c r="AQ32" s="8"/>
      <c r="AR32" s="8"/>
      <c r="AS32" s="9"/>
      <c r="AT32" s="9"/>
      <c r="AU32" s="9"/>
      <c r="AV32" s="36"/>
      <c r="AW32" s="37"/>
      <c r="AY32" s="4"/>
      <c r="AZ32" s="9"/>
      <c r="BA32" s="9"/>
      <c r="BB32" s="9"/>
      <c r="BC32" s="36"/>
      <c r="BD32" s="37"/>
      <c r="BF32" s="4"/>
      <c r="BG32" s="8"/>
      <c r="BJ32" s="38"/>
      <c r="BK32" s="36"/>
      <c r="BN32" s="8"/>
      <c r="BO32" s="8"/>
      <c r="BP32" s="38"/>
      <c r="BQ32" s="38"/>
      <c r="BR32" s="9"/>
      <c r="BS32" s="9"/>
      <c r="BT32" s="9"/>
      <c r="BU32" s="36"/>
      <c r="BV32" s="37"/>
      <c r="BX32" s="4"/>
      <c r="BZ32" s="45">
        <v>2</v>
      </c>
      <c r="CA32" s="45">
        <v>3.5</v>
      </c>
      <c r="CB32" s="45">
        <v>4.5</v>
      </c>
      <c r="CC32" s="36"/>
      <c r="CD32" s="37"/>
      <c r="CE32" s="4">
        <f>Area_Weights_Data!L$5*BZ32+Area_Weights_Data!M$5*CA32+Area_Weights_Data!N$5*CB32</f>
        <v>2.7408312958435204</v>
      </c>
      <c r="CF32" s="4">
        <f>Area_Weights_Data!L$6*BZ32+Area_Weights_Data!M$6*CA32+Area_Weights_Data!N$6*CB32</f>
        <v>4.1009615384615383</v>
      </c>
      <c r="CG32" s="45">
        <v>3.25</v>
      </c>
      <c r="CJ32" s="38"/>
      <c r="CK32" s="36"/>
      <c r="CN32" s="45">
        <v>4</v>
      </c>
      <c r="CO32" s="45">
        <v>3.5</v>
      </c>
      <c r="CP32" s="45">
        <v>3.5</v>
      </c>
      <c r="CQ32" s="38"/>
      <c r="CR32" s="38"/>
      <c r="CS32" s="4">
        <f>Area_Weights_Data!L$11*CN32+Area_Weights_Data!N$11*CP32</f>
        <v>4</v>
      </c>
      <c r="CT32" s="4">
        <f>Area_Weights_Data!L$12*CN32+Area_Weights_Data!N$12*CP32</f>
        <v>3.6727272727272724</v>
      </c>
      <c r="CU32" s="45">
        <v>2.5</v>
      </c>
      <c r="CV32" s="45">
        <v>3.5</v>
      </c>
      <c r="CW32" s="45">
        <v>3.75</v>
      </c>
      <c r="CX32" s="36"/>
      <c r="CY32" s="36"/>
      <c r="CZ32" s="4">
        <f>Area_Weights_Data!L$14*CU32+Area_Weights_Data!M$14*CV32+Area_Weights_Data!N$14*CW32</f>
        <v>2.6686274509803924</v>
      </c>
      <c r="DA32" s="4">
        <f>Area_Weights_Data!L$15*CU32+Area_Weights_Data!M$15*CV32+Area_Weights_Data!N$15*CW32</f>
        <v>3.579227696404792</v>
      </c>
      <c r="DB32" s="45">
        <v>4</v>
      </c>
      <c r="DC32" s="45">
        <v>4.5</v>
      </c>
      <c r="DD32" s="45">
        <v>4</v>
      </c>
      <c r="DE32" s="38"/>
      <c r="DF32" s="38"/>
      <c r="DG32" s="4">
        <f t="shared" si="0"/>
        <v>4</v>
      </c>
      <c r="DH32" s="4">
        <f t="shared" si="1"/>
        <v>4</v>
      </c>
      <c r="DI32" s="45">
        <v>5.5</v>
      </c>
      <c r="DJ32" s="45">
        <v>5.5</v>
      </c>
      <c r="DK32" s="45">
        <v>5</v>
      </c>
      <c r="DL32" s="38"/>
      <c r="DM32" s="38"/>
      <c r="DN32" s="4">
        <f>Area_Weights_Data!L$23*DI32+Area_Weights_Data!M$23*DJ32+Area_Weights_Data!N$23*DK32</f>
        <v>5.3136363636363662</v>
      </c>
      <c r="DO32" s="4">
        <f t="shared" si="2"/>
        <v>5</v>
      </c>
      <c r="DP32" s="7">
        <v>3.25</v>
      </c>
      <c r="DQ32" s="7">
        <v>3</v>
      </c>
      <c r="DR32" s="7">
        <v>3</v>
      </c>
      <c r="DS32" s="36"/>
      <c r="DT32" s="36"/>
      <c r="DU32" s="4">
        <f>Area_Weights_Data!L$26*DP32+Area_Weights_Data!M$26*DQ32+Area_Weights_Data!N$26*DR32</f>
        <v>3.2050561797752817</v>
      </c>
      <c r="DV32" s="4">
        <f>Area_Weights_Data!L$27*DP32+Area_Weights_Data!M$27*DQ32+Area_Weights_Data!N$27*DR32</f>
        <v>3.0000000000000009</v>
      </c>
      <c r="DW32" s="8">
        <v>3</v>
      </c>
      <c r="DX32" s="8">
        <v>4.5</v>
      </c>
      <c r="DY32" s="8">
        <v>4.5</v>
      </c>
      <c r="DZ32" s="36"/>
      <c r="EA32" s="36"/>
      <c r="EB32" s="4">
        <f>Area_Weights_Data!L$32*DW32+Area_Weights_Data!M$32*DX32+Area_Weights_Data!N$32*DY32</f>
        <v>3.3488372093023258</v>
      </c>
      <c r="EC32" s="4">
        <f>Area_Weights_Data!L$33*DW32+Area_Weights_Data!M$33*DX32+Area_Weights_Data!N$33*DY32</f>
        <v>4.4999999999999991</v>
      </c>
      <c r="ED32" s="8">
        <v>2</v>
      </c>
      <c r="EE32" s="1">
        <v>2</v>
      </c>
      <c r="EF32" s="1">
        <v>2</v>
      </c>
      <c r="EG32" s="38"/>
      <c r="EH32" s="36"/>
      <c r="EI32" s="4">
        <f>Area_Weights_Data!$L$35*ED32+Area_Weights_Data!$M$35*EE32+Area_Weights_Data!$N$35*EF32</f>
        <v>1.9999999999999998</v>
      </c>
      <c r="EJ32" s="4">
        <f>Area_Weights_Data!$L$36*ED32+Area_Weights_Data!$M$36*EE32+Area_Weights_Data!$N$36*EF32</f>
        <v>2.0000000000000009</v>
      </c>
      <c r="EK32" s="8">
        <v>3</v>
      </c>
      <c r="EL32" s="8">
        <v>3</v>
      </c>
      <c r="EM32" s="38"/>
      <c r="EN32" s="36"/>
      <c r="EO32" s="7">
        <v>3</v>
      </c>
      <c r="EP32" s="7">
        <v>4.5</v>
      </c>
      <c r="EQ32" s="7">
        <v>3</v>
      </c>
      <c r="ER32" s="36"/>
      <c r="ES32" s="36"/>
      <c r="ET32" s="4">
        <f>Area_Weights_Data!L$41*EO32+Area_Weights_Data!M$41*EP32+Area_Weights_Data!N$41*EQ32</f>
        <v>3.0635593220338984</v>
      </c>
      <c r="EU32" s="4">
        <f>Area_Weights_Data!L$42*EO32+Area_Weights_Data!M$42*EP32+Area_Weights_Data!N$42*EQ32</f>
        <v>3.887096774193548</v>
      </c>
      <c r="FS32" s="71"/>
    </row>
    <row r="33" spans="1:175" x14ac:dyDescent="0.2">
      <c r="A33" s="1">
        <v>1979</v>
      </c>
      <c r="B33" s="1">
        <v>4</v>
      </c>
      <c r="C33" s="9"/>
      <c r="D33" s="9"/>
      <c r="E33" s="9"/>
      <c r="F33" s="36"/>
      <c r="G33" s="37"/>
      <c r="H33" s="1"/>
      <c r="J33" s="8"/>
      <c r="K33" s="1"/>
      <c r="L33" s="1"/>
      <c r="M33" s="38"/>
      <c r="N33" s="36"/>
      <c r="O33" s="1"/>
      <c r="P33" s="1"/>
      <c r="Q33" s="8"/>
      <c r="R33" s="1"/>
      <c r="S33" s="8"/>
      <c r="T33" s="38"/>
      <c r="U33" s="38"/>
      <c r="V33" s="8"/>
      <c r="W33" s="8"/>
      <c r="X33" s="9"/>
      <c r="Y33" s="9"/>
      <c r="Z33" s="9"/>
      <c r="AA33" s="36"/>
      <c r="AB33" s="39"/>
      <c r="AC33" s="1"/>
      <c r="AD33" s="4"/>
      <c r="AE33" s="8"/>
      <c r="AF33" s="1"/>
      <c r="AG33" s="8"/>
      <c r="AH33" s="38"/>
      <c r="AI33" s="38"/>
      <c r="AJ33" s="1"/>
      <c r="AK33" s="1"/>
      <c r="AL33" s="1"/>
      <c r="AM33" s="8"/>
      <c r="AN33" s="8"/>
      <c r="AO33" s="38"/>
      <c r="AP33" s="38"/>
      <c r="AQ33" s="8"/>
      <c r="AR33" s="8"/>
      <c r="AS33" s="9"/>
      <c r="AT33" s="9"/>
      <c r="AU33" s="9"/>
      <c r="AV33" s="36"/>
      <c r="AW33" s="37"/>
      <c r="AY33" s="4"/>
      <c r="AZ33" s="9"/>
      <c r="BA33" s="9"/>
      <c r="BB33" s="9"/>
      <c r="BC33" s="36"/>
      <c r="BD33" s="37"/>
      <c r="BF33" s="4"/>
      <c r="BG33" s="8"/>
      <c r="BJ33" s="38"/>
      <c r="BK33" s="36"/>
      <c r="BN33" s="8"/>
      <c r="BO33" s="8"/>
      <c r="BP33" s="38"/>
      <c r="BQ33" s="38"/>
      <c r="BR33" s="9"/>
      <c r="BS33" s="9"/>
      <c r="BT33" s="9"/>
      <c r="BU33" s="36"/>
      <c r="BV33" s="37"/>
      <c r="BX33" s="4"/>
      <c r="BZ33" s="45">
        <v>2</v>
      </c>
      <c r="CA33" s="45">
        <v>3.5</v>
      </c>
      <c r="CB33" s="45">
        <v>4.5</v>
      </c>
      <c r="CC33" s="36"/>
      <c r="CD33" s="37"/>
      <c r="CE33" s="4">
        <f>Area_Weights_Data!L$5*BZ33+Area_Weights_Data!M$5*CA33+Area_Weights_Data!N$5*CB33</f>
        <v>2.7408312958435204</v>
      </c>
      <c r="CF33" s="4">
        <f>Area_Weights_Data!L$6*BZ33+Area_Weights_Data!M$6*CA33+Area_Weights_Data!N$6*CB33</f>
        <v>4.1009615384615383</v>
      </c>
      <c r="CG33" s="45">
        <v>3.25</v>
      </c>
      <c r="CJ33" s="38"/>
      <c r="CK33" s="36"/>
      <c r="CN33" s="45">
        <v>4</v>
      </c>
      <c r="CO33" s="45">
        <v>3.5</v>
      </c>
      <c r="CP33" s="45">
        <v>3.5</v>
      </c>
      <c r="CQ33" s="38"/>
      <c r="CR33" s="38"/>
      <c r="CS33" s="4">
        <f>Area_Weights_Data!L$11*CN33+Area_Weights_Data!N$11*CP33</f>
        <v>4</v>
      </c>
      <c r="CT33" s="4">
        <f>Area_Weights_Data!L$12*CN33+Area_Weights_Data!N$12*CP33</f>
        <v>3.6727272727272724</v>
      </c>
      <c r="CU33" s="45">
        <v>2.5</v>
      </c>
      <c r="CV33" s="45">
        <v>3.5</v>
      </c>
      <c r="CW33" s="45">
        <v>3.75</v>
      </c>
      <c r="CX33" s="36"/>
      <c r="CY33" s="36"/>
      <c r="CZ33" s="4">
        <f>Area_Weights_Data!L$14*CU33+Area_Weights_Data!M$14*CV33+Area_Weights_Data!N$14*CW33</f>
        <v>2.6686274509803924</v>
      </c>
      <c r="DA33" s="4">
        <f>Area_Weights_Data!L$15*CU33+Area_Weights_Data!M$15*CV33+Area_Weights_Data!N$15*CW33</f>
        <v>3.579227696404792</v>
      </c>
      <c r="DB33" s="45">
        <v>4</v>
      </c>
      <c r="DC33" s="45">
        <v>4.5</v>
      </c>
      <c r="DD33" s="45">
        <v>4</v>
      </c>
      <c r="DE33" s="38"/>
      <c r="DF33" s="38"/>
      <c r="DG33" s="4">
        <f t="shared" si="0"/>
        <v>4</v>
      </c>
      <c r="DH33" s="4">
        <f t="shared" si="1"/>
        <v>4</v>
      </c>
      <c r="DI33" s="45">
        <v>5.5</v>
      </c>
      <c r="DJ33" s="45">
        <v>5.5</v>
      </c>
      <c r="DK33" s="45">
        <v>5.25</v>
      </c>
      <c r="DL33" s="38"/>
      <c r="DM33" s="38"/>
      <c r="DN33" s="4">
        <f>Area_Weights_Data!L$23*DI33+Area_Weights_Data!M$23*DJ33+Area_Weights_Data!N$23*DK33</f>
        <v>5.406818181818184</v>
      </c>
      <c r="DO33" s="4">
        <f t="shared" si="2"/>
        <v>5.25</v>
      </c>
      <c r="DP33" s="7">
        <v>3.25</v>
      </c>
      <c r="DQ33" s="7">
        <v>3</v>
      </c>
      <c r="DR33" s="7">
        <v>3</v>
      </c>
      <c r="DS33" s="36"/>
      <c r="DT33" s="36"/>
      <c r="DU33" s="4">
        <f>Area_Weights_Data!L$26*DP33+Area_Weights_Data!M$26*DQ33+Area_Weights_Data!N$26*DR33</f>
        <v>3.2050561797752817</v>
      </c>
      <c r="DV33" s="4">
        <f>Area_Weights_Data!L$27*DP33+Area_Weights_Data!M$27*DQ33+Area_Weights_Data!N$27*DR33</f>
        <v>3.0000000000000009</v>
      </c>
      <c r="DW33" s="8">
        <v>3</v>
      </c>
      <c r="DX33" s="8">
        <v>4.5</v>
      </c>
      <c r="DY33" s="8">
        <v>4.5</v>
      </c>
      <c r="DZ33" s="36"/>
      <c r="EA33" s="36"/>
      <c r="EB33" s="4">
        <f>Area_Weights_Data!L$32*DW33+Area_Weights_Data!M$32*DX33+Area_Weights_Data!N$32*DY33</f>
        <v>3.3488372093023258</v>
      </c>
      <c r="EC33" s="4">
        <f>Area_Weights_Data!L$33*DW33+Area_Weights_Data!M$33*DX33+Area_Weights_Data!N$33*DY33</f>
        <v>4.4999999999999991</v>
      </c>
      <c r="ED33" s="8">
        <v>2</v>
      </c>
      <c r="EE33" s="1">
        <v>2</v>
      </c>
      <c r="EF33" s="1">
        <v>2</v>
      </c>
      <c r="EG33" s="38"/>
      <c r="EH33" s="36"/>
      <c r="EI33" s="4">
        <f>Area_Weights_Data!$L$35*ED33+Area_Weights_Data!$M$35*EE33+Area_Weights_Data!$N$35*EF33</f>
        <v>1.9999999999999998</v>
      </c>
      <c r="EJ33" s="4">
        <f>Area_Weights_Data!$L$36*ED33+Area_Weights_Data!$M$36*EE33+Area_Weights_Data!$N$36*EF33</f>
        <v>2.0000000000000009</v>
      </c>
      <c r="EK33" s="8">
        <v>3</v>
      </c>
      <c r="EL33" s="8">
        <v>3</v>
      </c>
      <c r="EM33" s="38"/>
      <c r="EN33" s="36"/>
      <c r="EO33" s="7">
        <v>3</v>
      </c>
      <c r="EP33" s="7">
        <v>4.5</v>
      </c>
      <c r="EQ33" s="7">
        <v>3</v>
      </c>
      <c r="ER33" s="36"/>
      <c r="ES33" s="36"/>
      <c r="ET33" s="4">
        <f>Area_Weights_Data!L$41*EO33+Area_Weights_Data!M$41*EP33+Area_Weights_Data!N$41*EQ33</f>
        <v>3.0635593220338984</v>
      </c>
      <c r="EU33" s="4">
        <f>Area_Weights_Data!L$42*EO33+Area_Weights_Data!M$42*EP33+Area_Weights_Data!N$42*EQ33</f>
        <v>3.887096774193548</v>
      </c>
      <c r="FS33" s="71"/>
    </row>
    <row r="34" spans="1:175" x14ac:dyDescent="0.2">
      <c r="A34" s="1">
        <v>1979</v>
      </c>
      <c r="B34" s="1">
        <v>5</v>
      </c>
      <c r="C34" s="9"/>
      <c r="D34" s="9"/>
      <c r="E34" s="9"/>
      <c r="F34" s="36"/>
      <c r="G34" s="37"/>
      <c r="H34" s="1"/>
      <c r="J34" s="8"/>
      <c r="K34" s="1"/>
      <c r="L34" s="1"/>
      <c r="M34" s="38"/>
      <c r="N34" s="36"/>
      <c r="O34" s="1"/>
      <c r="P34" s="1"/>
      <c r="Q34" s="8"/>
      <c r="R34" s="1"/>
      <c r="S34" s="8"/>
      <c r="T34" s="38"/>
      <c r="U34" s="38"/>
      <c r="V34" s="8"/>
      <c r="W34" s="8"/>
      <c r="X34" s="9"/>
      <c r="Y34" s="9"/>
      <c r="Z34" s="9"/>
      <c r="AA34" s="36"/>
      <c r="AB34" s="39"/>
      <c r="AC34" s="1"/>
      <c r="AD34" s="4"/>
      <c r="AE34" s="8"/>
      <c r="AF34" s="1"/>
      <c r="AG34" s="8"/>
      <c r="AH34" s="38"/>
      <c r="AI34" s="38"/>
      <c r="AJ34" s="1"/>
      <c r="AK34" s="1"/>
      <c r="AL34" s="1"/>
      <c r="AM34" s="8"/>
      <c r="AN34" s="8"/>
      <c r="AO34" s="38"/>
      <c r="AP34" s="38"/>
      <c r="AQ34" s="8"/>
      <c r="AR34" s="8"/>
      <c r="AS34" s="9"/>
      <c r="AT34" s="9"/>
      <c r="AU34" s="9"/>
      <c r="AV34" s="36"/>
      <c r="AW34" s="37"/>
      <c r="AY34" s="4"/>
      <c r="AZ34" s="9"/>
      <c r="BA34" s="9"/>
      <c r="BB34" s="9"/>
      <c r="BC34" s="36"/>
      <c r="BD34" s="37"/>
      <c r="BF34" s="4"/>
      <c r="BG34" s="8"/>
      <c r="BJ34" s="38"/>
      <c r="BK34" s="36"/>
      <c r="BN34" s="8"/>
      <c r="BO34" s="8"/>
      <c r="BP34" s="38"/>
      <c r="BQ34" s="38"/>
      <c r="BR34" s="9"/>
      <c r="BS34" s="9"/>
      <c r="BT34" s="9"/>
      <c r="BU34" s="36"/>
      <c r="BV34" s="37"/>
      <c r="BX34" s="4"/>
      <c r="BZ34" s="45">
        <v>2</v>
      </c>
      <c r="CA34" s="45">
        <v>3.5</v>
      </c>
      <c r="CB34" s="45">
        <v>4.5</v>
      </c>
      <c r="CC34" s="36"/>
      <c r="CD34" s="37"/>
      <c r="CE34" s="4">
        <f>Area_Weights_Data!L$5*BZ34+Area_Weights_Data!M$5*CA34+Area_Weights_Data!N$5*CB34</f>
        <v>2.7408312958435204</v>
      </c>
      <c r="CF34" s="4">
        <f>Area_Weights_Data!L$6*BZ34+Area_Weights_Data!M$6*CA34+Area_Weights_Data!N$6*CB34</f>
        <v>4.1009615384615383</v>
      </c>
      <c r="CG34" s="45">
        <v>3.25</v>
      </c>
      <c r="CJ34" s="38"/>
      <c r="CK34" s="36"/>
      <c r="CN34" s="45">
        <v>4</v>
      </c>
      <c r="CO34" s="45">
        <v>3.5</v>
      </c>
      <c r="CP34" s="45">
        <v>3.5</v>
      </c>
      <c r="CQ34" s="38"/>
      <c r="CR34" s="38"/>
      <c r="CS34" s="4">
        <f>Area_Weights_Data!L$11*CN34+Area_Weights_Data!N$11*CP34</f>
        <v>4</v>
      </c>
      <c r="CT34" s="4">
        <f>Area_Weights_Data!L$12*CN34+Area_Weights_Data!N$12*CP34</f>
        <v>3.6727272727272724</v>
      </c>
      <c r="CU34" s="45">
        <v>2.5</v>
      </c>
      <c r="CV34" s="45">
        <v>3.5</v>
      </c>
      <c r="CW34" s="45">
        <v>3.75</v>
      </c>
      <c r="CX34" s="36"/>
      <c r="CY34" s="36"/>
      <c r="CZ34" s="4">
        <f>Area_Weights_Data!L$14*CU34+Area_Weights_Data!M$14*CV34+Area_Weights_Data!N$14*CW34</f>
        <v>2.6686274509803924</v>
      </c>
      <c r="DA34" s="4">
        <f>Area_Weights_Data!L$15*CU34+Area_Weights_Data!M$15*CV34+Area_Weights_Data!N$15*CW34</f>
        <v>3.579227696404792</v>
      </c>
      <c r="DB34" s="45">
        <v>3.6</v>
      </c>
      <c r="DC34" s="45">
        <v>3.75</v>
      </c>
      <c r="DD34" s="45">
        <v>3.75</v>
      </c>
      <c r="DE34" s="38"/>
      <c r="DF34" s="38"/>
      <c r="DG34" s="4">
        <f t="shared" si="0"/>
        <v>3.6</v>
      </c>
      <c r="DH34" s="4">
        <f t="shared" si="1"/>
        <v>3.75</v>
      </c>
      <c r="DI34" s="45">
        <v>5.5</v>
      </c>
      <c r="DJ34" s="45">
        <v>5</v>
      </c>
      <c r="DK34" s="45">
        <v>5</v>
      </c>
      <c r="DL34" s="38"/>
      <c r="DM34" s="38"/>
      <c r="DN34" s="4">
        <f>Area_Weights_Data!L$23*DI34+Area_Weights_Data!M$23*DJ34+Area_Weights_Data!N$23*DK34</f>
        <v>5.0295454545454561</v>
      </c>
      <c r="DO34" s="4">
        <f t="shared" si="2"/>
        <v>5</v>
      </c>
      <c r="DP34" s="7">
        <v>3</v>
      </c>
      <c r="DQ34" s="7">
        <v>3</v>
      </c>
      <c r="DR34" s="7">
        <v>3</v>
      </c>
      <c r="DS34" s="36"/>
      <c r="DT34" s="36"/>
      <c r="DU34" s="4">
        <f>Area_Weights_Data!L$26*DP34+Area_Weights_Data!M$26*DQ34+Area_Weights_Data!N$26*DR34</f>
        <v>3.0000000000000009</v>
      </c>
      <c r="DV34" s="4">
        <f>Area_Weights_Data!L$27*DP34+Area_Weights_Data!M$27*DQ34+Area_Weights_Data!N$27*DR34</f>
        <v>3.0000000000000009</v>
      </c>
      <c r="DW34" s="8">
        <v>3</v>
      </c>
      <c r="DX34" s="8">
        <v>4</v>
      </c>
      <c r="DY34" s="8">
        <v>4.5</v>
      </c>
      <c r="DZ34" s="36"/>
      <c r="EA34" s="36"/>
      <c r="EB34" s="4">
        <f>Area_Weights_Data!L$32*DW34+Area_Weights_Data!M$32*DX34+Area_Weights_Data!N$32*DY34</f>
        <v>3.2325581395348837</v>
      </c>
      <c r="EC34" s="4">
        <f>Area_Weights_Data!L$33*DW34+Area_Weights_Data!M$33*DX34+Area_Weights_Data!N$33*DY34</f>
        <v>4.31725888324873</v>
      </c>
      <c r="ED34" s="8">
        <v>2</v>
      </c>
      <c r="EE34" s="1">
        <v>2</v>
      </c>
      <c r="EF34" s="1">
        <v>2</v>
      </c>
      <c r="EG34" s="38"/>
      <c r="EH34" s="36"/>
      <c r="EI34" s="4">
        <f>Area_Weights_Data!$L$35*ED34+Area_Weights_Data!$M$35*EE34+Area_Weights_Data!$N$35*EF34</f>
        <v>1.9999999999999998</v>
      </c>
      <c r="EJ34" s="4">
        <f>Area_Weights_Data!$L$36*ED34+Area_Weights_Data!$M$36*EE34+Area_Weights_Data!$N$36*EF34</f>
        <v>2.0000000000000009</v>
      </c>
      <c r="EK34" s="8">
        <v>3</v>
      </c>
      <c r="EL34" s="8">
        <v>3</v>
      </c>
      <c r="EM34" s="38"/>
      <c r="EN34" s="36"/>
      <c r="EO34" s="7">
        <v>3</v>
      </c>
      <c r="EP34" s="7">
        <v>4.5</v>
      </c>
      <c r="EQ34" s="7">
        <v>3</v>
      </c>
      <c r="ER34" s="36"/>
      <c r="ES34" s="36"/>
      <c r="ET34" s="4">
        <f>Area_Weights_Data!L$41*EO34+Area_Weights_Data!M$41*EP34+Area_Weights_Data!N$41*EQ34</f>
        <v>3.0635593220338984</v>
      </c>
      <c r="EU34" s="4">
        <f>Area_Weights_Data!L$42*EO34+Area_Weights_Data!M$42*EP34+Area_Weights_Data!N$42*EQ34</f>
        <v>3.887096774193548</v>
      </c>
      <c r="FS34" s="71"/>
    </row>
    <row r="35" spans="1:175" x14ac:dyDescent="0.2">
      <c r="A35" s="1">
        <v>1979</v>
      </c>
      <c r="B35" s="1">
        <v>6</v>
      </c>
      <c r="C35" s="9"/>
      <c r="D35" s="9"/>
      <c r="E35" s="9"/>
      <c r="F35" s="36"/>
      <c r="G35" s="37"/>
      <c r="H35" s="1"/>
      <c r="J35" s="8"/>
      <c r="K35" s="1"/>
      <c r="L35" s="1"/>
      <c r="M35" s="38"/>
      <c r="N35" s="36"/>
      <c r="O35" s="1"/>
      <c r="P35" s="1"/>
      <c r="Q35" s="8"/>
      <c r="R35" s="1"/>
      <c r="S35" s="8"/>
      <c r="T35" s="38"/>
      <c r="U35" s="38"/>
      <c r="V35" s="8"/>
      <c r="W35" s="8"/>
      <c r="X35" s="9"/>
      <c r="Y35" s="9"/>
      <c r="Z35" s="9"/>
      <c r="AA35" s="36"/>
      <c r="AB35" s="39"/>
      <c r="AC35" s="1"/>
      <c r="AD35" s="4"/>
      <c r="AE35" s="8"/>
      <c r="AF35" s="1"/>
      <c r="AG35" s="8"/>
      <c r="AH35" s="38"/>
      <c r="AI35" s="38"/>
      <c r="AJ35" s="1"/>
      <c r="AK35" s="1"/>
      <c r="AL35" s="1"/>
      <c r="AM35" s="8"/>
      <c r="AN35" s="8"/>
      <c r="AO35" s="38"/>
      <c r="AP35" s="38"/>
      <c r="AQ35" s="8"/>
      <c r="AR35" s="8"/>
      <c r="AS35" s="9"/>
      <c r="AT35" s="9"/>
      <c r="AU35" s="9"/>
      <c r="AV35" s="36"/>
      <c r="AW35" s="37"/>
      <c r="AY35" s="4"/>
      <c r="AZ35" s="9"/>
      <c r="BA35" s="9"/>
      <c r="BB35" s="9"/>
      <c r="BC35" s="36"/>
      <c r="BD35" s="37"/>
      <c r="BF35" s="4"/>
      <c r="BG35" s="8"/>
      <c r="BJ35" s="38"/>
      <c r="BK35" s="36"/>
      <c r="BN35" s="8"/>
      <c r="BO35" s="8"/>
      <c r="BP35" s="38"/>
      <c r="BQ35" s="38"/>
      <c r="BR35" s="9"/>
      <c r="BS35" s="9"/>
      <c r="BT35" s="9"/>
      <c r="BU35" s="36"/>
      <c r="BV35" s="37"/>
      <c r="BX35" s="4"/>
      <c r="BZ35" s="45">
        <v>2</v>
      </c>
      <c r="CA35" s="45">
        <v>3.5</v>
      </c>
      <c r="CB35" s="45">
        <v>4.5</v>
      </c>
      <c r="CC35" s="36"/>
      <c r="CD35" s="37"/>
      <c r="CE35" s="4">
        <f>Area_Weights_Data!L$5*BZ35+Area_Weights_Data!M$5*CA35+Area_Weights_Data!N$5*CB35</f>
        <v>2.7408312958435204</v>
      </c>
      <c r="CF35" s="4">
        <f>Area_Weights_Data!L$6*BZ35+Area_Weights_Data!M$6*CA35+Area_Weights_Data!N$6*CB35</f>
        <v>4.1009615384615383</v>
      </c>
      <c r="CG35" s="45">
        <v>4</v>
      </c>
      <c r="CJ35" s="38"/>
      <c r="CK35" s="36"/>
      <c r="CN35" s="45">
        <v>4</v>
      </c>
      <c r="CO35" s="45">
        <v>3.5</v>
      </c>
      <c r="CP35" s="45">
        <v>4</v>
      </c>
      <c r="CQ35" s="38"/>
      <c r="CR35" s="38"/>
      <c r="CS35" s="4">
        <f>Area_Weights_Data!L$11*CN35+Area_Weights_Data!N$11*CP35</f>
        <v>4</v>
      </c>
      <c r="CT35" s="4">
        <f>Area_Weights_Data!L$12*CN35+Area_Weights_Data!N$12*CP35</f>
        <v>3.9999999999999996</v>
      </c>
      <c r="CU35" s="45">
        <v>2.5</v>
      </c>
      <c r="CV35" s="45">
        <v>3.5</v>
      </c>
      <c r="CW35" s="45">
        <v>3.75</v>
      </c>
      <c r="CX35" s="36"/>
      <c r="CY35" s="36"/>
      <c r="CZ35" s="4">
        <f>Area_Weights_Data!L$14*CU35+Area_Weights_Data!M$14*CV35+Area_Weights_Data!N$14*CW35</f>
        <v>2.6686274509803924</v>
      </c>
      <c r="DA35" s="4">
        <f>Area_Weights_Data!L$15*CU35+Area_Weights_Data!M$15*CV35+Area_Weights_Data!N$15*CW35</f>
        <v>3.579227696404792</v>
      </c>
      <c r="DB35" s="45">
        <v>3.6</v>
      </c>
      <c r="DC35" s="45">
        <v>4</v>
      </c>
      <c r="DD35" s="45">
        <v>3.75</v>
      </c>
      <c r="DE35" s="38"/>
      <c r="DF35" s="38"/>
      <c r="DG35" s="4">
        <f t="shared" si="0"/>
        <v>3.6</v>
      </c>
      <c r="DH35" s="4">
        <f t="shared" si="1"/>
        <v>3.75</v>
      </c>
      <c r="DI35" s="45">
        <v>5.5</v>
      </c>
      <c r="DJ35" s="45">
        <v>5</v>
      </c>
      <c r="DK35" s="45">
        <v>5</v>
      </c>
      <c r="DL35" s="38"/>
      <c r="DM35" s="38"/>
      <c r="DN35" s="4">
        <f>Area_Weights_Data!L$23*DI35+Area_Weights_Data!M$23*DJ35+Area_Weights_Data!N$23*DK35</f>
        <v>5.0295454545454561</v>
      </c>
      <c r="DO35" s="4">
        <f t="shared" si="2"/>
        <v>5</v>
      </c>
      <c r="DP35" s="7">
        <v>3</v>
      </c>
      <c r="DQ35" s="7">
        <v>3</v>
      </c>
      <c r="DR35" s="7">
        <v>3</v>
      </c>
      <c r="DS35" s="36"/>
      <c r="DT35" s="36"/>
      <c r="DU35" s="4">
        <f>Area_Weights_Data!L$26*DP35+Area_Weights_Data!M$26*DQ35+Area_Weights_Data!N$26*DR35</f>
        <v>3.0000000000000009</v>
      </c>
      <c r="DV35" s="4">
        <f>Area_Weights_Data!L$27*DP35+Area_Weights_Data!M$27*DQ35+Area_Weights_Data!N$27*DR35</f>
        <v>3.0000000000000009</v>
      </c>
      <c r="DW35" s="8">
        <v>3</v>
      </c>
      <c r="DX35" s="8">
        <v>4</v>
      </c>
      <c r="DY35" s="8">
        <v>4.5</v>
      </c>
      <c r="DZ35" s="36"/>
      <c r="EA35" s="36"/>
      <c r="EB35" s="4">
        <f>Area_Weights_Data!L$32*DW35+Area_Weights_Data!M$32*DX35+Area_Weights_Data!N$32*DY35</f>
        <v>3.2325581395348837</v>
      </c>
      <c r="EC35" s="4">
        <f>Area_Weights_Data!L$33*DW35+Area_Weights_Data!M$33*DX35+Area_Weights_Data!N$33*DY35</f>
        <v>4.31725888324873</v>
      </c>
      <c r="ED35" s="8">
        <v>2</v>
      </c>
      <c r="EE35" s="1">
        <v>2</v>
      </c>
      <c r="EF35" s="1">
        <v>2</v>
      </c>
      <c r="EG35" s="38"/>
      <c r="EH35" s="36"/>
      <c r="EI35" s="4">
        <f>Area_Weights_Data!$L$35*ED35+Area_Weights_Data!$M$35*EE35+Area_Weights_Data!$N$35*EF35</f>
        <v>1.9999999999999998</v>
      </c>
      <c r="EJ35" s="4">
        <f>Area_Weights_Data!$L$36*ED35+Area_Weights_Data!$M$36*EE35+Area_Weights_Data!$N$36*EF35</f>
        <v>2.0000000000000009</v>
      </c>
      <c r="EK35" s="8">
        <v>3</v>
      </c>
      <c r="EL35" s="8">
        <v>3</v>
      </c>
      <c r="EM35" s="38"/>
      <c r="EN35" s="36"/>
      <c r="EO35" s="7">
        <v>3</v>
      </c>
      <c r="EP35" s="7">
        <v>4.5</v>
      </c>
      <c r="EQ35" s="7">
        <v>3</v>
      </c>
      <c r="ER35" s="36"/>
      <c r="ES35" s="36"/>
      <c r="ET35" s="4">
        <f>Area_Weights_Data!L$41*EO35+Area_Weights_Data!M$41*EP35+Area_Weights_Data!N$41*EQ35</f>
        <v>3.0635593220338984</v>
      </c>
      <c r="EU35" s="4">
        <f>Area_Weights_Data!L$42*EO35+Area_Weights_Data!M$42*EP35+Area_Weights_Data!N$42*EQ35</f>
        <v>3.887096774193548</v>
      </c>
      <c r="FS35" s="71"/>
    </row>
    <row r="36" spans="1:175" x14ac:dyDescent="0.2">
      <c r="A36" s="1">
        <v>1979</v>
      </c>
      <c r="B36" s="1">
        <v>7</v>
      </c>
      <c r="C36" s="9"/>
      <c r="D36" s="9"/>
      <c r="E36" s="9"/>
      <c r="F36" s="36"/>
      <c r="G36" s="37"/>
      <c r="H36" s="1"/>
      <c r="J36" s="8"/>
      <c r="K36" s="1"/>
      <c r="L36" s="1"/>
      <c r="M36" s="38"/>
      <c r="N36" s="36"/>
      <c r="O36" s="1"/>
      <c r="P36" s="1"/>
      <c r="Q36" s="8"/>
      <c r="R36" s="1"/>
      <c r="S36" s="8"/>
      <c r="T36" s="38"/>
      <c r="U36" s="38"/>
      <c r="V36" s="8"/>
      <c r="W36" s="8"/>
      <c r="X36" s="9"/>
      <c r="Y36" s="9"/>
      <c r="Z36" s="9"/>
      <c r="AA36" s="36"/>
      <c r="AB36" s="39"/>
      <c r="AC36" s="1"/>
      <c r="AD36" s="4"/>
      <c r="AE36" s="8"/>
      <c r="AF36" s="1"/>
      <c r="AG36" s="8"/>
      <c r="AH36" s="38"/>
      <c r="AI36" s="38"/>
      <c r="AJ36" s="1"/>
      <c r="AK36" s="1"/>
      <c r="AL36" s="1"/>
      <c r="AM36" s="8"/>
      <c r="AN36" s="8"/>
      <c r="AO36" s="38"/>
      <c r="AP36" s="38"/>
      <c r="AQ36" s="8"/>
      <c r="AR36" s="8"/>
      <c r="AS36" s="9"/>
      <c r="AT36" s="9"/>
      <c r="AU36" s="9"/>
      <c r="AV36" s="36"/>
      <c r="AW36" s="37"/>
      <c r="AY36" s="4"/>
      <c r="AZ36" s="9"/>
      <c r="BA36" s="9"/>
      <c r="BB36" s="9"/>
      <c r="BC36" s="36"/>
      <c r="BD36" s="37"/>
      <c r="BF36" s="4"/>
      <c r="BG36" s="8"/>
      <c r="BJ36" s="38"/>
      <c r="BK36" s="36"/>
      <c r="BN36" s="8"/>
      <c r="BO36" s="8"/>
      <c r="BP36" s="38"/>
      <c r="BQ36" s="38"/>
      <c r="BR36" s="9"/>
      <c r="BS36" s="9"/>
      <c r="BT36" s="9"/>
      <c r="BU36" s="36"/>
      <c r="BV36" s="37"/>
      <c r="BX36" s="4"/>
      <c r="BZ36" s="45">
        <v>2</v>
      </c>
      <c r="CA36" s="45">
        <v>3.5</v>
      </c>
      <c r="CB36" s="45">
        <v>4.5</v>
      </c>
      <c r="CC36" s="36"/>
      <c r="CD36" s="37"/>
      <c r="CE36" s="4">
        <f>Area_Weights_Data!L$5*BZ36+Area_Weights_Data!M$5*CA36+Area_Weights_Data!N$5*CB36</f>
        <v>2.7408312958435204</v>
      </c>
      <c r="CF36" s="4">
        <f>Area_Weights_Data!L$6*BZ36+Area_Weights_Data!M$6*CA36+Area_Weights_Data!N$6*CB36</f>
        <v>4.1009615384615383</v>
      </c>
      <c r="CG36" s="45">
        <v>4</v>
      </c>
      <c r="CJ36" s="38"/>
      <c r="CK36" s="36"/>
      <c r="CN36" s="45">
        <v>4</v>
      </c>
      <c r="CO36" s="45">
        <v>3.5</v>
      </c>
      <c r="CP36" s="45">
        <v>4</v>
      </c>
      <c r="CQ36" s="38"/>
      <c r="CR36" s="38"/>
      <c r="CS36" s="4">
        <f>Area_Weights_Data!L$11*CN36+Area_Weights_Data!N$11*CP36</f>
        <v>4</v>
      </c>
      <c r="CT36" s="4">
        <f>Area_Weights_Data!L$12*CN36+Area_Weights_Data!N$12*CP36</f>
        <v>3.9999999999999996</v>
      </c>
      <c r="CU36" s="45">
        <v>2.5</v>
      </c>
      <c r="CV36" s="45">
        <v>3.5</v>
      </c>
      <c r="CW36" s="45">
        <v>3.75</v>
      </c>
      <c r="CX36" s="36"/>
      <c r="CY36" s="36"/>
      <c r="CZ36" s="4">
        <f>Area_Weights_Data!L$14*CU36+Area_Weights_Data!M$14*CV36+Area_Weights_Data!N$14*CW36</f>
        <v>2.6686274509803924</v>
      </c>
      <c r="DA36" s="4">
        <f>Area_Weights_Data!L$15*CU36+Area_Weights_Data!M$15*CV36+Area_Weights_Data!N$15*CW36</f>
        <v>3.579227696404792</v>
      </c>
      <c r="DB36" s="45">
        <v>3.6</v>
      </c>
      <c r="DC36" s="45">
        <v>4</v>
      </c>
      <c r="DD36" s="45">
        <v>3.75</v>
      </c>
      <c r="DE36" s="38"/>
      <c r="DF36" s="38"/>
      <c r="DG36" s="4">
        <f t="shared" si="0"/>
        <v>3.6</v>
      </c>
      <c r="DH36" s="4">
        <f t="shared" si="1"/>
        <v>3.75</v>
      </c>
      <c r="DI36" s="45">
        <v>5.5</v>
      </c>
      <c r="DJ36" s="45">
        <v>5</v>
      </c>
      <c r="DK36" s="45">
        <v>5</v>
      </c>
      <c r="DL36" s="38"/>
      <c r="DM36" s="38"/>
      <c r="DN36" s="4">
        <f>Area_Weights_Data!L$23*DI36+Area_Weights_Data!M$23*DJ36+Area_Weights_Data!N$23*DK36</f>
        <v>5.0295454545454561</v>
      </c>
      <c r="DO36" s="4">
        <f t="shared" si="2"/>
        <v>5</v>
      </c>
      <c r="DP36" s="7">
        <v>3</v>
      </c>
      <c r="DQ36" s="7">
        <v>3</v>
      </c>
      <c r="DR36" s="7">
        <v>3</v>
      </c>
      <c r="DS36" s="36"/>
      <c r="DT36" s="36"/>
      <c r="DU36" s="4">
        <f>Area_Weights_Data!L$26*DP36+Area_Weights_Data!M$26*DQ36+Area_Weights_Data!N$26*DR36</f>
        <v>3.0000000000000009</v>
      </c>
      <c r="DV36" s="4">
        <f>Area_Weights_Data!L$27*DP36+Area_Weights_Data!M$27*DQ36+Area_Weights_Data!N$27*DR36</f>
        <v>3.0000000000000009</v>
      </c>
      <c r="DW36" s="8">
        <v>4</v>
      </c>
      <c r="DX36" s="8">
        <v>4</v>
      </c>
      <c r="DY36" s="8">
        <v>4.5</v>
      </c>
      <c r="DZ36" s="36"/>
      <c r="EA36" s="36"/>
      <c r="EB36" s="4">
        <f>Area_Weights_Data!L$32*DW36+Area_Weights_Data!M$32*DX36+Area_Weights_Data!N$32*DY36</f>
        <v>4</v>
      </c>
      <c r="EC36" s="4">
        <f>Area_Weights_Data!L$33*DW36+Area_Weights_Data!M$33*DX36+Area_Weights_Data!N$33*DY36</f>
        <v>4.31725888324873</v>
      </c>
      <c r="ED36" s="8">
        <v>2</v>
      </c>
      <c r="EE36" s="1">
        <v>2</v>
      </c>
      <c r="EF36" s="1">
        <v>2</v>
      </c>
      <c r="EG36" s="38"/>
      <c r="EH36" s="36"/>
      <c r="EI36" s="4">
        <f>Area_Weights_Data!$L$35*ED36+Area_Weights_Data!$M$35*EE36+Area_Weights_Data!$N$35*EF36</f>
        <v>1.9999999999999998</v>
      </c>
      <c r="EJ36" s="4">
        <f>Area_Weights_Data!$L$36*ED36+Area_Weights_Data!$M$36*EE36+Area_Weights_Data!$N$36*EF36</f>
        <v>2.0000000000000009</v>
      </c>
      <c r="EK36" s="8">
        <v>3</v>
      </c>
      <c r="EL36" s="8">
        <v>3</v>
      </c>
      <c r="EM36" s="38"/>
      <c r="EN36" s="36"/>
      <c r="EO36" s="7">
        <v>3</v>
      </c>
      <c r="EP36" s="7">
        <v>4.5</v>
      </c>
      <c r="EQ36" s="7">
        <v>3</v>
      </c>
      <c r="ER36" s="36"/>
      <c r="ES36" s="36"/>
      <c r="ET36" s="4">
        <f>Area_Weights_Data!L$41*EO36+Area_Weights_Data!M$41*EP36+Area_Weights_Data!N$41*EQ36</f>
        <v>3.0635593220338984</v>
      </c>
      <c r="EU36" s="4">
        <f>Area_Weights_Data!L$42*EO36+Area_Weights_Data!M$42*EP36+Area_Weights_Data!N$42*EQ36</f>
        <v>3.887096774193548</v>
      </c>
      <c r="FS36" s="71"/>
    </row>
    <row r="37" spans="1:175" x14ac:dyDescent="0.2">
      <c r="A37" s="1">
        <v>1979</v>
      </c>
      <c r="B37" s="1">
        <v>8</v>
      </c>
      <c r="C37" s="9"/>
      <c r="D37" s="9"/>
      <c r="E37" s="9"/>
      <c r="F37" s="36"/>
      <c r="G37" s="37"/>
      <c r="H37" s="1"/>
      <c r="J37" s="8"/>
      <c r="K37" s="1"/>
      <c r="L37" s="1"/>
      <c r="M37" s="38"/>
      <c r="N37" s="36"/>
      <c r="O37" s="1"/>
      <c r="P37" s="1"/>
      <c r="Q37" s="8"/>
      <c r="R37" s="1"/>
      <c r="S37" s="8"/>
      <c r="T37" s="38"/>
      <c r="U37" s="38"/>
      <c r="V37" s="8"/>
      <c r="W37" s="8"/>
      <c r="X37" s="9"/>
      <c r="Y37" s="9"/>
      <c r="Z37" s="9"/>
      <c r="AA37" s="36"/>
      <c r="AB37" s="39"/>
      <c r="AC37" s="1"/>
      <c r="AD37" s="4"/>
      <c r="AE37" s="8"/>
      <c r="AF37" s="1"/>
      <c r="AG37" s="8"/>
      <c r="AH37" s="38"/>
      <c r="AI37" s="38"/>
      <c r="AJ37" s="1"/>
      <c r="AK37" s="1"/>
      <c r="AL37" s="1"/>
      <c r="AM37" s="8"/>
      <c r="AN37" s="8"/>
      <c r="AO37" s="38"/>
      <c r="AP37" s="38"/>
      <c r="AQ37" s="8"/>
      <c r="AR37" s="8"/>
      <c r="AS37" s="9"/>
      <c r="AT37" s="9"/>
      <c r="AU37" s="9"/>
      <c r="AV37" s="36"/>
      <c r="AW37" s="37"/>
      <c r="AY37" s="4"/>
      <c r="AZ37" s="9"/>
      <c r="BA37" s="9"/>
      <c r="BB37" s="9"/>
      <c r="BC37" s="36"/>
      <c r="BD37" s="37"/>
      <c r="BF37" s="4"/>
      <c r="BG37" s="8"/>
      <c r="BJ37" s="38"/>
      <c r="BK37" s="36"/>
      <c r="BN37" s="8"/>
      <c r="BO37" s="8"/>
      <c r="BP37" s="38"/>
      <c r="BQ37" s="38"/>
      <c r="BR37" s="9"/>
      <c r="BS37" s="9"/>
      <c r="BT37" s="9"/>
      <c r="BU37" s="36"/>
      <c r="BV37" s="37"/>
      <c r="BX37" s="4"/>
      <c r="BZ37" s="45">
        <v>2</v>
      </c>
      <c r="CA37" s="45">
        <v>3.5</v>
      </c>
      <c r="CB37" s="45">
        <v>4.5</v>
      </c>
      <c r="CC37" s="36"/>
      <c r="CD37" s="37"/>
      <c r="CE37" s="4">
        <f>Area_Weights_Data!L$5*BZ37+Area_Weights_Data!M$5*CA37+Area_Weights_Data!N$5*CB37</f>
        <v>2.7408312958435204</v>
      </c>
      <c r="CF37" s="4">
        <f>Area_Weights_Data!L$6*BZ37+Area_Weights_Data!M$6*CA37+Area_Weights_Data!N$6*CB37</f>
        <v>4.1009615384615383</v>
      </c>
      <c r="CG37" s="45">
        <v>4</v>
      </c>
      <c r="CJ37" s="38"/>
      <c r="CK37" s="36"/>
      <c r="CN37" s="45">
        <v>4</v>
      </c>
      <c r="CO37" s="45">
        <v>3.5</v>
      </c>
      <c r="CP37" s="45">
        <v>4</v>
      </c>
      <c r="CQ37" s="38"/>
      <c r="CR37" s="38"/>
      <c r="CS37" s="4">
        <f>Area_Weights_Data!L$11*CN37+Area_Weights_Data!N$11*CP37</f>
        <v>4</v>
      </c>
      <c r="CT37" s="4">
        <f>Area_Weights_Data!L$12*CN37+Area_Weights_Data!N$12*CP37</f>
        <v>3.9999999999999996</v>
      </c>
      <c r="CU37" s="45">
        <v>3</v>
      </c>
      <c r="CV37" s="45">
        <v>4</v>
      </c>
      <c r="CW37" s="45">
        <v>3.75</v>
      </c>
      <c r="CX37" s="36"/>
      <c r="CY37" s="36"/>
      <c r="CZ37" s="4">
        <f>Area_Weights_Data!L$14*CU37+Area_Weights_Data!M$14*CV37+Area_Weights_Data!N$14*CW37</f>
        <v>3.1686274509803924</v>
      </c>
      <c r="DA37" s="4">
        <f>Area_Weights_Data!L$15*CU37+Area_Weights_Data!M$15*CV37+Area_Weights_Data!N$15*CW37</f>
        <v>3.9207723035952045</v>
      </c>
      <c r="DB37" s="45">
        <v>3.6</v>
      </c>
      <c r="DC37" s="45">
        <v>4</v>
      </c>
      <c r="DD37" s="45">
        <v>3.75</v>
      </c>
      <c r="DE37" s="38"/>
      <c r="DF37" s="38"/>
      <c r="DG37" s="4">
        <f t="shared" si="0"/>
        <v>3.6</v>
      </c>
      <c r="DH37" s="4">
        <f t="shared" si="1"/>
        <v>3.75</v>
      </c>
      <c r="DI37" s="45">
        <v>5.5</v>
      </c>
      <c r="DJ37" s="45">
        <v>5</v>
      </c>
      <c r="DK37" s="45">
        <v>5</v>
      </c>
      <c r="DL37" s="38"/>
      <c r="DM37" s="38"/>
      <c r="DN37" s="4">
        <f>Area_Weights_Data!L$23*DI37+Area_Weights_Data!M$23*DJ37+Area_Weights_Data!N$23*DK37</f>
        <v>5.0295454545454561</v>
      </c>
      <c r="DO37" s="4">
        <f t="shared" si="2"/>
        <v>5</v>
      </c>
      <c r="DP37" s="7">
        <v>3</v>
      </c>
      <c r="DQ37" s="7">
        <v>3</v>
      </c>
      <c r="DR37" s="7">
        <v>3</v>
      </c>
      <c r="DS37" s="36"/>
      <c r="DT37" s="36"/>
      <c r="DU37" s="4">
        <f>Area_Weights_Data!L$26*DP37+Area_Weights_Data!M$26*DQ37+Area_Weights_Data!N$26*DR37</f>
        <v>3.0000000000000009</v>
      </c>
      <c r="DV37" s="4">
        <f>Area_Weights_Data!L$27*DP37+Area_Weights_Data!M$27*DQ37+Area_Weights_Data!N$27*DR37</f>
        <v>3.0000000000000009</v>
      </c>
      <c r="DW37" s="8">
        <v>4</v>
      </c>
      <c r="DX37" s="8">
        <v>4</v>
      </c>
      <c r="DY37" s="8">
        <v>4.5</v>
      </c>
      <c r="DZ37" s="36"/>
      <c r="EA37" s="36"/>
      <c r="EB37" s="4">
        <f>Area_Weights_Data!L$32*DW37+Area_Weights_Data!M$32*DX37+Area_Weights_Data!N$32*DY37</f>
        <v>4</v>
      </c>
      <c r="EC37" s="4">
        <f>Area_Weights_Data!L$33*DW37+Area_Weights_Data!M$33*DX37+Area_Weights_Data!N$33*DY37</f>
        <v>4.31725888324873</v>
      </c>
      <c r="ED37" s="8">
        <v>2</v>
      </c>
      <c r="EE37" s="1">
        <v>2</v>
      </c>
      <c r="EF37" s="1">
        <v>2</v>
      </c>
      <c r="EG37" s="38"/>
      <c r="EH37" s="36"/>
      <c r="EI37" s="4">
        <f>Area_Weights_Data!$L$35*ED37+Area_Weights_Data!$M$35*EE37+Area_Weights_Data!$N$35*EF37</f>
        <v>1.9999999999999998</v>
      </c>
      <c r="EJ37" s="4">
        <f>Area_Weights_Data!$L$36*ED37+Area_Weights_Data!$M$36*EE37+Area_Weights_Data!$N$36*EF37</f>
        <v>2.0000000000000009</v>
      </c>
      <c r="EK37" s="8">
        <v>3</v>
      </c>
      <c r="EL37" s="8">
        <v>3</v>
      </c>
      <c r="EM37" s="38"/>
      <c r="EN37" s="36"/>
      <c r="EO37" s="7">
        <v>3</v>
      </c>
      <c r="EP37" s="7">
        <v>4.5</v>
      </c>
      <c r="EQ37" s="7">
        <v>3</v>
      </c>
      <c r="ER37" s="36"/>
      <c r="ES37" s="36"/>
      <c r="ET37" s="4">
        <f>Area_Weights_Data!L$41*EO37+Area_Weights_Data!M$41*EP37+Area_Weights_Data!N$41*EQ37</f>
        <v>3.0635593220338984</v>
      </c>
      <c r="EU37" s="4">
        <f>Area_Weights_Data!L$42*EO37+Area_Weights_Data!M$42*EP37+Area_Weights_Data!N$42*EQ37</f>
        <v>3.887096774193548</v>
      </c>
      <c r="FS37" s="71"/>
    </row>
    <row r="38" spans="1:175" x14ac:dyDescent="0.2">
      <c r="A38" s="1">
        <v>1979</v>
      </c>
      <c r="B38" s="1">
        <v>9</v>
      </c>
      <c r="C38" s="9"/>
      <c r="D38" s="9"/>
      <c r="E38" s="9"/>
      <c r="F38" s="36"/>
      <c r="G38" s="37"/>
      <c r="H38" s="1"/>
      <c r="J38" s="8"/>
      <c r="K38" s="1"/>
      <c r="L38" s="1"/>
      <c r="M38" s="38"/>
      <c r="N38" s="36"/>
      <c r="O38" s="1"/>
      <c r="P38" s="1"/>
      <c r="Q38" s="8"/>
      <c r="R38" s="1"/>
      <c r="S38" s="8"/>
      <c r="T38" s="38"/>
      <c r="U38" s="38"/>
      <c r="V38" s="8"/>
      <c r="W38" s="8"/>
      <c r="X38" s="9"/>
      <c r="Y38" s="9"/>
      <c r="Z38" s="9"/>
      <c r="AA38" s="36"/>
      <c r="AB38" s="39"/>
      <c r="AC38" s="1"/>
      <c r="AD38" s="4"/>
      <c r="AE38" s="8"/>
      <c r="AF38" s="1"/>
      <c r="AG38" s="8"/>
      <c r="AH38" s="38"/>
      <c r="AI38" s="38"/>
      <c r="AJ38" s="1"/>
      <c r="AK38" s="1"/>
      <c r="AL38" s="1"/>
      <c r="AM38" s="8"/>
      <c r="AN38" s="8"/>
      <c r="AO38" s="38"/>
      <c r="AP38" s="38"/>
      <c r="AQ38" s="8"/>
      <c r="AR38" s="8"/>
      <c r="AS38" s="9"/>
      <c r="AT38" s="9"/>
      <c r="AU38" s="9"/>
      <c r="AV38" s="36"/>
      <c r="AW38" s="37"/>
      <c r="AY38" s="4"/>
      <c r="AZ38" s="9"/>
      <c r="BA38" s="9"/>
      <c r="BB38" s="9"/>
      <c r="BC38" s="36"/>
      <c r="BD38" s="37"/>
      <c r="BF38" s="4"/>
      <c r="BG38" s="8"/>
      <c r="BJ38" s="38"/>
      <c r="BK38" s="36"/>
      <c r="BN38" s="8"/>
      <c r="BO38" s="8"/>
      <c r="BP38" s="38"/>
      <c r="BQ38" s="38"/>
      <c r="BR38" s="9"/>
      <c r="BS38" s="9"/>
      <c r="BT38" s="9"/>
      <c r="BU38" s="36"/>
      <c r="BV38" s="37"/>
      <c r="BX38" s="4"/>
      <c r="BZ38" s="45">
        <v>2</v>
      </c>
      <c r="CA38" s="45">
        <v>3.5</v>
      </c>
      <c r="CB38" s="45">
        <v>4.5</v>
      </c>
      <c r="CC38" s="36"/>
      <c r="CD38" s="37"/>
      <c r="CE38" s="4">
        <f>Area_Weights_Data!L$5*BZ38+Area_Weights_Data!M$5*CA38+Area_Weights_Data!N$5*CB38</f>
        <v>2.7408312958435204</v>
      </c>
      <c r="CF38" s="4">
        <f>Area_Weights_Data!L$6*BZ38+Area_Weights_Data!M$6*CA38+Area_Weights_Data!N$6*CB38</f>
        <v>4.1009615384615383</v>
      </c>
      <c r="CG38" s="45">
        <v>4</v>
      </c>
      <c r="CJ38" s="38"/>
      <c r="CK38" s="36"/>
      <c r="CN38" s="45">
        <v>4</v>
      </c>
      <c r="CO38" s="45">
        <v>3.75</v>
      </c>
      <c r="CP38" s="45">
        <v>4</v>
      </c>
      <c r="CQ38" s="38"/>
      <c r="CR38" s="38"/>
      <c r="CS38" s="4">
        <f>Area_Weights_Data!L$11*CN38+Area_Weights_Data!N$11*CP38</f>
        <v>4</v>
      </c>
      <c r="CT38" s="4">
        <f>Area_Weights_Data!L$12*CN38+Area_Weights_Data!N$12*CP38</f>
        <v>3.9999999999999996</v>
      </c>
      <c r="CU38" s="45">
        <v>3</v>
      </c>
      <c r="CV38" s="45">
        <v>4</v>
      </c>
      <c r="CW38" s="45">
        <v>4</v>
      </c>
      <c r="CX38" s="36"/>
      <c r="CY38" s="36"/>
      <c r="CZ38" s="4">
        <f>Area_Weights_Data!L$14*CU38+Area_Weights_Data!M$14*CV38+Area_Weights_Data!N$14*CW38</f>
        <v>3.1686274509803924</v>
      </c>
      <c r="DA38" s="4">
        <f>Area_Weights_Data!L$15*CU38+Area_Weights_Data!M$15*CV38+Area_Weights_Data!N$15*CW38</f>
        <v>3.9999999999999978</v>
      </c>
      <c r="DB38" s="45">
        <v>3.6</v>
      </c>
      <c r="DC38" s="45">
        <v>4</v>
      </c>
      <c r="DD38" s="45">
        <v>3.75</v>
      </c>
      <c r="DE38" s="38"/>
      <c r="DF38" s="38"/>
      <c r="DG38" s="4">
        <f t="shared" si="0"/>
        <v>3.6</v>
      </c>
      <c r="DH38" s="4">
        <f t="shared" ref="DH38:DH69" si="3">DD38</f>
        <v>3.75</v>
      </c>
      <c r="DI38" s="45">
        <v>5.5</v>
      </c>
      <c r="DJ38" s="45">
        <v>5</v>
      </c>
      <c r="DK38" s="45">
        <v>5</v>
      </c>
      <c r="DL38" s="38"/>
      <c r="DM38" s="38"/>
      <c r="DN38" s="4">
        <f>Area_Weights_Data!L$23*DI38+Area_Weights_Data!M$23*DJ38+Area_Weights_Data!N$23*DK38</f>
        <v>5.0295454545454561</v>
      </c>
      <c r="DO38" s="4">
        <f t="shared" ref="DO38:DO69" si="4">DK38</f>
        <v>5</v>
      </c>
      <c r="DP38" s="7">
        <v>3</v>
      </c>
      <c r="DQ38" s="7">
        <v>3</v>
      </c>
      <c r="DR38" s="7">
        <v>3</v>
      </c>
      <c r="DS38" s="36"/>
      <c r="DT38" s="36"/>
      <c r="DU38" s="4">
        <f>Area_Weights_Data!L$26*DP38+Area_Weights_Data!M$26*DQ38+Area_Weights_Data!N$26*DR38</f>
        <v>3.0000000000000009</v>
      </c>
      <c r="DV38" s="4">
        <f>Area_Weights_Data!L$27*DP38+Area_Weights_Data!M$27*DQ38+Area_Weights_Data!N$27*DR38</f>
        <v>3.0000000000000009</v>
      </c>
      <c r="DW38" s="8">
        <v>4</v>
      </c>
      <c r="DX38" s="8">
        <v>4</v>
      </c>
      <c r="DY38" s="8">
        <v>4.5</v>
      </c>
      <c r="DZ38" s="36"/>
      <c r="EA38" s="36"/>
      <c r="EB38" s="4">
        <f>Area_Weights_Data!L$32*DW38+Area_Weights_Data!M$32*DX38+Area_Weights_Data!N$32*DY38</f>
        <v>4</v>
      </c>
      <c r="EC38" s="4">
        <f>Area_Weights_Data!L$33*DW38+Area_Weights_Data!M$33*DX38+Area_Weights_Data!N$33*DY38</f>
        <v>4.31725888324873</v>
      </c>
      <c r="ED38" s="8">
        <v>2</v>
      </c>
      <c r="EE38" s="1">
        <v>2</v>
      </c>
      <c r="EF38" s="1">
        <v>2</v>
      </c>
      <c r="EG38" s="38"/>
      <c r="EH38" s="36"/>
      <c r="EI38" s="4">
        <f>Area_Weights_Data!$L$35*ED38+Area_Weights_Data!$M$35*EE38+Area_Weights_Data!$N$35*EF38</f>
        <v>1.9999999999999998</v>
      </c>
      <c r="EJ38" s="4">
        <f>Area_Weights_Data!$L$36*ED38+Area_Weights_Data!$M$36*EE38+Area_Weights_Data!$N$36*EF38</f>
        <v>2.0000000000000009</v>
      </c>
      <c r="EK38" s="8">
        <v>3</v>
      </c>
      <c r="EL38" s="8">
        <v>3</v>
      </c>
      <c r="EM38" s="38"/>
      <c r="EN38" s="36"/>
      <c r="EO38" s="7">
        <v>3</v>
      </c>
      <c r="EP38" s="7">
        <v>4.5</v>
      </c>
      <c r="EQ38" s="7">
        <v>3</v>
      </c>
      <c r="ER38" s="36"/>
      <c r="ES38" s="36"/>
      <c r="ET38" s="4">
        <f>Area_Weights_Data!L$41*EO38+Area_Weights_Data!M$41*EP38+Area_Weights_Data!N$41*EQ38</f>
        <v>3.0635593220338984</v>
      </c>
      <c r="EU38" s="4">
        <f>Area_Weights_Data!L$42*EO38+Area_Weights_Data!M$42*EP38+Area_Weights_Data!N$42*EQ38</f>
        <v>3.887096774193548</v>
      </c>
      <c r="FS38" s="71"/>
    </row>
    <row r="39" spans="1:175" x14ac:dyDescent="0.2">
      <c r="A39" s="1">
        <v>1979</v>
      </c>
      <c r="B39" s="1">
        <v>10</v>
      </c>
      <c r="C39" s="9"/>
      <c r="D39" s="9"/>
      <c r="E39" s="9"/>
      <c r="F39" s="36"/>
      <c r="G39" s="37"/>
      <c r="H39" s="1"/>
      <c r="J39" s="8"/>
      <c r="K39" s="1"/>
      <c r="L39" s="1"/>
      <c r="M39" s="38"/>
      <c r="N39" s="36"/>
      <c r="O39" s="1"/>
      <c r="P39" s="1"/>
      <c r="Q39" s="8"/>
      <c r="R39" s="1"/>
      <c r="S39" s="8"/>
      <c r="T39" s="38"/>
      <c r="U39" s="38"/>
      <c r="V39" s="8"/>
      <c r="W39" s="8"/>
      <c r="X39" s="9"/>
      <c r="Y39" s="9"/>
      <c r="Z39" s="9"/>
      <c r="AA39" s="36"/>
      <c r="AB39" s="39"/>
      <c r="AC39" s="1"/>
      <c r="AD39" s="4"/>
      <c r="AE39" s="8"/>
      <c r="AF39" s="1"/>
      <c r="AG39" s="8"/>
      <c r="AH39" s="38"/>
      <c r="AI39" s="38"/>
      <c r="AJ39" s="1"/>
      <c r="AK39" s="1"/>
      <c r="AL39" s="1"/>
      <c r="AM39" s="8"/>
      <c r="AN39" s="8"/>
      <c r="AO39" s="38"/>
      <c r="AP39" s="38"/>
      <c r="AQ39" s="8"/>
      <c r="AR39" s="8"/>
      <c r="AS39" s="9"/>
      <c r="AT39" s="9"/>
      <c r="AU39" s="9"/>
      <c r="AV39" s="36"/>
      <c r="AW39" s="37"/>
      <c r="AY39" s="4"/>
      <c r="AZ39" s="9"/>
      <c r="BA39" s="9"/>
      <c r="BB39" s="9"/>
      <c r="BC39" s="36"/>
      <c r="BD39" s="37"/>
      <c r="BF39" s="4"/>
      <c r="BG39" s="8"/>
      <c r="BJ39" s="38"/>
      <c r="BK39" s="36"/>
      <c r="BN39" s="8"/>
      <c r="BO39" s="8"/>
      <c r="BP39" s="38"/>
      <c r="BQ39" s="38"/>
      <c r="BR39" s="9"/>
      <c r="BS39" s="9"/>
      <c r="BT39" s="9"/>
      <c r="BU39" s="36"/>
      <c r="BV39" s="37"/>
      <c r="BX39" s="4"/>
      <c r="BZ39" s="45">
        <v>2</v>
      </c>
      <c r="CA39" s="45">
        <v>3.5</v>
      </c>
      <c r="CB39" s="45">
        <v>4.5</v>
      </c>
      <c r="CC39" s="36"/>
      <c r="CD39" s="37"/>
      <c r="CE39" s="4">
        <f>Area_Weights_Data!L$5*BZ39+Area_Weights_Data!M$5*CA39+Area_Weights_Data!N$5*CB39</f>
        <v>2.7408312958435204</v>
      </c>
      <c r="CF39" s="4">
        <f>Area_Weights_Data!L$6*BZ39+Area_Weights_Data!M$6*CA39+Area_Weights_Data!N$6*CB39</f>
        <v>4.1009615384615383</v>
      </c>
      <c r="CG39" s="45">
        <v>4</v>
      </c>
      <c r="CJ39" s="38"/>
      <c r="CK39" s="36"/>
      <c r="CN39" s="45">
        <v>4</v>
      </c>
      <c r="CO39" s="45">
        <v>3.75</v>
      </c>
      <c r="CP39" s="45">
        <v>4</v>
      </c>
      <c r="CQ39" s="38"/>
      <c r="CR39" s="38"/>
      <c r="CS39" s="4">
        <f>Area_Weights_Data!L$11*CN39+Area_Weights_Data!N$11*CP39</f>
        <v>4</v>
      </c>
      <c r="CT39" s="4">
        <f>Area_Weights_Data!L$12*CN39+Area_Weights_Data!N$12*CP39</f>
        <v>3.9999999999999996</v>
      </c>
      <c r="CU39" s="45">
        <v>3</v>
      </c>
      <c r="CV39" s="45">
        <v>4</v>
      </c>
      <c r="CW39" s="45">
        <v>4</v>
      </c>
      <c r="CX39" s="36"/>
      <c r="CY39" s="36"/>
      <c r="CZ39" s="4">
        <f>Area_Weights_Data!L$14*CU39+Area_Weights_Data!M$14*CV39+Area_Weights_Data!N$14*CW39</f>
        <v>3.1686274509803924</v>
      </c>
      <c r="DA39" s="4">
        <f>Area_Weights_Data!L$15*CU39+Area_Weights_Data!M$15*CV39+Area_Weights_Data!N$15*CW39</f>
        <v>3.9999999999999978</v>
      </c>
      <c r="DB39" s="45">
        <v>3.6</v>
      </c>
      <c r="DC39" s="45">
        <v>4</v>
      </c>
      <c r="DD39" s="45">
        <v>3.75</v>
      </c>
      <c r="DE39" s="38"/>
      <c r="DF39" s="38"/>
      <c r="DG39" s="4">
        <f t="shared" si="0"/>
        <v>3.6</v>
      </c>
      <c r="DH39" s="4">
        <f t="shared" si="3"/>
        <v>3.75</v>
      </c>
      <c r="DI39" s="45">
        <v>5.5</v>
      </c>
      <c r="DJ39" s="45">
        <v>5</v>
      </c>
      <c r="DK39" s="45">
        <v>5</v>
      </c>
      <c r="DL39" s="38"/>
      <c r="DM39" s="38"/>
      <c r="DN39" s="4">
        <f>Area_Weights_Data!L$23*DI39+Area_Weights_Data!M$23*DJ39+Area_Weights_Data!N$23*DK39</f>
        <v>5.0295454545454561</v>
      </c>
      <c r="DO39" s="4">
        <f t="shared" si="4"/>
        <v>5</v>
      </c>
      <c r="DP39" s="7">
        <v>3</v>
      </c>
      <c r="DQ39" s="7">
        <v>3</v>
      </c>
      <c r="DR39" s="7">
        <v>3</v>
      </c>
      <c r="DS39" s="36"/>
      <c r="DT39" s="36"/>
      <c r="DU39" s="4">
        <f>Area_Weights_Data!L$26*DP39+Area_Weights_Data!M$26*DQ39+Area_Weights_Data!N$26*DR39</f>
        <v>3.0000000000000009</v>
      </c>
      <c r="DV39" s="4">
        <f>Area_Weights_Data!L$27*DP39+Area_Weights_Data!M$27*DQ39+Area_Weights_Data!N$27*DR39</f>
        <v>3.0000000000000009</v>
      </c>
      <c r="DW39" s="8">
        <v>4</v>
      </c>
      <c r="DX39" s="8">
        <v>4</v>
      </c>
      <c r="DY39" s="8">
        <v>4.5</v>
      </c>
      <c r="DZ39" s="36"/>
      <c r="EA39" s="36"/>
      <c r="EB39" s="4">
        <f>Area_Weights_Data!L$32*DW39+Area_Weights_Data!M$32*DX39+Area_Weights_Data!N$32*DY39</f>
        <v>4</v>
      </c>
      <c r="EC39" s="4">
        <f>Area_Weights_Data!L$33*DW39+Area_Weights_Data!M$33*DX39+Area_Weights_Data!N$33*DY39</f>
        <v>4.31725888324873</v>
      </c>
      <c r="ED39" s="8">
        <v>2</v>
      </c>
      <c r="EE39" s="1">
        <v>2</v>
      </c>
      <c r="EF39" s="1">
        <v>2</v>
      </c>
      <c r="EG39" s="38"/>
      <c r="EH39" s="36"/>
      <c r="EI39" s="4">
        <f>Area_Weights_Data!$L$35*ED39+Area_Weights_Data!$M$35*EE39+Area_Weights_Data!$N$35*EF39</f>
        <v>1.9999999999999998</v>
      </c>
      <c r="EJ39" s="4">
        <f>Area_Weights_Data!$L$36*ED39+Area_Weights_Data!$M$36*EE39+Area_Weights_Data!$N$36*EF39</f>
        <v>2.0000000000000009</v>
      </c>
      <c r="EK39" s="8">
        <v>3</v>
      </c>
      <c r="EL39" s="8">
        <v>3</v>
      </c>
      <c r="EM39" s="38"/>
      <c r="EN39" s="36"/>
      <c r="EO39" s="7">
        <v>3</v>
      </c>
      <c r="EP39" s="7">
        <v>4.5</v>
      </c>
      <c r="EQ39" s="7">
        <v>3</v>
      </c>
      <c r="ER39" s="36"/>
      <c r="ES39" s="36"/>
      <c r="ET39" s="4">
        <f>Area_Weights_Data!L$41*EO39+Area_Weights_Data!M$41*EP39+Area_Weights_Data!N$41*EQ39</f>
        <v>3.0635593220338984</v>
      </c>
      <c r="EU39" s="4">
        <f>Area_Weights_Data!L$42*EO39+Area_Weights_Data!M$42*EP39+Area_Weights_Data!N$42*EQ39</f>
        <v>3.887096774193548</v>
      </c>
      <c r="FS39" s="71"/>
    </row>
    <row r="40" spans="1:175" x14ac:dyDescent="0.2">
      <c r="A40" s="1">
        <v>1979</v>
      </c>
      <c r="B40" s="1">
        <v>11</v>
      </c>
      <c r="C40" s="9"/>
      <c r="D40" s="9"/>
      <c r="E40" s="9"/>
      <c r="F40" s="36"/>
      <c r="G40" s="37"/>
      <c r="H40" s="1"/>
      <c r="J40" s="8"/>
      <c r="K40" s="1"/>
      <c r="L40" s="1"/>
      <c r="M40" s="38"/>
      <c r="N40" s="36"/>
      <c r="O40" s="1"/>
      <c r="P40" s="1"/>
      <c r="Q40" s="8"/>
      <c r="R40" s="1"/>
      <c r="S40" s="8"/>
      <c r="T40" s="38"/>
      <c r="U40" s="38"/>
      <c r="V40" s="8"/>
      <c r="W40" s="8"/>
      <c r="X40" s="9"/>
      <c r="Y40" s="9"/>
      <c r="Z40" s="9"/>
      <c r="AA40" s="36"/>
      <c r="AB40" s="39"/>
      <c r="AC40" s="1"/>
      <c r="AD40" s="4"/>
      <c r="AE40" s="8"/>
      <c r="AF40" s="1"/>
      <c r="AG40" s="8"/>
      <c r="AH40" s="38"/>
      <c r="AI40" s="38"/>
      <c r="AJ40" s="1"/>
      <c r="AK40" s="1"/>
      <c r="AL40" s="1"/>
      <c r="AM40" s="8"/>
      <c r="AN40" s="8"/>
      <c r="AO40" s="38"/>
      <c r="AP40" s="38"/>
      <c r="AQ40" s="8"/>
      <c r="AR40" s="8"/>
      <c r="AS40" s="9"/>
      <c r="AT40" s="9"/>
      <c r="AU40" s="9"/>
      <c r="AV40" s="36"/>
      <c r="AW40" s="37"/>
      <c r="AY40" s="4"/>
      <c r="AZ40" s="9"/>
      <c r="BA40" s="9"/>
      <c r="BB40" s="9"/>
      <c r="BC40" s="36"/>
      <c r="BD40" s="37"/>
      <c r="BF40" s="4"/>
      <c r="BG40" s="8"/>
      <c r="BJ40" s="38"/>
      <c r="BK40" s="36"/>
      <c r="BN40" s="8"/>
      <c r="BO40" s="8"/>
      <c r="BP40" s="38"/>
      <c r="BQ40" s="38"/>
      <c r="BR40" s="9"/>
      <c r="BS40" s="9"/>
      <c r="BT40" s="9"/>
      <c r="BU40" s="36"/>
      <c r="BV40" s="37"/>
      <c r="BX40" s="4"/>
      <c r="BZ40" s="45">
        <v>2</v>
      </c>
      <c r="CA40" s="45">
        <v>3.5</v>
      </c>
      <c r="CB40" s="45">
        <v>3</v>
      </c>
      <c r="CC40" s="36"/>
      <c r="CD40" s="37"/>
      <c r="CE40" s="4">
        <f>Area_Weights_Data!L$5*BZ40+Area_Weights_Data!M$5*CA40+Area_Weights_Data!N$5*CB40</f>
        <v>2.7408312958435204</v>
      </c>
      <c r="CF40" s="4">
        <f>Area_Weights_Data!L$6*BZ40+Area_Weights_Data!M$6*CA40+Area_Weights_Data!N$6*CB40</f>
        <v>3.1995192307692308</v>
      </c>
      <c r="CG40" s="45">
        <v>4</v>
      </c>
      <c r="CJ40" s="38"/>
      <c r="CK40" s="36"/>
      <c r="CN40" s="45">
        <v>4</v>
      </c>
      <c r="CO40" s="45">
        <v>3.75</v>
      </c>
      <c r="CP40" s="45">
        <v>4</v>
      </c>
      <c r="CQ40" s="38"/>
      <c r="CR40" s="38"/>
      <c r="CS40" s="4">
        <f>Area_Weights_Data!L$11*CN40+Area_Weights_Data!N$11*CP40</f>
        <v>4</v>
      </c>
      <c r="CT40" s="4">
        <f>Area_Weights_Data!L$12*CN40+Area_Weights_Data!N$12*CP40</f>
        <v>3.9999999999999996</v>
      </c>
      <c r="CU40" s="45">
        <v>3</v>
      </c>
      <c r="CV40" s="45">
        <v>4</v>
      </c>
      <c r="CW40" s="45">
        <v>4</v>
      </c>
      <c r="CX40" s="36"/>
      <c r="CY40" s="36"/>
      <c r="CZ40" s="4">
        <f>Area_Weights_Data!L$14*CU40+Area_Weights_Data!M$14*CV40+Area_Weights_Data!N$14*CW40</f>
        <v>3.1686274509803924</v>
      </c>
      <c r="DA40" s="4">
        <f>Area_Weights_Data!L$15*CU40+Area_Weights_Data!M$15*CV40+Area_Weights_Data!N$15*CW40</f>
        <v>3.9999999999999978</v>
      </c>
      <c r="DB40" s="45">
        <v>3.6</v>
      </c>
      <c r="DC40" s="45">
        <v>4</v>
      </c>
      <c r="DD40" s="45">
        <v>3.75</v>
      </c>
      <c r="DE40" s="38"/>
      <c r="DF40" s="38"/>
      <c r="DG40" s="4">
        <f t="shared" si="0"/>
        <v>3.6</v>
      </c>
      <c r="DH40" s="4">
        <f t="shared" si="3"/>
        <v>3.75</v>
      </c>
      <c r="DI40" s="45">
        <v>5.5</v>
      </c>
      <c r="DJ40" s="45">
        <v>4.75</v>
      </c>
      <c r="DK40" s="45">
        <v>5</v>
      </c>
      <c r="DL40" s="38"/>
      <c r="DM40" s="38"/>
      <c r="DN40" s="4">
        <f>Area_Weights_Data!L$23*DI40+Area_Weights_Data!M$23*DJ40+Area_Weights_Data!N$23*DK40</f>
        <v>4.887500000000002</v>
      </c>
      <c r="DO40" s="4">
        <f t="shared" si="4"/>
        <v>5</v>
      </c>
      <c r="DP40" s="7">
        <v>3</v>
      </c>
      <c r="DQ40" s="7">
        <v>2.5</v>
      </c>
      <c r="DR40" s="7">
        <v>3</v>
      </c>
      <c r="DS40" s="36"/>
      <c r="DT40" s="36"/>
      <c r="DU40" s="4">
        <f>Area_Weights_Data!L$26*DP40+Area_Weights_Data!M$26*DQ40+Area_Weights_Data!N$26*DR40</f>
        <v>2.9101123595505625</v>
      </c>
      <c r="DV40" s="4">
        <f>Area_Weights_Data!L$27*DP40+Area_Weights_Data!M$27*DQ40+Area_Weights_Data!N$27*DR40</f>
        <v>2.7577639751552798</v>
      </c>
      <c r="DW40" s="8">
        <v>4</v>
      </c>
      <c r="DX40" s="8">
        <v>4</v>
      </c>
      <c r="DY40" s="8">
        <v>4</v>
      </c>
      <c r="DZ40" s="36"/>
      <c r="EA40" s="36"/>
      <c r="EB40" s="4">
        <f>Area_Weights_Data!L$32*DW40+Area_Weights_Data!M$32*DX40+Area_Weights_Data!N$32*DY40</f>
        <v>4</v>
      </c>
      <c r="EC40" s="4">
        <f>Area_Weights_Data!L$33*DW40+Area_Weights_Data!M$33*DX40+Area_Weights_Data!N$33*DY40</f>
        <v>3.9999999999999991</v>
      </c>
      <c r="ED40" s="8">
        <v>2</v>
      </c>
      <c r="EE40" s="1">
        <v>2</v>
      </c>
      <c r="EF40" s="1">
        <v>2</v>
      </c>
      <c r="EG40" s="38"/>
      <c r="EH40" s="36"/>
      <c r="EI40" s="4">
        <f>Area_Weights_Data!$L$35*ED40+Area_Weights_Data!$M$35*EE40+Area_Weights_Data!$N$35*EF40</f>
        <v>1.9999999999999998</v>
      </c>
      <c r="EJ40" s="4">
        <f>Area_Weights_Data!$L$36*ED40+Area_Weights_Data!$M$36*EE40+Area_Weights_Data!$N$36*EF40</f>
        <v>2.0000000000000009</v>
      </c>
      <c r="EK40" s="8">
        <v>3</v>
      </c>
      <c r="EL40" s="8">
        <v>3</v>
      </c>
      <c r="EM40" s="38"/>
      <c r="EN40" s="36"/>
      <c r="EO40" s="7">
        <v>3</v>
      </c>
      <c r="EP40" s="7">
        <v>4</v>
      </c>
      <c r="EQ40" s="7">
        <v>3</v>
      </c>
      <c r="ER40" s="36"/>
      <c r="ES40" s="36"/>
      <c r="ET40" s="4">
        <f>Area_Weights_Data!L$41*EO40+Area_Weights_Data!M$41*EP40+Area_Weights_Data!N$41*EQ40</f>
        <v>3.0423728813559321</v>
      </c>
      <c r="EU40" s="4">
        <f>Area_Weights_Data!L$42*EO40+Area_Weights_Data!M$42*EP40+Area_Weights_Data!N$42*EQ40</f>
        <v>3.5913978494623651</v>
      </c>
      <c r="FS40" s="71"/>
    </row>
    <row r="41" spans="1:175" x14ac:dyDescent="0.2">
      <c r="A41" s="1">
        <v>1979</v>
      </c>
      <c r="B41" s="1">
        <v>12</v>
      </c>
      <c r="C41" s="9"/>
      <c r="D41" s="9"/>
      <c r="E41" s="9"/>
      <c r="F41" s="36"/>
      <c r="G41" s="37"/>
      <c r="H41" s="1"/>
      <c r="J41" s="8"/>
      <c r="K41" s="1"/>
      <c r="L41" s="1"/>
      <c r="M41" s="38"/>
      <c r="N41" s="36"/>
      <c r="O41" s="1"/>
      <c r="P41" s="1"/>
      <c r="Q41" s="8"/>
      <c r="R41" s="1"/>
      <c r="S41" s="8"/>
      <c r="T41" s="38"/>
      <c r="U41" s="38"/>
      <c r="V41" s="8"/>
      <c r="W41" s="8"/>
      <c r="X41" s="9"/>
      <c r="Y41" s="9"/>
      <c r="Z41" s="9"/>
      <c r="AA41" s="36"/>
      <c r="AB41" s="39"/>
      <c r="AC41" s="1"/>
      <c r="AD41" s="4"/>
      <c r="AE41" s="8"/>
      <c r="AF41" s="1"/>
      <c r="AG41" s="8"/>
      <c r="AH41" s="38"/>
      <c r="AI41" s="38"/>
      <c r="AJ41" s="1"/>
      <c r="AK41" s="1"/>
      <c r="AL41" s="1"/>
      <c r="AM41" s="8"/>
      <c r="AN41" s="8"/>
      <c r="AO41" s="38"/>
      <c r="AP41" s="38"/>
      <c r="AQ41" s="8"/>
      <c r="AR41" s="8"/>
      <c r="AS41" s="9"/>
      <c r="AT41" s="9"/>
      <c r="AU41" s="9"/>
      <c r="AV41" s="36"/>
      <c r="AW41" s="37"/>
      <c r="AY41" s="4"/>
      <c r="AZ41" s="9"/>
      <c r="BA41" s="9"/>
      <c r="BB41" s="9"/>
      <c r="BC41" s="36"/>
      <c r="BD41" s="37"/>
      <c r="BF41" s="4"/>
      <c r="BG41" s="8"/>
      <c r="BJ41" s="38"/>
      <c r="BK41" s="36"/>
      <c r="BN41" s="8"/>
      <c r="BO41" s="8"/>
      <c r="BP41" s="38"/>
      <c r="BQ41" s="38"/>
      <c r="BR41" s="9"/>
      <c r="BS41" s="9"/>
      <c r="BT41" s="9"/>
      <c r="BU41" s="36"/>
      <c r="BV41" s="37"/>
      <c r="BX41" s="4"/>
      <c r="BZ41" s="45">
        <v>3</v>
      </c>
      <c r="CA41" s="45">
        <v>3.5</v>
      </c>
      <c r="CB41" s="45">
        <v>3</v>
      </c>
      <c r="CC41" s="36"/>
      <c r="CD41" s="37"/>
      <c r="CE41" s="4">
        <f>Area_Weights_Data!L$5*BZ41+Area_Weights_Data!M$5*CA41+Area_Weights_Data!N$5*CB41</f>
        <v>3.2469437652811735</v>
      </c>
      <c r="CF41" s="4">
        <f>Area_Weights_Data!L$6*BZ41+Area_Weights_Data!M$6*CA41+Area_Weights_Data!N$6*CB41</f>
        <v>3.1995192307692308</v>
      </c>
      <c r="CG41" s="45">
        <v>4</v>
      </c>
      <c r="CJ41" s="38"/>
      <c r="CK41" s="36"/>
      <c r="CN41" s="45">
        <v>4</v>
      </c>
      <c r="CO41" s="45">
        <v>4</v>
      </c>
      <c r="CP41" s="45">
        <v>4</v>
      </c>
      <c r="CQ41" s="38"/>
      <c r="CR41" s="38"/>
      <c r="CS41" s="4">
        <f>Area_Weights_Data!L$11*CN41+Area_Weights_Data!N$11*CP41</f>
        <v>4</v>
      </c>
      <c r="CT41" s="4">
        <f>Area_Weights_Data!L$12*CN41+Area_Weights_Data!N$12*CP41</f>
        <v>3.9999999999999996</v>
      </c>
      <c r="CU41" s="45">
        <v>3</v>
      </c>
      <c r="CV41" s="45">
        <v>4</v>
      </c>
      <c r="CW41" s="45">
        <v>4</v>
      </c>
      <c r="CX41" s="36"/>
      <c r="CY41" s="36"/>
      <c r="CZ41" s="4">
        <f>Area_Weights_Data!L$14*CU41+Area_Weights_Data!M$14*CV41+Area_Weights_Data!N$14*CW41</f>
        <v>3.1686274509803924</v>
      </c>
      <c r="DA41" s="4">
        <f>Area_Weights_Data!L$15*CU41+Area_Weights_Data!M$15*CV41+Area_Weights_Data!N$15*CW41</f>
        <v>3.9999999999999978</v>
      </c>
      <c r="DB41" s="45">
        <v>3.6</v>
      </c>
      <c r="DC41" s="45">
        <v>4</v>
      </c>
      <c r="DD41" s="45">
        <v>3.75</v>
      </c>
      <c r="DE41" s="38"/>
      <c r="DF41" s="38"/>
      <c r="DG41" s="4">
        <f t="shared" si="0"/>
        <v>3.6</v>
      </c>
      <c r="DH41" s="4">
        <f t="shared" si="3"/>
        <v>3.75</v>
      </c>
      <c r="DI41" s="45">
        <v>5.5</v>
      </c>
      <c r="DJ41" s="45">
        <v>4.75</v>
      </c>
      <c r="DK41" s="45">
        <v>5</v>
      </c>
      <c r="DL41" s="38"/>
      <c r="DM41" s="38"/>
      <c r="DN41" s="4">
        <f>Area_Weights_Data!L$23*DI41+Area_Weights_Data!M$23*DJ41+Area_Weights_Data!N$23*DK41</f>
        <v>4.887500000000002</v>
      </c>
      <c r="DO41" s="4">
        <f t="shared" si="4"/>
        <v>5</v>
      </c>
      <c r="DP41" s="7">
        <v>3</v>
      </c>
      <c r="DQ41" s="7">
        <v>2.5</v>
      </c>
      <c r="DR41" s="7">
        <v>3</v>
      </c>
      <c r="DS41" s="36"/>
      <c r="DT41" s="36"/>
      <c r="DU41" s="4">
        <f>Area_Weights_Data!L$26*DP41+Area_Weights_Data!M$26*DQ41+Area_Weights_Data!N$26*DR41</f>
        <v>2.9101123595505625</v>
      </c>
      <c r="DV41" s="4">
        <f>Area_Weights_Data!L$27*DP41+Area_Weights_Data!M$27*DQ41+Area_Weights_Data!N$27*DR41</f>
        <v>2.7577639751552798</v>
      </c>
      <c r="DW41" s="8">
        <v>4</v>
      </c>
      <c r="DX41" s="8">
        <v>4</v>
      </c>
      <c r="DY41" s="8">
        <v>4</v>
      </c>
      <c r="DZ41" s="36"/>
      <c r="EA41" s="36"/>
      <c r="EB41" s="4">
        <f>Area_Weights_Data!L$32*DW41+Area_Weights_Data!M$32*DX41+Area_Weights_Data!N$32*DY41</f>
        <v>4</v>
      </c>
      <c r="EC41" s="4">
        <f>Area_Weights_Data!L$33*DW41+Area_Weights_Data!M$33*DX41+Area_Weights_Data!N$33*DY41</f>
        <v>3.9999999999999991</v>
      </c>
      <c r="ED41" s="8">
        <v>2</v>
      </c>
      <c r="EE41" s="1">
        <v>2</v>
      </c>
      <c r="EF41" s="1">
        <v>2</v>
      </c>
      <c r="EG41" s="38"/>
      <c r="EH41" s="36"/>
      <c r="EI41" s="4">
        <f>Area_Weights_Data!$L$35*ED41+Area_Weights_Data!$M$35*EE41+Area_Weights_Data!$N$35*EF41</f>
        <v>1.9999999999999998</v>
      </c>
      <c r="EJ41" s="4">
        <f>Area_Weights_Data!$L$36*ED41+Area_Weights_Data!$M$36*EE41+Area_Weights_Data!$N$36*EF41</f>
        <v>2.0000000000000009</v>
      </c>
      <c r="EK41" s="8">
        <v>3</v>
      </c>
      <c r="EL41" s="8">
        <v>3</v>
      </c>
      <c r="EM41" s="38"/>
      <c r="EN41" s="36"/>
      <c r="EO41" s="7">
        <v>3</v>
      </c>
      <c r="EP41" s="7">
        <v>4</v>
      </c>
      <c r="EQ41" s="7">
        <v>3</v>
      </c>
      <c r="ER41" s="36"/>
      <c r="ES41" s="36"/>
      <c r="ET41" s="4">
        <f>Area_Weights_Data!L$41*EO41+Area_Weights_Data!M$41*EP41+Area_Weights_Data!N$41*EQ41</f>
        <v>3.0423728813559321</v>
      </c>
      <c r="EU41" s="4">
        <f>Area_Weights_Data!L$42*EO41+Area_Weights_Data!M$42*EP41+Area_Weights_Data!N$42*EQ41</f>
        <v>3.5913978494623651</v>
      </c>
      <c r="FS41" s="71"/>
    </row>
    <row r="42" spans="1:175" x14ac:dyDescent="0.2">
      <c r="A42" s="1">
        <v>1980</v>
      </c>
      <c r="B42" s="1">
        <v>1</v>
      </c>
      <c r="C42" s="9"/>
      <c r="D42" s="9"/>
      <c r="E42" s="9"/>
      <c r="F42" s="36"/>
      <c r="G42" s="37"/>
      <c r="H42" s="1"/>
      <c r="J42" s="8"/>
      <c r="K42" s="1"/>
      <c r="L42" s="1"/>
      <c r="M42" s="38"/>
      <c r="N42" s="36"/>
      <c r="O42" s="1"/>
      <c r="P42" s="1"/>
      <c r="Q42" s="8"/>
      <c r="R42" s="1"/>
      <c r="S42" s="8"/>
      <c r="T42" s="38"/>
      <c r="U42" s="38"/>
      <c r="V42" s="8"/>
      <c r="W42" s="8"/>
      <c r="X42" s="9"/>
      <c r="Y42" s="9"/>
      <c r="Z42" s="9"/>
      <c r="AA42" s="36"/>
      <c r="AB42" s="39"/>
      <c r="AC42" s="1"/>
      <c r="AD42" s="4"/>
      <c r="AE42" s="8"/>
      <c r="AF42" s="1"/>
      <c r="AG42" s="8"/>
      <c r="AH42" s="38"/>
      <c r="AI42" s="38"/>
      <c r="AJ42" s="1"/>
      <c r="AK42" s="1"/>
      <c r="AL42" s="1"/>
      <c r="AM42" s="8"/>
      <c r="AN42" s="8"/>
      <c r="AO42" s="38"/>
      <c r="AP42" s="38"/>
      <c r="AQ42" s="8"/>
      <c r="AR42" s="8"/>
      <c r="AS42" s="9"/>
      <c r="AT42" s="9"/>
      <c r="AU42" s="9"/>
      <c r="AV42" s="36"/>
      <c r="AW42" s="37"/>
      <c r="AY42" s="4"/>
      <c r="AZ42" s="9"/>
      <c r="BA42" s="9"/>
      <c r="BB42" s="9"/>
      <c r="BC42" s="36"/>
      <c r="BD42" s="37"/>
      <c r="BF42" s="4"/>
      <c r="BG42" s="8"/>
      <c r="BJ42" s="38"/>
      <c r="BK42" s="36"/>
      <c r="BN42" s="8"/>
      <c r="BO42" s="8"/>
      <c r="BP42" s="38"/>
      <c r="BQ42" s="38"/>
      <c r="BR42" s="9"/>
      <c r="BS42" s="9"/>
      <c r="BT42" s="9"/>
      <c r="BU42" s="36"/>
      <c r="BV42" s="37"/>
      <c r="BX42" s="4"/>
      <c r="BZ42" s="45">
        <v>3</v>
      </c>
      <c r="CA42" s="45">
        <v>3.5</v>
      </c>
      <c r="CB42" s="45">
        <v>2</v>
      </c>
      <c r="CC42" s="36"/>
      <c r="CD42" s="37"/>
      <c r="CE42" s="4">
        <f>Area_Weights_Data!L$5*BZ42+Area_Weights_Data!M$5*CA42+Area_Weights_Data!N$5*CB42</f>
        <v>3.2469437652811735</v>
      </c>
      <c r="CF42" s="4">
        <f>Area_Weights_Data!L$6*BZ42+Area_Weights_Data!M$6*CA42+Area_Weights_Data!N$6*CB42</f>
        <v>2.5985576923076925</v>
      </c>
      <c r="CG42" s="45">
        <v>4</v>
      </c>
      <c r="CJ42" s="38"/>
      <c r="CK42" s="36"/>
      <c r="CN42" s="45">
        <v>4</v>
      </c>
      <c r="CO42" s="45">
        <v>4</v>
      </c>
      <c r="CP42" s="45">
        <v>4</v>
      </c>
      <c r="CQ42" s="38"/>
      <c r="CR42" s="38"/>
      <c r="CS42" s="4">
        <f>Area_Weights_Data!L$11*CN42+Area_Weights_Data!N$11*CP42</f>
        <v>4</v>
      </c>
      <c r="CT42" s="4">
        <f>Area_Weights_Data!L$12*CN42+Area_Weights_Data!N$12*CP42</f>
        <v>3.9999999999999996</v>
      </c>
      <c r="CU42" s="45">
        <v>3</v>
      </c>
      <c r="CV42" s="45">
        <v>4</v>
      </c>
      <c r="CW42" s="45">
        <v>4</v>
      </c>
      <c r="CX42" s="36"/>
      <c r="CY42" s="36"/>
      <c r="CZ42" s="4">
        <f>Area_Weights_Data!L$14*CU42+Area_Weights_Data!M$14*CV42+Area_Weights_Data!N$14*CW42</f>
        <v>3.1686274509803924</v>
      </c>
      <c r="DA42" s="4">
        <f>Area_Weights_Data!L$15*CU42+Area_Weights_Data!M$15*CV42+Area_Weights_Data!N$15*CW42</f>
        <v>3.9999999999999978</v>
      </c>
      <c r="DB42" s="45">
        <v>3.6</v>
      </c>
      <c r="DC42" s="45">
        <v>4</v>
      </c>
      <c r="DD42" s="45">
        <v>3.75</v>
      </c>
      <c r="DE42" s="38"/>
      <c r="DF42" s="38"/>
      <c r="DG42" s="4">
        <f t="shared" si="0"/>
        <v>3.6</v>
      </c>
      <c r="DH42" s="4">
        <f t="shared" si="3"/>
        <v>3.75</v>
      </c>
      <c r="DI42" s="45">
        <v>5.5</v>
      </c>
      <c r="DJ42" s="45">
        <v>4.75</v>
      </c>
      <c r="DK42" s="45">
        <v>5</v>
      </c>
      <c r="DL42" s="38"/>
      <c r="DM42" s="38"/>
      <c r="DN42" s="4">
        <f>Area_Weights_Data!L$23*DI42+Area_Weights_Data!M$23*DJ42+Area_Weights_Data!N$23*DK42</f>
        <v>4.887500000000002</v>
      </c>
      <c r="DO42" s="4">
        <f t="shared" si="4"/>
        <v>5</v>
      </c>
      <c r="DP42" s="7">
        <v>3</v>
      </c>
      <c r="DQ42" s="7">
        <v>2.5</v>
      </c>
      <c r="DR42" s="7">
        <v>3</v>
      </c>
      <c r="DS42" s="36"/>
      <c r="DT42" s="36"/>
      <c r="DU42" s="4">
        <f>Area_Weights_Data!L$26*DP42+Area_Weights_Data!M$26*DQ42+Area_Weights_Data!N$26*DR42</f>
        <v>2.9101123595505625</v>
      </c>
      <c r="DV42" s="4">
        <f>Area_Weights_Data!L$27*DP42+Area_Weights_Data!M$27*DQ42+Area_Weights_Data!N$27*DR42</f>
        <v>2.7577639751552798</v>
      </c>
      <c r="DW42" s="8">
        <v>4</v>
      </c>
      <c r="DX42" s="8">
        <v>4</v>
      </c>
      <c r="DY42" s="8">
        <v>4</v>
      </c>
      <c r="DZ42" s="36"/>
      <c r="EA42" s="36"/>
      <c r="EB42" s="4">
        <f>Area_Weights_Data!L$32*DW42+Area_Weights_Data!M$32*DX42+Area_Weights_Data!N$32*DY42</f>
        <v>4</v>
      </c>
      <c r="EC42" s="4">
        <f>Area_Weights_Data!L$33*DW42+Area_Weights_Data!M$33*DX42+Area_Weights_Data!N$33*DY42</f>
        <v>3.9999999999999991</v>
      </c>
      <c r="ED42" s="8">
        <v>2</v>
      </c>
      <c r="EE42" s="1">
        <v>2</v>
      </c>
      <c r="EF42" s="1">
        <v>2</v>
      </c>
      <c r="EG42" s="38"/>
      <c r="EH42" s="36"/>
      <c r="EI42" s="4">
        <f>Area_Weights_Data!$L$35*ED42+Area_Weights_Data!$M$35*EE42+Area_Weights_Data!$N$35*EF42</f>
        <v>1.9999999999999998</v>
      </c>
      <c r="EJ42" s="4">
        <f>Area_Weights_Data!$L$36*ED42+Area_Weights_Data!$M$36*EE42+Area_Weights_Data!$N$36*EF42</f>
        <v>2.0000000000000009</v>
      </c>
      <c r="EK42" s="8">
        <v>3</v>
      </c>
      <c r="EL42" s="8">
        <v>3</v>
      </c>
      <c r="EM42" s="38"/>
      <c r="EN42" s="36"/>
      <c r="EO42" s="7">
        <v>3</v>
      </c>
      <c r="EP42" s="7">
        <v>4</v>
      </c>
      <c r="EQ42" s="7">
        <v>3</v>
      </c>
      <c r="ER42" s="36"/>
      <c r="ES42" s="36"/>
      <c r="ET42" s="4">
        <f>Area_Weights_Data!L$41*EO42+Area_Weights_Data!M$41*EP42+Area_Weights_Data!N$41*EQ42</f>
        <v>3.0423728813559321</v>
      </c>
      <c r="EU42" s="4">
        <f>Area_Weights_Data!L$42*EO42+Area_Weights_Data!M$42*EP42+Area_Weights_Data!N$42*EQ42</f>
        <v>3.5913978494623651</v>
      </c>
      <c r="FS42" s="71"/>
    </row>
    <row r="43" spans="1:175" x14ac:dyDescent="0.2">
      <c r="A43" s="1">
        <v>1980</v>
      </c>
      <c r="B43" s="1">
        <v>2</v>
      </c>
      <c r="C43" s="9"/>
      <c r="D43" s="9"/>
      <c r="E43" s="9"/>
      <c r="F43" s="36"/>
      <c r="G43" s="37"/>
      <c r="H43" s="1"/>
      <c r="J43" s="8"/>
      <c r="K43" s="1"/>
      <c r="L43" s="1"/>
      <c r="M43" s="38"/>
      <c r="N43" s="36"/>
      <c r="O43" s="1"/>
      <c r="P43" s="1"/>
      <c r="Q43" s="8"/>
      <c r="R43" s="1"/>
      <c r="S43" s="8"/>
      <c r="T43" s="38"/>
      <c r="U43" s="38"/>
      <c r="V43" s="8"/>
      <c r="W43" s="8"/>
      <c r="X43" s="9"/>
      <c r="Y43" s="9"/>
      <c r="Z43" s="9"/>
      <c r="AA43" s="36"/>
      <c r="AB43" s="39"/>
      <c r="AC43" s="1"/>
      <c r="AD43" s="4"/>
      <c r="AE43" s="8"/>
      <c r="AF43" s="1"/>
      <c r="AG43" s="8"/>
      <c r="AH43" s="38"/>
      <c r="AI43" s="38"/>
      <c r="AJ43" s="1"/>
      <c r="AK43" s="1"/>
      <c r="AL43" s="1"/>
      <c r="AM43" s="8"/>
      <c r="AN43" s="8"/>
      <c r="AO43" s="38"/>
      <c r="AP43" s="38"/>
      <c r="AQ43" s="8"/>
      <c r="AR43" s="8"/>
      <c r="AS43" s="9"/>
      <c r="AT43" s="9"/>
      <c r="AU43" s="9"/>
      <c r="AV43" s="36"/>
      <c r="AW43" s="37"/>
      <c r="AY43" s="4"/>
      <c r="AZ43" s="9"/>
      <c r="BA43" s="9"/>
      <c r="BB43" s="9"/>
      <c r="BC43" s="36"/>
      <c r="BD43" s="37"/>
      <c r="BF43" s="4"/>
      <c r="BG43" s="8"/>
      <c r="BJ43" s="38"/>
      <c r="BK43" s="36"/>
      <c r="BN43" s="8"/>
      <c r="BO43" s="8"/>
      <c r="BP43" s="38"/>
      <c r="BQ43" s="38"/>
      <c r="BR43" s="9"/>
      <c r="BS43" s="9"/>
      <c r="BT43" s="9"/>
      <c r="BU43" s="36"/>
      <c r="BV43" s="37"/>
      <c r="BX43" s="4"/>
      <c r="BZ43" s="45">
        <v>3</v>
      </c>
      <c r="CA43" s="45">
        <v>3.5</v>
      </c>
      <c r="CB43" s="45">
        <v>2</v>
      </c>
      <c r="CC43" s="36"/>
      <c r="CD43" s="37"/>
      <c r="CE43" s="4">
        <f>Area_Weights_Data!L$5*BZ43+Area_Weights_Data!M$5*CA43+Area_Weights_Data!N$5*CB43</f>
        <v>3.2469437652811735</v>
      </c>
      <c r="CF43" s="4">
        <f>Area_Weights_Data!L$6*BZ43+Area_Weights_Data!M$6*CA43+Area_Weights_Data!N$6*CB43</f>
        <v>2.5985576923076925</v>
      </c>
      <c r="CG43" s="45">
        <v>4</v>
      </c>
      <c r="CJ43" s="38"/>
      <c r="CK43" s="36"/>
      <c r="CN43" s="45">
        <v>4</v>
      </c>
      <c r="CO43" s="45">
        <v>4</v>
      </c>
      <c r="CP43" s="45">
        <v>4</v>
      </c>
      <c r="CQ43" s="38"/>
      <c r="CR43" s="38"/>
      <c r="CS43" s="4">
        <f>Area_Weights_Data!L$11*CN43+Area_Weights_Data!N$11*CP43</f>
        <v>4</v>
      </c>
      <c r="CT43" s="4">
        <f>Area_Weights_Data!L$12*CN43+Area_Weights_Data!N$12*CP43</f>
        <v>3.9999999999999996</v>
      </c>
      <c r="CU43" s="45">
        <v>3.5</v>
      </c>
      <c r="CV43" s="45">
        <v>4</v>
      </c>
      <c r="CW43" s="45">
        <v>4</v>
      </c>
      <c r="CX43" s="36"/>
      <c r="CY43" s="36"/>
      <c r="CZ43" s="4">
        <f>Area_Weights_Data!L$14*CU43+Area_Weights_Data!M$14*CV43+Area_Weights_Data!N$14*CW43</f>
        <v>3.5843137254901967</v>
      </c>
      <c r="DA43" s="4">
        <f>Area_Weights_Data!L$15*CU43+Area_Weights_Data!M$15*CV43+Area_Weights_Data!N$15*CW43</f>
        <v>3.9999999999999978</v>
      </c>
      <c r="DB43" s="45">
        <v>3.6</v>
      </c>
      <c r="DC43" s="45">
        <v>4</v>
      </c>
      <c r="DD43" s="45">
        <v>3.75</v>
      </c>
      <c r="DE43" s="38"/>
      <c r="DF43" s="38"/>
      <c r="DG43" s="4">
        <f t="shared" si="0"/>
        <v>3.6</v>
      </c>
      <c r="DH43" s="4">
        <f t="shared" si="3"/>
        <v>3.75</v>
      </c>
      <c r="DI43" s="45">
        <v>5.5</v>
      </c>
      <c r="DJ43" s="45">
        <v>4.5</v>
      </c>
      <c r="DK43" s="45">
        <v>4.5</v>
      </c>
      <c r="DL43" s="38"/>
      <c r="DM43" s="38"/>
      <c r="DN43" s="4">
        <f>Area_Weights_Data!L$23*DI43+Area_Weights_Data!M$23*DJ43+Area_Weights_Data!N$23*DK43</f>
        <v>4.5590909090909104</v>
      </c>
      <c r="DO43" s="4">
        <f t="shared" si="4"/>
        <v>4.5</v>
      </c>
      <c r="DP43" s="7">
        <v>3</v>
      </c>
      <c r="DQ43" s="7">
        <v>2.5</v>
      </c>
      <c r="DR43" s="7">
        <v>3</v>
      </c>
      <c r="DS43" s="36"/>
      <c r="DT43" s="36"/>
      <c r="DU43" s="4">
        <f>Area_Weights_Data!L$26*DP43+Area_Weights_Data!M$26*DQ43+Area_Weights_Data!N$26*DR43</f>
        <v>2.9101123595505625</v>
      </c>
      <c r="DV43" s="4">
        <f>Area_Weights_Data!L$27*DP43+Area_Weights_Data!M$27*DQ43+Area_Weights_Data!N$27*DR43</f>
        <v>2.7577639751552798</v>
      </c>
      <c r="DW43" s="8">
        <v>4</v>
      </c>
      <c r="DX43" s="8">
        <v>4.5</v>
      </c>
      <c r="DY43" s="8">
        <v>5</v>
      </c>
      <c r="DZ43" s="36"/>
      <c r="EA43" s="36"/>
      <c r="EB43" s="4">
        <f>Area_Weights_Data!L$32*DW43+Area_Weights_Data!M$32*DX43+Area_Weights_Data!N$32*DY43</f>
        <v>4.1162790697674421</v>
      </c>
      <c r="EC43" s="4">
        <f>Area_Weights_Data!L$33*DW43+Area_Weights_Data!M$33*DX43+Area_Weights_Data!N$33*DY43</f>
        <v>4.81725888324873</v>
      </c>
      <c r="ED43" s="8">
        <v>2</v>
      </c>
      <c r="EE43" s="1">
        <v>2</v>
      </c>
      <c r="EF43" s="1">
        <v>2</v>
      </c>
      <c r="EG43" s="38"/>
      <c r="EH43" s="36"/>
      <c r="EI43" s="4">
        <f>Area_Weights_Data!$L$35*ED43+Area_Weights_Data!$M$35*EE43+Area_Weights_Data!$N$35*EF43</f>
        <v>1.9999999999999998</v>
      </c>
      <c r="EJ43" s="4">
        <f>Area_Weights_Data!$L$36*ED43+Area_Weights_Data!$M$36*EE43+Area_Weights_Data!$N$36*EF43</f>
        <v>2.0000000000000009</v>
      </c>
      <c r="EK43" s="8">
        <v>3</v>
      </c>
      <c r="EL43" s="8">
        <v>3</v>
      </c>
      <c r="EM43" s="38"/>
      <c r="EN43" s="36"/>
      <c r="EO43" s="7">
        <v>3</v>
      </c>
      <c r="EP43" s="7">
        <v>4</v>
      </c>
      <c r="EQ43" s="7">
        <v>3.5</v>
      </c>
      <c r="ER43" s="36"/>
      <c r="ES43" s="36"/>
      <c r="ET43" s="4">
        <f>Area_Weights_Data!L$41*EO43+Area_Weights_Data!M$41*EP43+Area_Weights_Data!N$41*EQ43</f>
        <v>3.0423728813559321</v>
      </c>
      <c r="EU43" s="4">
        <f>Area_Weights_Data!L$42*EO43+Area_Weights_Data!M$42*EP43+Area_Weights_Data!N$42*EQ43</f>
        <v>3.7956989247311825</v>
      </c>
      <c r="EW43" s="51"/>
      <c r="EX43" s="51"/>
      <c r="EY43" s="52"/>
      <c r="EZ43" s="52"/>
      <c r="FS43"/>
    </row>
    <row r="44" spans="1:175" x14ac:dyDescent="0.2">
      <c r="A44" s="1">
        <v>1980</v>
      </c>
      <c r="B44" s="1">
        <v>3</v>
      </c>
      <c r="C44" s="9"/>
      <c r="D44" s="9"/>
      <c r="E44" s="9"/>
      <c r="F44" s="36"/>
      <c r="G44" s="37"/>
      <c r="H44" s="1"/>
      <c r="J44" s="8"/>
      <c r="K44" s="1"/>
      <c r="L44" s="1"/>
      <c r="M44" s="38"/>
      <c r="N44" s="36"/>
      <c r="O44" s="1"/>
      <c r="P44" s="1"/>
      <c r="Q44" s="8"/>
      <c r="R44" s="1"/>
      <c r="S44" s="8"/>
      <c r="T44" s="38"/>
      <c r="U44" s="38"/>
      <c r="V44" s="8"/>
      <c r="W44" s="8"/>
      <c r="X44" s="9"/>
      <c r="Y44" s="9"/>
      <c r="Z44" s="9"/>
      <c r="AA44" s="36"/>
      <c r="AB44" s="39"/>
      <c r="AC44" s="1"/>
      <c r="AD44" s="4"/>
      <c r="AE44" s="8"/>
      <c r="AF44" s="1"/>
      <c r="AG44" s="8"/>
      <c r="AH44" s="38"/>
      <c r="AI44" s="38"/>
      <c r="AJ44" s="1"/>
      <c r="AK44" s="1"/>
      <c r="AL44" s="1"/>
      <c r="AM44" s="8"/>
      <c r="AN44" s="8"/>
      <c r="AO44" s="38"/>
      <c r="AP44" s="38"/>
      <c r="AQ44" s="8"/>
      <c r="AR44" s="8"/>
      <c r="AS44" s="9"/>
      <c r="AT44" s="9"/>
      <c r="AU44" s="9"/>
      <c r="AV44" s="36"/>
      <c r="AW44" s="37"/>
      <c r="AY44" s="4"/>
      <c r="AZ44" s="9"/>
      <c r="BA44" s="9"/>
      <c r="BB44" s="9"/>
      <c r="BC44" s="36"/>
      <c r="BD44" s="37"/>
      <c r="BF44" s="4"/>
      <c r="BG44" s="8"/>
      <c r="BJ44" s="38"/>
      <c r="BK44" s="36"/>
      <c r="BN44" s="8"/>
      <c r="BO44" s="8"/>
      <c r="BP44" s="38"/>
      <c r="BQ44" s="38"/>
      <c r="BR44" s="9"/>
      <c r="BS44" s="9"/>
      <c r="BT44" s="9"/>
      <c r="BU44" s="36"/>
      <c r="BV44" s="37"/>
      <c r="BX44" s="4"/>
      <c r="BZ44" s="45">
        <v>3</v>
      </c>
      <c r="CA44" s="45">
        <v>3.5</v>
      </c>
      <c r="CB44" s="45">
        <v>2</v>
      </c>
      <c r="CC44" s="36"/>
      <c r="CD44" s="37"/>
      <c r="CE44" s="4">
        <f>Area_Weights_Data!L$5*BZ44+Area_Weights_Data!M$5*CA44+Area_Weights_Data!N$5*CB44</f>
        <v>3.2469437652811735</v>
      </c>
      <c r="CF44" s="4">
        <f>Area_Weights_Data!L$6*BZ44+Area_Weights_Data!M$6*CA44+Area_Weights_Data!N$6*CB44</f>
        <v>2.5985576923076925</v>
      </c>
      <c r="CG44" s="45">
        <v>4</v>
      </c>
      <c r="CJ44" s="38"/>
      <c r="CK44" s="36"/>
      <c r="CN44" s="45">
        <v>4</v>
      </c>
      <c r="CO44" s="45">
        <v>4</v>
      </c>
      <c r="CP44" s="45">
        <v>5</v>
      </c>
      <c r="CQ44" s="38"/>
      <c r="CR44" s="38"/>
      <c r="CS44" s="4">
        <f>Area_Weights_Data!L$11*CN44+Area_Weights_Data!N$11*CP44</f>
        <v>4</v>
      </c>
      <c r="CT44" s="4">
        <f>Area_Weights_Data!L$12*CN44+Area_Weights_Data!N$12*CP44</f>
        <v>4.6545454545454543</v>
      </c>
      <c r="CU44" s="45">
        <v>4</v>
      </c>
      <c r="CV44" s="45">
        <v>4.5</v>
      </c>
      <c r="CW44" s="45">
        <v>5</v>
      </c>
      <c r="CX44" s="36"/>
      <c r="CY44" s="36"/>
      <c r="CZ44" s="4">
        <f>Area_Weights_Data!L$14*CU44+Area_Weights_Data!M$14*CV44+Area_Weights_Data!N$14*CW44</f>
        <v>4.0843137254901967</v>
      </c>
      <c r="DA44" s="4">
        <f>Area_Weights_Data!L$15*CU44+Area_Weights_Data!M$15*CV44+Area_Weights_Data!N$15*CW44</f>
        <v>4.658455392809584</v>
      </c>
      <c r="DB44" s="45">
        <v>3.6</v>
      </c>
      <c r="DC44" s="45">
        <v>4</v>
      </c>
      <c r="DD44" s="45">
        <v>3.75</v>
      </c>
      <c r="DE44" s="38"/>
      <c r="DF44" s="38"/>
      <c r="DG44" s="4">
        <f t="shared" si="0"/>
        <v>3.6</v>
      </c>
      <c r="DH44" s="4">
        <f t="shared" si="3"/>
        <v>3.75</v>
      </c>
      <c r="DI44" s="45">
        <v>5.5</v>
      </c>
      <c r="DJ44" s="45">
        <v>4.5</v>
      </c>
      <c r="DK44" s="45">
        <v>4.5</v>
      </c>
      <c r="DL44" s="38"/>
      <c r="DM44" s="38"/>
      <c r="DN44" s="4">
        <f>Area_Weights_Data!L$23*DI44+Area_Weights_Data!M$23*DJ44+Area_Weights_Data!N$23*DK44</f>
        <v>4.5590909090909104</v>
      </c>
      <c r="DO44" s="4">
        <f t="shared" si="4"/>
        <v>4.5</v>
      </c>
      <c r="DP44" s="7">
        <v>3</v>
      </c>
      <c r="DQ44" s="7">
        <v>2.5</v>
      </c>
      <c r="DR44" s="7">
        <v>3</v>
      </c>
      <c r="DS44" s="36"/>
      <c r="DT44" s="36"/>
      <c r="DU44" s="4">
        <f>Area_Weights_Data!L$26*DP44+Area_Weights_Data!M$26*DQ44+Area_Weights_Data!N$26*DR44</f>
        <v>2.9101123595505625</v>
      </c>
      <c r="DV44" s="4">
        <f>Area_Weights_Data!L$27*DP44+Area_Weights_Data!M$27*DQ44+Area_Weights_Data!N$27*DR44</f>
        <v>2.7577639751552798</v>
      </c>
      <c r="DW44" s="8">
        <v>4</v>
      </c>
      <c r="DX44" s="8">
        <v>4.25</v>
      </c>
      <c r="DY44" s="8">
        <v>5</v>
      </c>
      <c r="DZ44" s="36"/>
      <c r="EA44" s="36"/>
      <c r="EB44" s="4">
        <f>Area_Weights_Data!L$32*DW44+Area_Weights_Data!M$32*DX44+Area_Weights_Data!N$32*DY44</f>
        <v>4.058139534883721</v>
      </c>
      <c r="EC44" s="4">
        <f>Area_Weights_Data!L$33*DW44+Area_Weights_Data!M$33*DX44+Area_Weights_Data!N$33*DY44</f>
        <v>4.725888324873095</v>
      </c>
      <c r="ED44" s="8">
        <v>2</v>
      </c>
      <c r="EE44" s="1">
        <v>2</v>
      </c>
      <c r="EF44" s="1">
        <v>2</v>
      </c>
      <c r="EG44" s="38"/>
      <c r="EH44" s="36"/>
      <c r="EI44" s="4">
        <f>Area_Weights_Data!$L$35*ED44+Area_Weights_Data!$M$35*EE44+Area_Weights_Data!$N$35*EF44</f>
        <v>1.9999999999999998</v>
      </c>
      <c r="EJ44" s="4">
        <f>Area_Weights_Data!$L$36*ED44+Area_Weights_Data!$M$36*EE44+Area_Weights_Data!$N$36*EF44</f>
        <v>2.0000000000000009</v>
      </c>
      <c r="EK44" s="8">
        <v>3</v>
      </c>
      <c r="EL44" s="8">
        <v>3</v>
      </c>
      <c r="EM44" s="38"/>
      <c r="EN44" s="36"/>
      <c r="EO44" s="7">
        <v>3</v>
      </c>
      <c r="EP44" s="7">
        <v>4</v>
      </c>
      <c r="EQ44" s="7">
        <v>3</v>
      </c>
      <c r="ER44" s="36"/>
      <c r="ES44" s="36"/>
      <c r="ET44" s="4">
        <f>Area_Weights_Data!L$41*EO44+Area_Weights_Data!M$41*EP44+Area_Weights_Data!N$41*EQ44</f>
        <v>3.0423728813559321</v>
      </c>
      <c r="EU44" s="4">
        <f>Area_Weights_Data!L$42*EO44+Area_Weights_Data!M$42*EP44+Area_Weights_Data!N$42*EQ44</f>
        <v>3.5913978494623651</v>
      </c>
      <c r="EW44" s="51"/>
      <c r="EX44" s="51"/>
      <c r="EY44" s="52"/>
      <c r="EZ44" s="52"/>
      <c r="FS44"/>
    </row>
    <row r="45" spans="1:175" x14ac:dyDescent="0.2">
      <c r="A45" s="1">
        <v>1980</v>
      </c>
      <c r="B45" s="1">
        <v>4</v>
      </c>
      <c r="C45" s="9"/>
      <c r="D45" s="9"/>
      <c r="E45" s="9"/>
      <c r="F45" s="36"/>
      <c r="G45" s="37"/>
      <c r="H45" s="1"/>
      <c r="J45" s="8"/>
      <c r="K45" s="1"/>
      <c r="L45" s="1"/>
      <c r="M45" s="38"/>
      <c r="N45" s="36"/>
      <c r="O45" s="1"/>
      <c r="P45" s="1"/>
      <c r="Q45" s="8"/>
      <c r="R45" s="1"/>
      <c r="S45" s="8"/>
      <c r="T45" s="38"/>
      <c r="U45" s="38"/>
      <c r="V45" s="8"/>
      <c r="W45" s="8"/>
      <c r="X45" s="9"/>
      <c r="Y45" s="9"/>
      <c r="Z45" s="9"/>
      <c r="AA45" s="36"/>
      <c r="AB45" s="39"/>
      <c r="AC45" s="1"/>
      <c r="AD45" s="4"/>
      <c r="AE45" s="8"/>
      <c r="AF45" s="1"/>
      <c r="AG45" s="8"/>
      <c r="AH45" s="38"/>
      <c r="AI45" s="38"/>
      <c r="AJ45" s="1"/>
      <c r="AK45" s="1"/>
      <c r="AL45" s="1"/>
      <c r="AM45" s="8"/>
      <c r="AN45" s="8"/>
      <c r="AO45" s="38"/>
      <c r="AP45" s="38"/>
      <c r="AQ45" s="8"/>
      <c r="AR45" s="8"/>
      <c r="AS45" s="9"/>
      <c r="AT45" s="9"/>
      <c r="AU45" s="9"/>
      <c r="AV45" s="36"/>
      <c r="AW45" s="37"/>
      <c r="AY45" s="4"/>
      <c r="AZ45" s="9"/>
      <c r="BA45" s="9"/>
      <c r="BB45" s="9"/>
      <c r="BC45" s="36"/>
      <c r="BD45" s="37"/>
      <c r="BF45" s="4"/>
      <c r="BG45" s="8"/>
      <c r="BJ45" s="38"/>
      <c r="BK45" s="36"/>
      <c r="BN45" s="8"/>
      <c r="BO45" s="8"/>
      <c r="BP45" s="38"/>
      <c r="BQ45" s="38"/>
      <c r="BR45" s="9"/>
      <c r="BS45" s="9"/>
      <c r="BT45" s="9"/>
      <c r="BU45" s="36"/>
      <c r="BV45" s="37"/>
      <c r="BX45" s="4"/>
      <c r="BZ45" s="45">
        <v>3</v>
      </c>
      <c r="CA45" s="45">
        <v>3.5</v>
      </c>
      <c r="CB45" s="45">
        <v>2</v>
      </c>
      <c r="CC45" s="36"/>
      <c r="CD45" s="37"/>
      <c r="CE45" s="4">
        <f>Area_Weights_Data!L$5*BZ45+Area_Weights_Data!M$5*CA45+Area_Weights_Data!N$5*CB45</f>
        <v>3.2469437652811735</v>
      </c>
      <c r="CF45" s="4">
        <f>Area_Weights_Data!L$6*BZ45+Area_Weights_Data!M$6*CA45+Area_Weights_Data!N$6*CB45</f>
        <v>2.5985576923076925</v>
      </c>
      <c r="CG45" s="45">
        <v>4</v>
      </c>
      <c r="CJ45" s="38"/>
      <c r="CK45" s="36"/>
      <c r="CN45" s="45">
        <v>4</v>
      </c>
      <c r="CO45" s="45">
        <v>4</v>
      </c>
      <c r="CP45" s="45">
        <v>5</v>
      </c>
      <c r="CQ45" s="38"/>
      <c r="CR45" s="38"/>
      <c r="CS45" s="4">
        <f>Area_Weights_Data!L$11*CN45+Area_Weights_Data!N$11*CP45</f>
        <v>4</v>
      </c>
      <c r="CT45" s="4">
        <f>Area_Weights_Data!L$12*CN45+Area_Weights_Data!N$12*CP45</f>
        <v>4.6545454545454543</v>
      </c>
      <c r="CU45" s="45">
        <v>4</v>
      </c>
      <c r="CV45" s="45">
        <v>4.5</v>
      </c>
      <c r="CW45" s="45">
        <v>5</v>
      </c>
      <c r="CX45" s="36"/>
      <c r="CY45" s="36"/>
      <c r="CZ45" s="4">
        <f>Area_Weights_Data!L$14*CU45+Area_Weights_Data!M$14*CV45+Area_Weights_Data!N$14*CW45</f>
        <v>4.0843137254901967</v>
      </c>
      <c r="DA45" s="4">
        <f>Area_Weights_Data!L$15*CU45+Area_Weights_Data!M$15*CV45+Area_Weights_Data!N$15*CW45</f>
        <v>4.658455392809584</v>
      </c>
      <c r="DB45" s="45">
        <v>3.6</v>
      </c>
      <c r="DC45" s="45">
        <v>4</v>
      </c>
      <c r="DD45" s="45">
        <v>3.75</v>
      </c>
      <c r="DE45" s="38"/>
      <c r="DF45" s="38"/>
      <c r="DG45" s="4">
        <f t="shared" si="0"/>
        <v>3.6</v>
      </c>
      <c r="DH45" s="4">
        <f t="shared" si="3"/>
        <v>3.75</v>
      </c>
      <c r="DI45" s="45">
        <v>5.5</v>
      </c>
      <c r="DJ45" s="45">
        <v>4.5</v>
      </c>
      <c r="DK45" s="45">
        <v>4.5</v>
      </c>
      <c r="DL45" s="38"/>
      <c r="DM45" s="38"/>
      <c r="DN45" s="4">
        <f>Area_Weights_Data!L$23*DI45+Area_Weights_Data!M$23*DJ45+Area_Weights_Data!N$23*DK45</f>
        <v>4.5590909090909104</v>
      </c>
      <c r="DO45" s="4">
        <f t="shared" si="4"/>
        <v>4.5</v>
      </c>
      <c r="DP45" s="7">
        <v>3</v>
      </c>
      <c r="DQ45" s="7">
        <v>2.5</v>
      </c>
      <c r="DR45" s="7">
        <v>3</v>
      </c>
      <c r="DS45" s="36"/>
      <c r="DT45" s="36"/>
      <c r="DU45" s="4">
        <f>Area_Weights_Data!L$26*DP45+Area_Weights_Data!M$26*DQ45+Area_Weights_Data!N$26*DR45</f>
        <v>2.9101123595505625</v>
      </c>
      <c r="DV45" s="4">
        <f>Area_Weights_Data!L$27*DP45+Area_Weights_Data!M$27*DQ45+Area_Weights_Data!N$27*DR45</f>
        <v>2.7577639751552798</v>
      </c>
      <c r="DW45" s="8">
        <v>4</v>
      </c>
      <c r="DX45" s="8">
        <v>4.25</v>
      </c>
      <c r="DY45" s="8">
        <v>5</v>
      </c>
      <c r="DZ45" s="36"/>
      <c r="EA45" s="36"/>
      <c r="EB45" s="4">
        <f>Area_Weights_Data!L$32*DW45+Area_Weights_Data!M$32*DX45+Area_Weights_Data!N$32*DY45</f>
        <v>4.058139534883721</v>
      </c>
      <c r="EC45" s="4">
        <f>Area_Weights_Data!L$33*DW45+Area_Weights_Data!M$33*DX45+Area_Weights_Data!N$33*DY45</f>
        <v>4.725888324873095</v>
      </c>
      <c r="ED45" s="8">
        <v>2</v>
      </c>
      <c r="EE45" s="1">
        <v>2</v>
      </c>
      <c r="EF45" s="1">
        <v>2</v>
      </c>
      <c r="EG45" s="38"/>
      <c r="EH45" s="36"/>
      <c r="EI45" s="4">
        <f>Area_Weights_Data!$L$35*ED45+Area_Weights_Data!$M$35*EE45+Area_Weights_Data!$N$35*EF45</f>
        <v>1.9999999999999998</v>
      </c>
      <c r="EJ45" s="4">
        <f>Area_Weights_Data!$L$36*ED45+Area_Weights_Data!$M$36*EE45+Area_Weights_Data!$N$36*EF45</f>
        <v>2.0000000000000009</v>
      </c>
      <c r="EK45" s="8">
        <v>3</v>
      </c>
      <c r="EL45" s="8">
        <v>3</v>
      </c>
      <c r="EM45" s="38"/>
      <c r="EN45" s="36"/>
      <c r="EO45" s="7">
        <v>3</v>
      </c>
      <c r="EP45" s="7">
        <v>4</v>
      </c>
      <c r="EQ45" s="7">
        <v>3</v>
      </c>
      <c r="ER45" s="36"/>
      <c r="ES45" s="36"/>
      <c r="ET45" s="4">
        <f>Area_Weights_Data!L$41*EO45+Area_Weights_Data!M$41*EP45+Area_Weights_Data!N$41*EQ45</f>
        <v>3.0423728813559321</v>
      </c>
      <c r="EU45" s="4">
        <f>Area_Weights_Data!L$42*EO45+Area_Weights_Data!M$42*EP45+Area_Weights_Data!N$42*EQ45</f>
        <v>3.5913978494623651</v>
      </c>
      <c r="EW45" s="51"/>
      <c r="EX45" s="51"/>
      <c r="EY45" s="52"/>
      <c r="EZ45" s="52"/>
      <c r="FS45"/>
    </row>
    <row r="46" spans="1:175" x14ac:dyDescent="0.2">
      <c r="A46" s="1">
        <v>1980</v>
      </c>
      <c r="B46" s="1">
        <v>5</v>
      </c>
      <c r="C46" s="9"/>
      <c r="D46" s="9"/>
      <c r="E46" s="9"/>
      <c r="F46" s="36"/>
      <c r="G46" s="37"/>
      <c r="H46" s="1"/>
      <c r="J46" s="8"/>
      <c r="K46" s="1"/>
      <c r="L46" s="1"/>
      <c r="M46" s="38"/>
      <c r="N46" s="36"/>
      <c r="O46" s="1"/>
      <c r="P46" s="1"/>
      <c r="Q46" s="8"/>
      <c r="R46" s="1"/>
      <c r="S46" s="8"/>
      <c r="T46" s="38"/>
      <c r="U46" s="38"/>
      <c r="V46" s="8"/>
      <c r="W46" s="8"/>
      <c r="X46" s="9"/>
      <c r="Y46" s="9"/>
      <c r="Z46" s="9"/>
      <c r="AA46" s="36"/>
      <c r="AB46" s="39"/>
      <c r="AC46" s="1"/>
      <c r="AD46" s="4"/>
      <c r="AE46" s="8"/>
      <c r="AF46" s="1"/>
      <c r="AG46" s="8"/>
      <c r="AH46" s="38"/>
      <c r="AI46" s="38"/>
      <c r="AJ46" s="1"/>
      <c r="AK46" s="1"/>
      <c r="AL46" s="1"/>
      <c r="AM46" s="8"/>
      <c r="AN46" s="8"/>
      <c r="AO46" s="38"/>
      <c r="AP46" s="38"/>
      <c r="AQ46" s="8"/>
      <c r="AR46" s="8"/>
      <c r="AS46" s="9"/>
      <c r="AT46" s="9"/>
      <c r="AU46" s="9"/>
      <c r="AV46" s="36"/>
      <c r="AW46" s="37"/>
      <c r="AY46" s="4"/>
      <c r="AZ46" s="9"/>
      <c r="BA46" s="9"/>
      <c r="BB46" s="9"/>
      <c r="BC46" s="36"/>
      <c r="BD46" s="37"/>
      <c r="BF46" s="4"/>
      <c r="BG46" s="8"/>
      <c r="BJ46" s="38"/>
      <c r="BK46" s="36"/>
      <c r="BN46" s="8"/>
      <c r="BO46" s="8"/>
      <c r="BP46" s="38"/>
      <c r="BQ46" s="38"/>
      <c r="BR46" s="9"/>
      <c r="BS46" s="9"/>
      <c r="BT46" s="9"/>
      <c r="BU46" s="36"/>
      <c r="BV46" s="37"/>
      <c r="BX46" s="4"/>
      <c r="BZ46" s="45">
        <v>3</v>
      </c>
      <c r="CA46" s="45">
        <v>3.5</v>
      </c>
      <c r="CB46" s="45">
        <v>2</v>
      </c>
      <c r="CC46" s="36"/>
      <c r="CD46" s="37"/>
      <c r="CE46" s="4">
        <f>Area_Weights_Data!L$5*BZ46+Area_Weights_Data!M$5*CA46+Area_Weights_Data!N$5*CB46</f>
        <v>3.2469437652811735</v>
      </c>
      <c r="CF46" s="4">
        <f>Area_Weights_Data!L$6*BZ46+Area_Weights_Data!M$6*CA46+Area_Weights_Data!N$6*CB46</f>
        <v>2.5985576923076925</v>
      </c>
      <c r="CG46" s="45">
        <v>4</v>
      </c>
      <c r="CJ46" s="38"/>
      <c r="CK46" s="36"/>
      <c r="CN46" s="45">
        <v>4</v>
      </c>
      <c r="CO46" s="45">
        <v>4</v>
      </c>
      <c r="CP46" s="45">
        <v>5</v>
      </c>
      <c r="CQ46" s="38"/>
      <c r="CR46" s="38"/>
      <c r="CS46" s="4">
        <f>Area_Weights_Data!L$11*CN46+Area_Weights_Data!N$11*CP46</f>
        <v>4</v>
      </c>
      <c r="CT46" s="4">
        <f>Area_Weights_Data!L$12*CN46+Area_Weights_Data!N$12*CP46</f>
        <v>4.6545454545454543</v>
      </c>
      <c r="CU46" s="45">
        <v>4</v>
      </c>
      <c r="CV46" s="45">
        <v>4.5</v>
      </c>
      <c r="CW46" s="45">
        <v>5</v>
      </c>
      <c r="CX46" s="36"/>
      <c r="CY46" s="36"/>
      <c r="CZ46" s="4">
        <f>Area_Weights_Data!L$14*CU46+Area_Weights_Data!M$14*CV46+Area_Weights_Data!N$14*CW46</f>
        <v>4.0843137254901967</v>
      </c>
      <c r="DA46" s="4">
        <f>Area_Weights_Data!L$15*CU46+Area_Weights_Data!M$15*CV46+Area_Weights_Data!N$15*CW46</f>
        <v>4.658455392809584</v>
      </c>
      <c r="DB46" s="45">
        <v>3.6</v>
      </c>
      <c r="DC46" s="45">
        <v>4</v>
      </c>
      <c r="DD46" s="45">
        <v>3.75</v>
      </c>
      <c r="DE46" s="38"/>
      <c r="DF46" s="38"/>
      <c r="DG46" s="4">
        <f t="shared" si="0"/>
        <v>3.6</v>
      </c>
      <c r="DH46" s="4">
        <f t="shared" si="3"/>
        <v>3.75</v>
      </c>
      <c r="DI46" s="45">
        <v>5.5</v>
      </c>
      <c r="DJ46" s="45">
        <v>4.5</v>
      </c>
      <c r="DK46" s="45">
        <v>4.5</v>
      </c>
      <c r="DL46" s="38"/>
      <c r="DM46" s="38"/>
      <c r="DN46" s="4">
        <f>Area_Weights_Data!L$23*DI46+Area_Weights_Data!M$23*DJ46+Area_Weights_Data!N$23*DK46</f>
        <v>4.5590909090909104</v>
      </c>
      <c r="DO46" s="4">
        <f t="shared" si="4"/>
        <v>4.5</v>
      </c>
      <c r="DP46" s="7">
        <v>3</v>
      </c>
      <c r="DQ46" s="7">
        <v>2.5</v>
      </c>
      <c r="DR46" s="7">
        <v>3</v>
      </c>
      <c r="DS46" s="36"/>
      <c r="DT46" s="36"/>
      <c r="DU46" s="4">
        <f>Area_Weights_Data!L$26*DP46+Area_Weights_Data!M$26*DQ46+Area_Weights_Data!N$26*DR46</f>
        <v>2.9101123595505625</v>
      </c>
      <c r="DV46" s="4">
        <f>Area_Weights_Data!L$27*DP46+Area_Weights_Data!M$27*DQ46+Area_Weights_Data!N$27*DR46</f>
        <v>2.7577639751552798</v>
      </c>
      <c r="DW46" s="8">
        <v>4</v>
      </c>
      <c r="DX46" s="8">
        <v>4.25</v>
      </c>
      <c r="DY46" s="8">
        <v>5</v>
      </c>
      <c r="DZ46" s="36"/>
      <c r="EA46" s="36"/>
      <c r="EB46" s="4">
        <f>Area_Weights_Data!L$32*DW46+Area_Weights_Data!M$32*DX46+Area_Weights_Data!N$32*DY46</f>
        <v>4.058139534883721</v>
      </c>
      <c r="EC46" s="4">
        <f>Area_Weights_Data!L$33*DW46+Area_Weights_Data!M$33*DX46+Area_Weights_Data!N$33*DY46</f>
        <v>4.725888324873095</v>
      </c>
      <c r="ED46" s="8">
        <v>2</v>
      </c>
      <c r="EE46" s="1">
        <v>2</v>
      </c>
      <c r="EF46" s="1">
        <v>2</v>
      </c>
      <c r="EG46" s="38"/>
      <c r="EH46" s="36"/>
      <c r="EI46" s="4">
        <f>Area_Weights_Data!$L$35*ED46+Area_Weights_Data!$M$35*EE46+Area_Weights_Data!$N$35*EF46</f>
        <v>1.9999999999999998</v>
      </c>
      <c r="EJ46" s="4">
        <f>Area_Weights_Data!$L$36*ED46+Area_Weights_Data!$M$36*EE46+Area_Weights_Data!$N$36*EF46</f>
        <v>2.0000000000000009</v>
      </c>
      <c r="EK46" s="8">
        <v>3</v>
      </c>
      <c r="EL46" s="8">
        <v>3</v>
      </c>
      <c r="EM46" s="38"/>
      <c r="EN46" s="36"/>
      <c r="EO46" s="7">
        <v>3</v>
      </c>
      <c r="EP46" s="7">
        <v>4</v>
      </c>
      <c r="EQ46" s="7">
        <v>3</v>
      </c>
      <c r="ER46" s="36"/>
      <c r="ES46" s="36"/>
      <c r="ET46" s="4">
        <f>Area_Weights_Data!L$41*EO46+Area_Weights_Data!M$41*EP46+Area_Weights_Data!N$41*EQ46</f>
        <v>3.0423728813559321</v>
      </c>
      <c r="EU46" s="4">
        <f>Area_Weights_Data!L$42*EO46+Area_Weights_Data!M$42*EP46+Area_Weights_Data!N$42*EQ46</f>
        <v>3.5913978494623651</v>
      </c>
      <c r="EW46" s="51"/>
      <c r="EX46" s="51"/>
      <c r="EY46" s="52"/>
      <c r="EZ46" s="52"/>
      <c r="FS46"/>
    </row>
    <row r="47" spans="1:175" x14ac:dyDescent="0.2">
      <c r="A47" s="1">
        <v>1980</v>
      </c>
      <c r="B47" s="1">
        <v>6</v>
      </c>
      <c r="C47" s="9"/>
      <c r="D47" s="9"/>
      <c r="E47" s="9"/>
      <c r="F47" s="36"/>
      <c r="G47" s="37"/>
      <c r="H47" s="1"/>
      <c r="J47" s="8"/>
      <c r="K47" s="1"/>
      <c r="L47" s="1"/>
      <c r="M47" s="38"/>
      <c r="N47" s="36"/>
      <c r="O47" s="1"/>
      <c r="P47" s="1"/>
      <c r="Q47" s="8"/>
      <c r="R47" s="1"/>
      <c r="S47" s="8"/>
      <c r="T47" s="38"/>
      <c r="U47" s="38"/>
      <c r="V47" s="8"/>
      <c r="W47" s="8"/>
      <c r="X47" s="9"/>
      <c r="Y47" s="9"/>
      <c r="Z47" s="9"/>
      <c r="AA47" s="36"/>
      <c r="AB47" s="39"/>
      <c r="AC47" s="1"/>
      <c r="AD47" s="4"/>
      <c r="AE47" s="8"/>
      <c r="AF47" s="1"/>
      <c r="AG47" s="8"/>
      <c r="AH47" s="38"/>
      <c r="AI47" s="38"/>
      <c r="AJ47" s="1"/>
      <c r="AK47" s="1"/>
      <c r="AL47" s="1"/>
      <c r="AM47" s="8"/>
      <c r="AN47" s="8"/>
      <c r="AO47" s="38"/>
      <c r="AP47" s="38"/>
      <c r="AQ47" s="8"/>
      <c r="AR47" s="8"/>
      <c r="AS47" s="9"/>
      <c r="AT47" s="9"/>
      <c r="AU47" s="9"/>
      <c r="AV47" s="36"/>
      <c r="AW47" s="37"/>
      <c r="AY47" s="4"/>
      <c r="AZ47" s="9"/>
      <c r="BA47" s="9"/>
      <c r="BB47" s="9"/>
      <c r="BC47" s="36"/>
      <c r="BD47" s="37"/>
      <c r="BF47" s="4"/>
      <c r="BG47" s="8"/>
      <c r="BJ47" s="38"/>
      <c r="BK47" s="36"/>
      <c r="BN47" s="8"/>
      <c r="BO47" s="8"/>
      <c r="BP47" s="38"/>
      <c r="BQ47" s="38"/>
      <c r="BR47" s="9"/>
      <c r="BS47" s="9"/>
      <c r="BT47" s="9"/>
      <c r="BU47" s="36"/>
      <c r="BV47" s="37"/>
      <c r="BX47" s="4"/>
      <c r="BZ47" s="45">
        <v>3</v>
      </c>
      <c r="CA47" s="45">
        <v>3.5</v>
      </c>
      <c r="CB47" s="45">
        <v>3.5</v>
      </c>
      <c r="CC47" s="36"/>
      <c r="CD47" s="37"/>
      <c r="CE47" s="4">
        <f>Area_Weights_Data!L$5*BZ47+Area_Weights_Data!M$5*CA47+Area_Weights_Data!N$5*CB47</f>
        <v>3.2469437652811735</v>
      </c>
      <c r="CF47" s="4">
        <f>Area_Weights_Data!L$6*BZ47+Area_Weights_Data!M$6*CA47+Area_Weights_Data!N$6*CB47</f>
        <v>3.5</v>
      </c>
      <c r="CG47" s="45">
        <v>4</v>
      </c>
      <c r="CJ47" s="38"/>
      <c r="CK47" s="36"/>
      <c r="CN47" s="45">
        <v>4.5999999999999996</v>
      </c>
      <c r="CO47" s="45">
        <v>4.5</v>
      </c>
      <c r="CP47" s="45">
        <v>5</v>
      </c>
      <c r="CQ47" s="38"/>
      <c r="CR47" s="38"/>
      <c r="CS47" s="4">
        <f>Area_Weights_Data!L$11*CN47+Area_Weights_Data!N$11*CP47</f>
        <v>4.5999999999999996</v>
      </c>
      <c r="CT47" s="4">
        <f>Area_Weights_Data!L$12*CN47+Area_Weights_Data!N$12*CP47</f>
        <v>4.8618181818181814</v>
      </c>
      <c r="CU47" s="45">
        <v>4</v>
      </c>
      <c r="CV47" s="45">
        <v>4.5</v>
      </c>
      <c r="CW47" s="45">
        <v>4</v>
      </c>
      <c r="CX47" s="36"/>
      <c r="CY47" s="36"/>
      <c r="CZ47" s="4">
        <f>Area_Weights_Data!L$14*CU47+Area_Weights_Data!M$14*CV47+Area_Weights_Data!N$14*CW47</f>
        <v>4.0843137254901967</v>
      </c>
      <c r="DA47" s="4">
        <f>Area_Weights_Data!L$15*CU47+Area_Weights_Data!M$15*CV47+Area_Weights_Data!N$15*CW47</f>
        <v>4.3415446071904107</v>
      </c>
      <c r="DB47" s="45">
        <v>3.6</v>
      </c>
      <c r="DC47" s="45">
        <v>4</v>
      </c>
      <c r="DD47" s="45">
        <v>3.75</v>
      </c>
      <c r="DE47" s="38"/>
      <c r="DF47" s="38"/>
      <c r="DG47" s="4">
        <f t="shared" si="0"/>
        <v>3.6</v>
      </c>
      <c r="DH47" s="4">
        <f t="shared" si="3"/>
        <v>3.75</v>
      </c>
      <c r="DI47" s="45">
        <v>5.5</v>
      </c>
      <c r="DJ47" s="45">
        <v>4.5</v>
      </c>
      <c r="DK47" s="45">
        <v>4.5</v>
      </c>
      <c r="DL47" s="38"/>
      <c r="DM47" s="38"/>
      <c r="DN47" s="4">
        <f>Area_Weights_Data!L$23*DI47+Area_Weights_Data!M$23*DJ47+Area_Weights_Data!N$23*DK47</f>
        <v>4.5590909090909104</v>
      </c>
      <c r="DO47" s="4">
        <f t="shared" si="4"/>
        <v>4.5</v>
      </c>
      <c r="DP47" s="7">
        <v>3</v>
      </c>
      <c r="DQ47" s="7">
        <v>2.5</v>
      </c>
      <c r="DR47" s="7">
        <v>3</v>
      </c>
      <c r="DS47" s="36"/>
      <c r="DT47" s="36"/>
      <c r="DU47" s="4">
        <f>Area_Weights_Data!L$26*DP47+Area_Weights_Data!M$26*DQ47+Area_Weights_Data!N$26*DR47</f>
        <v>2.9101123595505625</v>
      </c>
      <c r="DV47" s="4">
        <f>Area_Weights_Data!L$27*DP47+Area_Weights_Data!M$27*DQ47+Area_Weights_Data!N$27*DR47</f>
        <v>2.7577639751552798</v>
      </c>
      <c r="DW47" s="8">
        <v>4</v>
      </c>
      <c r="DX47" s="8">
        <v>4.25</v>
      </c>
      <c r="DY47" s="8">
        <v>5</v>
      </c>
      <c r="DZ47" s="36"/>
      <c r="EA47" s="36"/>
      <c r="EB47" s="4">
        <f>Area_Weights_Data!L$32*DW47+Area_Weights_Data!M$32*DX47+Area_Weights_Data!N$32*DY47</f>
        <v>4.058139534883721</v>
      </c>
      <c r="EC47" s="4">
        <f>Area_Weights_Data!L$33*DW47+Area_Weights_Data!M$33*DX47+Area_Weights_Data!N$33*DY47</f>
        <v>4.725888324873095</v>
      </c>
      <c r="ED47" s="8">
        <v>2</v>
      </c>
      <c r="EE47" s="1">
        <v>2</v>
      </c>
      <c r="EF47" s="1">
        <v>2</v>
      </c>
      <c r="EG47" s="38"/>
      <c r="EH47" s="36"/>
      <c r="EI47" s="4">
        <f>Area_Weights_Data!$L$35*ED47+Area_Weights_Data!$M$35*EE47+Area_Weights_Data!$N$35*EF47</f>
        <v>1.9999999999999998</v>
      </c>
      <c r="EJ47" s="4">
        <f>Area_Weights_Data!$L$36*ED47+Area_Weights_Data!$M$36*EE47+Area_Weights_Data!$N$36*EF47</f>
        <v>2.0000000000000009</v>
      </c>
      <c r="EK47" s="8">
        <v>3</v>
      </c>
      <c r="EL47" s="8">
        <v>3</v>
      </c>
      <c r="EM47" s="38"/>
      <c r="EN47" s="36"/>
      <c r="EO47" s="7">
        <v>3</v>
      </c>
      <c r="EP47" s="7">
        <v>4</v>
      </c>
      <c r="EQ47" s="7">
        <v>3</v>
      </c>
      <c r="ER47" s="36"/>
      <c r="ES47" s="36"/>
      <c r="ET47" s="4">
        <f>Area_Weights_Data!L$41*EO47+Area_Weights_Data!M$41*EP47+Area_Weights_Data!N$41*EQ47</f>
        <v>3.0423728813559321</v>
      </c>
      <c r="EU47" s="4">
        <f>Area_Weights_Data!L$42*EO47+Area_Weights_Data!M$42*EP47+Area_Weights_Data!N$42*EQ47</f>
        <v>3.5913978494623651</v>
      </c>
      <c r="EW47" s="51"/>
      <c r="EX47" s="51"/>
      <c r="EY47" s="52"/>
      <c r="EZ47" s="52"/>
      <c r="FS47"/>
    </row>
    <row r="48" spans="1:175" x14ac:dyDescent="0.2">
      <c r="A48" s="1">
        <v>1980</v>
      </c>
      <c r="B48" s="1">
        <v>7</v>
      </c>
      <c r="C48" s="9"/>
      <c r="D48" s="9"/>
      <c r="E48" s="9"/>
      <c r="F48" s="36"/>
      <c r="G48" s="37"/>
      <c r="H48" s="1"/>
      <c r="J48" s="8"/>
      <c r="K48" s="1"/>
      <c r="L48" s="1"/>
      <c r="M48" s="38"/>
      <c r="N48" s="36"/>
      <c r="O48" s="1"/>
      <c r="P48" s="1"/>
      <c r="Q48" s="8"/>
      <c r="R48" s="1"/>
      <c r="S48" s="8"/>
      <c r="T48" s="38"/>
      <c r="U48" s="38"/>
      <c r="V48" s="8"/>
      <c r="W48" s="8"/>
      <c r="X48" s="9"/>
      <c r="Y48" s="9"/>
      <c r="Z48" s="9"/>
      <c r="AA48" s="36"/>
      <c r="AB48" s="39"/>
      <c r="AC48" s="1"/>
      <c r="AD48" s="4"/>
      <c r="AE48" s="8"/>
      <c r="AF48" s="1"/>
      <c r="AG48" s="8"/>
      <c r="AH48" s="38"/>
      <c r="AI48" s="38"/>
      <c r="AJ48" s="1"/>
      <c r="AK48" s="1"/>
      <c r="AL48" s="1"/>
      <c r="AM48" s="8"/>
      <c r="AN48" s="8"/>
      <c r="AO48" s="38"/>
      <c r="AP48" s="38"/>
      <c r="AQ48" s="8"/>
      <c r="AR48" s="8"/>
      <c r="AS48" s="9"/>
      <c r="AT48" s="9"/>
      <c r="AU48" s="9"/>
      <c r="AV48" s="36"/>
      <c r="AW48" s="37"/>
      <c r="AY48" s="4"/>
      <c r="AZ48" s="9"/>
      <c r="BA48" s="9"/>
      <c r="BB48" s="9"/>
      <c r="BC48" s="36"/>
      <c r="BD48" s="37"/>
      <c r="BF48" s="4"/>
      <c r="BG48" s="8"/>
      <c r="BJ48" s="38"/>
      <c r="BK48" s="36"/>
      <c r="BN48" s="8"/>
      <c r="BO48" s="8"/>
      <c r="BP48" s="38"/>
      <c r="BQ48" s="38"/>
      <c r="BR48" s="9"/>
      <c r="BS48" s="9"/>
      <c r="BT48" s="9"/>
      <c r="BU48" s="36"/>
      <c r="BV48" s="37"/>
      <c r="BX48" s="4"/>
      <c r="BZ48" s="45">
        <v>3</v>
      </c>
      <c r="CA48" s="45">
        <v>3.5</v>
      </c>
      <c r="CB48" s="45">
        <v>3.5</v>
      </c>
      <c r="CC48" s="36"/>
      <c r="CD48" s="37"/>
      <c r="CE48" s="4">
        <f>Area_Weights_Data!L$5*BZ48+Area_Weights_Data!M$5*CA48+Area_Weights_Data!N$5*CB48</f>
        <v>3.2469437652811735</v>
      </c>
      <c r="CF48" s="4">
        <f>Area_Weights_Data!L$6*BZ48+Area_Weights_Data!M$6*CA48+Area_Weights_Data!N$6*CB48</f>
        <v>3.5</v>
      </c>
      <c r="CG48" s="45">
        <v>4</v>
      </c>
      <c r="CJ48" s="38"/>
      <c r="CK48" s="36"/>
      <c r="CN48" s="45">
        <v>4.5999999999999996</v>
      </c>
      <c r="CO48" s="45">
        <v>4.5</v>
      </c>
      <c r="CP48" s="45">
        <v>5</v>
      </c>
      <c r="CQ48" s="38"/>
      <c r="CR48" s="38"/>
      <c r="CS48" s="4">
        <f>Area_Weights_Data!L$11*CN48+Area_Weights_Data!N$11*CP48</f>
        <v>4.5999999999999996</v>
      </c>
      <c r="CT48" s="4">
        <f>Area_Weights_Data!L$12*CN48+Area_Weights_Data!N$12*CP48</f>
        <v>4.8618181818181814</v>
      </c>
      <c r="CU48" s="45">
        <v>4</v>
      </c>
      <c r="CV48" s="45">
        <v>4.5</v>
      </c>
      <c r="CW48" s="45">
        <v>4</v>
      </c>
      <c r="CX48" s="36"/>
      <c r="CY48" s="36"/>
      <c r="CZ48" s="4">
        <f>Area_Weights_Data!L$14*CU48+Area_Weights_Data!M$14*CV48+Area_Weights_Data!N$14*CW48</f>
        <v>4.0843137254901967</v>
      </c>
      <c r="DA48" s="4">
        <f>Area_Weights_Data!L$15*CU48+Area_Weights_Data!M$15*CV48+Area_Weights_Data!N$15*CW48</f>
        <v>4.3415446071904107</v>
      </c>
      <c r="DB48" s="45">
        <v>4</v>
      </c>
      <c r="DC48" s="45">
        <v>4</v>
      </c>
      <c r="DD48" s="45">
        <v>4.0999999999999996</v>
      </c>
      <c r="DE48" s="38"/>
      <c r="DF48" s="38"/>
      <c r="DG48" s="4">
        <f t="shared" si="0"/>
        <v>4</v>
      </c>
      <c r="DH48" s="4">
        <f t="shared" si="3"/>
        <v>4.0999999999999996</v>
      </c>
      <c r="DI48" s="45">
        <v>5.5</v>
      </c>
      <c r="DJ48" s="45">
        <v>4.5</v>
      </c>
      <c r="DK48" s="45">
        <v>4.5</v>
      </c>
      <c r="DL48" s="38"/>
      <c r="DM48" s="38"/>
      <c r="DN48" s="4">
        <f>Area_Weights_Data!L$23*DI48+Area_Weights_Data!M$23*DJ48+Area_Weights_Data!N$23*DK48</f>
        <v>4.5590909090909104</v>
      </c>
      <c r="DO48" s="4">
        <f t="shared" si="4"/>
        <v>4.5</v>
      </c>
      <c r="DP48" s="7">
        <v>3</v>
      </c>
      <c r="DQ48" s="7">
        <v>2.5</v>
      </c>
      <c r="DR48" s="7">
        <v>3</v>
      </c>
      <c r="DS48" s="36"/>
      <c r="DT48" s="36"/>
      <c r="DU48" s="4">
        <f>Area_Weights_Data!L$26*DP48+Area_Weights_Data!M$26*DQ48+Area_Weights_Data!N$26*DR48</f>
        <v>2.9101123595505625</v>
      </c>
      <c r="DV48" s="4">
        <f>Area_Weights_Data!L$27*DP48+Area_Weights_Data!M$27*DQ48+Area_Weights_Data!N$27*DR48</f>
        <v>2.7577639751552798</v>
      </c>
      <c r="DW48" s="8">
        <v>4</v>
      </c>
      <c r="DX48" s="8">
        <v>4.25</v>
      </c>
      <c r="DY48" s="8">
        <v>5</v>
      </c>
      <c r="DZ48" s="36"/>
      <c r="EA48" s="36"/>
      <c r="EB48" s="4">
        <f>Area_Weights_Data!L$32*DW48+Area_Weights_Data!M$32*DX48+Area_Weights_Data!N$32*DY48</f>
        <v>4.058139534883721</v>
      </c>
      <c r="EC48" s="4">
        <f>Area_Weights_Data!L$33*DW48+Area_Weights_Data!M$33*DX48+Area_Weights_Data!N$33*DY48</f>
        <v>4.725888324873095</v>
      </c>
      <c r="ED48" s="8">
        <v>2</v>
      </c>
      <c r="EE48" s="1">
        <v>2</v>
      </c>
      <c r="EF48" s="1">
        <v>2</v>
      </c>
      <c r="EG48" s="38"/>
      <c r="EH48" s="36"/>
      <c r="EI48" s="4">
        <f>Area_Weights_Data!$L$35*ED48+Area_Weights_Data!$M$35*EE48+Area_Weights_Data!$N$35*EF48</f>
        <v>1.9999999999999998</v>
      </c>
      <c r="EJ48" s="4">
        <f>Area_Weights_Data!$L$36*ED48+Area_Weights_Data!$M$36*EE48+Area_Weights_Data!$N$36*EF48</f>
        <v>2.0000000000000009</v>
      </c>
      <c r="EK48" s="8">
        <v>4</v>
      </c>
      <c r="EL48" s="8">
        <v>4</v>
      </c>
      <c r="EM48" s="38"/>
      <c r="EN48" s="36"/>
      <c r="EO48" s="7">
        <v>3</v>
      </c>
      <c r="EP48" s="7">
        <v>4</v>
      </c>
      <c r="EQ48" s="7">
        <v>3</v>
      </c>
      <c r="ER48" s="36"/>
      <c r="ES48" s="36"/>
      <c r="ET48" s="4">
        <f>Area_Weights_Data!L$41*EO48+Area_Weights_Data!M$41*EP48+Area_Weights_Data!N$41*EQ48</f>
        <v>3.0423728813559321</v>
      </c>
      <c r="EU48" s="4">
        <f>Area_Weights_Data!L$42*EO48+Area_Weights_Data!M$42*EP48+Area_Weights_Data!N$42*EQ48</f>
        <v>3.5913978494623651</v>
      </c>
      <c r="EW48" s="51"/>
      <c r="EX48" s="51"/>
      <c r="EY48" s="52"/>
      <c r="EZ48" s="52"/>
      <c r="FS48"/>
    </row>
    <row r="49" spans="1:175" x14ac:dyDescent="0.2">
      <c r="A49" s="1">
        <v>1980</v>
      </c>
      <c r="B49" s="1">
        <v>8</v>
      </c>
      <c r="C49" s="9"/>
      <c r="D49" s="9"/>
      <c r="E49" s="9"/>
      <c r="F49" s="36"/>
      <c r="G49" s="37"/>
      <c r="H49" s="1"/>
      <c r="J49" s="8"/>
      <c r="K49" s="1"/>
      <c r="L49" s="1"/>
      <c r="M49" s="38"/>
      <c r="N49" s="36"/>
      <c r="O49" s="1"/>
      <c r="P49" s="1"/>
      <c r="Q49" s="8"/>
      <c r="R49" s="1"/>
      <c r="S49" s="8"/>
      <c r="T49" s="38"/>
      <c r="U49" s="38"/>
      <c r="V49" s="8"/>
      <c r="W49" s="8"/>
      <c r="X49" s="9"/>
      <c r="Y49" s="9"/>
      <c r="Z49" s="9"/>
      <c r="AA49" s="36"/>
      <c r="AB49" s="39"/>
      <c r="AC49" s="1"/>
      <c r="AD49" s="4"/>
      <c r="AE49" s="8"/>
      <c r="AF49" s="1"/>
      <c r="AG49" s="8"/>
      <c r="AH49" s="38"/>
      <c r="AI49" s="38"/>
      <c r="AJ49" s="1"/>
      <c r="AK49" s="1"/>
      <c r="AL49" s="1"/>
      <c r="AM49" s="8"/>
      <c r="AN49" s="8"/>
      <c r="AO49" s="38"/>
      <c r="AP49" s="38"/>
      <c r="AQ49" s="8"/>
      <c r="AR49" s="8"/>
      <c r="AS49" s="9"/>
      <c r="AT49" s="9"/>
      <c r="AU49" s="9"/>
      <c r="AV49" s="36"/>
      <c r="AW49" s="37"/>
      <c r="AY49" s="4"/>
      <c r="AZ49" s="9"/>
      <c r="BA49" s="9"/>
      <c r="BB49" s="9"/>
      <c r="BC49" s="36"/>
      <c r="BD49" s="37"/>
      <c r="BF49" s="4"/>
      <c r="BG49" s="8"/>
      <c r="BJ49" s="38"/>
      <c r="BK49" s="36"/>
      <c r="BN49" s="8"/>
      <c r="BO49" s="8"/>
      <c r="BP49" s="38"/>
      <c r="BQ49" s="38"/>
      <c r="BR49" s="9"/>
      <c r="BS49" s="9"/>
      <c r="BT49" s="9"/>
      <c r="BU49" s="36"/>
      <c r="BV49" s="37"/>
      <c r="BX49" s="4"/>
      <c r="BZ49" s="45">
        <v>3</v>
      </c>
      <c r="CA49" s="45">
        <v>3.5</v>
      </c>
      <c r="CB49" s="45">
        <v>4</v>
      </c>
      <c r="CC49" s="36"/>
      <c r="CD49" s="37"/>
      <c r="CE49" s="4">
        <f>Area_Weights_Data!L$5*BZ49+Area_Weights_Data!M$5*CA49+Area_Weights_Data!N$5*CB49</f>
        <v>3.2469437652811735</v>
      </c>
      <c r="CF49" s="4">
        <f>Area_Weights_Data!L$6*BZ49+Area_Weights_Data!M$6*CA49+Area_Weights_Data!N$6*CB49</f>
        <v>3.8004807692307692</v>
      </c>
      <c r="CG49" s="45">
        <v>4</v>
      </c>
      <c r="CJ49" s="38"/>
      <c r="CK49" s="36"/>
      <c r="CN49" s="45">
        <v>4.5999999999999996</v>
      </c>
      <c r="CO49" s="45">
        <v>4.5</v>
      </c>
      <c r="CP49" s="45">
        <v>5</v>
      </c>
      <c r="CQ49" s="38"/>
      <c r="CR49" s="38"/>
      <c r="CS49" s="4">
        <f>Area_Weights_Data!L$11*CN49+Area_Weights_Data!N$11*CP49</f>
        <v>4.5999999999999996</v>
      </c>
      <c r="CT49" s="4">
        <f>Area_Weights_Data!L$12*CN49+Area_Weights_Data!N$12*CP49</f>
        <v>4.8618181818181814</v>
      </c>
      <c r="CU49" s="45">
        <v>4</v>
      </c>
      <c r="CV49" s="45">
        <v>4.5</v>
      </c>
      <c r="CW49" s="45">
        <v>4</v>
      </c>
      <c r="CX49" s="36"/>
      <c r="CY49" s="36"/>
      <c r="CZ49" s="4">
        <f>Area_Weights_Data!L$14*CU49+Area_Weights_Data!M$14*CV49+Area_Weights_Data!N$14*CW49</f>
        <v>4.0843137254901967</v>
      </c>
      <c r="DA49" s="4">
        <f>Area_Weights_Data!L$15*CU49+Area_Weights_Data!M$15*CV49+Area_Weights_Data!N$15*CW49</f>
        <v>4.3415446071904107</v>
      </c>
      <c r="DB49" s="45">
        <v>4</v>
      </c>
      <c r="DC49" s="45"/>
      <c r="DD49" s="45">
        <v>4.0999999999999996</v>
      </c>
      <c r="DE49" s="38"/>
      <c r="DF49" s="38"/>
      <c r="DG49" s="4" t="s">
        <v>112</v>
      </c>
      <c r="DH49" s="4">
        <f t="shared" si="3"/>
        <v>4.0999999999999996</v>
      </c>
      <c r="DI49" s="45">
        <v>5.5</v>
      </c>
      <c r="DJ49" s="45">
        <v>4.5</v>
      </c>
      <c r="DK49" s="45">
        <v>4.5</v>
      </c>
      <c r="DL49" s="38"/>
      <c r="DM49" s="38"/>
      <c r="DN49" s="4">
        <f>Area_Weights_Data!L$23*DI49+Area_Weights_Data!M$23*DJ49+Area_Weights_Data!N$23*DK49</f>
        <v>4.5590909090909104</v>
      </c>
      <c r="DO49" s="4">
        <f t="shared" si="4"/>
        <v>4.5</v>
      </c>
      <c r="DP49" s="7">
        <v>3</v>
      </c>
      <c r="DQ49" s="7">
        <v>2.5</v>
      </c>
      <c r="DR49" s="7">
        <v>3</v>
      </c>
      <c r="DS49" s="36"/>
      <c r="DT49" s="36"/>
      <c r="DU49" s="4">
        <f>Area_Weights_Data!L$26*DP49+Area_Weights_Data!M$26*DQ49+Area_Weights_Data!N$26*DR49</f>
        <v>2.9101123595505625</v>
      </c>
      <c r="DV49" s="4">
        <f>Area_Weights_Data!L$27*DP49+Area_Weights_Data!M$27*DQ49+Area_Weights_Data!N$27*DR49</f>
        <v>2.7577639751552798</v>
      </c>
      <c r="DW49" s="8">
        <v>4</v>
      </c>
      <c r="DX49" s="8">
        <v>4.25</v>
      </c>
      <c r="DY49" s="8">
        <v>5</v>
      </c>
      <c r="DZ49" s="36"/>
      <c r="EA49" s="36"/>
      <c r="EB49" s="4">
        <f>Area_Weights_Data!L$32*DW49+Area_Weights_Data!M$32*DX49+Area_Weights_Data!N$32*DY49</f>
        <v>4.058139534883721</v>
      </c>
      <c r="EC49" s="4">
        <f>Area_Weights_Data!L$33*DW49+Area_Weights_Data!M$33*DX49+Area_Weights_Data!N$33*DY49</f>
        <v>4.725888324873095</v>
      </c>
      <c r="ED49" s="8">
        <v>2</v>
      </c>
      <c r="EE49" s="1">
        <v>2</v>
      </c>
      <c r="EF49" s="1">
        <v>2</v>
      </c>
      <c r="EG49" s="38"/>
      <c r="EH49" s="36"/>
      <c r="EI49" s="4">
        <f>Area_Weights_Data!$L$35*ED49+Area_Weights_Data!$M$35*EE49+Area_Weights_Data!$N$35*EF49</f>
        <v>1.9999999999999998</v>
      </c>
      <c r="EJ49" s="4">
        <f>Area_Weights_Data!$L$36*ED49+Area_Weights_Data!$M$36*EE49+Area_Weights_Data!$N$36*EF49</f>
        <v>2.0000000000000009</v>
      </c>
      <c r="EK49" s="8">
        <v>4</v>
      </c>
      <c r="EL49" s="8">
        <v>4</v>
      </c>
      <c r="EM49" s="38"/>
      <c r="EN49" s="36"/>
      <c r="EO49" s="7">
        <v>3</v>
      </c>
      <c r="EP49" s="7">
        <v>4</v>
      </c>
      <c r="EQ49" s="7">
        <v>3.5</v>
      </c>
      <c r="ER49" s="36"/>
      <c r="ES49" s="36"/>
      <c r="ET49" s="4">
        <f>Area_Weights_Data!L$41*EO49+Area_Weights_Data!M$41*EP49+Area_Weights_Data!N$41*EQ49</f>
        <v>3.0423728813559321</v>
      </c>
      <c r="EU49" s="4">
        <f>Area_Weights_Data!L$42*EO49+Area_Weights_Data!M$42*EP49+Area_Weights_Data!N$42*EQ49</f>
        <v>3.7956989247311825</v>
      </c>
      <c r="EW49" s="51"/>
      <c r="EX49" s="51"/>
      <c r="EY49" s="52"/>
      <c r="EZ49" s="52"/>
      <c r="FS49"/>
    </row>
    <row r="50" spans="1:175" x14ac:dyDescent="0.2">
      <c r="A50" s="1">
        <v>1980</v>
      </c>
      <c r="B50" s="1">
        <v>9</v>
      </c>
      <c r="C50" s="9"/>
      <c r="D50" s="9"/>
      <c r="E50" s="9"/>
      <c r="F50" s="36"/>
      <c r="G50" s="37"/>
      <c r="H50" s="1"/>
      <c r="J50" s="8"/>
      <c r="K50" s="1"/>
      <c r="L50" s="1"/>
      <c r="M50" s="38"/>
      <c r="N50" s="36"/>
      <c r="O50" s="1"/>
      <c r="P50" s="1"/>
      <c r="Q50" s="8"/>
      <c r="R50" s="1"/>
      <c r="S50" s="8"/>
      <c r="T50" s="38"/>
      <c r="U50" s="38"/>
      <c r="V50" s="8"/>
      <c r="W50" s="8"/>
      <c r="X50" s="9"/>
      <c r="Y50" s="9"/>
      <c r="Z50" s="9"/>
      <c r="AA50" s="36"/>
      <c r="AB50" s="39"/>
      <c r="AC50" s="1"/>
      <c r="AD50" s="4"/>
      <c r="AE50" s="8"/>
      <c r="AF50" s="1"/>
      <c r="AG50" s="8"/>
      <c r="AH50" s="38"/>
      <c r="AI50" s="38"/>
      <c r="AJ50" s="1"/>
      <c r="AK50" s="1"/>
      <c r="AL50" s="1"/>
      <c r="AM50" s="8"/>
      <c r="AN50" s="8"/>
      <c r="AO50" s="38"/>
      <c r="AP50" s="38"/>
      <c r="AQ50" s="8"/>
      <c r="AR50" s="8"/>
      <c r="AS50" s="9"/>
      <c r="AT50" s="9"/>
      <c r="AU50" s="9"/>
      <c r="AV50" s="36"/>
      <c r="AW50" s="37"/>
      <c r="AY50" s="4"/>
      <c r="AZ50" s="9"/>
      <c r="BA50" s="9"/>
      <c r="BB50" s="9"/>
      <c r="BC50" s="36"/>
      <c r="BD50" s="37"/>
      <c r="BF50" s="4"/>
      <c r="BG50" s="8"/>
      <c r="BJ50" s="38"/>
      <c r="BK50" s="36"/>
      <c r="BN50" s="8"/>
      <c r="BO50" s="8"/>
      <c r="BP50" s="38"/>
      <c r="BQ50" s="38"/>
      <c r="BR50" s="9"/>
      <c r="BS50" s="9"/>
      <c r="BT50" s="9"/>
      <c r="BU50" s="36"/>
      <c r="BV50" s="37"/>
      <c r="BX50" s="4"/>
      <c r="BZ50" s="45">
        <v>3</v>
      </c>
      <c r="CA50" s="45">
        <v>3.5</v>
      </c>
      <c r="CB50" s="45">
        <v>4.5</v>
      </c>
      <c r="CC50" s="36"/>
      <c r="CD50" s="37"/>
      <c r="CE50" s="4">
        <f>Area_Weights_Data!L$5*BZ50+Area_Weights_Data!M$5*CA50+Area_Weights_Data!N$5*CB50</f>
        <v>3.2469437652811735</v>
      </c>
      <c r="CF50" s="4">
        <f>Area_Weights_Data!L$6*BZ50+Area_Weights_Data!M$6*CA50+Area_Weights_Data!N$6*CB50</f>
        <v>4.1009615384615383</v>
      </c>
      <c r="CG50" s="45">
        <v>4</v>
      </c>
      <c r="CJ50" s="38"/>
      <c r="CK50" s="36"/>
      <c r="CN50" s="45">
        <v>4.5999999999999996</v>
      </c>
      <c r="CO50" s="45">
        <v>4.5</v>
      </c>
      <c r="CP50" s="45">
        <v>5</v>
      </c>
      <c r="CQ50" s="38"/>
      <c r="CR50" s="38"/>
      <c r="CS50" s="4">
        <f>Area_Weights_Data!L$11*CN50+Area_Weights_Data!N$11*CP50</f>
        <v>4.5999999999999996</v>
      </c>
      <c r="CT50" s="4">
        <f>Area_Weights_Data!L$12*CN50+Area_Weights_Data!N$12*CP50</f>
        <v>4.8618181818181814</v>
      </c>
      <c r="CU50" s="45">
        <v>4</v>
      </c>
      <c r="CV50" s="45">
        <v>4.5</v>
      </c>
      <c r="CW50" s="45">
        <v>4.5</v>
      </c>
      <c r="CX50" s="36"/>
      <c r="CY50" s="36"/>
      <c r="CZ50" s="4">
        <f>Area_Weights_Data!L$14*CU50+Area_Weights_Data!M$14*CV50+Area_Weights_Data!N$14*CW50</f>
        <v>4.0843137254901967</v>
      </c>
      <c r="DA50" s="4">
        <f>Area_Weights_Data!L$15*CU50+Area_Weights_Data!M$15*CV50+Area_Weights_Data!N$15*CW50</f>
        <v>4.4999999999999973</v>
      </c>
      <c r="DB50" s="45">
        <v>4</v>
      </c>
      <c r="DC50" s="45"/>
      <c r="DD50" s="45">
        <v>4.3</v>
      </c>
      <c r="DE50" s="38"/>
      <c r="DF50" s="38"/>
      <c r="DG50" s="4" t="s">
        <v>112</v>
      </c>
      <c r="DH50" s="4">
        <f t="shared" si="3"/>
        <v>4.3</v>
      </c>
      <c r="DI50" s="45">
        <v>5.5</v>
      </c>
      <c r="DJ50" s="45">
        <v>4.5</v>
      </c>
      <c r="DK50" s="45">
        <v>4.5</v>
      </c>
      <c r="DL50" s="38"/>
      <c r="DM50" s="38"/>
      <c r="DN50" s="4">
        <f>Area_Weights_Data!L$23*DI50+Area_Weights_Data!M$23*DJ50+Area_Weights_Data!N$23*DK50</f>
        <v>4.5590909090909104</v>
      </c>
      <c r="DO50" s="4">
        <f t="shared" si="4"/>
        <v>4.5</v>
      </c>
      <c r="DP50" s="7">
        <v>3</v>
      </c>
      <c r="DQ50" s="7">
        <v>2.5</v>
      </c>
      <c r="DR50" s="7">
        <v>3</v>
      </c>
      <c r="DS50" s="36"/>
      <c r="DT50" s="36"/>
      <c r="DU50" s="4">
        <f>Area_Weights_Data!L$26*DP50+Area_Weights_Data!M$26*DQ50+Area_Weights_Data!N$26*DR50</f>
        <v>2.9101123595505625</v>
      </c>
      <c r="DV50" s="4">
        <f>Area_Weights_Data!L$27*DP50+Area_Weights_Data!M$27*DQ50+Area_Weights_Data!N$27*DR50</f>
        <v>2.7577639751552798</v>
      </c>
      <c r="DW50" s="8">
        <v>4</v>
      </c>
      <c r="DX50" s="8">
        <v>4.25</v>
      </c>
      <c r="DY50" s="8">
        <v>5</v>
      </c>
      <c r="DZ50" s="36"/>
      <c r="EA50" s="36"/>
      <c r="EB50" s="4">
        <f>Area_Weights_Data!L$32*DW50+Area_Weights_Data!M$32*DX50+Area_Weights_Data!N$32*DY50</f>
        <v>4.058139534883721</v>
      </c>
      <c r="EC50" s="4">
        <f>Area_Weights_Data!L$33*DW50+Area_Weights_Data!M$33*DX50+Area_Weights_Data!N$33*DY50</f>
        <v>4.725888324873095</v>
      </c>
      <c r="ED50" s="8">
        <v>2</v>
      </c>
      <c r="EE50" s="1">
        <v>2</v>
      </c>
      <c r="EF50" s="1">
        <v>2</v>
      </c>
      <c r="EG50" s="38"/>
      <c r="EH50" s="36"/>
      <c r="EI50" s="4">
        <f>Area_Weights_Data!$L$35*ED50+Area_Weights_Data!$M$35*EE50+Area_Weights_Data!$N$35*EF50</f>
        <v>1.9999999999999998</v>
      </c>
      <c r="EJ50" s="4">
        <f>Area_Weights_Data!$L$36*ED50+Area_Weights_Data!$M$36*EE50+Area_Weights_Data!$N$36*EF50</f>
        <v>2.0000000000000009</v>
      </c>
      <c r="EK50" s="8">
        <v>4</v>
      </c>
      <c r="EL50" s="8">
        <v>4</v>
      </c>
      <c r="EM50" s="38"/>
      <c r="EN50" s="36"/>
      <c r="EO50" s="7">
        <v>3</v>
      </c>
      <c r="EP50" s="7">
        <v>4</v>
      </c>
      <c r="EQ50" s="7">
        <v>3.5</v>
      </c>
      <c r="ER50" s="36"/>
      <c r="ES50" s="36"/>
      <c r="ET50" s="4">
        <f>Area_Weights_Data!L$41*EO50+Area_Weights_Data!M$41*EP50+Area_Weights_Data!N$41*EQ50</f>
        <v>3.0423728813559321</v>
      </c>
      <c r="EU50" s="4">
        <f>Area_Weights_Data!L$42*EO50+Area_Weights_Data!M$42*EP50+Area_Weights_Data!N$42*EQ50</f>
        <v>3.7956989247311825</v>
      </c>
      <c r="EW50" s="51"/>
      <c r="EX50" s="51"/>
      <c r="EY50" s="52"/>
      <c r="EZ50" s="52"/>
      <c r="FS50"/>
    </row>
    <row r="51" spans="1:175" x14ac:dyDescent="0.2">
      <c r="A51" s="1">
        <v>1980</v>
      </c>
      <c r="B51" s="1">
        <v>10</v>
      </c>
      <c r="C51" s="9"/>
      <c r="D51" s="9"/>
      <c r="E51" s="9"/>
      <c r="F51" s="36"/>
      <c r="G51" s="37"/>
      <c r="H51" s="1"/>
      <c r="J51" s="8"/>
      <c r="K51" s="1"/>
      <c r="L51" s="1"/>
      <c r="M51" s="38"/>
      <c r="N51" s="36"/>
      <c r="O51" s="1"/>
      <c r="P51" s="1"/>
      <c r="Q51" s="8"/>
      <c r="R51" s="1"/>
      <c r="S51" s="8"/>
      <c r="T51" s="38"/>
      <c r="U51" s="38"/>
      <c r="V51" s="8"/>
      <c r="W51" s="8"/>
      <c r="X51" s="9"/>
      <c r="Y51" s="9"/>
      <c r="Z51" s="9"/>
      <c r="AA51" s="36"/>
      <c r="AB51" s="39"/>
      <c r="AC51" s="1"/>
      <c r="AD51" s="4"/>
      <c r="AE51" s="8"/>
      <c r="AF51" s="1"/>
      <c r="AG51" s="8"/>
      <c r="AH51" s="38"/>
      <c r="AI51" s="38"/>
      <c r="AJ51" s="1"/>
      <c r="AK51" s="1"/>
      <c r="AL51" s="1"/>
      <c r="AM51" s="8"/>
      <c r="AN51" s="8"/>
      <c r="AO51" s="38"/>
      <c r="AP51" s="38"/>
      <c r="AQ51" s="8"/>
      <c r="AR51" s="8"/>
      <c r="AS51" s="9"/>
      <c r="AT51" s="9"/>
      <c r="AU51" s="9"/>
      <c r="AV51" s="36"/>
      <c r="AW51" s="37"/>
      <c r="AY51" s="4"/>
      <c r="AZ51" s="9"/>
      <c r="BA51" s="9"/>
      <c r="BB51" s="9"/>
      <c r="BC51" s="36"/>
      <c r="BD51" s="37"/>
      <c r="BF51" s="4"/>
      <c r="BG51" s="8"/>
      <c r="BJ51" s="38"/>
      <c r="BK51" s="36"/>
      <c r="BN51" s="8"/>
      <c r="BO51" s="8"/>
      <c r="BP51" s="38"/>
      <c r="BQ51" s="38"/>
      <c r="BR51" s="9"/>
      <c r="BS51" s="9"/>
      <c r="BT51" s="9"/>
      <c r="BU51" s="36"/>
      <c r="BV51" s="37"/>
      <c r="BX51" s="4"/>
      <c r="BZ51" s="45">
        <v>3</v>
      </c>
      <c r="CA51" s="45">
        <v>4</v>
      </c>
      <c r="CB51" s="45">
        <v>5</v>
      </c>
      <c r="CC51" s="36"/>
      <c r="CD51" s="37"/>
      <c r="CE51" s="4">
        <f>Area_Weights_Data!L$5*BZ51+Area_Weights_Data!M$5*CA51+Area_Weights_Data!N$5*CB51</f>
        <v>3.4938875305623469</v>
      </c>
      <c r="CF51" s="4">
        <f>Area_Weights_Data!L$6*BZ51+Area_Weights_Data!M$6*CA51+Area_Weights_Data!N$6*CB51</f>
        <v>4.6009615384615383</v>
      </c>
      <c r="CG51" s="45">
        <v>4</v>
      </c>
      <c r="CJ51" s="38"/>
      <c r="CK51" s="36"/>
      <c r="CN51" s="45">
        <v>4.5999999999999996</v>
      </c>
      <c r="CO51" s="45">
        <v>3</v>
      </c>
      <c r="CP51" s="45">
        <v>5</v>
      </c>
      <c r="CQ51" s="38"/>
      <c r="CR51" s="38"/>
      <c r="CS51" s="4">
        <f>Area_Weights_Data!L$11*CN51+Area_Weights_Data!N$11*CP51</f>
        <v>4.5999999999999996</v>
      </c>
      <c r="CT51" s="4">
        <f>Area_Weights_Data!L$12*CN51+Area_Weights_Data!N$12*CP51</f>
        <v>4.8618181818181814</v>
      </c>
      <c r="CU51" s="45">
        <v>5</v>
      </c>
      <c r="CV51" s="45">
        <v>5.5</v>
      </c>
      <c r="CW51" s="45">
        <v>5.75</v>
      </c>
      <c r="CX51" s="36"/>
      <c r="CY51" s="36"/>
      <c r="CZ51" s="4">
        <f>Area_Weights_Data!L$14*CU51+Area_Weights_Data!M$14*CV51+Area_Weights_Data!N$14*CW51</f>
        <v>5.0843137254901967</v>
      </c>
      <c r="DA51" s="4">
        <f>Area_Weights_Data!L$15*CU51+Area_Weights_Data!M$15*CV51+Area_Weights_Data!N$15*CW51</f>
        <v>5.5792276964047902</v>
      </c>
      <c r="DB51" s="45">
        <v>4</v>
      </c>
      <c r="DC51" s="45"/>
      <c r="DD51" s="45">
        <v>4.3</v>
      </c>
      <c r="DE51" s="38"/>
      <c r="DF51" s="38"/>
      <c r="DG51" s="4" t="s">
        <v>112</v>
      </c>
      <c r="DH51" s="4">
        <f t="shared" si="3"/>
        <v>4.3</v>
      </c>
      <c r="DI51" s="45">
        <v>5.5</v>
      </c>
      <c r="DJ51" s="45">
        <v>5.5</v>
      </c>
      <c r="DK51" s="45">
        <v>5.75</v>
      </c>
      <c r="DL51" s="38"/>
      <c r="DM51" s="38"/>
      <c r="DN51" s="4">
        <f>Area_Weights_Data!L$23*DI51+Area_Weights_Data!M$23*DJ51+Area_Weights_Data!N$23*DK51</f>
        <v>5.5931818181818205</v>
      </c>
      <c r="DO51" s="4">
        <f t="shared" si="4"/>
        <v>5.75</v>
      </c>
      <c r="DP51" s="7">
        <v>4.5</v>
      </c>
      <c r="DQ51" s="7">
        <v>4</v>
      </c>
      <c r="DR51" s="7"/>
      <c r="DS51" s="36"/>
      <c r="DT51" s="36"/>
      <c r="DU51" s="4">
        <f>Area_Weights_Data!L$26*DP51+Area_Weights_Data!M$26*DQ51+Area_Weights_Data!N$26*DR51</f>
        <v>4.4101123595505634</v>
      </c>
      <c r="DV51" s="4" t="s">
        <v>112</v>
      </c>
      <c r="DW51" s="8">
        <v>5</v>
      </c>
      <c r="DX51" s="8">
        <v>5</v>
      </c>
      <c r="DY51" s="8">
        <v>5</v>
      </c>
      <c r="DZ51" s="36"/>
      <c r="EA51" s="36"/>
      <c r="EB51" s="4">
        <f>Area_Weights_Data!L$32*DW51+Area_Weights_Data!M$32*DX51+Area_Weights_Data!N$32*DY51</f>
        <v>5</v>
      </c>
      <c r="EC51" s="4">
        <f>Area_Weights_Data!L$33*DW51+Area_Weights_Data!M$33*DX51+Area_Weights_Data!N$33*DY51</f>
        <v>4.9999999999999991</v>
      </c>
      <c r="ED51" s="8">
        <v>2</v>
      </c>
      <c r="EE51" s="1">
        <v>2</v>
      </c>
      <c r="EF51" s="1">
        <v>2</v>
      </c>
      <c r="EG51" s="38"/>
      <c r="EH51" s="36"/>
      <c r="EI51" s="4">
        <f>Area_Weights_Data!$L$35*ED51+Area_Weights_Data!$M$35*EE51+Area_Weights_Data!$N$35*EF51</f>
        <v>1.9999999999999998</v>
      </c>
      <c r="EJ51" s="4">
        <f>Area_Weights_Data!$L$36*ED51+Area_Weights_Data!$M$36*EE51+Area_Weights_Data!$N$36*EF51</f>
        <v>2.0000000000000009</v>
      </c>
      <c r="EK51" s="8">
        <v>4</v>
      </c>
      <c r="EL51" s="8">
        <v>4.5</v>
      </c>
      <c r="EM51" s="38"/>
      <c r="EN51" s="36"/>
      <c r="EO51" s="7">
        <v>4</v>
      </c>
      <c r="EP51" s="7">
        <v>4</v>
      </c>
      <c r="EQ51" s="7">
        <v>5</v>
      </c>
      <c r="ER51" s="36"/>
      <c r="ES51" s="36"/>
      <c r="ET51" s="4">
        <f>Area_Weights_Data!L$41*EO51+Area_Weights_Data!M$41*EP51+Area_Weights_Data!N$41*EQ51</f>
        <v>3.9999999999999996</v>
      </c>
      <c r="EU51" s="4">
        <f>Area_Weights_Data!L$42*EO51+Area_Weights_Data!M$42*EP51+Area_Weights_Data!N$42*EQ51</f>
        <v>4.408602150537634</v>
      </c>
      <c r="EW51" s="51"/>
      <c r="EX51" s="51"/>
      <c r="EY51" s="52"/>
      <c r="EZ51" s="52"/>
      <c r="FS51"/>
    </row>
    <row r="52" spans="1:175" x14ac:dyDescent="0.2">
      <c r="A52" s="1">
        <v>1980</v>
      </c>
      <c r="B52" s="1">
        <v>11</v>
      </c>
      <c r="C52" s="9"/>
      <c r="D52" s="9"/>
      <c r="E52" s="9"/>
      <c r="F52" s="36"/>
      <c r="G52" s="37"/>
      <c r="H52" s="1"/>
      <c r="J52" s="8"/>
      <c r="K52" s="1"/>
      <c r="L52" s="1"/>
      <c r="M52" s="38"/>
      <c r="N52" s="36"/>
      <c r="O52" s="1"/>
      <c r="P52" s="1"/>
      <c r="Q52" s="8"/>
      <c r="R52" s="1"/>
      <c r="S52" s="8"/>
      <c r="T52" s="38"/>
      <c r="U52" s="38"/>
      <c r="V52" s="8"/>
      <c r="W52" s="8"/>
      <c r="X52" s="9"/>
      <c r="Y52" s="9"/>
      <c r="Z52" s="9"/>
      <c r="AA52" s="36"/>
      <c r="AB52" s="39"/>
      <c r="AC52" s="1"/>
      <c r="AD52" s="4"/>
      <c r="AE52" s="8"/>
      <c r="AF52" s="1"/>
      <c r="AG52" s="8"/>
      <c r="AH52" s="38"/>
      <c r="AI52" s="38"/>
      <c r="AJ52" s="1"/>
      <c r="AK52" s="1"/>
      <c r="AL52" s="1"/>
      <c r="AM52" s="8"/>
      <c r="AN52" s="8"/>
      <c r="AO52" s="38"/>
      <c r="AP52" s="38"/>
      <c r="AQ52" s="8"/>
      <c r="AR52" s="8"/>
      <c r="AS52" s="9"/>
      <c r="AT52" s="9"/>
      <c r="AU52" s="9"/>
      <c r="AV52" s="36"/>
      <c r="AW52" s="37"/>
      <c r="AY52" s="4"/>
      <c r="AZ52" s="9"/>
      <c r="BA52" s="9"/>
      <c r="BB52" s="9"/>
      <c r="BC52" s="36"/>
      <c r="BD52" s="37"/>
      <c r="BF52" s="4"/>
      <c r="BG52" s="8"/>
      <c r="BJ52" s="38"/>
      <c r="BK52" s="36"/>
      <c r="BN52" s="8"/>
      <c r="BO52" s="8"/>
      <c r="BP52" s="38"/>
      <c r="BQ52" s="38"/>
      <c r="BR52" s="9"/>
      <c r="BS52" s="9"/>
      <c r="BT52" s="9"/>
      <c r="BU52" s="36"/>
      <c r="BV52" s="37"/>
      <c r="BX52" s="4"/>
      <c r="BZ52" s="45">
        <v>3.5</v>
      </c>
      <c r="CA52" s="45">
        <v>4</v>
      </c>
      <c r="CB52" s="45">
        <v>5</v>
      </c>
      <c r="CC52" s="36"/>
      <c r="CD52" s="37"/>
      <c r="CE52" s="4">
        <f>Area_Weights_Data!L$5*BZ52+Area_Weights_Data!M$5*CA52+Area_Weights_Data!N$5*CB52</f>
        <v>3.7469437652811735</v>
      </c>
      <c r="CF52" s="4">
        <f>Area_Weights_Data!L$6*BZ52+Area_Weights_Data!M$6*CA52+Area_Weights_Data!N$6*CB52</f>
        <v>4.6009615384615383</v>
      </c>
      <c r="CG52" s="45">
        <v>4</v>
      </c>
      <c r="CJ52" s="38"/>
      <c r="CK52" s="36"/>
      <c r="CN52" s="45">
        <v>4.75</v>
      </c>
      <c r="CO52" s="45">
        <v>4</v>
      </c>
      <c r="CP52" s="45">
        <v>5</v>
      </c>
      <c r="CQ52" s="38"/>
      <c r="CR52" s="38"/>
      <c r="CS52" s="4">
        <f>Area_Weights_Data!L$11*CN52+Area_Weights_Data!N$11*CP52</f>
        <v>4.75</v>
      </c>
      <c r="CT52" s="4">
        <f>Area_Weights_Data!L$12*CN52+Area_Weights_Data!N$12*CP52</f>
        <v>4.9136363636363631</v>
      </c>
      <c r="CU52" s="45">
        <v>5</v>
      </c>
      <c r="CV52" s="45">
        <v>5.5</v>
      </c>
      <c r="CW52" s="45">
        <v>5.75</v>
      </c>
      <c r="CX52" s="36"/>
      <c r="CY52" s="36"/>
      <c r="CZ52" s="4">
        <f>Area_Weights_Data!L$14*CU52+Area_Weights_Data!M$14*CV52+Area_Weights_Data!N$14*CW52</f>
        <v>5.0843137254901967</v>
      </c>
      <c r="DA52" s="4">
        <f>Area_Weights_Data!L$15*CU52+Area_Weights_Data!M$15*CV52+Area_Weights_Data!N$15*CW52</f>
        <v>5.5792276964047902</v>
      </c>
      <c r="DB52" s="45">
        <v>4</v>
      </c>
      <c r="DC52" s="45">
        <v>5.5</v>
      </c>
      <c r="DD52" s="45">
        <v>4.5</v>
      </c>
      <c r="DE52" s="38"/>
      <c r="DF52" s="38"/>
      <c r="DG52" s="4">
        <f>DB52</f>
        <v>4</v>
      </c>
      <c r="DH52" s="4">
        <f t="shared" si="3"/>
        <v>4.5</v>
      </c>
      <c r="DI52" s="45">
        <v>5.5</v>
      </c>
      <c r="DJ52" s="45">
        <v>5.5</v>
      </c>
      <c r="DK52" s="45">
        <v>5.75</v>
      </c>
      <c r="DL52" s="38"/>
      <c r="DM52" s="38"/>
      <c r="DN52" s="4">
        <f>Area_Weights_Data!L$23*DI52+Area_Weights_Data!M$23*DJ52+Area_Weights_Data!N$23*DK52</f>
        <v>5.5931818181818205</v>
      </c>
      <c r="DO52" s="4">
        <f t="shared" si="4"/>
        <v>5.75</v>
      </c>
      <c r="DP52" s="7">
        <v>4.5</v>
      </c>
      <c r="DQ52" s="7">
        <v>4</v>
      </c>
      <c r="DR52" s="7">
        <v>5</v>
      </c>
      <c r="DS52" s="36"/>
      <c r="DT52" s="36"/>
      <c r="DU52" s="4">
        <f>Area_Weights_Data!L$26*DP52+Area_Weights_Data!M$26*DQ52+Area_Weights_Data!N$26*DR52</f>
        <v>4.4101123595505634</v>
      </c>
      <c r="DV52" s="4">
        <f>Area_Weights_Data!L$27*DP52+Area_Weights_Data!M$27*DQ52+Area_Weights_Data!N$27*DR52</f>
        <v>4.5155279503105605</v>
      </c>
      <c r="DW52" s="8">
        <v>5</v>
      </c>
      <c r="DX52" s="8">
        <v>5</v>
      </c>
      <c r="DY52" s="8">
        <v>5</v>
      </c>
      <c r="DZ52" s="36"/>
      <c r="EA52" s="36"/>
      <c r="EB52" s="4">
        <f>Area_Weights_Data!L$32*DW52+Area_Weights_Data!M$32*DX52+Area_Weights_Data!N$32*DY52</f>
        <v>5</v>
      </c>
      <c r="EC52" s="4">
        <f>Area_Weights_Data!L$33*DW52+Area_Weights_Data!M$33*DX52+Area_Weights_Data!N$33*DY52</f>
        <v>4.9999999999999991</v>
      </c>
      <c r="ED52" s="8">
        <v>2</v>
      </c>
      <c r="EE52" s="1">
        <v>2</v>
      </c>
      <c r="EF52" s="1">
        <v>2</v>
      </c>
      <c r="EG52" s="38"/>
      <c r="EH52" s="36"/>
      <c r="EI52" s="4">
        <f>Area_Weights_Data!$L$35*ED52+Area_Weights_Data!$M$35*EE52+Area_Weights_Data!$N$35*EF52</f>
        <v>1.9999999999999998</v>
      </c>
      <c r="EJ52" s="4">
        <f>Area_Weights_Data!$L$36*ED52+Area_Weights_Data!$M$36*EE52+Area_Weights_Data!$N$36*EF52</f>
        <v>2.0000000000000009</v>
      </c>
      <c r="EK52" s="8">
        <v>4</v>
      </c>
      <c r="EL52" s="8">
        <v>4.5</v>
      </c>
      <c r="EM52" s="38"/>
      <c r="EN52" s="36"/>
      <c r="EO52" s="7">
        <v>4</v>
      </c>
      <c r="EP52" s="7">
        <v>4</v>
      </c>
      <c r="EQ52" s="7">
        <v>3.5</v>
      </c>
      <c r="ER52" s="36"/>
      <c r="ES52" s="36"/>
      <c r="ET52" s="4">
        <f>Area_Weights_Data!L$41*EO52+Area_Weights_Data!M$41*EP52+Area_Weights_Data!N$41*EQ52</f>
        <v>3.9999999999999996</v>
      </c>
      <c r="EU52" s="4">
        <f>Area_Weights_Data!L$42*EO52+Area_Weights_Data!M$42*EP52+Area_Weights_Data!N$42*EQ52</f>
        <v>3.7956989247311825</v>
      </c>
      <c r="EW52" s="51"/>
      <c r="EX52" s="51"/>
      <c r="EY52" s="52"/>
      <c r="EZ52" s="52"/>
      <c r="FS52"/>
    </row>
    <row r="53" spans="1:175" x14ac:dyDescent="0.2">
      <c r="A53" s="1">
        <v>1980</v>
      </c>
      <c r="B53" s="1">
        <v>12</v>
      </c>
      <c r="C53" s="9"/>
      <c r="D53" s="9"/>
      <c r="E53" s="9"/>
      <c r="F53" s="36"/>
      <c r="G53" s="37"/>
      <c r="H53" s="1"/>
      <c r="J53" s="8"/>
      <c r="K53" s="1"/>
      <c r="L53" s="1"/>
      <c r="M53" s="38"/>
      <c r="N53" s="36"/>
      <c r="O53" s="1"/>
      <c r="P53" s="1"/>
      <c r="Q53" s="8"/>
      <c r="R53" s="1"/>
      <c r="S53" s="8"/>
      <c r="T53" s="38"/>
      <c r="U53" s="38"/>
      <c r="V53" s="8"/>
      <c r="W53" s="8"/>
      <c r="X53" s="9"/>
      <c r="Y53" s="9"/>
      <c r="Z53" s="9"/>
      <c r="AA53" s="36"/>
      <c r="AB53" s="39"/>
      <c r="AC53" s="1"/>
      <c r="AD53" s="4"/>
      <c r="AE53" s="8"/>
      <c r="AF53" s="1"/>
      <c r="AG53" s="8"/>
      <c r="AH53" s="38"/>
      <c r="AI53" s="38"/>
      <c r="AJ53" s="1"/>
      <c r="AK53" s="1"/>
      <c r="AL53" s="1"/>
      <c r="AM53" s="8"/>
      <c r="AN53" s="8"/>
      <c r="AO53" s="38"/>
      <c r="AP53" s="38"/>
      <c r="AQ53" s="8"/>
      <c r="AR53" s="8"/>
      <c r="AS53" s="9"/>
      <c r="AT53" s="9"/>
      <c r="AU53" s="9"/>
      <c r="AV53" s="36"/>
      <c r="AW53" s="37"/>
      <c r="AY53" s="4"/>
      <c r="AZ53" s="9"/>
      <c r="BA53" s="9"/>
      <c r="BB53" s="9"/>
      <c r="BC53" s="36"/>
      <c r="BD53" s="37"/>
      <c r="BF53" s="4"/>
      <c r="BG53" s="8"/>
      <c r="BJ53" s="38"/>
      <c r="BK53" s="36"/>
      <c r="BN53" s="8"/>
      <c r="BO53" s="8"/>
      <c r="BP53" s="38"/>
      <c r="BQ53" s="38"/>
      <c r="BR53" s="9"/>
      <c r="BS53" s="9"/>
      <c r="BT53" s="9"/>
      <c r="BU53" s="36"/>
      <c r="BV53" s="37"/>
      <c r="BX53" s="4"/>
      <c r="BZ53" s="45">
        <v>4</v>
      </c>
      <c r="CA53" s="45">
        <v>5.5</v>
      </c>
      <c r="CB53" s="45">
        <v>5</v>
      </c>
      <c r="CC53" s="36"/>
      <c r="CD53" s="37"/>
      <c r="CE53" s="4">
        <f>Area_Weights_Data!L$5*BZ53+Area_Weights_Data!M$5*CA53+Area_Weights_Data!N$5*CB53</f>
        <v>4.7408312958435204</v>
      </c>
      <c r="CF53" s="4">
        <f>Area_Weights_Data!L$6*BZ53+Area_Weights_Data!M$6*CA53+Area_Weights_Data!N$6*CB53</f>
        <v>5.1995192307692308</v>
      </c>
      <c r="CG53" s="45">
        <v>4</v>
      </c>
      <c r="CJ53" s="38"/>
      <c r="CK53" s="36"/>
      <c r="CN53" s="45">
        <v>5</v>
      </c>
      <c r="CO53" s="45">
        <v>4</v>
      </c>
      <c r="CP53" s="45">
        <v>5</v>
      </c>
      <c r="CQ53" s="38"/>
      <c r="CR53" s="38"/>
      <c r="CS53" s="4">
        <f>Area_Weights_Data!L$11*CN53+Area_Weights_Data!N$11*CP53</f>
        <v>5</v>
      </c>
      <c r="CT53" s="4">
        <f>Area_Weights_Data!L$12*CN53+Area_Weights_Data!N$12*CP53</f>
        <v>4.9999999999999991</v>
      </c>
      <c r="CU53" s="45">
        <v>5</v>
      </c>
      <c r="CV53" s="45">
        <v>5.5</v>
      </c>
      <c r="CW53" s="45">
        <v>5</v>
      </c>
      <c r="CX53" s="36"/>
      <c r="CY53" s="36"/>
      <c r="CZ53" s="4">
        <f>Area_Weights_Data!L$14*CU53+Area_Weights_Data!M$14*CV53+Area_Weights_Data!N$14*CW53</f>
        <v>5.0843137254901967</v>
      </c>
      <c r="DA53" s="4">
        <f>Area_Weights_Data!L$15*CU53+Area_Weights_Data!M$15*CV53+Area_Weights_Data!N$15*CW53</f>
        <v>5.3415446071904098</v>
      </c>
      <c r="DB53" s="45">
        <v>4</v>
      </c>
      <c r="DC53" s="45">
        <v>5.5</v>
      </c>
      <c r="DD53" s="45">
        <v>4.5</v>
      </c>
      <c r="DE53" s="38"/>
      <c r="DF53" s="38"/>
      <c r="DG53" s="4">
        <f>DB53</f>
        <v>4</v>
      </c>
      <c r="DH53" s="4">
        <f t="shared" si="3"/>
        <v>4.5</v>
      </c>
      <c r="DI53" s="45">
        <v>5.5</v>
      </c>
      <c r="DJ53" s="45">
        <v>5.5</v>
      </c>
      <c r="DK53" s="45">
        <v>5.75</v>
      </c>
      <c r="DL53" s="38"/>
      <c r="DM53" s="38"/>
      <c r="DN53" s="4">
        <f>Area_Weights_Data!L$23*DI53+Area_Weights_Data!M$23*DJ53+Area_Weights_Data!N$23*DK53</f>
        <v>5.5931818181818205</v>
      </c>
      <c r="DO53" s="4">
        <f t="shared" si="4"/>
        <v>5.75</v>
      </c>
      <c r="DP53" s="7">
        <v>4.5</v>
      </c>
      <c r="DQ53" s="7">
        <v>4</v>
      </c>
      <c r="DR53" s="7">
        <v>5</v>
      </c>
      <c r="DS53" s="36"/>
      <c r="DT53" s="36"/>
      <c r="DU53" s="4">
        <f>Area_Weights_Data!L$26*DP53+Area_Weights_Data!M$26*DQ53+Area_Weights_Data!N$26*DR53</f>
        <v>4.4101123595505634</v>
      </c>
      <c r="DV53" s="4">
        <f>Area_Weights_Data!L$27*DP53+Area_Weights_Data!M$27*DQ53+Area_Weights_Data!N$27*DR53</f>
        <v>4.5155279503105605</v>
      </c>
      <c r="DW53" s="8">
        <v>5</v>
      </c>
      <c r="DX53" s="8">
        <v>5</v>
      </c>
      <c r="DY53" s="8">
        <v>5</v>
      </c>
      <c r="DZ53" s="36"/>
      <c r="EA53" s="36"/>
      <c r="EB53" s="4">
        <f>Area_Weights_Data!L$32*DW53+Area_Weights_Data!M$32*DX53+Area_Weights_Data!N$32*DY53</f>
        <v>5</v>
      </c>
      <c r="EC53" s="4">
        <f>Area_Weights_Data!L$33*DW53+Area_Weights_Data!M$33*DX53+Area_Weights_Data!N$33*DY53</f>
        <v>4.9999999999999991</v>
      </c>
      <c r="ED53" s="8">
        <v>2</v>
      </c>
      <c r="EE53" s="1">
        <v>2</v>
      </c>
      <c r="EF53" s="1">
        <v>2</v>
      </c>
      <c r="EG53" s="38"/>
      <c r="EH53" s="36"/>
      <c r="EI53" s="4">
        <f>Area_Weights_Data!$L$35*ED53+Area_Weights_Data!$M$35*EE53+Area_Weights_Data!$N$35*EF53</f>
        <v>1.9999999999999998</v>
      </c>
      <c r="EJ53" s="4">
        <f>Area_Weights_Data!$L$36*ED53+Area_Weights_Data!$M$36*EE53+Area_Weights_Data!$N$36*EF53</f>
        <v>2.0000000000000009</v>
      </c>
      <c r="EK53" s="8">
        <v>4</v>
      </c>
      <c r="EL53" s="8">
        <v>4.5</v>
      </c>
      <c r="EM53" s="38"/>
      <c r="EN53" s="36"/>
      <c r="EO53" s="7">
        <v>4</v>
      </c>
      <c r="EP53" s="7">
        <v>4</v>
      </c>
      <c r="EQ53" s="7">
        <v>3.5</v>
      </c>
      <c r="ER53" s="36"/>
      <c r="ES53" s="36"/>
      <c r="ET53" s="4">
        <f>Area_Weights_Data!L$41*EO53+Area_Weights_Data!M$41*EP53+Area_Weights_Data!N$41*EQ53</f>
        <v>3.9999999999999996</v>
      </c>
      <c r="EU53" s="4">
        <f>Area_Weights_Data!L$42*EO53+Area_Weights_Data!M$42*EP53+Area_Weights_Data!N$42*EQ53</f>
        <v>3.7956989247311825</v>
      </c>
      <c r="EW53" s="51"/>
      <c r="EX53" s="51"/>
      <c r="EY53" s="52"/>
      <c r="EZ53" s="52"/>
      <c r="FS53"/>
    </row>
    <row r="54" spans="1:175" x14ac:dyDescent="0.2">
      <c r="A54" s="1">
        <v>1981</v>
      </c>
      <c r="B54" s="1">
        <v>1</v>
      </c>
      <c r="C54" s="9"/>
      <c r="D54" s="9"/>
      <c r="E54" s="9"/>
      <c r="F54" s="36"/>
      <c r="G54" s="37"/>
      <c r="H54" s="1"/>
      <c r="J54" s="8"/>
      <c r="K54" s="1"/>
      <c r="L54" s="1"/>
      <c r="M54" s="38"/>
      <c r="N54" s="36"/>
      <c r="O54" s="1"/>
      <c r="P54" s="1"/>
      <c r="Q54" s="8"/>
      <c r="R54" s="1"/>
      <c r="S54" s="8"/>
      <c r="T54" s="38"/>
      <c r="U54" s="38"/>
      <c r="V54" s="8"/>
      <c r="W54" s="8"/>
      <c r="X54" s="9"/>
      <c r="Y54" s="9"/>
      <c r="Z54" s="9"/>
      <c r="AA54" s="36"/>
      <c r="AB54" s="39"/>
      <c r="AC54" s="1"/>
      <c r="AD54" s="4"/>
      <c r="AE54" s="8"/>
      <c r="AF54" s="1"/>
      <c r="AG54" s="8"/>
      <c r="AH54" s="38"/>
      <c r="AI54" s="38"/>
      <c r="AJ54" s="1"/>
      <c r="AK54" s="1"/>
      <c r="AL54" s="1"/>
      <c r="AM54" s="8"/>
      <c r="AN54" s="8"/>
      <c r="AO54" s="38"/>
      <c r="AP54" s="38"/>
      <c r="AQ54" s="8"/>
      <c r="AR54" s="8"/>
      <c r="AS54" s="9"/>
      <c r="AT54" s="9"/>
      <c r="AU54" s="9"/>
      <c r="AV54" s="36"/>
      <c r="AW54" s="37"/>
      <c r="AY54" s="4"/>
      <c r="AZ54" s="9"/>
      <c r="BA54" s="9"/>
      <c r="BB54" s="9"/>
      <c r="BC54" s="36"/>
      <c r="BD54" s="37"/>
      <c r="BF54" s="4"/>
      <c r="BG54" s="8"/>
      <c r="BJ54" s="38"/>
      <c r="BK54" s="36"/>
      <c r="BN54" s="8"/>
      <c r="BO54" s="8"/>
      <c r="BP54" s="38"/>
      <c r="BQ54" s="38"/>
      <c r="BR54" s="9"/>
      <c r="BS54" s="9"/>
      <c r="BT54" s="9"/>
      <c r="BU54" s="36"/>
      <c r="BV54" s="37"/>
      <c r="BX54" s="4"/>
      <c r="BZ54" s="45">
        <v>4</v>
      </c>
      <c r="CA54" s="45">
        <v>5.5</v>
      </c>
      <c r="CB54" s="45">
        <v>5</v>
      </c>
      <c r="CC54" s="36"/>
      <c r="CD54" s="37"/>
      <c r="CE54" s="4">
        <f>Area_Weights_Data!L$5*BZ54+Area_Weights_Data!M$5*CA54+Area_Weights_Data!N$5*CB54</f>
        <v>4.7408312958435204</v>
      </c>
      <c r="CF54" s="4">
        <f>Area_Weights_Data!L$6*BZ54+Area_Weights_Data!M$6*CA54+Area_Weights_Data!N$6*CB54</f>
        <v>5.1995192307692308</v>
      </c>
      <c r="CG54" s="45">
        <v>4</v>
      </c>
      <c r="CJ54" s="38"/>
      <c r="CK54" s="36"/>
      <c r="CN54" s="45">
        <v>5</v>
      </c>
      <c r="CO54" s="45">
        <v>4</v>
      </c>
      <c r="CP54" s="45">
        <v>5</v>
      </c>
      <c r="CQ54" s="38"/>
      <c r="CR54" s="38"/>
      <c r="CS54" s="4">
        <f>Area_Weights_Data!L$11*CN54+Area_Weights_Data!N$11*CP54</f>
        <v>5</v>
      </c>
      <c r="CT54" s="4">
        <f>Area_Weights_Data!L$12*CN54+Area_Weights_Data!N$12*CP54</f>
        <v>4.9999999999999991</v>
      </c>
      <c r="CU54" s="45">
        <v>5</v>
      </c>
      <c r="CV54" s="45">
        <v>5.5</v>
      </c>
      <c r="CW54" s="45">
        <v>5</v>
      </c>
      <c r="CX54" s="36"/>
      <c r="CY54" s="36"/>
      <c r="CZ54" s="4">
        <f>Area_Weights_Data!L$14*CU54+Area_Weights_Data!M$14*CV54+Area_Weights_Data!N$14*CW54</f>
        <v>5.0843137254901967</v>
      </c>
      <c r="DA54" s="4">
        <f>Area_Weights_Data!L$15*CU54+Area_Weights_Data!M$15*CV54+Area_Weights_Data!N$15*CW54</f>
        <v>5.3415446071904098</v>
      </c>
      <c r="DB54" s="45">
        <v>4</v>
      </c>
      <c r="DC54" s="45">
        <v>5.5</v>
      </c>
      <c r="DD54" s="45">
        <v>4.5</v>
      </c>
      <c r="DE54" s="38"/>
      <c r="DF54" s="38"/>
      <c r="DG54" s="4">
        <f>DB54</f>
        <v>4</v>
      </c>
      <c r="DH54" s="4">
        <f t="shared" si="3"/>
        <v>4.5</v>
      </c>
      <c r="DI54" s="45">
        <v>5.5</v>
      </c>
      <c r="DJ54" s="45">
        <v>5.5</v>
      </c>
      <c r="DK54" s="45">
        <v>5.75</v>
      </c>
      <c r="DL54" s="38"/>
      <c r="DM54" s="38"/>
      <c r="DN54" s="4">
        <f>Area_Weights_Data!L$23*DI54+Area_Weights_Data!M$23*DJ54+Area_Weights_Data!N$23*DK54</f>
        <v>5.5931818181818205</v>
      </c>
      <c r="DO54" s="4">
        <f t="shared" si="4"/>
        <v>5.75</v>
      </c>
      <c r="DP54" s="7">
        <v>4.5</v>
      </c>
      <c r="DQ54" s="7">
        <v>4</v>
      </c>
      <c r="DR54" s="7">
        <v>5</v>
      </c>
      <c r="DS54" s="36"/>
      <c r="DT54" s="36"/>
      <c r="DU54" s="4">
        <f>Area_Weights_Data!L$26*DP54+Area_Weights_Data!M$26*DQ54+Area_Weights_Data!N$26*DR54</f>
        <v>4.4101123595505634</v>
      </c>
      <c r="DV54" s="4">
        <f>Area_Weights_Data!L$27*DP54+Area_Weights_Data!M$27*DQ54+Area_Weights_Data!N$27*DR54</f>
        <v>4.5155279503105605</v>
      </c>
      <c r="DW54" s="8">
        <v>5</v>
      </c>
      <c r="DX54" s="8">
        <v>5</v>
      </c>
      <c r="DY54" s="8">
        <v>5</v>
      </c>
      <c r="DZ54" s="36"/>
      <c r="EA54" s="36"/>
      <c r="EB54" s="4">
        <f>Area_Weights_Data!L$32*DW54+Area_Weights_Data!M$32*DX54+Area_Weights_Data!N$32*DY54</f>
        <v>5</v>
      </c>
      <c r="EC54" s="4">
        <f>Area_Weights_Data!L$33*DW54+Area_Weights_Data!M$33*DX54+Area_Weights_Data!N$33*DY54</f>
        <v>4.9999999999999991</v>
      </c>
      <c r="ED54" s="8">
        <v>2</v>
      </c>
      <c r="EE54" s="1">
        <v>2</v>
      </c>
      <c r="EF54" s="1">
        <v>2</v>
      </c>
      <c r="EG54" s="38"/>
      <c r="EH54" s="36"/>
      <c r="EI54" s="4">
        <f>Area_Weights_Data!$L$35*ED54+Area_Weights_Data!$M$35*EE54+Area_Weights_Data!$N$35*EF54</f>
        <v>1.9999999999999998</v>
      </c>
      <c r="EJ54" s="4">
        <f>Area_Weights_Data!$L$36*ED54+Area_Weights_Data!$M$36*EE54+Area_Weights_Data!$N$36*EF54</f>
        <v>2.0000000000000009</v>
      </c>
      <c r="EK54" s="8">
        <v>4</v>
      </c>
      <c r="EL54" s="8">
        <v>4.5</v>
      </c>
      <c r="EM54" s="38"/>
      <c r="EN54" s="36"/>
      <c r="EO54" s="7">
        <v>4</v>
      </c>
      <c r="EP54" s="7">
        <v>4</v>
      </c>
      <c r="EQ54" s="7">
        <v>3.5</v>
      </c>
      <c r="ER54" s="36"/>
      <c r="ES54" s="36"/>
      <c r="ET54" s="4">
        <f>Area_Weights_Data!L$41*EO54+Area_Weights_Data!M$41*EP54+Area_Weights_Data!N$41*EQ54</f>
        <v>3.9999999999999996</v>
      </c>
      <c r="EU54" s="4">
        <f>Area_Weights_Data!L$42*EO54+Area_Weights_Data!M$42*EP54+Area_Weights_Data!N$42*EQ54</f>
        <v>3.7956989247311825</v>
      </c>
      <c r="EW54" s="51"/>
      <c r="EX54" s="51"/>
      <c r="EY54" s="52"/>
      <c r="EZ54" s="52"/>
      <c r="FS54"/>
    </row>
    <row r="55" spans="1:175" x14ac:dyDescent="0.2">
      <c r="A55" s="1">
        <v>1981</v>
      </c>
      <c r="B55" s="1">
        <v>2</v>
      </c>
      <c r="C55" s="9"/>
      <c r="D55" s="9"/>
      <c r="E55" s="9"/>
      <c r="F55" s="36"/>
      <c r="G55" s="37"/>
      <c r="H55" s="1"/>
      <c r="J55" s="8"/>
      <c r="K55" s="1"/>
      <c r="L55" s="1"/>
      <c r="M55" s="38"/>
      <c r="N55" s="36"/>
      <c r="O55" s="1"/>
      <c r="P55" s="1"/>
      <c r="Q55" s="8"/>
      <c r="R55" s="1"/>
      <c r="S55" s="8"/>
      <c r="T55" s="38"/>
      <c r="U55" s="38"/>
      <c r="V55" s="8"/>
      <c r="W55" s="8"/>
      <c r="X55" s="9"/>
      <c r="Y55" s="9"/>
      <c r="Z55" s="9"/>
      <c r="AA55" s="36"/>
      <c r="AB55" s="39"/>
      <c r="AC55" s="1"/>
      <c r="AD55" s="4"/>
      <c r="AE55" s="8"/>
      <c r="AF55" s="1"/>
      <c r="AG55" s="8"/>
      <c r="AH55" s="38"/>
      <c r="AI55" s="38"/>
      <c r="AJ55" s="1"/>
      <c r="AK55" s="1"/>
      <c r="AL55" s="1"/>
      <c r="AM55" s="8"/>
      <c r="AN55" s="8"/>
      <c r="AO55" s="38"/>
      <c r="AP55" s="38"/>
      <c r="AQ55" s="8"/>
      <c r="AR55" s="8"/>
      <c r="AS55" s="9"/>
      <c r="AT55" s="9"/>
      <c r="AU55" s="9"/>
      <c r="AV55" s="36"/>
      <c r="AW55" s="37"/>
      <c r="AY55" s="4"/>
      <c r="AZ55" s="9"/>
      <c r="BA55" s="9"/>
      <c r="BB55" s="9"/>
      <c r="BC55" s="36"/>
      <c r="BD55" s="37"/>
      <c r="BF55" s="4"/>
      <c r="BG55" s="8"/>
      <c r="BJ55" s="38"/>
      <c r="BK55" s="36"/>
      <c r="BN55" s="8"/>
      <c r="BO55" s="8"/>
      <c r="BP55" s="38"/>
      <c r="BQ55" s="38"/>
      <c r="BR55" s="9"/>
      <c r="BS55" s="9"/>
      <c r="BT55" s="9"/>
      <c r="BU55" s="36"/>
      <c r="BV55" s="37"/>
      <c r="BX55" s="4"/>
      <c r="BZ55" s="45">
        <v>4</v>
      </c>
      <c r="CA55" s="45">
        <v>5.5</v>
      </c>
      <c r="CB55" s="45">
        <v>5</v>
      </c>
      <c r="CC55" s="36"/>
      <c r="CD55" s="37"/>
      <c r="CE55" s="4">
        <f>Area_Weights_Data!L$5*BZ55+Area_Weights_Data!M$5*CA55+Area_Weights_Data!N$5*CB55</f>
        <v>4.7408312958435204</v>
      </c>
      <c r="CF55" s="4">
        <f>Area_Weights_Data!L$6*BZ55+Area_Weights_Data!M$6*CA55+Area_Weights_Data!N$6*CB55</f>
        <v>5.1995192307692308</v>
      </c>
      <c r="CG55" s="45">
        <v>4</v>
      </c>
      <c r="CJ55" s="38"/>
      <c r="CK55" s="36"/>
      <c r="CN55" s="45">
        <v>5</v>
      </c>
      <c r="CO55" s="45">
        <v>4</v>
      </c>
      <c r="CP55" s="45">
        <v>5</v>
      </c>
      <c r="CQ55" s="38"/>
      <c r="CR55" s="38"/>
      <c r="CS55" s="4">
        <f>Area_Weights_Data!L$11*CN55+Area_Weights_Data!N$11*CP55</f>
        <v>5</v>
      </c>
      <c r="CT55" s="4">
        <f>Area_Weights_Data!L$12*CN55+Area_Weights_Data!N$12*CP55</f>
        <v>4.9999999999999991</v>
      </c>
      <c r="CU55" s="45">
        <v>5</v>
      </c>
      <c r="CV55" s="45">
        <v>5.5</v>
      </c>
      <c r="CW55" s="45">
        <v>5</v>
      </c>
      <c r="CX55" s="36"/>
      <c r="CY55" s="36"/>
      <c r="CZ55" s="4">
        <f>Area_Weights_Data!L$14*CU55+Area_Weights_Data!M$14*CV55+Area_Weights_Data!N$14*CW55</f>
        <v>5.0843137254901967</v>
      </c>
      <c r="DA55" s="4">
        <f>Area_Weights_Data!L$15*CU55+Area_Weights_Data!M$15*CV55+Area_Weights_Data!N$15*CW55</f>
        <v>5.3415446071904098</v>
      </c>
      <c r="DB55" s="45">
        <v>4.25</v>
      </c>
      <c r="DC55" s="45">
        <v>5.5</v>
      </c>
      <c r="DD55" s="45">
        <v>4.5</v>
      </c>
      <c r="DE55" s="38"/>
      <c r="DF55" s="38"/>
      <c r="DG55" s="4">
        <f>DB55</f>
        <v>4.25</v>
      </c>
      <c r="DH55" s="4">
        <f t="shared" si="3"/>
        <v>4.5</v>
      </c>
      <c r="DI55" s="45">
        <v>5.5</v>
      </c>
      <c r="DJ55" s="45">
        <v>5.5</v>
      </c>
      <c r="DK55" s="45">
        <v>5.75</v>
      </c>
      <c r="DL55" s="38"/>
      <c r="DM55" s="38"/>
      <c r="DN55" s="4">
        <f>Area_Weights_Data!L$23*DI55+Area_Weights_Data!M$23*DJ55+Area_Weights_Data!N$23*DK55</f>
        <v>5.5931818181818205</v>
      </c>
      <c r="DO55" s="4">
        <f t="shared" si="4"/>
        <v>5.75</v>
      </c>
      <c r="DP55" s="7">
        <v>4.5</v>
      </c>
      <c r="DQ55" s="7">
        <v>4</v>
      </c>
      <c r="DR55" s="7">
        <v>5</v>
      </c>
      <c r="DS55" s="36"/>
      <c r="DT55" s="36"/>
      <c r="DU55" s="4">
        <f>Area_Weights_Data!L$26*DP55+Area_Weights_Data!M$26*DQ55+Area_Weights_Data!N$26*DR55</f>
        <v>4.4101123595505634</v>
      </c>
      <c r="DV55" s="4">
        <f>Area_Weights_Data!L$27*DP55+Area_Weights_Data!M$27*DQ55+Area_Weights_Data!N$27*DR55</f>
        <v>4.5155279503105605</v>
      </c>
      <c r="DW55" s="8">
        <v>5</v>
      </c>
      <c r="DX55" s="8">
        <v>5</v>
      </c>
      <c r="DY55" s="8">
        <v>5</v>
      </c>
      <c r="DZ55" s="36"/>
      <c r="EA55" s="36"/>
      <c r="EB55" s="4">
        <f>Area_Weights_Data!L$32*DW55+Area_Weights_Data!M$32*DX55+Area_Weights_Data!N$32*DY55</f>
        <v>5</v>
      </c>
      <c r="EC55" s="4">
        <f>Area_Weights_Data!L$33*DW55+Area_Weights_Data!M$33*DX55+Area_Weights_Data!N$33*DY55</f>
        <v>4.9999999999999991</v>
      </c>
      <c r="ED55" s="8">
        <v>2.25</v>
      </c>
      <c r="EE55" s="1">
        <v>2.5</v>
      </c>
      <c r="EF55" s="1">
        <v>2</v>
      </c>
      <c r="EG55" s="38"/>
      <c r="EH55" s="36"/>
      <c r="EI55" s="4">
        <f>Area_Weights_Data!$L$35*ED55+Area_Weights_Data!$M$35*EE55+Area_Weights_Data!$N$35*EF55</f>
        <v>2.3156424581005584</v>
      </c>
      <c r="EJ55" s="4">
        <f>Area_Weights_Data!$L$36*ED55+Area_Weights_Data!$M$36*EE55+Area_Weights_Data!$N$36*EF55</f>
        <v>2.3894472361809056</v>
      </c>
      <c r="EK55" s="8">
        <v>4</v>
      </c>
      <c r="EL55" s="8">
        <v>4.5</v>
      </c>
      <c r="EM55" s="38"/>
      <c r="EN55" s="36"/>
      <c r="EO55" s="7">
        <v>4</v>
      </c>
      <c r="EP55" s="7">
        <v>4</v>
      </c>
      <c r="EQ55" s="7">
        <v>3.5</v>
      </c>
      <c r="ER55" s="36"/>
      <c r="ES55" s="36"/>
      <c r="ET55" s="4">
        <f>Area_Weights_Data!L$41*EO55+Area_Weights_Data!M$41*EP55+Area_Weights_Data!N$41*EQ55</f>
        <v>3.9999999999999996</v>
      </c>
      <c r="EU55" s="4">
        <f>Area_Weights_Data!L$42*EO55+Area_Weights_Data!M$42*EP55+Area_Weights_Data!N$42*EQ55</f>
        <v>3.7956989247311825</v>
      </c>
      <c r="EW55" s="51"/>
      <c r="EX55" s="51"/>
      <c r="EY55" s="52"/>
      <c r="EZ55" s="52"/>
      <c r="FS55"/>
    </row>
    <row r="56" spans="1:175" x14ac:dyDescent="0.2">
      <c r="A56" s="1">
        <v>1981</v>
      </c>
      <c r="B56" s="1">
        <v>3</v>
      </c>
      <c r="C56" s="9"/>
      <c r="D56" s="9"/>
      <c r="E56" s="9"/>
      <c r="F56" s="36"/>
      <c r="G56" s="37"/>
      <c r="H56" s="1"/>
      <c r="J56" s="8"/>
      <c r="K56" s="1"/>
      <c r="L56" s="1"/>
      <c r="M56" s="38"/>
      <c r="N56" s="36"/>
      <c r="O56" s="1"/>
      <c r="P56" s="1"/>
      <c r="Q56" s="8"/>
      <c r="R56" s="1"/>
      <c r="S56" s="8"/>
      <c r="T56" s="38"/>
      <c r="U56" s="38"/>
      <c r="V56" s="8"/>
      <c r="W56" s="8"/>
      <c r="X56" s="9"/>
      <c r="Y56" s="9"/>
      <c r="Z56" s="9"/>
      <c r="AA56" s="36"/>
      <c r="AB56" s="39"/>
      <c r="AC56" s="1"/>
      <c r="AD56" s="4"/>
      <c r="AE56" s="8"/>
      <c r="AF56" s="1"/>
      <c r="AG56" s="8"/>
      <c r="AH56" s="38"/>
      <c r="AI56" s="38"/>
      <c r="AJ56" s="1"/>
      <c r="AK56" s="1"/>
      <c r="AL56" s="1"/>
      <c r="AM56" s="8"/>
      <c r="AN56" s="8"/>
      <c r="AO56" s="38"/>
      <c r="AP56" s="38"/>
      <c r="AQ56" s="8"/>
      <c r="AR56" s="8"/>
      <c r="AS56" s="9"/>
      <c r="AT56" s="9"/>
      <c r="AU56" s="9"/>
      <c r="AV56" s="36"/>
      <c r="AW56" s="37"/>
      <c r="AY56" s="4"/>
      <c r="AZ56" s="9"/>
      <c r="BA56" s="9"/>
      <c r="BB56" s="9"/>
      <c r="BC56" s="36"/>
      <c r="BD56" s="37"/>
      <c r="BF56" s="4"/>
      <c r="BG56" s="8"/>
      <c r="BJ56" s="38"/>
      <c r="BK56" s="36"/>
      <c r="BN56" s="8"/>
      <c r="BO56" s="8"/>
      <c r="BP56" s="38"/>
      <c r="BQ56" s="38"/>
      <c r="BR56" s="9"/>
      <c r="BS56" s="9"/>
      <c r="BT56" s="9"/>
      <c r="BU56" s="36"/>
      <c r="BV56" s="37"/>
      <c r="BX56" s="4"/>
      <c r="BZ56" s="45">
        <v>4</v>
      </c>
      <c r="CA56" s="45">
        <v>5.5</v>
      </c>
      <c r="CB56" s="45">
        <v>5</v>
      </c>
      <c r="CC56" s="36"/>
      <c r="CD56" s="37"/>
      <c r="CE56" s="4">
        <f>Area_Weights_Data!L$5*BZ56+Area_Weights_Data!M$5*CA56+Area_Weights_Data!N$5*CB56</f>
        <v>4.7408312958435204</v>
      </c>
      <c r="CF56" s="4">
        <f>Area_Weights_Data!L$6*BZ56+Area_Weights_Data!M$6*CA56+Area_Weights_Data!N$6*CB56</f>
        <v>5.1995192307692308</v>
      </c>
      <c r="CG56" s="45">
        <v>4</v>
      </c>
      <c r="CJ56" s="38"/>
      <c r="CK56" s="36"/>
      <c r="CN56" s="45">
        <v>5</v>
      </c>
      <c r="CO56" s="45">
        <v>4</v>
      </c>
      <c r="CP56" s="45">
        <v>5</v>
      </c>
      <c r="CQ56" s="38"/>
      <c r="CR56" s="38"/>
      <c r="CS56" s="4">
        <f>Area_Weights_Data!L$11*CN56+Area_Weights_Data!N$11*CP56</f>
        <v>5</v>
      </c>
      <c r="CT56" s="4">
        <f>Area_Weights_Data!L$12*CN56+Area_Weights_Data!N$12*CP56</f>
        <v>4.9999999999999991</v>
      </c>
      <c r="CU56" s="45">
        <v>5</v>
      </c>
      <c r="CV56" s="45">
        <v>5.5</v>
      </c>
      <c r="CW56" s="45">
        <v>4.75</v>
      </c>
      <c r="CX56" s="36"/>
      <c r="CY56" s="36"/>
      <c r="CZ56" s="4">
        <f>Area_Weights_Data!L$14*CU56+Area_Weights_Data!M$14*CV56+Area_Weights_Data!N$14*CW56</f>
        <v>5.0843137254901967</v>
      </c>
      <c r="DA56" s="4">
        <f>Area_Weights_Data!L$15*CU56+Area_Weights_Data!M$15*CV56+Area_Weights_Data!N$15*CW56</f>
        <v>5.262316910785616</v>
      </c>
      <c r="DB56" s="45">
        <v>4.25</v>
      </c>
      <c r="DC56" s="45">
        <v>5.5</v>
      </c>
      <c r="DD56" s="45">
        <v>4.5</v>
      </c>
      <c r="DE56" s="38"/>
      <c r="DF56" s="38"/>
      <c r="DG56" s="4">
        <f>DB56</f>
        <v>4.25</v>
      </c>
      <c r="DH56" s="4">
        <f t="shared" si="3"/>
        <v>4.5</v>
      </c>
      <c r="DI56" s="45">
        <v>5.5</v>
      </c>
      <c r="DJ56" s="45">
        <v>5.5</v>
      </c>
      <c r="DK56" s="45">
        <v>5.75</v>
      </c>
      <c r="DL56" s="38"/>
      <c r="DM56" s="38"/>
      <c r="DN56" s="4">
        <f>Area_Weights_Data!L$23*DI56+Area_Weights_Data!M$23*DJ56+Area_Weights_Data!N$23*DK56</f>
        <v>5.5931818181818205</v>
      </c>
      <c r="DO56" s="4">
        <f t="shared" si="4"/>
        <v>5.75</v>
      </c>
      <c r="DP56" s="7">
        <v>4.5</v>
      </c>
      <c r="DQ56" s="7">
        <v>4</v>
      </c>
      <c r="DR56" s="7">
        <v>5</v>
      </c>
      <c r="DS56" s="36"/>
      <c r="DT56" s="36"/>
      <c r="DU56" s="4">
        <f>Area_Weights_Data!L$26*DP56+Area_Weights_Data!M$26*DQ56+Area_Weights_Data!N$26*DR56</f>
        <v>4.4101123595505634</v>
      </c>
      <c r="DV56" s="4">
        <f>Area_Weights_Data!L$27*DP56+Area_Weights_Data!M$27*DQ56+Area_Weights_Data!N$27*DR56</f>
        <v>4.5155279503105605</v>
      </c>
      <c r="DW56" s="8">
        <v>5</v>
      </c>
      <c r="DX56" s="8">
        <v>5</v>
      </c>
      <c r="DY56" s="8">
        <v>5</v>
      </c>
      <c r="DZ56" s="36"/>
      <c r="EA56" s="36"/>
      <c r="EB56" s="4">
        <f>Area_Weights_Data!L$32*DW56+Area_Weights_Data!M$32*DX56+Area_Weights_Data!N$32*DY56</f>
        <v>5</v>
      </c>
      <c r="EC56" s="4">
        <f>Area_Weights_Data!L$33*DW56+Area_Weights_Data!M$33*DX56+Area_Weights_Data!N$33*DY56</f>
        <v>4.9999999999999991</v>
      </c>
      <c r="ED56" s="8">
        <v>2.25</v>
      </c>
      <c r="EE56" s="1">
        <v>2.5</v>
      </c>
      <c r="EF56" s="1">
        <v>2</v>
      </c>
      <c r="EG56" s="38"/>
      <c r="EH56" s="36"/>
      <c r="EI56" s="4">
        <f>Area_Weights_Data!$L$35*ED56+Area_Weights_Data!$M$35*EE56+Area_Weights_Data!$N$35*EF56</f>
        <v>2.3156424581005584</v>
      </c>
      <c r="EJ56" s="4">
        <f>Area_Weights_Data!$L$36*ED56+Area_Weights_Data!$M$36*EE56+Area_Weights_Data!$N$36*EF56</f>
        <v>2.3894472361809056</v>
      </c>
      <c r="EK56" s="8">
        <v>4</v>
      </c>
      <c r="EL56" s="8">
        <v>4.5</v>
      </c>
      <c r="EM56" s="38"/>
      <c r="EN56" s="36"/>
      <c r="EO56" s="7">
        <v>4</v>
      </c>
      <c r="EP56" s="7">
        <v>4</v>
      </c>
      <c r="EQ56" s="7">
        <v>3.5</v>
      </c>
      <c r="ER56" s="36"/>
      <c r="ES56" s="36"/>
      <c r="ET56" s="4">
        <f>Area_Weights_Data!L$41*EO56+Area_Weights_Data!M$41*EP56+Area_Weights_Data!N$41*EQ56</f>
        <v>3.9999999999999996</v>
      </c>
      <c r="EU56" s="4">
        <f>Area_Weights_Data!L$42*EO56+Area_Weights_Data!M$42*EP56+Area_Weights_Data!N$42*EQ56</f>
        <v>3.7956989247311825</v>
      </c>
      <c r="EW56" s="51"/>
      <c r="EX56" s="51"/>
      <c r="EY56" s="52"/>
      <c r="EZ56" s="52"/>
      <c r="FS56"/>
    </row>
    <row r="57" spans="1:175" x14ac:dyDescent="0.2">
      <c r="A57" s="1">
        <v>1981</v>
      </c>
      <c r="B57" s="1">
        <v>4</v>
      </c>
      <c r="C57" s="9"/>
      <c r="D57" s="9"/>
      <c r="E57" s="9"/>
      <c r="F57" s="36"/>
      <c r="G57" s="37"/>
      <c r="H57" s="1"/>
      <c r="J57" s="8"/>
      <c r="K57" s="1"/>
      <c r="L57" s="1"/>
      <c r="M57" s="38"/>
      <c r="N57" s="36"/>
      <c r="O57" s="1"/>
      <c r="P57" s="1"/>
      <c r="Q57" s="8"/>
      <c r="R57" s="1"/>
      <c r="S57" s="8"/>
      <c r="T57" s="38"/>
      <c r="U57" s="38"/>
      <c r="V57" s="8"/>
      <c r="W57" s="8"/>
      <c r="X57" s="9"/>
      <c r="Y57" s="9"/>
      <c r="Z57" s="9"/>
      <c r="AA57" s="36"/>
      <c r="AB57" s="39"/>
      <c r="AC57" s="1"/>
      <c r="AD57" s="4"/>
      <c r="AE57" s="8"/>
      <c r="AF57" s="1"/>
      <c r="AG57" s="8"/>
      <c r="AH57" s="38"/>
      <c r="AI57" s="38"/>
      <c r="AJ57" s="1"/>
      <c r="AK57" s="1"/>
      <c r="AL57" s="1"/>
      <c r="AM57" s="8"/>
      <c r="AN57" s="8"/>
      <c r="AO57" s="38"/>
      <c r="AP57" s="38"/>
      <c r="AQ57" s="8"/>
      <c r="AR57" s="8"/>
      <c r="AS57" s="9"/>
      <c r="AT57" s="9"/>
      <c r="AU57" s="9"/>
      <c r="AV57" s="36"/>
      <c r="AW57" s="37"/>
      <c r="AY57" s="4"/>
      <c r="AZ57" s="9"/>
      <c r="BA57" s="9"/>
      <c r="BB57" s="9"/>
      <c r="BC57" s="36"/>
      <c r="BD57" s="37"/>
      <c r="BF57" s="4"/>
      <c r="BG57" s="8"/>
      <c r="BJ57" s="38"/>
      <c r="BK57" s="36"/>
      <c r="BN57" s="8"/>
      <c r="BO57" s="8"/>
      <c r="BP57" s="38"/>
      <c r="BQ57" s="38"/>
      <c r="BR57" s="9"/>
      <c r="BS57" s="9"/>
      <c r="BT57" s="9"/>
      <c r="BU57" s="36"/>
      <c r="BV57" s="37"/>
      <c r="BX57" s="4"/>
      <c r="BZ57" s="45">
        <v>4</v>
      </c>
      <c r="CA57" s="45">
        <v>5.5</v>
      </c>
      <c r="CB57" s="45">
        <v>5</v>
      </c>
      <c r="CC57" s="36"/>
      <c r="CD57" s="37"/>
      <c r="CE57" s="4">
        <f>Area_Weights_Data!L$5*BZ57+Area_Weights_Data!M$5*CA57+Area_Weights_Data!N$5*CB57</f>
        <v>4.7408312958435204</v>
      </c>
      <c r="CF57" s="4">
        <f>Area_Weights_Data!L$6*BZ57+Area_Weights_Data!M$6*CA57+Area_Weights_Data!N$6*CB57</f>
        <v>5.1995192307692308</v>
      </c>
      <c r="CG57" s="45">
        <v>4</v>
      </c>
      <c r="CJ57" s="38"/>
      <c r="CK57" s="36"/>
      <c r="CN57" s="45">
        <v>5</v>
      </c>
      <c r="CO57" s="45">
        <v>4</v>
      </c>
      <c r="CP57" s="45">
        <v>5</v>
      </c>
      <c r="CQ57" s="38"/>
      <c r="CR57" s="38"/>
      <c r="CS57" s="4">
        <f>Area_Weights_Data!L$11*CN57+Area_Weights_Data!N$11*CP57</f>
        <v>5</v>
      </c>
      <c r="CT57" s="4">
        <f>Area_Weights_Data!L$12*CN57+Area_Weights_Data!N$12*CP57</f>
        <v>4.9999999999999991</v>
      </c>
      <c r="CU57" s="45">
        <v>5</v>
      </c>
      <c r="CV57" s="45">
        <v>5.5</v>
      </c>
      <c r="CW57" s="45">
        <v>4.75</v>
      </c>
      <c r="CX57" s="36"/>
      <c r="CY57" s="36"/>
      <c r="CZ57" s="4">
        <f>Area_Weights_Data!L$14*CU57+Area_Weights_Data!M$14*CV57+Area_Weights_Data!N$14*CW57</f>
        <v>5.0843137254901967</v>
      </c>
      <c r="DA57" s="4">
        <f>Area_Weights_Data!L$15*CU57+Area_Weights_Data!M$15*CV57+Area_Weights_Data!N$15*CW57</f>
        <v>5.262316910785616</v>
      </c>
      <c r="DB57" s="45"/>
      <c r="DC57" s="45">
        <v>5.5</v>
      </c>
      <c r="DD57" s="45">
        <v>4.5</v>
      </c>
      <c r="DE57" s="38"/>
      <c r="DF57" s="38"/>
      <c r="DG57" s="4" t="s">
        <v>112</v>
      </c>
      <c r="DH57" s="4">
        <f t="shared" si="3"/>
        <v>4.5</v>
      </c>
      <c r="DI57" s="45">
        <v>5.5</v>
      </c>
      <c r="DJ57" s="45">
        <v>5.5</v>
      </c>
      <c r="DK57" s="45">
        <v>5.75</v>
      </c>
      <c r="DL57" s="38"/>
      <c r="DM57" s="38"/>
      <c r="DN57" s="4">
        <f>Area_Weights_Data!L$23*DI57+Area_Weights_Data!M$23*DJ57+Area_Weights_Data!N$23*DK57</f>
        <v>5.5931818181818205</v>
      </c>
      <c r="DO57" s="4">
        <f t="shared" si="4"/>
        <v>5.75</v>
      </c>
      <c r="DP57" s="7">
        <v>4.5</v>
      </c>
      <c r="DQ57" s="7">
        <v>3.5</v>
      </c>
      <c r="DR57" s="7">
        <v>5</v>
      </c>
      <c r="DS57" s="36"/>
      <c r="DT57" s="36"/>
      <c r="DU57" s="4">
        <f>Area_Weights_Data!L$26*DP57+Area_Weights_Data!M$26*DQ57+Area_Weights_Data!N$26*DR57</f>
        <v>4.3202247191011249</v>
      </c>
      <c r="DV57" s="4">
        <f>Area_Weights_Data!L$27*DP57+Area_Weights_Data!M$27*DQ57+Area_Weights_Data!N$27*DR57</f>
        <v>4.2732919254658395</v>
      </c>
      <c r="DW57" s="8">
        <v>5</v>
      </c>
      <c r="DX57" s="8">
        <v>5</v>
      </c>
      <c r="DY57" s="8">
        <v>5</v>
      </c>
      <c r="DZ57" s="36"/>
      <c r="EA57" s="36"/>
      <c r="EB57" s="4">
        <f>Area_Weights_Data!L$32*DW57+Area_Weights_Data!M$32*DX57+Area_Weights_Data!N$32*DY57</f>
        <v>5</v>
      </c>
      <c r="EC57" s="4">
        <f>Area_Weights_Data!L$33*DW57+Area_Weights_Data!M$33*DX57+Area_Weights_Data!N$33*DY57</f>
        <v>4.9999999999999991</v>
      </c>
      <c r="ED57" s="8">
        <v>2.25</v>
      </c>
      <c r="EE57" s="1">
        <v>2.5</v>
      </c>
      <c r="EF57" s="1">
        <v>2</v>
      </c>
      <c r="EG57" s="38"/>
      <c r="EH57" s="36"/>
      <c r="EI57" s="4">
        <f>Area_Weights_Data!$L$35*ED57+Area_Weights_Data!$M$35*EE57+Area_Weights_Data!$N$35*EF57</f>
        <v>2.3156424581005584</v>
      </c>
      <c r="EJ57" s="4">
        <f>Area_Weights_Data!$L$36*ED57+Area_Weights_Data!$M$36*EE57+Area_Weights_Data!$N$36*EF57</f>
        <v>2.3894472361809056</v>
      </c>
      <c r="EK57" s="8">
        <v>4</v>
      </c>
      <c r="EL57" s="8">
        <v>4.5</v>
      </c>
      <c r="EM57" s="38"/>
      <c r="EN57" s="36"/>
      <c r="EO57" s="7">
        <v>4</v>
      </c>
      <c r="EP57" s="7">
        <v>4</v>
      </c>
      <c r="EQ57" s="7">
        <v>3</v>
      </c>
      <c r="ER57" s="36"/>
      <c r="ES57" s="36"/>
      <c r="ET57" s="4">
        <f>Area_Weights_Data!L$41*EO57+Area_Weights_Data!M$41*EP57+Area_Weights_Data!N$41*EQ57</f>
        <v>3.9999999999999996</v>
      </c>
      <c r="EU57" s="4">
        <f>Area_Weights_Data!L$42*EO57+Area_Weights_Data!M$42*EP57+Area_Weights_Data!N$42*EQ57</f>
        <v>3.5913978494623651</v>
      </c>
      <c r="EW57" s="51"/>
      <c r="EX57" s="51"/>
      <c r="EY57" s="52"/>
      <c r="EZ57" s="52"/>
      <c r="FS57"/>
    </row>
    <row r="58" spans="1:175" x14ac:dyDescent="0.2">
      <c r="A58" s="1">
        <v>1981</v>
      </c>
      <c r="B58" s="1">
        <v>5</v>
      </c>
      <c r="C58" s="9"/>
      <c r="D58" s="9"/>
      <c r="E58" s="9"/>
      <c r="F58" s="36"/>
      <c r="G58" s="37"/>
      <c r="H58" s="1"/>
      <c r="J58" s="8"/>
      <c r="K58" s="1"/>
      <c r="L58" s="1"/>
      <c r="M58" s="38"/>
      <c r="N58" s="36"/>
      <c r="O58" s="1"/>
      <c r="P58" s="1"/>
      <c r="Q58" s="8"/>
      <c r="R58" s="1"/>
      <c r="S58" s="8"/>
      <c r="T58" s="38"/>
      <c r="U58" s="38"/>
      <c r="V58" s="8"/>
      <c r="W58" s="8"/>
      <c r="X58" s="9"/>
      <c r="Y58" s="9"/>
      <c r="Z58" s="9"/>
      <c r="AA58" s="36"/>
      <c r="AB58" s="39"/>
      <c r="AC58" s="1"/>
      <c r="AD58" s="4"/>
      <c r="AE58" s="8"/>
      <c r="AF58" s="1"/>
      <c r="AG58" s="8"/>
      <c r="AH58" s="38"/>
      <c r="AI58" s="38"/>
      <c r="AJ58" s="1"/>
      <c r="AK58" s="1"/>
      <c r="AL58" s="1"/>
      <c r="AM58" s="8"/>
      <c r="AN58" s="8"/>
      <c r="AO58" s="38"/>
      <c r="AP58" s="38"/>
      <c r="AQ58" s="8"/>
      <c r="AR58" s="8"/>
      <c r="AS58" s="9"/>
      <c r="AT58" s="9"/>
      <c r="AU58" s="9"/>
      <c r="AV58" s="36"/>
      <c r="AW58" s="37"/>
      <c r="AY58" s="4"/>
      <c r="AZ58" s="9"/>
      <c r="BA58" s="9"/>
      <c r="BB58" s="9"/>
      <c r="BC58" s="36"/>
      <c r="BD58" s="37"/>
      <c r="BF58" s="4"/>
      <c r="BG58" s="8"/>
      <c r="BJ58" s="38"/>
      <c r="BK58" s="36"/>
      <c r="BN58" s="8"/>
      <c r="BO58" s="8"/>
      <c r="BP58" s="38"/>
      <c r="BQ58" s="38"/>
      <c r="BR58" s="9"/>
      <c r="BS58" s="9"/>
      <c r="BT58" s="9"/>
      <c r="BU58" s="36"/>
      <c r="BV58" s="37"/>
      <c r="BX58" s="4"/>
      <c r="BZ58" s="45">
        <v>4</v>
      </c>
      <c r="CA58" s="45">
        <v>5.5</v>
      </c>
      <c r="CB58" s="45">
        <v>5</v>
      </c>
      <c r="CC58" s="36"/>
      <c r="CD58" s="37"/>
      <c r="CE58" s="4">
        <f>Area_Weights_Data!L$5*BZ58+Area_Weights_Data!M$5*CA58+Area_Weights_Data!N$5*CB58</f>
        <v>4.7408312958435204</v>
      </c>
      <c r="CF58" s="4">
        <f>Area_Weights_Data!L$6*BZ58+Area_Weights_Data!M$6*CA58+Area_Weights_Data!N$6*CB58</f>
        <v>5.1995192307692308</v>
      </c>
      <c r="CG58" s="45">
        <v>4</v>
      </c>
      <c r="CJ58" s="38"/>
      <c r="CK58" s="36"/>
      <c r="CN58" s="45">
        <v>5</v>
      </c>
      <c r="CO58" s="45">
        <v>4</v>
      </c>
      <c r="CP58" s="45">
        <v>5</v>
      </c>
      <c r="CQ58" s="38"/>
      <c r="CR58" s="38"/>
      <c r="CS58" s="4">
        <f>Area_Weights_Data!L$11*CN58+Area_Weights_Data!N$11*CP58</f>
        <v>5</v>
      </c>
      <c r="CT58" s="4">
        <f>Area_Weights_Data!L$12*CN58+Area_Weights_Data!N$12*CP58</f>
        <v>4.9999999999999991</v>
      </c>
      <c r="CU58" s="45">
        <v>5</v>
      </c>
      <c r="CV58" s="45">
        <v>5.5</v>
      </c>
      <c r="CW58" s="45">
        <v>4.75</v>
      </c>
      <c r="CX58" s="36"/>
      <c r="CY58" s="36"/>
      <c r="CZ58" s="4">
        <f>Area_Weights_Data!L$14*CU58+Area_Weights_Data!M$14*CV58+Area_Weights_Data!N$14*CW58</f>
        <v>5.0843137254901967</v>
      </c>
      <c r="DA58" s="4">
        <f>Area_Weights_Data!L$15*CU58+Area_Weights_Data!M$15*CV58+Area_Weights_Data!N$15*CW58</f>
        <v>5.262316910785616</v>
      </c>
      <c r="DB58" s="45"/>
      <c r="DC58" s="45">
        <v>5.5</v>
      </c>
      <c r="DD58" s="45">
        <v>4.5</v>
      </c>
      <c r="DE58" s="38"/>
      <c r="DF58" s="38"/>
      <c r="DG58" s="4" t="s">
        <v>112</v>
      </c>
      <c r="DH58" s="4">
        <f t="shared" si="3"/>
        <v>4.5</v>
      </c>
      <c r="DI58" s="45">
        <v>5.5</v>
      </c>
      <c r="DJ58" s="45">
        <v>5.5</v>
      </c>
      <c r="DK58" s="45">
        <v>5.75</v>
      </c>
      <c r="DL58" s="38"/>
      <c r="DM58" s="38"/>
      <c r="DN58" s="4">
        <f>Area_Weights_Data!L$23*DI58+Area_Weights_Data!M$23*DJ58+Area_Weights_Data!N$23*DK58</f>
        <v>5.5931818181818205</v>
      </c>
      <c r="DO58" s="4">
        <f t="shared" si="4"/>
        <v>5.75</v>
      </c>
      <c r="DP58" s="7">
        <v>4</v>
      </c>
      <c r="DQ58" s="7">
        <v>3</v>
      </c>
      <c r="DR58" s="7">
        <v>3.5</v>
      </c>
      <c r="DS58" s="36"/>
      <c r="DT58" s="36"/>
      <c r="DU58" s="4">
        <f>Area_Weights_Data!L$26*DP58+Area_Weights_Data!M$26*DQ58+Area_Weights_Data!N$26*DR58</f>
        <v>3.8202247191011249</v>
      </c>
      <c r="DV58" s="4">
        <f>Area_Weights_Data!L$27*DP58+Area_Weights_Data!M$27*DQ58+Area_Weights_Data!N$27*DR58</f>
        <v>3.2577639751552803</v>
      </c>
      <c r="DW58" s="8">
        <v>5</v>
      </c>
      <c r="DX58" s="8">
        <v>5</v>
      </c>
      <c r="DY58" s="8">
        <v>5</v>
      </c>
      <c r="DZ58" s="36"/>
      <c r="EA58" s="36"/>
      <c r="EB58" s="4">
        <f>Area_Weights_Data!L$32*DW58+Area_Weights_Data!M$32*DX58+Area_Weights_Data!N$32*DY58</f>
        <v>5</v>
      </c>
      <c r="EC58" s="4">
        <f>Area_Weights_Data!L$33*DW58+Area_Weights_Data!M$33*DX58+Area_Weights_Data!N$33*DY58</f>
        <v>4.9999999999999991</v>
      </c>
      <c r="ED58" s="8">
        <v>2.25</v>
      </c>
      <c r="EE58" s="1">
        <v>2.5</v>
      </c>
      <c r="EF58" s="1">
        <v>2</v>
      </c>
      <c r="EG58" s="38"/>
      <c r="EH58" s="36"/>
      <c r="EI58" s="4">
        <f>Area_Weights_Data!$L$35*ED58+Area_Weights_Data!$M$35*EE58+Area_Weights_Data!$N$35*EF58</f>
        <v>2.3156424581005584</v>
      </c>
      <c r="EJ58" s="4">
        <f>Area_Weights_Data!$L$36*ED58+Area_Weights_Data!$M$36*EE58+Area_Weights_Data!$N$36*EF58</f>
        <v>2.3894472361809056</v>
      </c>
      <c r="EK58" s="8">
        <v>4</v>
      </c>
      <c r="EL58" s="8">
        <v>4.5</v>
      </c>
      <c r="EM58" s="38"/>
      <c r="EN58" s="36"/>
      <c r="EO58" s="7">
        <v>4</v>
      </c>
      <c r="EP58" s="7">
        <v>4</v>
      </c>
      <c r="EQ58" s="7">
        <v>3</v>
      </c>
      <c r="ER58" s="36"/>
      <c r="ES58" s="36"/>
      <c r="ET58" s="4">
        <f>Area_Weights_Data!L$41*EO58+Area_Weights_Data!M$41*EP58+Area_Weights_Data!N$41*EQ58</f>
        <v>3.9999999999999996</v>
      </c>
      <c r="EU58" s="4">
        <f>Area_Weights_Data!L$42*EO58+Area_Weights_Data!M$42*EP58+Area_Weights_Data!N$42*EQ58</f>
        <v>3.5913978494623651</v>
      </c>
      <c r="EW58" s="51"/>
      <c r="EX58" s="51"/>
      <c r="EY58" s="52"/>
      <c r="EZ58" s="52"/>
      <c r="FS58"/>
    </row>
    <row r="59" spans="1:175" x14ac:dyDescent="0.2">
      <c r="A59" s="1">
        <v>1981</v>
      </c>
      <c r="B59" s="1">
        <v>6</v>
      </c>
      <c r="C59" s="9"/>
      <c r="D59" s="9"/>
      <c r="E59" s="9"/>
      <c r="F59" s="36"/>
      <c r="G59" s="37"/>
      <c r="H59" s="1"/>
      <c r="J59" s="8"/>
      <c r="K59" s="1"/>
      <c r="L59" s="1"/>
      <c r="M59" s="38"/>
      <c r="N59" s="36"/>
      <c r="O59" s="1"/>
      <c r="P59" s="1"/>
      <c r="Q59" s="8"/>
      <c r="R59" s="1"/>
      <c r="S59" s="8"/>
      <c r="T59" s="38"/>
      <c r="U59" s="38"/>
      <c r="V59" s="8"/>
      <c r="W59" s="8"/>
      <c r="X59" s="9"/>
      <c r="Y59" s="9"/>
      <c r="Z59" s="9"/>
      <c r="AA59" s="36"/>
      <c r="AB59" s="39"/>
      <c r="AC59" s="1"/>
      <c r="AD59" s="4"/>
      <c r="AE59" s="8"/>
      <c r="AF59" s="1"/>
      <c r="AG59" s="8"/>
      <c r="AH59" s="38"/>
      <c r="AI59" s="38"/>
      <c r="AJ59" s="1"/>
      <c r="AK59" s="1"/>
      <c r="AL59" s="1"/>
      <c r="AM59" s="8"/>
      <c r="AN59" s="8"/>
      <c r="AO59" s="38"/>
      <c r="AP59" s="38"/>
      <c r="AQ59" s="8"/>
      <c r="AR59" s="8"/>
      <c r="AS59" s="9"/>
      <c r="AT59" s="9"/>
      <c r="AU59" s="9"/>
      <c r="AV59" s="36"/>
      <c r="AW59" s="37"/>
      <c r="AY59" s="4"/>
      <c r="AZ59" s="9"/>
      <c r="BA59" s="9"/>
      <c r="BB59" s="9"/>
      <c r="BC59" s="36"/>
      <c r="BD59" s="37"/>
      <c r="BF59" s="4"/>
      <c r="BG59" s="8"/>
      <c r="BJ59" s="38"/>
      <c r="BK59" s="36"/>
      <c r="BN59" s="8"/>
      <c r="BO59" s="8"/>
      <c r="BP59" s="38"/>
      <c r="BQ59" s="38"/>
      <c r="BR59" s="9"/>
      <c r="BS59" s="9"/>
      <c r="BT59" s="9"/>
      <c r="BU59" s="36"/>
      <c r="BV59" s="37"/>
      <c r="BX59" s="4"/>
      <c r="BZ59" s="45">
        <v>4.5</v>
      </c>
      <c r="CA59" s="45">
        <v>6</v>
      </c>
      <c r="CB59" s="45">
        <v>5</v>
      </c>
      <c r="CC59" s="36"/>
      <c r="CD59" s="37"/>
      <c r="CE59" s="4">
        <f>Area_Weights_Data!L$5*BZ59+Area_Weights_Data!M$5*CA59+Area_Weights_Data!N$5*CB59</f>
        <v>5.2408312958435204</v>
      </c>
      <c r="CF59" s="4">
        <f>Area_Weights_Data!L$6*BZ59+Area_Weights_Data!M$6*CA59+Area_Weights_Data!N$6*CB59</f>
        <v>5.3990384615384617</v>
      </c>
      <c r="CG59" s="45">
        <v>4</v>
      </c>
      <c r="CJ59" s="38"/>
      <c r="CK59" s="36"/>
      <c r="CN59" s="45">
        <v>5</v>
      </c>
      <c r="CO59" s="45">
        <v>4</v>
      </c>
      <c r="CP59" s="45">
        <v>5</v>
      </c>
      <c r="CQ59" s="38"/>
      <c r="CR59" s="38"/>
      <c r="CS59" s="4">
        <f>Area_Weights_Data!L$11*CN59+Area_Weights_Data!N$11*CP59</f>
        <v>5</v>
      </c>
      <c r="CT59" s="4">
        <f>Area_Weights_Data!L$12*CN59+Area_Weights_Data!N$12*CP59</f>
        <v>4.9999999999999991</v>
      </c>
      <c r="CU59" s="45">
        <v>5</v>
      </c>
      <c r="CV59" s="45">
        <v>5.5</v>
      </c>
      <c r="CW59" s="45">
        <v>4.75</v>
      </c>
      <c r="CX59" s="36"/>
      <c r="CY59" s="36"/>
      <c r="CZ59" s="4">
        <f>Area_Weights_Data!L$14*CU59+Area_Weights_Data!M$14*CV59+Area_Weights_Data!N$14*CW59</f>
        <v>5.0843137254901967</v>
      </c>
      <c r="DA59" s="4">
        <f>Area_Weights_Data!L$15*CU59+Area_Weights_Data!M$15*CV59+Area_Weights_Data!N$15*CW59</f>
        <v>5.262316910785616</v>
      </c>
      <c r="DB59" s="45">
        <v>4.25</v>
      </c>
      <c r="DC59" s="45">
        <v>4.5</v>
      </c>
      <c r="DD59" s="45">
        <v>4.5</v>
      </c>
      <c r="DE59" s="38"/>
      <c r="DF59" s="38"/>
      <c r="DG59" s="4">
        <f t="shared" ref="DG59:DG100" si="5">DB59</f>
        <v>4.25</v>
      </c>
      <c r="DH59" s="4">
        <f t="shared" si="3"/>
        <v>4.5</v>
      </c>
      <c r="DI59" s="45">
        <v>5.5</v>
      </c>
      <c r="DJ59" s="45">
        <v>5.5</v>
      </c>
      <c r="DK59" s="45">
        <v>5.75</v>
      </c>
      <c r="DL59" s="38"/>
      <c r="DM59" s="38"/>
      <c r="DN59" s="4">
        <f>Area_Weights_Data!L$23*DI59+Area_Weights_Data!M$23*DJ59+Area_Weights_Data!N$23*DK59</f>
        <v>5.5931818181818205</v>
      </c>
      <c r="DO59" s="4">
        <f t="shared" si="4"/>
        <v>5.75</v>
      </c>
      <c r="DP59" s="7">
        <v>4</v>
      </c>
      <c r="DQ59" s="7">
        <v>3</v>
      </c>
      <c r="DR59" s="7">
        <v>3.5</v>
      </c>
      <c r="DS59" s="36"/>
      <c r="DT59" s="36"/>
      <c r="DU59" s="4">
        <f>Area_Weights_Data!L$26*DP59+Area_Weights_Data!M$26*DQ59+Area_Weights_Data!N$26*DR59</f>
        <v>3.8202247191011249</v>
      </c>
      <c r="DV59" s="4">
        <f>Area_Weights_Data!L$27*DP59+Area_Weights_Data!M$27*DQ59+Area_Weights_Data!N$27*DR59</f>
        <v>3.2577639751552803</v>
      </c>
      <c r="DW59" s="8">
        <v>4.5</v>
      </c>
      <c r="DX59" s="8">
        <v>4</v>
      </c>
      <c r="DY59" s="8">
        <v>4.25</v>
      </c>
      <c r="DZ59" s="36"/>
      <c r="EA59" s="36"/>
      <c r="EB59" s="4">
        <f>Area_Weights_Data!L$32*DW59+Area_Weights_Data!M$32*DX59+Area_Weights_Data!N$32*DY59</f>
        <v>4.3837209302325579</v>
      </c>
      <c r="EC59" s="4">
        <f>Area_Weights_Data!L$33*DW59+Area_Weights_Data!M$33*DX59+Area_Weights_Data!N$33*DY59</f>
        <v>4.158629441624365</v>
      </c>
      <c r="ED59" s="8">
        <v>2.25</v>
      </c>
      <c r="EE59" s="1">
        <v>2.5</v>
      </c>
      <c r="EF59" s="1">
        <v>2</v>
      </c>
      <c r="EG59" s="38"/>
      <c r="EH59" s="36"/>
      <c r="EI59" s="4">
        <f>Area_Weights_Data!$L$35*ED59+Area_Weights_Data!$M$35*EE59+Area_Weights_Data!$N$35*EF59</f>
        <v>2.3156424581005584</v>
      </c>
      <c r="EJ59" s="4">
        <f>Area_Weights_Data!$L$36*ED59+Area_Weights_Data!$M$36*EE59+Area_Weights_Data!$N$36*EF59</f>
        <v>2.3894472361809056</v>
      </c>
      <c r="EK59" s="8">
        <v>4</v>
      </c>
      <c r="EL59" s="8">
        <v>4.5</v>
      </c>
      <c r="EM59" s="38"/>
      <c r="EN59" s="36"/>
      <c r="EO59" s="7">
        <v>3</v>
      </c>
      <c r="EP59" s="7">
        <v>4</v>
      </c>
      <c r="EQ59" s="7">
        <v>3</v>
      </c>
      <c r="ER59" s="36"/>
      <c r="ES59" s="36"/>
      <c r="ET59" s="4">
        <f>Area_Weights_Data!L$41*EO59+Area_Weights_Data!M$41*EP59+Area_Weights_Data!N$41*EQ59</f>
        <v>3.0423728813559321</v>
      </c>
      <c r="EU59" s="4">
        <f>Area_Weights_Data!L$42*EO59+Area_Weights_Data!M$42*EP59+Area_Weights_Data!N$42*EQ59</f>
        <v>3.5913978494623651</v>
      </c>
      <c r="EW59" s="51"/>
      <c r="EX59" s="51"/>
      <c r="EY59" s="52"/>
      <c r="EZ59" s="52"/>
      <c r="FS59"/>
    </row>
    <row r="60" spans="1:175" x14ac:dyDescent="0.2">
      <c r="A60" s="1">
        <v>1981</v>
      </c>
      <c r="B60" s="1">
        <v>7</v>
      </c>
      <c r="C60" s="9"/>
      <c r="D60" s="9"/>
      <c r="E60" s="9"/>
      <c r="F60" s="36"/>
      <c r="G60" s="37"/>
      <c r="H60" s="1"/>
      <c r="J60" s="8"/>
      <c r="K60" s="1"/>
      <c r="L60" s="1"/>
      <c r="M60" s="38"/>
      <c r="N60" s="36"/>
      <c r="O60" s="1"/>
      <c r="P60" s="1"/>
      <c r="Q60" s="8"/>
      <c r="R60" s="1"/>
      <c r="S60" s="8"/>
      <c r="T60" s="38"/>
      <c r="U60" s="38"/>
      <c r="V60" s="8"/>
      <c r="W60" s="8"/>
      <c r="X60" s="9"/>
      <c r="Y60" s="9"/>
      <c r="Z60" s="9"/>
      <c r="AA60" s="36"/>
      <c r="AB60" s="39"/>
      <c r="AC60" s="1"/>
      <c r="AD60" s="4"/>
      <c r="AE60" s="8"/>
      <c r="AF60" s="1"/>
      <c r="AG60" s="8"/>
      <c r="AH60" s="38"/>
      <c r="AI60" s="38"/>
      <c r="AJ60" s="1"/>
      <c r="AK60" s="1"/>
      <c r="AL60" s="1"/>
      <c r="AM60" s="8"/>
      <c r="AN60" s="8"/>
      <c r="AO60" s="38"/>
      <c r="AP60" s="38"/>
      <c r="AQ60" s="8"/>
      <c r="AR60" s="8"/>
      <c r="AS60" s="9"/>
      <c r="AT60" s="9"/>
      <c r="AU60" s="9"/>
      <c r="AV60" s="36"/>
      <c r="AW60" s="37"/>
      <c r="AY60" s="4"/>
      <c r="AZ60" s="9"/>
      <c r="BA60" s="9"/>
      <c r="BB60" s="9"/>
      <c r="BC60" s="36"/>
      <c r="BD60" s="37"/>
      <c r="BF60" s="4"/>
      <c r="BG60" s="8"/>
      <c r="BJ60" s="38"/>
      <c r="BK60" s="36"/>
      <c r="BN60" s="8"/>
      <c r="BO60" s="8"/>
      <c r="BP60" s="38"/>
      <c r="BQ60" s="38"/>
      <c r="BR60" s="9"/>
      <c r="BS60" s="9"/>
      <c r="BT60" s="9"/>
      <c r="BU60" s="36"/>
      <c r="BV60" s="37"/>
      <c r="BX60" s="4"/>
      <c r="BZ60" s="45">
        <v>4</v>
      </c>
      <c r="CA60" s="45">
        <v>5.5</v>
      </c>
      <c r="CB60" s="45">
        <v>5</v>
      </c>
      <c r="CC60" s="36"/>
      <c r="CD60" s="37"/>
      <c r="CE60" s="4">
        <f>Area_Weights_Data!L$5*BZ60+Area_Weights_Data!M$5*CA60+Area_Weights_Data!N$5*CB60</f>
        <v>4.7408312958435204</v>
      </c>
      <c r="CF60" s="4">
        <f>Area_Weights_Data!L$6*BZ60+Area_Weights_Data!M$6*CA60+Area_Weights_Data!N$6*CB60</f>
        <v>5.1995192307692308</v>
      </c>
      <c r="CG60" s="45">
        <v>4</v>
      </c>
      <c r="CJ60" s="38"/>
      <c r="CK60" s="36"/>
      <c r="CN60" s="45">
        <v>5</v>
      </c>
      <c r="CO60" s="45">
        <v>4</v>
      </c>
      <c r="CP60" s="45">
        <v>5</v>
      </c>
      <c r="CQ60" s="38"/>
      <c r="CR60" s="38"/>
      <c r="CS60" s="4">
        <f>Area_Weights_Data!L$11*CN60+Area_Weights_Data!N$11*CP60</f>
        <v>5</v>
      </c>
      <c r="CT60" s="4">
        <f>Area_Weights_Data!L$12*CN60+Area_Weights_Data!N$12*CP60</f>
        <v>4.9999999999999991</v>
      </c>
      <c r="CU60" s="45">
        <v>5</v>
      </c>
      <c r="CV60" s="45">
        <v>5.5</v>
      </c>
      <c r="CW60" s="45">
        <v>4.75</v>
      </c>
      <c r="CX60" s="36"/>
      <c r="CY60" s="36"/>
      <c r="CZ60" s="4">
        <f>Area_Weights_Data!L$14*CU60+Area_Weights_Data!M$14*CV60+Area_Weights_Data!N$14*CW60</f>
        <v>5.0843137254901967</v>
      </c>
      <c r="DA60" s="4">
        <f>Area_Weights_Data!L$15*CU60+Area_Weights_Data!M$15*CV60+Area_Weights_Data!N$15*CW60</f>
        <v>5.262316910785616</v>
      </c>
      <c r="DB60" s="45">
        <v>4.25</v>
      </c>
      <c r="DC60" s="45">
        <v>4.5</v>
      </c>
      <c r="DD60" s="45">
        <v>4.5</v>
      </c>
      <c r="DE60" s="38"/>
      <c r="DF60" s="38"/>
      <c r="DG60" s="4">
        <f t="shared" si="5"/>
        <v>4.25</v>
      </c>
      <c r="DH60" s="4">
        <f t="shared" si="3"/>
        <v>4.5</v>
      </c>
      <c r="DI60" s="45">
        <v>5.5</v>
      </c>
      <c r="DJ60" s="45">
        <v>5.5</v>
      </c>
      <c r="DK60" s="45">
        <v>5.75</v>
      </c>
      <c r="DL60" s="38"/>
      <c r="DM60" s="38"/>
      <c r="DN60" s="4">
        <f>Area_Weights_Data!L$23*DI60+Area_Weights_Data!M$23*DJ60+Area_Weights_Data!N$23*DK60</f>
        <v>5.5931818181818205</v>
      </c>
      <c r="DO60" s="4">
        <f t="shared" si="4"/>
        <v>5.75</v>
      </c>
      <c r="DP60" s="7">
        <v>4</v>
      </c>
      <c r="DQ60" s="7">
        <v>3</v>
      </c>
      <c r="DR60" s="7">
        <v>3.5</v>
      </c>
      <c r="DS60" s="36"/>
      <c r="DT60" s="36"/>
      <c r="DU60" s="4">
        <f>Area_Weights_Data!L$26*DP60+Area_Weights_Data!M$26*DQ60+Area_Weights_Data!N$26*DR60</f>
        <v>3.8202247191011249</v>
      </c>
      <c r="DV60" s="4">
        <f>Area_Weights_Data!L$27*DP60+Area_Weights_Data!M$27*DQ60+Area_Weights_Data!N$27*DR60</f>
        <v>3.2577639751552803</v>
      </c>
      <c r="DW60" s="8">
        <v>4.5</v>
      </c>
      <c r="DX60" s="8">
        <v>4</v>
      </c>
      <c r="DY60" s="8">
        <v>4.25</v>
      </c>
      <c r="DZ60" s="36"/>
      <c r="EA60" s="36"/>
      <c r="EB60" s="4">
        <f>Area_Weights_Data!L$32*DW60+Area_Weights_Data!M$32*DX60+Area_Weights_Data!N$32*DY60</f>
        <v>4.3837209302325579</v>
      </c>
      <c r="EC60" s="4">
        <f>Area_Weights_Data!L$33*DW60+Area_Weights_Data!M$33*DX60+Area_Weights_Data!N$33*DY60</f>
        <v>4.158629441624365</v>
      </c>
      <c r="ED60" s="8">
        <v>2.25</v>
      </c>
      <c r="EE60" s="1">
        <v>2.5</v>
      </c>
      <c r="EF60" s="1">
        <v>2</v>
      </c>
      <c r="EG60" s="38"/>
      <c r="EH60" s="36"/>
      <c r="EI60" s="4">
        <f>Area_Weights_Data!$L$35*ED60+Area_Weights_Data!$M$35*EE60+Area_Weights_Data!$N$35*EF60</f>
        <v>2.3156424581005584</v>
      </c>
      <c r="EJ60" s="4">
        <f>Area_Weights_Data!$L$36*ED60+Area_Weights_Data!$M$36*EE60+Area_Weights_Data!$N$36*EF60</f>
        <v>2.3894472361809056</v>
      </c>
      <c r="EK60" s="8">
        <v>4</v>
      </c>
      <c r="EL60" s="8">
        <v>4.5</v>
      </c>
      <c r="EM60" s="38"/>
      <c r="EN60" s="36"/>
      <c r="EO60" s="7">
        <v>3</v>
      </c>
      <c r="EP60" s="7">
        <v>4</v>
      </c>
      <c r="EQ60" s="7">
        <v>3</v>
      </c>
      <c r="ER60" s="36"/>
      <c r="ES60" s="36"/>
      <c r="ET60" s="4">
        <f>Area_Weights_Data!L$41*EO60+Area_Weights_Data!M$41*EP60+Area_Weights_Data!N$41*EQ60</f>
        <v>3.0423728813559321</v>
      </c>
      <c r="EU60" s="4">
        <f>Area_Weights_Data!L$42*EO60+Area_Weights_Data!M$42*EP60+Area_Weights_Data!N$42*EQ60</f>
        <v>3.5913978494623651</v>
      </c>
      <c r="EW60" s="51"/>
      <c r="EX60" s="51"/>
      <c r="EY60" s="52"/>
      <c r="EZ60" s="52"/>
      <c r="FS60"/>
    </row>
    <row r="61" spans="1:175" x14ac:dyDescent="0.2">
      <c r="A61" s="1">
        <v>1981</v>
      </c>
      <c r="B61" s="1">
        <v>8</v>
      </c>
      <c r="C61" s="9"/>
      <c r="D61" s="9"/>
      <c r="E61" s="9"/>
      <c r="F61" s="36"/>
      <c r="G61" s="37"/>
      <c r="H61" s="1"/>
      <c r="J61" s="8"/>
      <c r="K61" s="1"/>
      <c r="L61" s="1"/>
      <c r="M61" s="38"/>
      <c r="N61" s="36"/>
      <c r="O61" s="1"/>
      <c r="P61" s="1"/>
      <c r="Q61" s="8"/>
      <c r="R61" s="1"/>
      <c r="S61" s="8"/>
      <c r="T61" s="38"/>
      <c r="U61" s="38"/>
      <c r="V61" s="8"/>
      <c r="W61" s="8"/>
      <c r="X61" s="9"/>
      <c r="Y61" s="9"/>
      <c r="Z61" s="9"/>
      <c r="AA61" s="36"/>
      <c r="AB61" s="39"/>
      <c r="AC61" s="1"/>
      <c r="AD61" s="4"/>
      <c r="AE61" s="8"/>
      <c r="AF61" s="1"/>
      <c r="AG61" s="8"/>
      <c r="AH61" s="38"/>
      <c r="AI61" s="38"/>
      <c r="AJ61" s="1"/>
      <c r="AK61" s="1"/>
      <c r="AL61" s="1"/>
      <c r="AM61" s="8"/>
      <c r="AN61" s="8"/>
      <c r="AO61" s="38"/>
      <c r="AP61" s="38"/>
      <c r="AQ61" s="8"/>
      <c r="AR61" s="8"/>
      <c r="AS61" s="9"/>
      <c r="AT61" s="9"/>
      <c r="AU61" s="9"/>
      <c r="AV61" s="36"/>
      <c r="AW61" s="37"/>
      <c r="AY61" s="4"/>
      <c r="AZ61" s="9"/>
      <c r="BA61" s="9"/>
      <c r="BB61" s="9"/>
      <c r="BC61" s="36"/>
      <c r="BD61" s="37"/>
      <c r="BF61" s="4"/>
      <c r="BG61" s="8"/>
      <c r="BJ61" s="38"/>
      <c r="BK61" s="36"/>
      <c r="BN61" s="8"/>
      <c r="BO61" s="8"/>
      <c r="BP61" s="38"/>
      <c r="BQ61" s="38"/>
      <c r="BR61" s="9"/>
      <c r="BS61" s="9"/>
      <c r="BT61" s="9"/>
      <c r="BU61" s="36"/>
      <c r="BV61" s="37"/>
      <c r="BX61" s="4"/>
      <c r="BZ61" s="45">
        <v>4.5</v>
      </c>
      <c r="CA61" s="45">
        <v>6</v>
      </c>
      <c r="CB61" s="45">
        <v>5</v>
      </c>
      <c r="CC61" s="36"/>
      <c r="CD61" s="37"/>
      <c r="CE61" s="4">
        <f>Area_Weights_Data!L$5*BZ61+Area_Weights_Data!M$5*CA61+Area_Weights_Data!N$5*CB61</f>
        <v>5.2408312958435204</v>
      </c>
      <c r="CF61" s="4">
        <f>Area_Weights_Data!L$6*BZ61+Area_Weights_Data!M$6*CA61+Area_Weights_Data!N$6*CB61</f>
        <v>5.3990384615384617</v>
      </c>
      <c r="CG61" s="45">
        <v>4</v>
      </c>
      <c r="CJ61" s="38"/>
      <c r="CK61" s="36"/>
      <c r="CN61" s="45">
        <v>5</v>
      </c>
      <c r="CO61" s="45">
        <v>4</v>
      </c>
      <c r="CP61" s="45">
        <v>5</v>
      </c>
      <c r="CQ61" s="38"/>
      <c r="CR61" s="38"/>
      <c r="CS61" s="4">
        <f>Area_Weights_Data!L$11*CN61+Area_Weights_Data!N$11*CP61</f>
        <v>5</v>
      </c>
      <c r="CT61" s="4">
        <f>Area_Weights_Data!L$12*CN61+Area_Weights_Data!N$12*CP61</f>
        <v>4.9999999999999991</v>
      </c>
      <c r="CU61" s="45">
        <v>5</v>
      </c>
      <c r="CV61" s="45">
        <v>5.5</v>
      </c>
      <c r="CW61" s="45">
        <v>4.75</v>
      </c>
      <c r="CX61" s="36"/>
      <c r="CY61" s="36"/>
      <c r="CZ61" s="4">
        <f>Area_Weights_Data!L$14*CU61+Area_Weights_Data!M$14*CV61+Area_Weights_Data!N$14*CW61</f>
        <v>5.0843137254901967</v>
      </c>
      <c r="DA61" s="4">
        <f>Area_Weights_Data!L$15*CU61+Area_Weights_Data!M$15*CV61+Area_Weights_Data!N$15*CW61</f>
        <v>5.262316910785616</v>
      </c>
      <c r="DB61" s="45">
        <v>4.25</v>
      </c>
      <c r="DC61" s="45">
        <v>4.5</v>
      </c>
      <c r="DD61" s="45">
        <v>4.5</v>
      </c>
      <c r="DE61" s="38"/>
      <c r="DF61" s="38"/>
      <c r="DG61" s="4">
        <f t="shared" si="5"/>
        <v>4.25</v>
      </c>
      <c r="DH61" s="4">
        <f t="shared" si="3"/>
        <v>4.5</v>
      </c>
      <c r="DI61" s="45">
        <v>5.5</v>
      </c>
      <c r="DJ61" s="45">
        <v>5.5</v>
      </c>
      <c r="DK61" s="45">
        <v>5.75</v>
      </c>
      <c r="DL61" s="38"/>
      <c r="DM61" s="38"/>
      <c r="DN61" s="4">
        <f>Area_Weights_Data!L$23*DI61+Area_Weights_Data!M$23*DJ61+Area_Weights_Data!N$23*DK61</f>
        <v>5.5931818181818205</v>
      </c>
      <c r="DO61" s="4">
        <f t="shared" si="4"/>
        <v>5.75</v>
      </c>
      <c r="DP61" s="7">
        <v>4</v>
      </c>
      <c r="DQ61" s="7">
        <v>3</v>
      </c>
      <c r="DR61" s="7">
        <v>3.5</v>
      </c>
      <c r="DS61" s="36"/>
      <c r="DT61" s="36"/>
      <c r="DU61" s="4">
        <f>Area_Weights_Data!L$26*DP61+Area_Weights_Data!M$26*DQ61+Area_Weights_Data!N$26*DR61</f>
        <v>3.8202247191011249</v>
      </c>
      <c r="DV61" s="4">
        <f>Area_Weights_Data!L$27*DP61+Area_Weights_Data!M$27*DQ61+Area_Weights_Data!N$27*DR61</f>
        <v>3.2577639751552803</v>
      </c>
      <c r="DW61" s="8">
        <v>4.5</v>
      </c>
      <c r="DX61" s="8">
        <v>4</v>
      </c>
      <c r="DY61" s="8">
        <v>4.25</v>
      </c>
      <c r="DZ61" s="36"/>
      <c r="EA61" s="36"/>
      <c r="EB61" s="4">
        <f>Area_Weights_Data!L$32*DW61+Area_Weights_Data!M$32*DX61+Area_Weights_Data!N$32*DY61</f>
        <v>4.3837209302325579</v>
      </c>
      <c r="EC61" s="4">
        <f>Area_Weights_Data!L$33*DW61+Area_Weights_Data!M$33*DX61+Area_Weights_Data!N$33*DY61</f>
        <v>4.158629441624365</v>
      </c>
      <c r="ED61" s="8">
        <v>2.25</v>
      </c>
      <c r="EE61" s="1">
        <v>2.5</v>
      </c>
      <c r="EF61" s="1">
        <v>2</v>
      </c>
      <c r="EG61" s="38"/>
      <c r="EH61" s="36"/>
      <c r="EI61" s="4">
        <f>Area_Weights_Data!$L$35*ED61+Area_Weights_Data!$M$35*EE61+Area_Weights_Data!$N$35*EF61</f>
        <v>2.3156424581005584</v>
      </c>
      <c r="EJ61" s="4">
        <f>Area_Weights_Data!$L$36*ED61+Area_Weights_Data!$M$36*EE61+Area_Weights_Data!$N$36*EF61</f>
        <v>2.3894472361809056</v>
      </c>
      <c r="EK61" s="8">
        <v>4</v>
      </c>
      <c r="EL61" s="8">
        <v>4.5</v>
      </c>
      <c r="EM61" s="38"/>
      <c r="EN61" s="36"/>
      <c r="EO61" s="7">
        <v>2.5299999999999998</v>
      </c>
      <c r="EP61" s="7">
        <v>4</v>
      </c>
      <c r="EQ61" s="7">
        <v>2.75</v>
      </c>
      <c r="ER61" s="36"/>
      <c r="ES61" s="36"/>
      <c r="ET61" s="4">
        <f>Area_Weights_Data!L$41*EO61+Area_Weights_Data!M$41*EP61+Area_Weights_Data!N$41*EQ61</f>
        <v>2.5922881355932197</v>
      </c>
      <c r="EU61" s="4">
        <f>Area_Weights_Data!L$42*EO61+Area_Weights_Data!M$42*EP61+Area_Weights_Data!N$42*EQ61</f>
        <v>3.489247311827957</v>
      </c>
      <c r="EW61" s="51"/>
      <c r="EX61" s="51"/>
      <c r="EY61" s="52"/>
      <c r="EZ61" s="52"/>
      <c r="FS61"/>
    </row>
    <row r="62" spans="1:175" x14ac:dyDescent="0.2">
      <c r="A62" s="1">
        <v>1981</v>
      </c>
      <c r="B62" s="1">
        <v>9</v>
      </c>
      <c r="C62" s="9"/>
      <c r="D62" s="9"/>
      <c r="E62" s="9"/>
      <c r="F62" s="36"/>
      <c r="G62" s="37"/>
      <c r="H62" s="1"/>
      <c r="J62" s="8"/>
      <c r="K62" s="1"/>
      <c r="L62" s="1"/>
      <c r="M62" s="38"/>
      <c r="N62" s="36"/>
      <c r="O62" s="1"/>
      <c r="P62" s="1"/>
      <c r="Q62" s="8"/>
      <c r="R62" s="1"/>
      <c r="S62" s="8"/>
      <c r="T62" s="38"/>
      <c r="U62" s="38"/>
      <c r="V62" s="8"/>
      <c r="W62" s="8"/>
      <c r="X62" s="9"/>
      <c r="Y62" s="9"/>
      <c r="Z62" s="9"/>
      <c r="AA62" s="36"/>
      <c r="AB62" s="39"/>
      <c r="AC62" s="1"/>
      <c r="AD62" s="4"/>
      <c r="AE62" s="8"/>
      <c r="AF62" s="1"/>
      <c r="AG62" s="8"/>
      <c r="AH62" s="38"/>
      <c r="AI62" s="38"/>
      <c r="AJ62" s="1"/>
      <c r="AK62" s="1"/>
      <c r="AL62" s="1"/>
      <c r="AM62" s="8"/>
      <c r="AN62" s="8"/>
      <c r="AO62" s="38"/>
      <c r="AP62" s="38"/>
      <c r="AQ62" s="8"/>
      <c r="AR62" s="8"/>
      <c r="AS62" s="9"/>
      <c r="AT62" s="9"/>
      <c r="AU62" s="9"/>
      <c r="AV62" s="36"/>
      <c r="AW62" s="37"/>
      <c r="AY62" s="4"/>
      <c r="AZ62" s="9"/>
      <c r="BA62" s="9"/>
      <c r="BB62" s="9"/>
      <c r="BC62" s="36"/>
      <c r="BD62" s="37"/>
      <c r="BF62" s="4"/>
      <c r="BG62" s="8"/>
      <c r="BJ62" s="38"/>
      <c r="BK62" s="36"/>
      <c r="BN62" s="8"/>
      <c r="BO62" s="8"/>
      <c r="BP62" s="38"/>
      <c r="BQ62" s="38"/>
      <c r="BR62" s="9"/>
      <c r="BS62" s="9"/>
      <c r="BT62" s="9"/>
      <c r="BU62" s="36"/>
      <c r="BV62" s="37"/>
      <c r="BX62" s="4"/>
      <c r="BZ62" s="45">
        <v>4</v>
      </c>
      <c r="CA62" s="45">
        <v>5.5</v>
      </c>
      <c r="CB62" s="45">
        <v>5</v>
      </c>
      <c r="CC62" s="36"/>
      <c r="CD62" s="37"/>
      <c r="CE62" s="4">
        <f>Area_Weights_Data!L$5*BZ62+Area_Weights_Data!M$5*CA62+Area_Weights_Data!N$5*CB62</f>
        <v>4.7408312958435204</v>
      </c>
      <c r="CF62" s="4">
        <f>Area_Weights_Data!L$6*BZ62+Area_Weights_Data!M$6*CA62+Area_Weights_Data!N$6*CB62</f>
        <v>5.1995192307692308</v>
      </c>
      <c r="CG62" s="45">
        <v>4</v>
      </c>
      <c r="CJ62" s="38"/>
      <c r="CK62" s="36"/>
      <c r="CN62" s="45">
        <v>5</v>
      </c>
      <c r="CO62" s="45">
        <v>4</v>
      </c>
      <c r="CP62" s="45">
        <v>5</v>
      </c>
      <c r="CQ62" s="38"/>
      <c r="CR62" s="38"/>
      <c r="CS62" s="4">
        <f>Area_Weights_Data!L$11*CN62+Area_Weights_Data!N$11*CP62</f>
        <v>5</v>
      </c>
      <c r="CT62" s="4">
        <f>Area_Weights_Data!L$12*CN62+Area_Weights_Data!N$12*CP62</f>
        <v>4.9999999999999991</v>
      </c>
      <c r="CU62" s="45">
        <v>5</v>
      </c>
      <c r="CV62" s="45">
        <v>4.5</v>
      </c>
      <c r="CW62" s="45">
        <v>4.25</v>
      </c>
      <c r="CX62" s="36"/>
      <c r="CY62" s="36"/>
      <c r="CZ62" s="4">
        <f>Area_Weights_Data!L$14*CU62+Area_Weights_Data!M$14*CV62+Area_Weights_Data!N$14*CW62</f>
        <v>4.9156862745098042</v>
      </c>
      <c r="DA62" s="4">
        <f>Area_Weights_Data!L$15*CU62+Area_Weights_Data!M$15*CV62+Area_Weights_Data!N$15*CW62</f>
        <v>4.4207723035952036</v>
      </c>
      <c r="DB62" s="45">
        <v>4.25</v>
      </c>
      <c r="DC62" s="45">
        <v>4.5</v>
      </c>
      <c r="DD62" s="45">
        <v>4.5</v>
      </c>
      <c r="DE62" s="38"/>
      <c r="DF62" s="38"/>
      <c r="DG62" s="4">
        <f t="shared" si="5"/>
        <v>4.25</v>
      </c>
      <c r="DH62" s="4">
        <f t="shared" si="3"/>
        <v>4.5</v>
      </c>
      <c r="DI62" s="45">
        <v>5.5</v>
      </c>
      <c r="DJ62" s="45">
        <v>5.5</v>
      </c>
      <c r="DK62" s="45">
        <v>5.75</v>
      </c>
      <c r="DL62" s="38"/>
      <c r="DM62" s="38"/>
      <c r="DN62" s="4">
        <f>Area_Weights_Data!L$23*DI62+Area_Weights_Data!M$23*DJ62+Area_Weights_Data!N$23*DK62</f>
        <v>5.5931818181818205</v>
      </c>
      <c r="DO62" s="4">
        <f t="shared" si="4"/>
        <v>5.75</v>
      </c>
      <c r="DP62" s="7">
        <v>4</v>
      </c>
      <c r="DQ62" s="7">
        <v>3</v>
      </c>
      <c r="DR62" s="7">
        <v>3.5</v>
      </c>
      <c r="DS62" s="36"/>
      <c r="DT62" s="36"/>
      <c r="DU62" s="4">
        <f>Area_Weights_Data!L$26*DP62+Area_Weights_Data!M$26*DQ62+Area_Weights_Data!N$26*DR62</f>
        <v>3.8202247191011249</v>
      </c>
      <c r="DV62" s="4">
        <f>Area_Weights_Data!L$27*DP62+Area_Weights_Data!M$27*DQ62+Area_Weights_Data!N$27*DR62</f>
        <v>3.2577639751552803</v>
      </c>
      <c r="DW62" s="8">
        <v>5</v>
      </c>
      <c r="DX62" s="8">
        <v>5.25</v>
      </c>
      <c r="DY62" s="8">
        <v>5.75</v>
      </c>
      <c r="DZ62" s="36"/>
      <c r="EA62" s="36"/>
      <c r="EB62" s="4">
        <f>Area_Weights_Data!L$32*DW62+Area_Weights_Data!M$32*DX62+Area_Weights_Data!N$32*DY62</f>
        <v>5.058139534883721</v>
      </c>
      <c r="EC62" s="4">
        <f>Area_Weights_Data!L$33*DW62+Area_Weights_Data!M$33*DX62+Area_Weights_Data!N$33*DY62</f>
        <v>5.56725888324873</v>
      </c>
      <c r="ED62" s="8">
        <v>2.25</v>
      </c>
      <c r="EE62" s="1">
        <v>2.5</v>
      </c>
      <c r="EF62" s="1">
        <v>2</v>
      </c>
      <c r="EG62" s="38"/>
      <c r="EH62" s="36"/>
      <c r="EI62" s="4">
        <f>Area_Weights_Data!$L$35*ED62+Area_Weights_Data!$M$35*EE62+Area_Weights_Data!$N$35*EF62</f>
        <v>2.3156424581005584</v>
      </c>
      <c r="EJ62" s="4">
        <f>Area_Weights_Data!$L$36*ED62+Area_Weights_Data!$M$36*EE62+Area_Weights_Data!$N$36*EF62</f>
        <v>2.3894472361809056</v>
      </c>
      <c r="EK62" s="8">
        <v>4</v>
      </c>
      <c r="EL62" s="8">
        <v>4.5</v>
      </c>
      <c r="EM62" s="38"/>
      <c r="EN62" s="36"/>
      <c r="EO62" s="7">
        <v>3</v>
      </c>
      <c r="EP62" s="7">
        <v>4</v>
      </c>
      <c r="EQ62" s="7">
        <v>3</v>
      </c>
      <c r="ER62" s="36"/>
      <c r="ES62" s="36"/>
      <c r="ET62" s="4">
        <f>Area_Weights_Data!L$41*EO62+Area_Weights_Data!M$41*EP62+Area_Weights_Data!N$41*EQ62</f>
        <v>3.0423728813559321</v>
      </c>
      <c r="EU62" s="4">
        <f>Area_Weights_Data!L$42*EO62+Area_Weights_Data!M$42*EP62+Area_Weights_Data!N$42*EQ62</f>
        <v>3.5913978494623651</v>
      </c>
      <c r="EW62" s="51"/>
      <c r="EX62" s="51"/>
      <c r="EY62" s="52"/>
      <c r="EZ62" s="52"/>
      <c r="FS62"/>
    </row>
    <row r="63" spans="1:175" x14ac:dyDescent="0.2">
      <c r="A63" s="1">
        <v>1981</v>
      </c>
      <c r="B63" s="1">
        <v>10</v>
      </c>
      <c r="C63" s="9"/>
      <c r="D63" s="9"/>
      <c r="E63" s="9"/>
      <c r="F63" s="36"/>
      <c r="G63" s="37"/>
      <c r="H63" s="1"/>
      <c r="J63" s="8"/>
      <c r="K63" s="1"/>
      <c r="L63" s="1"/>
      <c r="M63" s="38"/>
      <c r="N63" s="36"/>
      <c r="O63" s="1"/>
      <c r="P63" s="1"/>
      <c r="Q63" s="8"/>
      <c r="R63" s="1"/>
      <c r="S63" s="8"/>
      <c r="T63" s="38"/>
      <c r="U63" s="38"/>
      <c r="V63" s="8"/>
      <c r="W63" s="8"/>
      <c r="X63" s="9"/>
      <c r="Y63" s="9"/>
      <c r="Z63" s="9"/>
      <c r="AA63" s="36"/>
      <c r="AB63" s="39"/>
      <c r="AC63" s="1"/>
      <c r="AD63" s="4"/>
      <c r="AE63" s="8"/>
      <c r="AF63" s="1"/>
      <c r="AG63" s="8"/>
      <c r="AH63" s="38"/>
      <c r="AI63" s="38"/>
      <c r="AJ63" s="1"/>
      <c r="AK63" s="1"/>
      <c r="AL63" s="1"/>
      <c r="AM63" s="8"/>
      <c r="AN63" s="8"/>
      <c r="AO63" s="38"/>
      <c r="AP63" s="38"/>
      <c r="AQ63" s="8"/>
      <c r="AR63" s="8"/>
      <c r="AS63" s="9"/>
      <c r="AT63" s="9"/>
      <c r="AU63" s="9"/>
      <c r="AV63" s="36"/>
      <c r="AW63" s="37"/>
      <c r="AY63" s="4"/>
      <c r="AZ63" s="9"/>
      <c r="BA63" s="9"/>
      <c r="BB63" s="9"/>
      <c r="BC63" s="36"/>
      <c r="BD63" s="37"/>
      <c r="BF63" s="4"/>
      <c r="BG63" s="8"/>
      <c r="BJ63" s="38"/>
      <c r="BK63" s="36"/>
      <c r="BN63" s="8"/>
      <c r="BO63" s="8"/>
      <c r="BP63" s="38"/>
      <c r="BQ63" s="38"/>
      <c r="BR63" s="9"/>
      <c r="BS63" s="9"/>
      <c r="BT63" s="9"/>
      <c r="BU63" s="36"/>
      <c r="BV63" s="37"/>
      <c r="BX63" s="4"/>
      <c r="BZ63" s="45">
        <v>4.5</v>
      </c>
      <c r="CA63" s="45">
        <v>6</v>
      </c>
      <c r="CB63" s="45">
        <v>5</v>
      </c>
      <c r="CC63" s="36"/>
      <c r="CD63" s="37"/>
      <c r="CE63" s="4">
        <f>Area_Weights_Data!L$5*BZ63+Area_Weights_Data!M$5*CA63+Area_Weights_Data!N$5*CB63</f>
        <v>5.2408312958435204</v>
      </c>
      <c r="CF63" s="4">
        <f>Area_Weights_Data!L$6*BZ63+Area_Weights_Data!M$6*CA63+Area_Weights_Data!N$6*CB63</f>
        <v>5.3990384615384617</v>
      </c>
      <c r="CG63" s="45">
        <v>4</v>
      </c>
      <c r="CJ63" s="38"/>
      <c r="CK63" s="36"/>
      <c r="CN63" s="45">
        <v>5</v>
      </c>
      <c r="CO63" s="45">
        <v>4</v>
      </c>
      <c r="CP63" s="45">
        <v>5</v>
      </c>
      <c r="CQ63" s="38"/>
      <c r="CR63" s="38"/>
      <c r="CS63" s="4">
        <f>Area_Weights_Data!L$11*CN63+Area_Weights_Data!N$11*CP63</f>
        <v>5</v>
      </c>
      <c r="CT63" s="4">
        <f>Area_Weights_Data!L$12*CN63+Area_Weights_Data!N$12*CP63</f>
        <v>4.9999999999999991</v>
      </c>
      <c r="CU63" s="45">
        <v>5</v>
      </c>
      <c r="CV63" s="45">
        <v>4.5</v>
      </c>
      <c r="CW63" s="45">
        <v>4.5</v>
      </c>
      <c r="CX63" s="36"/>
      <c r="CY63" s="36"/>
      <c r="CZ63" s="4">
        <f>Area_Weights_Data!L$14*CU63+Area_Weights_Data!M$14*CV63+Area_Weights_Data!N$14*CW63</f>
        <v>4.9156862745098042</v>
      </c>
      <c r="DA63" s="4">
        <f>Area_Weights_Data!L$15*CU63+Area_Weights_Data!M$15*CV63+Area_Weights_Data!N$15*CW63</f>
        <v>4.4999999999999973</v>
      </c>
      <c r="DB63" s="45">
        <v>4.25</v>
      </c>
      <c r="DC63" s="45">
        <v>4.5</v>
      </c>
      <c r="DD63" s="45">
        <v>4.5</v>
      </c>
      <c r="DE63" s="38"/>
      <c r="DF63" s="38"/>
      <c r="DG63" s="4">
        <f t="shared" si="5"/>
        <v>4.25</v>
      </c>
      <c r="DH63" s="4">
        <f t="shared" si="3"/>
        <v>4.5</v>
      </c>
      <c r="DI63" s="45">
        <v>5.5</v>
      </c>
      <c r="DJ63" s="45">
        <v>5.5</v>
      </c>
      <c r="DK63" s="45">
        <v>5.75</v>
      </c>
      <c r="DL63" s="38"/>
      <c r="DM63" s="38"/>
      <c r="DN63" s="4">
        <f>Area_Weights_Data!L$23*DI63+Area_Weights_Data!M$23*DJ63+Area_Weights_Data!N$23*DK63</f>
        <v>5.5931818181818205</v>
      </c>
      <c r="DO63" s="4">
        <f t="shared" si="4"/>
        <v>5.75</v>
      </c>
      <c r="DP63" s="7">
        <v>4</v>
      </c>
      <c r="DQ63" s="7">
        <v>3</v>
      </c>
      <c r="DR63" s="7">
        <v>3.5</v>
      </c>
      <c r="DS63" s="36"/>
      <c r="DT63" s="36"/>
      <c r="DU63" s="4">
        <f>Area_Weights_Data!L$26*DP63+Area_Weights_Data!M$26*DQ63+Area_Weights_Data!N$26*DR63</f>
        <v>3.8202247191011249</v>
      </c>
      <c r="DV63" s="4">
        <f>Area_Weights_Data!L$27*DP63+Area_Weights_Data!M$27*DQ63+Area_Weights_Data!N$27*DR63</f>
        <v>3.2577639751552803</v>
      </c>
      <c r="DW63" s="8">
        <v>5</v>
      </c>
      <c r="DX63" s="8">
        <v>5.25</v>
      </c>
      <c r="DY63" s="8">
        <v>5.75</v>
      </c>
      <c r="DZ63" s="36"/>
      <c r="EA63" s="36"/>
      <c r="EB63" s="4">
        <f>Area_Weights_Data!L$32*DW63+Area_Weights_Data!M$32*DX63+Area_Weights_Data!N$32*DY63</f>
        <v>5.058139534883721</v>
      </c>
      <c r="EC63" s="4">
        <f>Area_Weights_Data!L$33*DW63+Area_Weights_Data!M$33*DX63+Area_Weights_Data!N$33*DY63</f>
        <v>5.56725888324873</v>
      </c>
      <c r="ED63" s="8">
        <v>2.25</v>
      </c>
      <c r="EE63" s="1">
        <v>2.5</v>
      </c>
      <c r="EF63" s="1">
        <v>2</v>
      </c>
      <c r="EG63" s="38"/>
      <c r="EH63" s="36"/>
      <c r="EI63" s="4">
        <f>Area_Weights_Data!$L$35*ED63+Area_Weights_Data!$M$35*EE63+Area_Weights_Data!$N$35*EF63</f>
        <v>2.3156424581005584</v>
      </c>
      <c r="EJ63" s="4">
        <f>Area_Weights_Data!$L$36*ED63+Area_Weights_Data!$M$36*EE63+Area_Weights_Data!$N$36*EF63</f>
        <v>2.3894472361809056</v>
      </c>
      <c r="EK63" s="8">
        <v>4</v>
      </c>
      <c r="EL63" s="8">
        <v>4.5</v>
      </c>
      <c r="EM63" s="38"/>
      <c r="EN63" s="36"/>
      <c r="EO63" s="7">
        <v>3</v>
      </c>
      <c r="EP63" s="7">
        <v>4</v>
      </c>
      <c r="EQ63" s="7">
        <v>3</v>
      </c>
      <c r="ER63" s="36"/>
      <c r="ES63" s="36"/>
      <c r="ET63" s="4">
        <f>Area_Weights_Data!L$41*EO63+Area_Weights_Data!M$41*EP63+Area_Weights_Data!N$41*EQ63</f>
        <v>3.0423728813559321</v>
      </c>
      <c r="EU63" s="4">
        <f>Area_Weights_Data!L$42*EO63+Area_Weights_Data!M$42*EP63+Area_Weights_Data!N$42*EQ63</f>
        <v>3.5913978494623651</v>
      </c>
      <c r="EW63" s="51"/>
      <c r="EX63" s="51"/>
      <c r="EY63" s="52"/>
      <c r="EZ63" s="52"/>
      <c r="FS63"/>
    </row>
    <row r="64" spans="1:175" x14ac:dyDescent="0.2">
      <c r="A64" s="1">
        <v>1981</v>
      </c>
      <c r="B64" s="1">
        <v>11</v>
      </c>
      <c r="C64" s="9"/>
      <c r="D64" s="9"/>
      <c r="E64" s="9"/>
      <c r="F64" s="36"/>
      <c r="G64" s="37"/>
      <c r="H64" s="1"/>
      <c r="J64" s="8"/>
      <c r="K64" s="1"/>
      <c r="L64" s="1"/>
      <c r="M64" s="38"/>
      <c r="N64" s="36"/>
      <c r="O64" s="1"/>
      <c r="P64" s="1"/>
      <c r="Q64" s="8"/>
      <c r="R64" s="1"/>
      <c r="S64" s="8"/>
      <c r="T64" s="38"/>
      <c r="U64" s="38"/>
      <c r="V64" s="8"/>
      <c r="W64" s="8"/>
      <c r="X64" s="9"/>
      <c r="Y64" s="9"/>
      <c r="Z64" s="9"/>
      <c r="AA64" s="36"/>
      <c r="AB64" s="39"/>
      <c r="AC64" s="1"/>
      <c r="AD64" s="4"/>
      <c r="AE64" s="8"/>
      <c r="AF64" s="1"/>
      <c r="AG64" s="8"/>
      <c r="AH64" s="38"/>
      <c r="AI64" s="38"/>
      <c r="AJ64" s="1"/>
      <c r="AK64" s="1"/>
      <c r="AL64" s="1"/>
      <c r="AM64" s="8"/>
      <c r="AN64" s="8"/>
      <c r="AO64" s="38"/>
      <c r="AP64" s="38"/>
      <c r="AQ64" s="8"/>
      <c r="AR64" s="8"/>
      <c r="AS64" s="9"/>
      <c r="AT64" s="9"/>
      <c r="AU64" s="9"/>
      <c r="AV64" s="36"/>
      <c r="AW64" s="37"/>
      <c r="AY64" s="4"/>
      <c r="AZ64" s="9"/>
      <c r="BA64" s="9"/>
      <c r="BB64" s="9"/>
      <c r="BC64" s="36"/>
      <c r="BD64" s="37"/>
      <c r="BF64" s="4"/>
      <c r="BG64" s="8"/>
      <c r="BJ64" s="38"/>
      <c r="BK64" s="36"/>
      <c r="BN64" s="8"/>
      <c r="BO64" s="8"/>
      <c r="BP64" s="38"/>
      <c r="BQ64" s="38"/>
      <c r="BR64" s="9"/>
      <c r="BS64" s="9"/>
      <c r="BT64" s="9"/>
      <c r="BU64" s="36"/>
      <c r="BV64" s="37"/>
      <c r="BX64" s="4"/>
      <c r="BZ64" s="45">
        <v>4.5</v>
      </c>
      <c r="CA64" s="45">
        <v>6</v>
      </c>
      <c r="CB64" s="45">
        <v>5</v>
      </c>
      <c r="CC64" s="36"/>
      <c r="CD64" s="37"/>
      <c r="CE64" s="4">
        <f>Area_Weights_Data!L$5*BZ64+Area_Weights_Data!M$5*CA64+Area_Weights_Data!N$5*CB64</f>
        <v>5.2408312958435204</v>
      </c>
      <c r="CF64" s="4">
        <f>Area_Weights_Data!L$6*BZ64+Area_Weights_Data!M$6*CA64+Area_Weights_Data!N$6*CB64</f>
        <v>5.3990384615384617</v>
      </c>
      <c r="CG64" s="45">
        <v>4</v>
      </c>
      <c r="CJ64" s="38"/>
      <c r="CK64" s="36"/>
      <c r="CN64" s="45">
        <v>5</v>
      </c>
      <c r="CO64" s="45">
        <v>4</v>
      </c>
      <c r="CP64" s="45">
        <v>5</v>
      </c>
      <c r="CQ64" s="38"/>
      <c r="CR64" s="38"/>
      <c r="CS64" s="4">
        <f>Area_Weights_Data!L$11*CN64+Area_Weights_Data!N$11*CP64</f>
        <v>5</v>
      </c>
      <c r="CT64" s="4">
        <f>Area_Weights_Data!L$12*CN64+Area_Weights_Data!N$12*CP64</f>
        <v>4.9999999999999991</v>
      </c>
      <c r="CU64" s="45">
        <v>5</v>
      </c>
      <c r="CV64" s="45">
        <v>4.5</v>
      </c>
      <c r="CW64" s="45">
        <v>4.5</v>
      </c>
      <c r="CX64" s="36"/>
      <c r="CY64" s="36"/>
      <c r="CZ64" s="4">
        <f>Area_Weights_Data!L$14*CU64+Area_Weights_Data!M$14*CV64+Area_Weights_Data!N$14*CW64</f>
        <v>4.9156862745098042</v>
      </c>
      <c r="DA64" s="4">
        <f>Area_Weights_Data!L$15*CU64+Area_Weights_Data!M$15*CV64+Area_Weights_Data!N$15*CW64</f>
        <v>4.4999999999999973</v>
      </c>
      <c r="DB64" s="45">
        <v>4.25</v>
      </c>
      <c r="DC64" s="45">
        <v>4.5</v>
      </c>
      <c r="DD64" s="45">
        <v>4.5</v>
      </c>
      <c r="DE64" s="38"/>
      <c r="DF64" s="38"/>
      <c r="DG64" s="4">
        <f t="shared" si="5"/>
        <v>4.25</v>
      </c>
      <c r="DH64" s="4">
        <f t="shared" si="3"/>
        <v>4.5</v>
      </c>
      <c r="DI64" s="45">
        <v>5.5</v>
      </c>
      <c r="DJ64" s="45">
        <v>5.5</v>
      </c>
      <c r="DK64" s="45">
        <v>5.75</v>
      </c>
      <c r="DL64" s="38"/>
      <c r="DM64" s="38"/>
      <c r="DN64" s="4">
        <f>Area_Weights_Data!L$23*DI64+Area_Weights_Data!M$23*DJ64+Area_Weights_Data!N$23*DK64</f>
        <v>5.5931818181818205</v>
      </c>
      <c r="DO64" s="4">
        <f t="shared" si="4"/>
        <v>5.75</v>
      </c>
      <c r="DP64" s="7">
        <v>4</v>
      </c>
      <c r="DQ64" s="7">
        <v>3</v>
      </c>
      <c r="DR64" s="7">
        <v>3</v>
      </c>
      <c r="DS64" s="36"/>
      <c r="DT64" s="36"/>
      <c r="DU64" s="4">
        <f>Area_Weights_Data!L$26*DP64+Area_Weights_Data!M$26*DQ64+Area_Weights_Data!N$26*DR64</f>
        <v>3.8202247191011249</v>
      </c>
      <c r="DV64" s="4">
        <f>Area_Weights_Data!L$27*DP64+Area_Weights_Data!M$27*DQ64+Area_Weights_Data!N$27*DR64</f>
        <v>3.0000000000000009</v>
      </c>
      <c r="DW64" s="8">
        <v>5</v>
      </c>
      <c r="DX64" s="8">
        <v>5.25</v>
      </c>
      <c r="DY64" s="8">
        <v>5.75</v>
      </c>
      <c r="DZ64" s="36"/>
      <c r="EA64" s="36"/>
      <c r="EB64" s="4">
        <f>Area_Weights_Data!L$32*DW64+Area_Weights_Data!M$32*DX64+Area_Weights_Data!N$32*DY64</f>
        <v>5.058139534883721</v>
      </c>
      <c r="EC64" s="4">
        <f>Area_Weights_Data!L$33*DW64+Area_Weights_Data!M$33*DX64+Area_Weights_Data!N$33*DY64</f>
        <v>5.56725888324873</v>
      </c>
      <c r="ED64" s="8">
        <v>2.25</v>
      </c>
      <c r="EE64" s="1">
        <v>2.5</v>
      </c>
      <c r="EF64" s="1">
        <v>2</v>
      </c>
      <c r="EG64" s="38"/>
      <c r="EH64" s="36"/>
      <c r="EI64" s="4">
        <f>Area_Weights_Data!$L$35*ED64+Area_Weights_Data!$M$35*EE64+Area_Weights_Data!$N$35*EF64</f>
        <v>2.3156424581005584</v>
      </c>
      <c r="EJ64" s="4">
        <f>Area_Weights_Data!$L$36*ED64+Area_Weights_Data!$M$36*EE64+Area_Weights_Data!$N$36*EF64</f>
        <v>2.3894472361809056</v>
      </c>
      <c r="EK64" s="8">
        <v>4</v>
      </c>
      <c r="EL64" s="8">
        <v>4.5</v>
      </c>
      <c r="EM64" s="38"/>
      <c r="EN64" s="36"/>
      <c r="EO64" s="7">
        <v>3</v>
      </c>
      <c r="EP64" s="7">
        <v>4</v>
      </c>
      <c r="EQ64" s="7">
        <v>3</v>
      </c>
      <c r="ER64" s="36"/>
      <c r="ES64" s="36"/>
      <c r="ET64" s="4">
        <f>Area_Weights_Data!L$41*EO64+Area_Weights_Data!M$41*EP64+Area_Weights_Data!N$41*EQ64</f>
        <v>3.0423728813559321</v>
      </c>
      <c r="EU64" s="4">
        <f>Area_Weights_Data!L$42*EO64+Area_Weights_Data!M$42*EP64+Area_Weights_Data!N$42*EQ64</f>
        <v>3.5913978494623651</v>
      </c>
      <c r="EW64" s="51"/>
      <c r="EX64" s="51"/>
      <c r="EY64" s="52"/>
      <c r="EZ64" s="52"/>
      <c r="FS64"/>
    </row>
    <row r="65" spans="1:175" x14ac:dyDescent="0.2">
      <c r="A65" s="1">
        <v>1981</v>
      </c>
      <c r="B65" s="1">
        <v>12</v>
      </c>
      <c r="C65" s="9"/>
      <c r="D65" s="9"/>
      <c r="E65" s="9"/>
      <c r="F65" s="36"/>
      <c r="G65" s="37"/>
      <c r="H65" s="1"/>
      <c r="J65" s="8"/>
      <c r="K65" s="1"/>
      <c r="L65" s="1"/>
      <c r="M65" s="38"/>
      <c r="N65" s="36"/>
      <c r="O65" s="1"/>
      <c r="P65" s="1"/>
      <c r="Q65" s="8"/>
      <c r="R65" s="1"/>
      <c r="S65" s="8"/>
      <c r="T65" s="38"/>
      <c r="U65" s="38"/>
      <c r="V65" s="8"/>
      <c r="W65" s="8"/>
      <c r="X65" s="9"/>
      <c r="Y65" s="9"/>
      <c r="Z65" s="9"/>
      <c r="AA65" s="36"/>
      <c r="AB65" s="39"/>
      <c r="AC65" s="1"/>
      <c r="AD65" s="4"/>
      <c r="AE65" s="8"/>
      <c r="AF65" s="1"/>
      <c r="AG65" s="8"/>
      <c r="AH65" s="38"/>
      <c r="AI65" s="38"/>
      <c r="AJ65" s="1"/>
      <c r="AK65" s="1"/>
      <c r="AL65" s="1"/>
      <c r="AM65" s="8"/>
      <c r="AN65" s="8"/>
      <c r="AO65" s="38"/>
      <c r="AP65" s="38"/>
      <c r="AQ65" s="8"/>
      <c r="AR65" s="8"/>
      <c r="AS65" s="9"/>
      <c r="AT65" s="9"/>
      <c r="AU65" s="9"/>
      <c r="AV65" s="36"/>
      <c r="AW65" s="37"/>
      <c r="AY65" s="4"/>
      <c r="AZ65" s="9"/>
      <c r="BA65" s="9"/>
      <c r="BB65" s="9"/>
      <c r="BC65" s="36"/>
      <c r="BD65" s="37"/>
      <c r="BF65" s="4"/>
      <c r="BG65" s="8"/>
      <c r="BJ65" s="38"/>
      <c r="BK65" s="36"/>
      <c r="BN65" s="8"/>
      <c r="BO65" s="8"/>
      <c r="BP65" s="38"/>
      <c r="BQ65" s="38"/>
      <c r="BR65" s="9"/>
      <c r="BS65" s="9"/>
      <c r="BT65" s="9"/>
      <c r="BU65" s="36"/>
      <c r="BV65" s="37"/>
      <c r="BX65" s="4"/>
      <c r="BZ65" s="45">
        <v>4.5</v>
      </c>
      <c r="CA65" s="45">
        <v>6</v>
      </c>
      <c r="CB65" s="45">
        <v>5</v>
      </c>
      <c r="CC65" s="36"/>
      <c r="CD65" s="37"/>
      <c r="CE65" s="4">
        <f>Area_Weights_Data!L$5*BZ65+Area_Weights_Data!M$5*CA65+Area_Weights_Data!N$5*CB65</f>
        <v>5.2408312958435204</v>
      </c>
      <c r="CF65" s="4">
        <f>Area_Weights_Data!L$6*BZ65+Area_Weights_Data!M$6*CA65+Area_Weights_Data!N$6*CB65</f>
        <v>5.3990384615384617</v>
      </c>
      <c r="CG65" s="45">
        <v>4</v>
      </c>
      <c r="CJ65" s="38"/>
      <c r="CK65" s="36"/>
      <c r="CN65" s="45">
        <v>5</v>
      </c>
      <c r="CO65" s="45">
        <v>4</v>
      </c>
      <c r="CP65" s="45">
        <v>5</v>
      </c>
      <c r="CQ65" s="38"/>
      <c r="CR65" s="38"/>
      <c r="CS65" s="4">
        <f>Area_Weights_Data!L$11*CN65+Area_Weights_Data!N$11*CP65</f>
        <v>5</v>
      </c>
      <c r="CT65" s="4">
        <f>Area_Weights_Data!L$12*CN65+Area_Weights_Data!N$12*CP65</f>
        <v>4.9999999999999991</v>
      </c>
      <c r="CU65" s="45">
        <v>5</v>
      </c>
      <c r="CV65" s="45">
        <v>4.5</v>
      </c>
      <c r="CW65" s="45">
        <v>4</v>
      </c>
      <c r="CX65" s="36"/>
      <c r="CY65" s="36"/>
      <c r="CZ65" s="4">
        <f>Area_Weights_Data!L$14*CU65+Area_Weights_Data!M$14*CV65+Area_Weights_Data!N$14*CW65</f>
        <v>4.9156862745098042</v>
      </c>
      <c r="DA65" s="4">
        <f>Area_Weights_Data!L$15*CU65+Area_Weights_Data!M$15*CV65+Area_Weights_Data!N$15*CW65</f>
        <v>4.3415446071904107</v>
      </c>
      <c r="DB65" s="45">
        <v>4.25</v>
      </c>
      <c r="DC65" s="45">
        <v>4.5</v>
      </c>
      <c r="DD65" s="45">
        <v>4.5</v>
      </c>
      <c r="DE65" s="38"/>
      <c r="DF65" s="38"/>
      <c r="DG65" s="4">
        <f t="shared" si="5"/>
        <v>4.25</v>
      </c>
      <c r="DH65" s="4">
        <f t="shared" si="3"/>
        <v>4.5</v>
      </c>
      <c r="DI65" s="45">
        <v>5</v>
      </c>
      <c r="DJ65" s="45">
        <v>5.5</v>
      </c>
      <c r="DK65" s="45">
        <v>5.75</v>
      </c>
      <c r="DL65" s="38"/>
      <c r="DM65" s="38"/>
      <c r="DN65" s="4">
        <f>Area_Weights_Data!L$23*DI65+Area_Weights_Data!M$23*DJ65+Area_Weights_Data!N$23*DK65</f>
        <v>5.5636363636363662</v>
      </c>
      <c r="DO65" s="4">
        <f t="shared" si="4"/>
        <v>5.75</v>
      </c>
      <c r="DP65" s="7">
        <v>4</v>
      </c>
      <c r="DQ65" s="7">
        <v>3</v>
      </c>
      <c r="DR65" s="7">
        <v>3</v>
      </c>
      <c r="DS65" s="36"/>
      <c r="DT65" s="36"/>
      <c r="DU65" s="4">
        <f>Area_Weights_Data!L$26*DP65+Area_Weights_Data!M$26*DQ65+Area_Weights_Data!N$26*DR65</f>
        <v>3.8202247191011249</v>
      </c>
      <c r="DV65" s="4">
        <f>Area_Weights_Data!L$27*DP65+Area_Weights_Data!M$27*DQ65+Area_Weights_Data!N$27*DR65</f>
        <v>3.0000000000000009</v>
      </c>
      <c r="DW65" s="8">
        <v>5</v>
      </c>
      <c r="DX65" s="8">
        <v>5.25</v>
      </c>
      <c r="DY65" s="8">
        <v>5.75</v>
      </c>
      <c r="DZ65" s="36"/>
      <c r="EA65" s="36"/>
      <c r="EB65" s="4">
        <f>Area_Weights_Data!L$32*DW65+Area_Weights_Data!M$32*DX65+Area_Weights_Data!N$32*DY65</f>
        <v>5.058139534883721</v>
      </c>
      <c r="EC65" s="4">
        <f>Area_Weights_Data!L$33*DW65+Area_Weights_Data!M$33*DX65+Area_Weights_Data!N$33*DY65</f>
        <v>5.56725888324873</v>
      </c>
      <c r="ED65" s="8">
        <v>2.25</v>
      </c>
      <c r="EE65" s="1">
        <v>2.5</v>
      </c>
      <c r="EF65" s="1">
        <v>2</v>
      </c>
      <c r="EG65" s="38"/>
      <c r="EH65" s="36"/>
      <c r="EI65" s="4">
        <f>Area_Weights_Data!$L$35*ED65+Area_Weights_Data!$M$35*EE65+Area_Weights_Data!$N$35*EF65</f>
        <v>2.3156424581005584</v>
      </c>
      <c r="EJ65" s="4">
        <f>Area_Weights_Data!$L$36*ED65+Area_Weights_Data!$M$36*EE65+Area_Weights_Data!$N$36*EF65</f>
        <v>2.3894472361809056</v>
      </c>
      <c r="EK65" s="8">
        <v>4</v>
      </c>
      <c r="EL65" s="8">
        <v>4.5</v>
      </c>
      <c r="EM65" s="38"/>
      <c r="EN65" s="36"/>
      <c r="EO65" s="7">
        <v>3</v>
      </c>
      <c r="EP65" s="7">
        <v>4</v>
      </c>
      <c r="EQ65" s="7">
        <v>3</v>
      </c>
      <c r="ER65" s="36"/>
      <c r="ES65" s="36"/>
      <c r="ET65" s="4">
        <f>Area_Weights_Data!L$41*EO65+Area_Weights_Data!M$41*EP65+Area_Weights_Data!N$41*EQ65</f>
        <v>3.0423728813559321</v>
      </c>
      <c r="EU65" s="4">
        <f>Area_Weights_Data!L$42*EO65+Area_Weights_Data!M$42*EP65+Area_Weights_Data!N$42*EQ65</f>
        <v>3.5913978494623651</v>
      </c>
      <c r="EW65" s="51"/>
      <c r="EX65" s="51"/>
      <c r="EY65" s="52"/>
      <c r="EZ65" s="52"/>
      <c r="FS65"/>
    </row>
    <row r="66" spans="1:175" x14ac:dyDescent="0.2">
      <c r="A66" s="1">
        <v>1982</v>
      </c>
      <c r="B66" s="1">
        <v>1</v>
      </c>
      <c r="C66" s="9"/>
      <c r="D66" s="9"/>
      <c r="E66" s="9"/>
      <c r="F66" s="36"/>
      <c r="G66" s="37"/>
      <c r="H66" s="1"/>
      <c r="J66" s="8"/>
      <c r="K66" s="1"/>
      <c r="L66" s="1"/>
      <c r="M66" s="38"/>
      <c r="N66" s="36"/>
      <c r="O66" s="1"/>
      <c r="P66" s="1"/>
      <c r="Q66" s="8"/>
      <c r="R66" s="1"/>
      <c r="S66" s="8"/>
      <c r="T66" s="38"/>
      <c r="U66" s="38"/>
      <c r="V66" s="8"/>
      <c r="W66" s="8"/>
      <c r="X66" s="9"/>
      <c r="Y66" s="9"/>
      <c r="Z66" s="9"/>
      <c r="AA66" s="36"/>
      <c r="AB66" s="39"/>
      <c r="AC66" s="1"/>
      <c r="AD66" s="4"/>
      <c r="AE66" s="8"/>
      <c r="AF66" s="1"/>
      <c r="AG66" s="8"/>
      <c r="AH66" s="38"/>
      <c r="AI66" s="38"/>
      <c r="AJ66" s="1"/>
      <c r="AK66" s="1"/>
      <c r="AL66" s="1"/>
      <c r="AM66" s="8"/>
      <c r="AN66" s="8"/>
      <c r="AO66" s="38"/>
      <c r="AP66" s="38"/>
      <c r="AQ66" s="8"/>
      <c r="AR66" s="8"/>
      <c r="AS66" s="9"/>
      <c r="AT66" s="9"/>
      <c r="AU66" s="9"/>
      <c r="AV66" s="36"/>
      <c r="AW66" s="37"/>
      <c r="AY66" s="4"/>
      <c r="AZ66" s="9"/>
      <c r="BA66" s="9"/>
      <c r="BB66" s="9"/>
      <c r="BC66" s="36"/>
      <c r="BD66" s="37"/>
      <c r="BF66" s="4"/>
      <c r="BG66" s="8"/>
      <c r="BJ66" s="38"/>
      <c r="BK66" s="36"/>
      <c r="BN66" s="8"/>
      <c r="BO66" s="8"/>
      <c r="BP66" s="38"/>
      <c r="BQ66" s="38"/>
      <c r="BR66" s="9"/>
      <c r="BS66" s="9"/>
      <c r="BT66" s="9"/>
      <c r="BU66" s="36"/>
      <c r="BV66" s="37"/>
      <c r="BX66" s="4"/>
      <c r="BZ66" s="45">
        <v>4.5</v>
      </c>
      <c r="CA66" s="45">
        <v>6</v>
      </c>
      <c r="CB66" s="45">
        <v>5</v>
      </c>
      <c r="CC66" s="36"/>
      <c r="CD66" s="37"/>
      <c r="CE66" s="4">
        <f>Area_Weights_Data!L$5*BZ66+Area_Weights_Data!M$5*CA66+Area_Weights_Data!N$5*CB66</f>
        <v>5.2408312958435204</v>
      </c>
      <c r="CF66" s="4">
        <f>Area_Weights_Data!L$6*BZ66+Area_Weights_Data!M$6*CA66+Area_Weights_Data!N$6*CB66</f>
        <v>5.3990384615384617</v>
      </c>
      <c r="CG66" s="45">
        <v>4</v>
      </c>
      <c r="CJ66" s="38"/>
      <c r="CK66" s="36"/>
      <c r="CN66" s="45">
        <v>5</v>
      </c>
      <c r="CO66" s="45">
        <v>4</v>
      </c>
      <c r="CP66" s="45">
        <v>5</v>
      </c>
      <c r="CQ66" s="38"/>
      <c r="CR66" s="38"/>
      <c r="CS66" s="4">
        <f>Area_Weights_Data!L$11*CN66+Area_Weights_Data!N$11*CP66</f>
        <v>5</v>
      </c>
      <c r="CT66" s="4">
        <f>Area_Weights_Data!L$12*CN66+Area_Weights_Data!N$12*CP66</f>
        <v>4.9999999999999991</v>
      </c>
      <c r="CU66" s="45">
        <v>5</v>
      </c>
      <c r="CV66" s="45">
        <v>4.5</v>
      </c>
      <c r="CW66" s="45">
        <v>4</v>
      </c>
      <c r="CX66" s="36"/>
      <c r="CY66" s="36"/>
      <c r="CZ66" s="4">
        <f>Area_Weights_Data!L$14*CU66+Area_Weights_Data!M$14*CV66+Area_Weights_Data!N$14*CW66</f>
        <v>4.9156862745098042</v>
      </c>
      <c r="DA66" s="4">
        <f>Area_Weights_Data!L$15*CU66+Area_Weights_Data!M$15*CV66+Area_Weights_Data!N$15*CW66</f>
        <v>4.3415446071904107</v>
      </c>
      <c r="DB66" s="45">
        <v>4.25</v>
      </c>
      <c r="DC66" s="45">
        <v>4.5</v>
      </c>
      <c r="DD66" s="45">
        <v>4.5</v>
      </c>
      <c r="DE66" s="38"/>
      <c r="DF66" s="38"/>
      <c r="DG66" s="4">
        <f t="shared" si="5"/>
        <v>4.25</v>
      </c>
      <c r="DH66" s="4">
        <f t="shared" si="3"/>
        <v>4.5</v>
      </c>
      <c r="DI66" s="45">
        <v>5</v>
      </c>
      <c r="DJ66" s="45">
        <v>5.5</v>
      </c>
      <c r="DK66" s="45">
        <v>5.75</v>
      </c>
      <c r="DL66" s="38"/>
      <c r="DM66" s="38"/>
      <c r="DN66" s="4">
        <f>Area_Weights_Data!L$23*DI66+Area_Weights_Data!M$23*DJ66+Area_Weights_Data!N$23*DK66</f>
        <v>5.5636363636363662</v>
      </c>
      <c r="DO66" s="4">
        <f t="shared" si="4"/>
        <v>5.75</v>
      </c>
      <c r="DP66" s="7">
        <v>4</v>
      </c>
      <c r="DQ66" s="7">
        <v>3</v>
      </c>
      <c r="DR66" s="7">
        <v>3</v>
      </c>
      <c r="DS66" s="36"/>
      <c r="DT66" s="36"/>
      <c r="DU66" s="4">
        <f>Area_Weights_Data!L$26*DP66+Area_Weights_Data!M$26*DQ66+Area_Weights_Data!N$26*DR66</f>
        <v>3.8202247191011249</v>
      </c>
      <c r="DV66" s="4">
        <f>Area_Weights_Data!L$27*DP66+Area_Weights_Data!M$27*DQ66+Area_Weights_Data!N$27*DR66</f>
        <v>3.0000000000000009</v>
      </c>
      <c r="DW66" s="8">
        <v>5</v>
      </c>
      <c r="DX66" s="8">
        <v>5.25</v>
      </c>
      <c r="DY66" s="8">
        <v>5.75</v>
      </c>
      <c r="DZ66" s="36"/>
      <c r="EA66" s="36"/>
      <c r="EB66" s="4">
        <f>Area_Weights_Data!L$32*DW66+Area_Weights_Data!M$32*DX66+Area_Weights_Data!N$32*DY66</f>
        <v>5.058139534883721</v>
      </c>
      <c r="EC66" s="4">
        <f>Area_Weights_Data!L$33*DW66+Area_Weights_Data!M$33*DX66+Area_Weights_Data!N$33*DY66</f>
        <v>5.56725888324873</v>
      </c>
      <c r="ED66" s="8">
        <v>2.25</v>
      </c>
      <c r="EE66" s="1">
        <v>2.5</v>
      </c>
      <c r="EF66" s="1">
        <v>2</v>
      </c>
      <c r="EG66" s="38"/>
      <c r="EH66" s="36"/>
      <c r="EI66" s="4">
        <f>Area_Weights_Data!$L$35*ED66+Area_Weights_Data!$M$35*EE66+Area_Weights_Data!$N$35*EF66</f>
        <v>2.3156424581005584</v>
      </c>
      <c r="EJ66" s="4">
        <f>Area_Weights_Data!$L$36*ED66+Area_Weights_Data!$M$36*EE66+Area_Weights_Data!$N$36*EF66</f>
        <v>2.3894472361809056</v>
      </c>
      <c r="EK66" s="8">
        <v>4</v>
      </c>
      <c r="EL66" s="8">
        <v>4.5</v>
      </c>
      <c r="EM66" s="38"/>
      <c r="EN66" s="36"/>
      <c r="EO66" s="7">
        <v>3</v>
      </c>
      <c r="EP66" s="7">
        <v>4</v>
      </c>
      <c r="EQ66" s="7">
        <v>3.5</v>
      </c>
      <c r="ER66" s="36"/>
      <c r="ES66" s="36"/>
      <c r="ET66" s="4">
        <f>Area_Weights_Data!L$41*EO66+Area_Weights_Data!M$41*EP66+Area_Weights_Data!N$41*EQ66</f>
        <v>3.0423728813559321</v>
      </c>
      <c r="EU66" s="4">
        <f>Area_Weights_Data!L$42*EO66+Area_Weights_Data!M$42*EP66+Area_Weights_Data!N$42*EQ66</f>
        <v>3.7956989247311825</v>
      </c>
      <c r="EW66" s="51"/>
      <c r="EX66" s="51"/>
      <c r="EY66" s="52"/>
      <c r="EZ66" s="52"/>
      <c r="FS66"/>
    </row>
    <row r="67" spans="1:175" x14ac:dyDescent="0.2">
      <c r="A67" s="1">
        <v>1982</v>
      </c>
      <c r="B67" s="1">
        <v>2</v>
      </c>
      <c r="C67" s="9"/>
      <c r="D67" s="9"/>
      <c r="E67" s="9"/>
      <c r="F67" s="36"/>
      <c r="G67" s="37"/>
      <c r="H67" s="1"/>
      <c r="J67" s="8"/>
      <c r="K67" s="1"/>
      <c r="L67" s="1"/>
      <c r="M67" s="38"/>
      <c r="N67" s="36"/>
      <c r="O67" s="1"/>
      <c r="P67" s="1"/>
      <c r="Q67" s="8"/>
      <c r="R67" s="1"/>
      <c r="S67" s="8"/>
      <c r="T67" s="38"/>
      <c r="U67" s="38"/>
      <c r="V67" s="8"/>
      <c r="W67" s="8"/>
      <c r="X67" s="9"/>
      <c r="Y67" s="9"/>
      <c r="Z67" s="9"/>
      <c r="AA67" s="36"/>
      <c r="AB67" s="39"/>
      <c r="AC67" s="1"/>
      <c r="AD67" s="4"/>
      <c r="AE67" s="8"/>
      <c r="AF67" s="1"/>
      <c r="AG67" s="8"/>
      <c r="AH67" s="38"/>
      <c r="AI67" s="38"/>
      <c r="AJ67" s="1"/>
      <c r="AK67" s="1"/>
      <c r="AL67" s="1"/>
      <c r="AM67" s="8"/>
      <c r="AN67" s="8"/>
      <c r="AO67" s="38"/>
      <c r="AP67" s="38"/>
      <c r="AQ67" s="8"/>
      <c r="AR67" s="8"/>
      <c r="AS67" s="9"/>
      <c r="AT67" s="9"/>
      <c r="AU67" s="9"/>
      <c r="AV67" s="36"/>
      <c r="AW67" s="37"/>
      <c r="AY67" s="4"/>
      <c r="AZ67" s="9"/>
      <c r="BA67" s="9"/>
      <c r="BB67" s="9"/>
      <c r="BC67" s="36"/>
      <c r="BD67" s="37"/>
      <c r="BF67" s="4"/>
      <c r="BG67" s="8"/>
      <c r="BJ67" s="38"/>
      <c r="BK67" s="36"/>
      <c r="BN67" s="8"/>
      <c r="BO67" s="8"/>
      <c r="BP67" s="38"/>
      <c r="BQ67" s="38"/>
      <c r="BR67" s="9"/>
      <c r="BS67" s="9"/>
      <c r="BT67" s="9"/>
      <c r="BU67" s="36"/>
      <c r="BV67" s="37"/>
      <c r="BX67" s="4"/>
      <c r="BZ67" s="45">
        <v>4.5</v>
      </c>
      <c r="CA67" s="45">
        <v>6</v>
      </c>
      <c r="CB67" s="45">
        <v>5</v>
      </c>
      <c r="CC67" s="36"/>
      <c r="CD67" s="37"/>
      <c r="CE67" s="4">
        <f>Area_Weights_Data!L$5*BZ67+Area_Weights_Data!M$5*CA67+Area_Weights_Data!N$5*CB67</f>
        <v>5.2408312958435204</v>
      </c>
      <c r="CF67" s="4">
        <f>Area_Weights_Data!L$6*BZ67+Area_Weights_Data!M$6*CA67+Area_Weights_Data!N$6*CB67</f>
        <v>5.3990384615384617</v>
      </c>
      <c r="CG67" s="45">
        <v>6</v>
      </c>
      <c r="CJ67" s="38"/>
      <c r="CK67" s="36"/>
      <c r="CN67" s="45">
        <v>5</v>
      </c>
      <c r="CO67" s="45">
        <v>4</v>
      </c>
      <c r="CP67" s="45">
        <v>5</v>
      </c>
      <c r="CQ67" s="38"/>
      <c r="CR67" s="38"/>
      <c r="CS67" s="4">
        <f>Area_Weights_Data!L$11*CN67+Area_Weights_Data!N$11*CP67</f>
        <v>5</v>
      </c>
      <c r="CT67" s="4">
        <f>Area_Weights_Data!L$12*CN67+Area_Weights_Data!N$12*CP67</f>
        <v>4.9999999999999991</v>
      </c>
      <c r="CU67" s="45">
        <v>5.5</v>
      </c>
      <c r="CV67" s="45">
        <v>4.5</v>
      </c>
      <c r="CW67" s="45">
        <v>4</v>
      </c>
      <c r="CX67" s="36"/>
      <c r="CY67" s="36"/>
      <c r="CZ67" s="4">
        <f>Area_Weights_Data!L$14*CU67+Area_Weights_Data!M$14*CV67+Area_Weights_Data!N$14*CW67</f>
        <v>5.3313725490196084</v>
      </c>
      <c r="DA67" s="4">
        <f>Area_Weights_Data!L$15*CU67+Area_Weights_Data!M$15*CV67+Area_Weights_Data!N$15*CW67</f>
        <v>4.3415446071904107</v>
      </c>
      <c r="DB67" s="45">
        <v>5</v>
      </c>
      <c r="DC67" s="45">
        <v>5</v>
      </c>
      <c r="DD67" s="45">
        <v>5</v>
      </c>
      <c r="DE67" s="38"/>
      <c r="DF67" s="38"/>
      <c r="DG67" s="4">
        <f t="shared" si="5"/>
        <v>5</v>
      </c>
      <c r="DH67" s="4">
        <f t="shared" si="3"/>
        <v>5</v>
      </c>
      <c r="DI67" s="45">
        <v>5</v>
      </c>
      <c r="DJ67" s="45">
        <v>6</v>
      </c>
      <c r="DK67" s="45">
        <v>6</v>
      </c>
      <c r="DL67" s="38"/>
      <c r="DM67" s="38"/>
      <c r="DN67" s="4">
        <f>Area_Weights_Data!L$23*DI67+Area_Weights_Data!M$23*DJ67+Area_Weights_Data!N$23*DK67</f>
        <v>5.9409090909090931</v>
      </c>
      <c r="DO67" s="4">
        <f t="shared" si="4"/>
        <v>6</v>
      </c>
      <c r="DP67" s="7">
        <v>5.5</v>
      </c>
      <c r="DQ67" s="7">
        <v>4</v>
      </c>
      <c r="DR67" s="7">
        <v>4</v>
      </c>
      <c r="DS67" s="36"/>
      <c r="DT67" s="36"/>
      <c r="DU67" s="4">
        <f>Area_Weights_Data!L$26*DP67+Area_Weights_Data!M$26*DQ67+Area_Weights_Data!N$26*DR67</f>
        <v>5.2303370786516865</v>
      </c>
      <c r="DV67" s="4">
        <f>Area_Weights_Data!L$27*DP67+Area_Weights_Data!M$27*DQ67+Area_Weights_Data!N$27*DR67</f>
        <v>4.0000000000000009</v>
      </c>
      <c r="DW67" s="8">
        <v>5</v>
      </c>
      <c r="DX67" s="8">
        <v>5.25</v>
      </c>
      <c r="DY67" s="8">
        <v>5.75</v>
      </c>
      <c r="DZ67" s="36"/>
      <c r="EA67" s="36"/>
      <c r="EB67" s="4">
        <f>Area_Weights_Data!L$32*DW67+Area_Weights_Data!M$32*DX67+Area_Weights_Data!N$32*DY67</f>
        <v>5.058139534883721</v>
      </c>
      <c r="EC67" s="4">
        <f>Area_Weights_Data!L$33*DW67+Area_Weights_Data!M$33*DX67+Area_Weights_Data!N$33*DY67</f>
        <v>5.56725888324873</v>
      </c>
      <c r="ED67" s="8">
        <v>2.25</v>
      </c>
      <c r="EF67" s="1">
        <v>2</v>
      </c>
      <c r="EG67" s="38"/>
      <c r="EH67" s="36"/>
      <c r="EI67" s="4" t="s">
        <v>112</v>
      </c>
      <c r="EJ67" s="4" t="s">
        <v>112</v>
      </c>
      <c r="EK67" s="8">
        <v>5</v>
      </c>
      <c r="EL67" s="8">
        <v>5</v>
      </c>
      <c r="EM67" s="38"/>
      <c r="EN67" s="36"/>
      <c r="EO67" s="7">
        <v>3</v>
      </c>
      <c r="EP67" s="7">
        <v>4</v>
      </c>
      <c r="EQ67" s="7">
        <v>4</v>
      </c>
      <c r="ER67" s="36"/>
      <c r="ES67" s="36"/>
      <c r="ET67" s="4">
        <f>Area_Weights_Data!L$41*EO67+Area_Weights_Data!M$41*EP67+Area_Weights_Data!N$41*EQ67</f>
        <v>3.0423728813559321</v>
      </c>
      <c r="EU67" s="4">
        <f>Area_Weights_Data!L$42*EO67+Area_Weights_Data!M$42*EP67+Area_Weights_Data!N$42*EQ67</f>
        <v>3.9999999999999996</v>
      </c>
      <c r="EW67" s="51"/>
      <c r="EX67" s="51"/>
      <c r="EY67" s="52"/>
      <c r="EZ67" s="52"/>
      <c r="FS67"/>
    </row>
    <row r="68" spans="1:175" x14ac:dyDescent="0.2">
      <c r="A68" s="1">
        <v>1982</v>
      </c>
      <c r="B68" s="1">
        <v>3</v>
      </c>
      <c r="C68" s="4"/>
      <c r="D68" s="4"/>
      <c r="E68" s="4"/>
      <c r="F68" s="36"/>
      <c r="G68" s="37"/>
      <c r="H68" s="1"/>
      <c r="J68" s="8"/>
      <c r="K68" s="1"/>
      <c r="L68" s="1"/>
      <c r="M68" s="38"/>
      <c r="N68" s="36"/>
      <c r="O68" s="1"/>
      <c r="P68" s="1"/>
      <c r="Q68" s="8"/>
      <c r="R68" s="1"/>
      <c r="S68" s="8"/>
      <c r="T68" s="38"/>
      <c r="U68" s="38"/>
      <c r="V68" s="8"/>
      <c r="W68" s="8"/>
      <c r="X68" s="9"/>
      <c r="Y68" s="9"/>
      <c r="Z68" s="9"/>
      <c r="AA68" s="36"/>
      <c r="AB68" s="39"/>
      <c r="AC68" s="1"/>
      <c r="AD68" s="4"/>
      <c r="AE68" s="8"/>
      <c r="AF68" s="1"/>
      <c r="AG68" s="8"/>
      <c r="AH68" s="38"/>
      <c r="AI68" s="38"/>
      <c r="AJ68" s="1"/>
      <c r="AK68" s="1"/>
      <c r="AL68" s="1"/>
      <c r="AM68" s="8"/>
      <c r="AN68" s="8"/>
      <c r="AO68" s="38"/>
      <c r="AP68" s="38"/>
      <c r="AQ68" s="8"/>
      <c r="AR68" s="8"/>
      <c r="AS68" s="9"/>
      <c r="AT68" s="9"/>
      <c r="AU68" s="9"/>
      <c r="AV68" s="36"/>
      <c r="AW68" s="37"/>
      <c r="AY68" s="4"/>
      <c r="AZ68" s="9"/>
      <c r="BA68" s="9"/>
      <c r="BB68" s="9"/>
      <c r="BC68" s="36"/>
      <c r="BD68" s="37"/>
      <c r="BF68" s="4"/>
      <c r="BG68" s="8"/>
      <c r="BJ68" s="38"/>
      <c r="BK68" s="36"/>
      <c r="BN68" s="8"/>
      <c r="BO68" s="8"/>
      <c r="BP68" s="38"/>
      <c r="BQ68" s="38"/>
      <c r="BR68" s="9"/>
      <c r="BS68" s="9"/>
      <c r="BT68" s="9"/>
      <c r="BU68" s="36"/>
      <c r="BV68" s="37"/>
      <c r="BX68" s="4"/>
      <c r="BZ68"/>
      <c r="CA68"/>
      <c r="CB68" t="s">
        <v>137</v>
      </c>
      <c r="CC68" s="36"/>
      <c r="CD68" s="37"/>
      <c r="CE68" s="4" t="s">
        <v>112</v>
      </c>
      <c r="CF68" s="4" t="s">
        <v>112</v>
      </c>
      <c r="CG68" s="45">
        <v>6</v>
      </c>
      <c r="CJ68" s="38"/>
      <c r="CK68" s="36"/>
      <c r="CN68" s="45">
        <v>5</v>
      </c>
      <c r="CO68" s="45">
        <v>4</v>
      </c>
      <c r="CP68" s="45">
        <v>5</v>
      </c>
      <c r="CQ68" s="38"/>
      <c r="CR68" s="38"/>
      <c r="CS68" s="4">
        <f>Area_Weights_Data!L$11*CN68+Area_Weights_Data!N$11*CP68</f>
        <v>5</v>
      </c>
      <c r="CT68" s="4">
        <f>Area_Weights_Data!L$12*CN68+Area_Weights_Data!N$12*CP68</f>
        <v>4.9999999999999991</v>
      </c>
      <c r="CU68" s="45">
        <v>5</v>
      </c>
      <c r="CV68" s="45">
        <v>4.5</v>
      </c>
      <c r="CW68" s="45">
        <v>4</v>
      </c>
      <c r="CX68" s="36"/>
      <c r="CY68" s="36"/>
      <c r="CZ68" s="4">
        <f>Area_Weights_Data!L$14*CU68+Area_Weights_Data!M$14*CV68+Area_Weights_Data!N$14*CW68</f>
        <v>4.9156862745098042</v>
      </c>
      <c r="DA68" s="4">
        <f>Area_Weights_Data!L$15*CU68+Area_Weights_Data!M$15*CV68+Area_Weights_Data!N$15*CW68</f>
        <v>4.3415446071904107</v>
      </c>
      <c r="DB68" s="45">
        <v>5</v>
      </c>
      <c r="DC68" s="45">
        <v>5</v>
      </c>
      <c r="DD68" s="45">
        <v>5</v>
      </c>
      <c r="DE68" s="38"/>
      <c r="DF68" s="38"/>
      <c r="DG68" s="4">
        <f t="shared" si="5"/>
        <v>5</v>
      </c>
      <c r="DH68" s="4">
        <f t="shared" si="3"/>
        <v>5</v>
      </c>
      <c r="DI68" s="45">
        <v>5</v>
      </c>
      <c r="DJ68" s="45">
        <v>6</v>
      </c>
      <c r="DK68" s="45">
        <v>6</v>
      </c>
      <c r="DL68" s="38"/>
      <c r="DM68" s="38"/>
      <c r="DN68" s="4">
        <f>Area_Weights_Data!L$23*DI68+Area_Weights_Data!M$23*DJ68+Area_Weights_Data!N$23*DK68</f>
        <v>5.9409090909090931</v>
      </c>
      <c r="DO68" s="4">
        <f t="shared" si="4"/>
        <v>6</v>
      </c>
      <c r="DP68" s="7">
        <v>5.5</v>
      </c>
      <c r="DQ68" s="7">
        <v>4</v>
      </c>
      <c r="DR68" s="7">
        <v>4</v>
      </c>
      <c r="DS68" s="36"/>
      <c r="DT68" s="36"/>
      <c r="DU68" s="4">
        <f>Area_Weights_Data!L$26*DP68+Area_Weights_Data!M$26*DQ68+Area_Weights_Data!N$26*DR68</f>
        <v>5.2303370786516865</v>
      </c>
      <c r="DV68" s="4">
        <f>Area_Weights_Data!L$27*DP68+Area_Weights_Data!M$27*DQ68+Area_Weights_Data!N$27*DR68</f>
        <v>4.0000000000000009</v>
      </c>
      <c r="DW68" s="8">
        <v>5</v>
      </c>
      <c r="DX68" s="8">
        <v>5.25</v>
      </c>
      <c r="DY68" s="8">
        <v>5.75</v>
      </c>
      <c r="DZ68" s="36"/>
      <c r="EA68" s="36"/>
      <c r="EB68" s="4">
        <f>Area_Weights_Data!L$32*DW68+Area_Weights_Data!M$32*DX68+Area_Weights_Data!N$32*DY68</f>
        <v>5.058139534883721</v>
      </c>
      <c r="EC68" s="4">
        <f>Area_Weights_Data!L$33*DW68+Area_Weights_Data!M$33*DX68+Area_Weights_Data!N$33*DY68</f>
        <v>5.56725888324873</v>
      </c>
      <c r="ED68" s="8">
        <v>2.25</v>
      </c>
      <c r="EG68" s="38"/>
      <c r="EH68" s="36"/>
      <c r="EI68" s="4" t="s">
        <v>112</v>
      </c>
      <c r="EJ68" s="4" t="s">
        <v>112</v>
      </c>
      <c r="EK68" s="8">
        <v>5</v>
      </c>
      <c r="EL68" s="8">
        <v>5</v>
      </c>
      <c r="EM68" s="38"/>
      <c r="EN68" s="36"/>
      <c r="EO68" s="7">
        <v>3</v>
      </c>
      <c r="EP68" s="7">
        <v>4</v>
      </c>
      <c r="EQ68" s="7">
        <v>4</v>
      </c>
      <c r="ER68" s="36"/>
      <c r="ES68" s="36"/>
      <c r="ET68" s="4">
        <f>Area_Weights_Data!L$41*EO68+Area_Weights_Data!M$41*EP68+Area_Weights_Data!N$41*EQ68</f>
        <v>3.0423728813559321</v>
      </c>
      <c r="EU68" s="4">
        <f>Area_Weights_Data!L$42*EO68+Area_Weights_Data!M$42*EP68+Area_Weights_Data!N$42*EQ68</f>
        <v>3.9999999999999996</v>
      </c>
      <c r="EW68" s="51"/>
      <c r="EX68" s="51"/>
      <c r="EY68" s="52"/>
      <c r="EZ68" s="52"/>
      <c r="FS68"/>
    </row>
    <row r="69" spans="1:175" x14ac:dyDescent="0.2">
      <c r="A69" s="1">
        <v>1982</v>
      </c>
      <c r="B69" s="1">
        <v>4</v>
      </c>
      <c r="C69" s="9"/>
      <c r="D69" s="9"/>
      <c r="E69" s="9"/>
      <c r="F69" s="36"/>
      <c r="G69" s="37"/>
      <c r="H69" s="1"/>
      <c r="J69" s="8"/>
      <c r="K69" s="1"/>
      <c r="L69" s="1"/>
      <c r="M69" s="38"/>
      <c r="N69" s="36"/>
      <c r="O69" s="1"/>
      <c r="P69" s="1"/>
      <c r="Q69" s="8"/>
      <c r="R69" s="1"/>
      <c r="S69" s="8"/>
      <c r="T69" s="38"/>
      <c r="U69" s="38"/>
      <c r="V69" s="8"/>
      <c r="W69" s="8"/>
      <c r="X69" s="9"/>
      <c r="Y69" s="9"/>
      <c r="Z69" s="9"/>
      <c r="AA69" s="36"/>
      <c r="AB69" s="39"/>
      <c r="AC69" s="1"/>
      <c r="AD69" s="4"/>
      <c r="AE69" s="8"/>
      <c r="AF69" s="1"/>
      <c r="AG69" s="8"/>
      <c r="AH69" s="38"/>
      <c r="AI69" s="38"/>
      <c r="AJ69" s="1"/>
      <c r="AK69" s="1"/>
      <c r="AL69" s="1"/>
      <c r="AM69" s="8"/>
      <c r="AN69" s="8"/>
      <c r="AO69" s="38"/>
      <c r="AP69" s="38"/>
      <c r="AQ69" s="8"/>
      <c r="AR69" s="8"/>
      <c r="AS69" s="9"/>
      <c r="AT69" s="9"/>
      <c r="AU69" s="9"/>
      <c r="AV69" s="36"/>
      <c r="AW69" s="37"/>
      <c r="AY69" s="4"/>
      <c r="AZ69" s="9"/>
      <c r="BA69" s="9"/>
      <c r="BB69" s="9"/>
      <c r="BC69" s="36"/>
      <c r="BD69" s="37"/>
      <c r="BF69" s="4"/>
      <c r="BG69" s="8"/>
      <c r="BJ69" s="38"/>
      <c r="BK69" s="36"/>
      <c r="BN69" s="8"/>
      <c r="BO69" s="8"/>
      <c r="BP69" s="38"/>
      <c r="BQ69" s="38"/>
      <c r="BR69" s="9"/>
      <c r="BS69" s="9"/>
      <c r="BT69" s="9"/>
      <c r="BU69" s="36"/>
      <c r="BV69" s="37"/>
      <c r="BX69" s="4"/>
      <c r="BZ69" s="45">
        <v>4</v>
      </c>
      <c r="CA69" s="45">
        <v>5</v>
      </c>
      <c r="CB69" s="45">
        <v>5</v>
      </c>
      <c r="CC69" s="36"/>
      <c r="CD69" s="37"/>
      <c r="CE69" s="4">
        <f>Area_Weights_Data!L$5*BZ69+Area_Weights_Data!M$5*CA69+Area_Weights_Data!N$5*CB69</f>
        <v>4.4938875305623469</v>
      </c>
      <c r="CF69" s="4">
        <f>Area_Weights_Data!L$6*BZ69+Area_Weights_Data!M$6*CA69+Area_Weights_Data!N$6*CB69</f>
        <v>5</v>
      </c>
      <c r="CG69" s="45">
        <v>5.25</v>
      </c>
      <c r="CJ69" s="38"/>
      <c r="CK69" s="36"/>
      <c r="CN69">
        <v>4.25</v>
      </c>
      <c r="CO69" s="45">
        <v>3.5</v>
      </c>
      <c r="CP69" s="45">
        <v>3.5</v>
      </c>
      <c r="CQ69" s="38"/>
      <c r="CR69" s="38"/>
      <c r="CS69" s="4">
        <f>Area_Weights_Data!L$11*CN69+Area_Weights_Data!N$11*CP69</f>
        <v>4.25</v>
      </c>
      <c r="CT69" s="4">
        <f>Area_Weights_Data!L$12*CN69+Area_Weights_Data!N$12*CP69</f>
        <v>3.7590909090909088</v>
      </c>
      <c r="CU69" s="45">
        <v>4.5</v>
      </c>
      <c r="CV69" s="45">
        <v>4</v>
      </c>
      <c r="CW69" s="45">
        <v>4</v>
      </c>
      <c r="CX69" s="36"/>
      <c r="CY69" s="36"/>
      <c r="CZ69" s="4">
        <f>Area_Weights_Data!L$14*CU69+Area_Weights_Data!M$14*CV69+Area_Weights_Data!N$14*CW69</f>
        <v>4.4156862745098042</v>
      </c>
      <c r="DA69" s="4">
        <f>Area_Weights_Data!L$15*CU69+Area_Weights_Data!M$15*CV69+Area_Weights_Data!N$15*CW69</f>
        <v>3.9999999999999978</v>
      </c>
      <c r="DB69" s="45">
        <v>4.5</v>
      </c>
      <c r="DC69" s="45">
        <v>5</v>
      </c>
      <c r="DD69" s="45">
        <v>5</v>
      </c>
      <c r="DE69" s="38"/>
      <c r="DF69" s="38"/>
      <c r="DG69" s="4">
        <f t="shared" si="5"/>
        <v>4.5</v>
      </c>
      <c r="DH69" s="4">
        <f t="shared" si="3"/>
        <v>5</v>
      </c>
      <c r="DI69" s="45">
        <v>4.75</v>
      </c>
      <c r="DJ69" s="45">
        <v>4.5</v>
      </c>
      <c r="DK69" s="45">
        <v>5</v>
      </c>
      <c r="DL69" s="38"/>
      <c r="DM69" s="38"/>
      <c r="DN69" s="4">
        <f>Area_Weights_Data!L$23*DI69+Area_Weights_Data!M$23*DJ69+Area_Weights_Data!N$23*DK69</f>
        <v>4.7011363636363654</v>
      </c>
      <c r="DO69" s="4">
        <f t="shared" si="4"/>
        <v>5</v>
      </c>
      <c r="DP69" s="7">
        <v>5.5</v>
      </c>
      <c r="DQ69" s="7">
        <v>4</v>
      </c>
      <c r="DR69" s="7">
        <v>4</v>
      </c>
      <c r="DS69" s="36"/>
      <c r="DT69" s="36"/>
      <c r="DU69" s="4">
        <f>Area_Weights_Data!L$26*DP69+Area_Weights_Data!M$26*DQ69+Area_Weights_Data!N$26*DR69</f>
        <v>5.2303370786516865</v>
      </c>
      <c r="DV69" s="4">
        <f>Area_Weights_Data!L$27*DP69+Area_Weights_Data!M$27*DQ69+Area_Weights_Data!N$27*DR69</f>
        <v>4.0000000000000009</v>
      </c>
      <c r="DW69" s="8">
        <v>5</v>
      </c>
      <c r="DX69" s="8">
        <v>5.25</v>
      </c>
      <c r="DY69" s="8">
        <v>5.75</v>
      </c>
      <c r="DZ69" s="36"/>
      <c r="EA69" s="36"/>
      <c r="EB69" s="4">
        <f>Area_Weights_Data!L$32*DW69+Area_Weights_Data!M$32*DX69+Area_Weights_Data!N$32*DY69</f>
        <v>5.058139534883721</v>
      </c>
      <c r="EC69" s="4">
        <f>Area_Weights_Data!L$33*DW69+Area_Weights_Data!M$33*DX69+Area_Weights_Data!N$33*DY69</f>
        <v>5.56725888324873</v>
      </c>
      <c r="ED69" s="8">
        <v>2.25</v>
      </c>
      <c r="EG69" s="38"/>
      <c r="EH69" s="36"/>
      <c r="EI69" s="4" t="s">
        <v>112</v>
      </c>
      <c r="EJ69" s="4" t="s">
        <v>112</v>
      </c>
      <c r="EK69" s="8">
        <v>4.5</v>
      </c>
      <c r="EL69" s="8">
        <v>4</v>
      </c>
      <c r="EM69" s="38"/>
      <c r="EN69" s="36"/>
      <c r="EO69" s="7">
        <v>3</v>
      </c>
      <c r="EP69" s="7">
        <v>4</v>
      </c>
      <c r="EQ69" s="7">
        <v>4</v>
      </c>
      <c r="ER69" s="36"/>
      <c r="ES69" s="36"/>
      <c r="ET69" s="4">
        <f>Area_Weights_Data!L$41*EO69+Area_Weights_Data!M$41*EP69+Area_Weights_Data!N$41*EQ69</f>
        <v>3.0423728813559321</v>
      </c>
      <c r="EU69" s="4">
        <f>Area_Weights_Data!L$42*EO69+Area_Weights_Data!M$42*EP69+Area_Weights_Data!N$42*EQ69</f>
        <v>3.9999999999999996</v>
      </c>
      <c r="EW69" s="51"/>
      <c r="EX69" s="51"/>
      <c r="EY69" s="52"/>
      <c r="EZ69" s="52"/>
      <c r="FS69"/>
    </row>
    <row r="70" spans="1:175" x14ac:dyDescent="0.2">
      <c r="A70" s="1">
        <v>1982</v>
      </c>
      <c r="B70" s="1">
        <v>5</v>
      </c>
      <c r="C70" s="9"/>
      <c r="D70" s="9"/>
      <c r="E70" s="9"/>
      <c r="F70" s="36"/>
      <c r="G70" s="37"/>
      <c r="H70" s="1"/>
      <c r="J70" s="8"/>
      <c r="K70" s="1"/>
      <c r="L70" s="1"/>
      <c r="M70" s="38"/>
      <c r="N70" s="36"/>
      <c r="O70" s="1"/>
      <c r="P70" s="1"/>
      <c r="Q70" s="8"/>
      <c r="R70" s="1"/>
      <c r="S70" s="8"/>
      <c r="T70" s="38"/>
      <c r="U70" s="38"/>
      <c r="V70" s="8"/>
      <c r="W70" s="8"/>
      <c r="X70" s="9"/>
      <c r="Y70" s="9"/>
      <c r="Z70" s="9"/>
      <c r="AA70" s="36"/>
      <c r="AB70" s="39"/>
      <c r="AC70" s="1"/>
      <c r="AD70" s="4"/>
      <c r="AE70" s="8"/>
      <c r="AF70" s="1"/>
      <c r="AG70" s="8"/>
      <c r="AH70" s="38"/>
      <c r="AI70" s="38"/>
      <c r="AJ70" s="1"/>
      <c r="AK70" s="1"/>
      <c r="AL70" s="1"/>
      <c r="AM70" s="8"/>
      <c r="AN70" s="8"/>
      <c r="AO70" s="38"/>
      <c r="AP70" s="38"/>
      <c r="AQ70" s="8"/>
      <c r="AR70" s="8"/>
      <c r="AS70" s="9"/>
      <c r="AT70" s="9"/>
      <c r="AU70" s="9"/>
      <c r="AV70" s="36"/>
      <c r="AW70" s="37"/>
      <c r="AY70" s="4"/>
      <c r="AZ70" s="9"/>
      <c r="BA70" s="9"/>
      <c r="BB70" s="9"/>
      <c r="BC70" s="36"/>
      <c r="BD70" s="37"/>
      <c r="BF70" s="4"/>
      <c r="BG70" s="8"/>
      <c r="BJ70" s="38"/>
      <c r="BK70" s="36"/>
      <c r="BN70" s="8"/>
      <c r="BO70" s="8"/>
      <c r="BP70" s="38"/>
      <c r="BQ70" s="38"/>
      <c r="BR70" s="9"/>
      <c r="BS70" s="9"/>
      <c r="BT70" s="9"/>
      <c r="BU70" s="36"/>
      <c r="BV70" s="37"/>
      <c r="BX70" s="4"/>
      <c r="BZ70" s="45">
        <v>4</v>
      </c>
      <c r="CA70" s="45">
        <v>5</v>
      </c>
      <c r="CB70" s="45">
        <v>5</v>
      </c>
      <c r="CC70" s="36"/>
      <c r="CD70" s="37"/>
      <c r="CE70" s="4">
        <f>Area_Weights_Data!L$5*BZ70+Area_Weights_Data!M$5*CA70+Area_Weights_Data!N$5*CB70</f>
        <v>4.4938875305623469</v>
      </c>
      <c r="CF70" s="4">
        <f>Area_Weights_Data!L$6*BZ70+Area_Weights_Data!M$6*CA70+Area_Weights_Data!N$6*CB70</f>
        <v>5</v>
      </c>
      <c r="CG70" s="45">
        <v>5.25</v>
      </c>
      <c r="CJ70" s="38"/>
      <c r="CK70" s="36"/>
      <c r="CN70">
        <v>4.25</v>
      </c>
      <c r="CO70" s="45">
        <v>3.5</v>
      </c>
      <c r="CP70" s="45">
        <v>3.5</v>
      </c>
      <c r="CQ70" s="38"/>
      <c r="CR70" s="38"/>
      <c r="CS70" s="4">
        <f>Area_Weights_Data!L$11*CN70+Area_Weights_Data!N$11*CP70</f>
        <v>4.25</v>
      </c>
      <c r="CT70" s="4">
        <f>Area_Weights_Data!L$12*CN70+Area_Weights_Data!N$12*CP70</f>
        <v>3.7590909090909088</v>
      </c>
      <c r="CU70" s="45">
        <v>4.5</v>
      </c>
      <c r="CV70" s="45">
        <v>4</v>
      </c>
      <c r="CW70" s="45">
        <v>4.5</v>
      </c>
      <c r="CX70" s="36"/>
      <c r="CY70" s="36"/>
      <c r="CZ70" s="4">
        <f>Area_Weights_Data!L$14*CU70+Area_Weights_Data!M$14*CV70+Area_Weights_Data!N$14*CW70</f>
        <v>4.4156862745098042</v>
      </c>
      <c r="DA70" s="4">
        <f>Area_Weights_Data!L$15*CU70+Area_Weights_Data!M$15*CV70+Area_Weights_Data!N$15*CW70</f>
        <v>4.1584553928095849</v>
      </c>
      <c r="DB70" s="45">
        <v>4.5</v>
      </c>
      <c r="DC70" s="45">
        <v>5</v>
      </c>
      <c r="DD70" s="45">
        <v>5</v>
      </c>
      <c r="DE70" s="38"/>
      <c r="DF70" s="38"/>
      <c r="DG70" s="4">
        <f t="shared" si="5"/>
        <v>4.5</v>
      </c>
      <c r="DH70" s="4">
        <f t="shared" ref="DH70:DH100" si="6">DD70</f>
        <v>5</v>
      </c>
      <c r="DI70" s="45">
        <v>4.75</v>
      </c>
      <c r="DJ70" s="45">
        <v>4.5</v>
      </c>
      <c r="DK70" s="45">
        <v>5</v>
      </c>
      <c r="DL70" s="38"/>
      <c r="DM70" s="38"/>
      <c r="DN70" s="4">
        <f>Area_Weights_Data!L$23*DI70+Area_Weights_Data!M$23*DJ70+Area_Weights_Data!N$23*DK70</f>
        <v>4.7011363636363654</v>
      </c>
      <c r="DO70" s="4">
        <f t="shared" ref="DO70:DO101" si="7">DK70</f>
        <v>5</v>
      </c>
      <c r="DP70" s="7">
        <v>5.5</v>
      </c>
      <c r="DQ70" s="7">
        <v>4</v>
      </c>
      <c r="DR70" s="7">
        <v>4</v>
      </c>
      <c r="DS70" s="36"/>
      <c r="DT70" s="36"/>
      <c r="DU70" s="4">
        <f>Area_Weights_Data!L$26*DP70+Area_Weights_Data!M$26*DQ70+Area_Weights_Data!N$26*DR70</f>
        <v>5.2303370786516865</v>
      </c>
      <c r="DV70" s="4">
        <f>Area_Weights_Data!L$27*DP70+Area_Weights_Data!M$27*DQ70+Area_Weights_Data!N$27*DR70</f>
        <v>4.0000000000000009</v>
      </c>
      <c r="DW70" s="8">
        <v>5</v>
      </c>
      <c r="DX70" s="8">
        <v>3.75</v>
      </c>
      <c r="DY70" s="8">
        <v>5.75</v>
      </c>
      <c r="DZ70" s="36"/>
      <c r="EA70" s="36"/>
      <c r="EB70" s="4">
        <f>Area_Weights_Data!L$32*DW70+Area_Weights_Data!M$32*DX70+Area_Weights_Data!N$32*DY70</f>
        <v>4.7093023255813957</v>
      </c>
      <c r="EC70" s="4">
        <f>Area_Weights_Data!L$33*DW70+Area_Weights_Data!M$33*DX70+Area_Weights_Data!N$33*DY70</f>
        <v>5.0190355329949226</v>
      </c>
      <c r="ED70" s="8">
        <v>2.25</v>
      </c>
      <c r="EG70" s="38"/>
      <c r="EH70" s="36"/>
      <c r="EI70" s="4" t="s">
        <v>112</v>
      </c>
      <c r="EJ70" s="4" t="s">
        <v>112</v>
      </c>
      <c r="EK70" s="8">
        <v>4.5</v>
      </c>
      <c r="EL70" s="8">
        <v>4</v>
      </c>
      <c r="EM70" s="38"/>
      <c r="EN70" s="36"/>
      <c r="EO70" s="7">
        <v>3</v>
      </c>
      <c r="EP70" s="7">
        <v>4</v>
      </c>
      <c r="EQ70" s="7">
        <v>3.5</v>
      </c>
      <c r="ER70" s="36"/>
      <c r="ES70" s="36"/>
      <c r="ET70" s="4">
        <f>Area_Weights_Data!L$41*EO70+Area_Weights_Data!M$41*EP70+Area_Weights_Data!N$41*EQ70</f>
        <v>3.0423728813559321</v>
      </c>
      <c r="EU70" s="4">
        <f>Area_Weights_Data!L$42*EO70+Area_Weights_Data!M$42*EP70+Area_Weights_Data!N$42*EQ70</f>
        <v>3.7956989247311825</v>
      </c>
      <c r="EW70" s="51"/>
      <c r="EX70" s="51"/>
      <c r="EY70" s="52"/>
      <c r="EZ70" s="52"/>
      <c r="FS70"/>
    </row>
    <row r="71" spans="1:175" x14ac:dyDescent="0.2">
      <c r="A71" s="1">
        <v>1982</v>
      </c>
      <c r="B71" s="1">
        <v>6</v>
      </c>
      <c r="C71" s="9"/>
      <c r="D71" s="9"/>
      <c r="E71" s="9"/>
      <c r="F71" s="36"/>
      <c r="G71" s="37"/>
      <c r="H71" s="1"/>
      <c r="J71" s="8"/>
      <c r="K71" s="1"/>
      <c r="L71" s="1"/>
      <c r="M71" s="38"/>
      <c r="N71" s="36"/>
      <c r="O71" s="1"/>
      <c r="P71" s="1"/>
      <c r="Q71" s="8"/>
      <c r="R71" s="1"/>
      <c r="S71" s="8"/>
      <c r="T71" s="38"/>
      <c r="U71" s="38"/>
      <c r="V71" s="8"/>
      <c r="W71" s="8"/>
      <c r="X71" s="9"/>
      <c r="Y71" s="9"/>
      <c r="Z71" s="9"/>
      <c r="AA71" s="36"/>
      <c r="AB71" s="39"/>
      <c r="AC71" s="1"/>
      <c r="AD71" s="4"/>
      <c r="AE71" s="8"/>
      <c r="AF71" s="1"/>
      <c r="AG71" s="8"/>
      <c r="AH71" s="38"/>
      <c r="AI71" s="38"/>
      <c r="AJ71" s="1"/>
      <c r="AK71" s="1"/>
      <c r="AL71" s="1"/>
      <c r="AM71" s="8"/>
      <c r="AN71" s="8"/>
      <c r="AO71" s="38"/>
      <c r="AP71" s="38"/>
      <c r="AQ71" s="8"/>
      <c r="AR71" s="8"/>
      <c r="AS71" s="9"/>
      <c r="AT71" s="9"/>
      <c r="AU71" s="9"/>
      <c r="AV71" s="36"/>
      <c r="AW71" s="37"/>
      <c r="AY71" s="4"/>
      <c r="AZ71" s="9"/>
      <c r="BA71" s="9"/>
      <c r="BB71" s="9"/>
      <c r="BC71" s="36"/>
      <c r="BD71" s="37"/>
      <c r="BF71" s="4"/>
      <c r="BG71" s="8"/>
      <c r="BJ71" s="38"/>
      <c r="BK71" s="36"/>
      <c r="BN71" s="8"/>
      <c r="BO71" s="8"/>
      <c r="BP71" s="38"/>
      <c r="BQ71" s="38"/>
      <c r="BR71" s="9"/>
      <c r="BS71" s="9"/>
      <c r="BT71" s="9"/>
      <c r="BU71" s="36"/>
      <c r="BV71" s="37"/>
      <c r="BX71" s="4"/>
      <c r="BZ71" s="45">
        <v>4</v>
      </c>
      <c r="CA71" s="45">
        <v>5</v>
      </c>
      <c r="CB71" s="45">
        <v>5</v>
      </c>
      <c r="CC71" s="36"/>
      <c r="CD71" s="37"/>
      <c r="CE71" s="4">
        <f>Area_Weights_Data!L$5*BZ71+Area_Weights_Data!M$5*CA71+Area_Weights_Data!N$5*CB71</f>
        <v>4.4938875305623469</v>
      </c>
      <c r="CF71" s="4">
        <f>Area_Weights_Data!L$6*BZ71+Area_Weights_Data!M$6*CA71+Area_Weights_Data!N$6*CB71</f>
        <v>5</v>
      </c>
      <c r="CG71" s="45">
        <v>5.25</v>
      </c>
      <c r="CJ71" s="38"/>
      <c r="CK71" s="36"/>
      <c r="CN71">
        <v>4.25</v>
      </c>
      <c r="CO71" s="45">
        <v>3.5</v>
      </c>
      <c r="CP71" s="45">
        <v>3.5</v>
      </c>
      <c r="CQ71" s="38"/>
      <c r="CR71" s="38"/>
      <c r="CS71" s="4">
        <f>Area_Weights_Data!L$11*CN71+Area_Weights_Data!N$11*CP71</f>
        <v>4.25</v>
      </c>
      <c r="CT71" s="4">
        <f>Area_Weights_Data!L$12*CN71+Area_Weights_Data!N$12*CP71</f>
        <v>3.7590909090909088</v>
      </c>
      <c r="CU71" s="45">
        <v>4.5</v>
      </c>
      <c r="CV71" s="45">
        <v>4</v>
      </c>
      <c r="CW71" s="45">
        <v>4.5</v>
      </c>
      <c r="CX71" s="36"/>
      <c r="CY71" s="36"/>
      <c r="CZ71" s="4">
        <f>Area_Weights_Data!L$14*CU71+Area_Weights_Data!M$14*CV71+Area_Weights_Data!N$14*CW71</f>
        <v>4.4156862745098042</v>
      </c>
      <c r="DA71" s="4">
        <f>Area_Weights_Data!L$15*CU71+Area_Weights_Data!M$15*CV71+Area_Weights_Data!N$15*CW71</f>
        <v>4.1584553928095849</v>
      </c>
      <c r="DB71" s="45">
        <v>4.5</v>
      </c>
      <c r="DC71" s="45">
        <v>5</v>
      </c>
      <c r="DD71" s="45">
        <v>5</v>
      </c>
      <c r="DE71" s="38"/>
      <c r="DF71" s="38"/>
      <c r="DG71" s="4">
        <f t="shared" si="5"/>
        <v>4.5</v>
      </c>
      <c r="DH71" s="4">
        <f t="shared" si="6"/>
        <v>5</v>
      </c>
      <c r="DI71" s="45">
        <v>4.75</v>
      </c>
      <c r="DJ71" s="45">
        <v>4.5</v>
      </c>
      <c r="DK71" s="45">
        <v>5</v>
      </c>
      <c r="DL71" s="38"/>
      <c r="DM71" s="38"/>
      <c r="DN71" s="4">
        <f>Area_Weights_Data!L$23*DI71+Area_Weights_Data!M$23*DJ71+Area_Weights_Data!N$23*DK71</f>
        <v>4.7011363636363654</v>
      </c>
      <c r="DO71" s="4">
        <f t="shared" si="7"/>
        <v>5</v>
      </c>
      <c r="DP71" s="7">
        <v>5.5</v>
      </c>
      <c r="DQ71" s="7">
        <v>4</v>
      </c>
      <c r="DR71" s="7">
        <v>4</v>
      </c>
      <c r="DS71" s="36"/>
      <c r="DT71" s="36"/>
      <c r="DU71" s="4">
        <f>Area_Weights_Data!L$26*DP71+Area_Weights_Data!M$26*DQ71+Area_Weights_Data!N$26*DR71</f>
        <v>5.2303370786516865</v>
      </c>
      <c r="DV71" s="4">
        <f>Area_Weights_Data!L$27*DP71+Area_Weights_Data!M$27*DQ71+Area_Weights_Data!N$27*DR71</f>
        <v>4.0000000000000009</v>
      </c>
      <c r="DW71" s="8">
        <v>5</v>
      </c>
      <c r="DX71" s="8">
        <v>3.75</v>
      </c>
      <c r="DY71" s="8">
        <v>5.75</v>
      </c>
      <c r="DZ71" s="36"/>
      <c r="EA71" s="36"/>
      <c r="EB71" s="4">
        <f>Area_Weights_Data!L$32*DW71+Area_Weights_Data!M$32*DX71+Area_Weights_Data!N$32*DY71</f>
        <v>4.7093023255813957</v>
      </c>
      <c r="EC71" s="4">
        <f>Area_Weights_Data!L$33*DW71+Area_Weights_Data!M$33*DX71+Area_Weights_Data!N$33*DY71</f>
        <v>5.0190355329949226</v>
      </c>
      <c r="ED71" s="8">
        <v>2.25</v>
      </c>
      <c r="EE71" s="1">
        <v>3</v>
      </c>
      <c r="EF71" s="1">
        <v>3.25</v>
      </c>
      <c r="EG71" s="38"/>
      <c r="EH71" s="36"/>
      <c r="EI71" s="4">
        <f>Area_Weights_Data!$L$35*ED71+Area_Weights_Data!$M$35*EE71+Area_Weights_Data!$N$35*EF71</f>
        <v>2.4469273743016755</v>
      </c>
      <c r="EJ71" s="4">
        <f>Area_Weights_Data!$L$36*ED71+Area_Weights_Data!$M$36*EE71+Area_Weights_Data!$N$36*EF71</f>
        <v>3.0552763819095494</v>
      </c>
      <c r="EK71" s="8">
        <v>4.5</v>
      </c>
      <c r="EL71" s="8">
        <v>4</v>
      </c>
      <c r="EM71" s="38"/>
      <c r="EN71" s="36"/>
      <c r="EO71" s="7">
        <v>3</v>
      </c>
      <c r="EP71" s="7">
        <v>4</v>
      </c>
      <c r="EQ71" s="7">
        <v>3.5</v>
      </c>
      <c r="ER71" s="36"/>
      <c r="ES71" s="36"/>
      <c r="ET71" s="4">
        <f>Area_Weights_Data!L$41*EO71+Area_Weights_Data!M$41*EP71+Area_Weights_Data!N$41*EQ71</f>
        <v>3.0423728813559321</v>
      </c>
      <c r="EU71" s="4">
        <f>Area_Weights_Data!L$42*EO71+Area_Weights_Data!M$42*EP71+Area_Weights_Data!N$42*EQ71</f>
        <v>3.7956989247311825</v>
      </c>
      <c r="EW71" s="51"/>
      <c r="EX71" s="51"/>
      <c r="EY71" s="52"/>
      <c r="EZ71" s="52"/>
      <c r="FS71"/>
    </row>
    <row r="72" spans="1:175" x14ac:dyDescent="0.2">
      <c r="A72" s="1">
        <v>1982</v>
      </c>
      <c r="B72" s="1">
        <v>7</v>
      </c>
      <c r="C72" s="9"/>
      <c r="D72" s="9"/>
      <c r="E72" s="9"/>
      <c r="F72" s="36"/>
      <c r="G72" s="37"/>
      <c r="H72" s="1"/>
      <c r="J72" s="8"/>
      <c r="K72" s="1"/>
      <c r="L72" s="1"/>
      <c r="M72" s="38"/>
      <c r="N72" s="36"/>
      <c r="O72" s="1"/>
      <c r="P72" s="1"/>
      <c r="Q72" s="8"/>
      <c r="R72" s="1"/>
      <c r="S72" s="8"/>
      <c r="T72" s="38"/>
      <c r="U72" s="38"/>
      <c r="V72" s="8"/>
      <c r="W72" s="8"/>
      <c r="X72" s="9"/>
      <c r="Y72" s="9"/>
      <c r="Z72" s="9"/>
      <c r="AA72" s="36"/>
      <c r="AB72" s="39"/>
      <c r="AC72" s="1"/>
      <c r="AD72" s="4"/>
      <c r="AE72" s="8"/>
      <c r="AF72" s="1"/>
      <c r="AG72" s="8"/>
      <c r="AH72" s="38"/>
      <c r="AI72" s="38"/>
      <c r="AJ72" s="1"/>
      <c r="AK72" s="1"/>
      <c r="AL72" s="1"/>
      <c r="AM72" s="8"/>
      <c r="AN72" s="8"/>
      <c r="AO72" s="38"/>
      <c r="AP72" s="38"/>
      <c r="AQ72" s="8"/>
      <c r="AR72" s="8"/>
      <c r="AS72" s="9"/>
      <c r="AT72" s="9"/>
      <c r="AU72" s="9"/>
      <c r="AV72" s="36"/>
      <c r="AW72" s="37"/>
      <c r="AY72" s="4"/>
      <c r="AZ72" s="9"/>
      <c r="BA72" s="9"/>
      <c r="BB72" s="9"/>
      <c r="BC72" s="36"/>
      <c r="BD72" s="37"/>
      <c r="BF72" s="4"/>
      <c r="BG72" s="8"/>
      <c r="BJ72" s="38"/>
      <c r="BK72" s="36"/>
      <c r="BN72" s="8"/>
      <c r="BO72" s="8"/>
      <c r="BP72" s="38"/>
      <c r="BQ72" s="38"/>
      <c r="BR72" s="9"/>
      <c r="BS72" s="9"/>
      <c r="BT72" s="9"/>
      <c r="BU72" s="36"/>
      <c r="BV72" s="37"/>
      <c r="BX72" s="4"/>
      <c r="BZ72" s="45">
        <v>4</v>
      </c>
      <c r="CA72" s="45">
        <v>5</v>
      </c>
      <c r="CB72" s="45">
        <v>5</v>
      </c>
      <c r="CC72" s="36"/>
      <c r="CD72" s="37"/>
      <c r="CE72" s="4">
        <f>Area_Weights_Data!L$5*BZ72+Area_Weights_Data!M$5*CA72+Area_Weights_Data!N$5*CB72</f>
        <v>4.4938875305623469</v>
      </c>
      <c r="CF72" s="4">
        <f>Area_Weights_Data!L$6*BZ72+Area_Weights_Data!M$6*CA72+Area_Weights_Data!N$6*CB72</f>
        <v>5</v>
      </c>
      <c r="CG72" s="45">
        <v>5.25</v>
      </c>
      <c r="CJ72" s="38"/>
      <c r="CK72" s="36"/>
      <c r="CN72">
        <v>4.25</v>
      </c>
      <c r="CO72" s="45">
        <v>3.5</v>
      </c>
      <c r="CP72" s="45">
        <v>3.5</v>
      </c>
      <c r="CQ72" s="38"/>
      <c r="CR72" s="38"/>
      <c r="CS72" s="4">
        <f>Area_Weights_Data!L$11*CN72+Area_Weights_Data!N$11*CP72</f>
        <v>4.25</v>
      </c>
      <c r="CT72" s="4">
        <f>Area_Weights_Data!L$12*CN72+Area_Weights_Data!N$12*CP72</f>
        <v>3.7590909090909088</v>
      </c>
      <c r="CU72" s="45">
        <v>4.5</v>
      </c>
      <c r="CV72" s="45">
        <v>4</v>
      </c>
      <c r="CW72" s="45">
        <v>4.5</v>
      </c>
      <c r="CX72" s="36"/>
      <c r="CY72" s="36"/>
      <c r="CZ72" s="4">
        <f>Area_Weights_Data!L$14*CU72+Area_Weights_Data!M$14*CV72+Area_Weights_Data!N$14*CW72</f>
        <v>4.4156862745098042</v>
      </c>
      <c r="DA72" s="4">
        <f>Area_Weights_Data!L$15*CU72+Area_Weights_Data!M$15*CV72+Area_Weights_Data!N$15*CW72</f>
        <v>4.1584553928095849</v>
      </c>
      <c r="DB72" s="45">
        <v>4.5</v>
      </c>
      <c r="DC72" s="45">
        <v>5</v>
      </c>
      <c r="DD72" s="45">
        <v>5</v>
      </c>
      <c r="DE72" s="38"/>
      <c r="DF72" s="38"/>
      <c r="DG72" s="4">
        <f t="shared" si="5"/>
        <v>4.5</v>
      </c>
      <c r="DH72" s="4">
        <f t="shared" si="6"/>
        <v>5</v>
      </c>
      <c r="DI72" s="45">
        <v>4.75</v>
      </c>
      <c r="DJ72" s="45">
        <v>4.5</v>
      </c>
      <c r="DK72" s="45">
        <v>5</v>
      </c>
      <c r="DL72" s="38"/>
      <c r="DM72" s="38"/>
      <c r="DN72" s="4">
        <f>Area_Weights_Data!L$23*DI72+Area_Weights_Data!M$23*DJ72+Area_Weights_Data!N$23*DK72</f>
        <v>4.7011363636363654</v>
      </c>
      <c r="DO72" s="4">
        <f t="shared" si="7"/>
        <v>5</v>
      </c>
      <c r="DP72" s="7">
        <v>5.5</v>
      </c>
      <c r="DQ72" s="7">
        <v>4</v>
      </c>
      <c r="DR72" s="7">
        <v>3.5</v>
      </c>
      <c r="DS72" s="36"/>
      <c r="DT72" s="36"/>
      <c r="DU72" s="4">
        <f>Area_Weights_Data!L$26*DP72+Area_Weights_Data!M$26*DQ72+Area_Weights_Data!N$26*DR72</f>
        <v>5.2303370786516865</v>
      </c>
      <c r="DV72" s="4">
        <f>Area_Weights_Data!L$27*DP72+Area_Weights_Data!M$27*DQ72+Area_Weights_Data!N$27*DR72</f>
        <v>3.7422360248447215</v>
      </c>
      <c r="DW72" s="8">
        <v>5</v>
      </c>
      <c r="DX72" s="8">
        <v>3.75</v>
      </c>
      <c r="DY72" s="8">
        <v>5.75</v>
      </c>
      <c r="DZ72" s="36"/>
      <c r="EA72" s="36"/>
      <c r="EB72" s="4">
        <f>Area_Weights_Data!L$32*DW72+Area_Weights_Data!M$32*DX72+Area_Weights_Data!N$32*DY72</f>
        <v>4.7093023255813957</v>
      </c>
      <c r="EC72" s="4">
        <f>Area_Weights_Data!L$33*DW72+Area_Weights_Data!M$33*DX72+Area_Weights_Data!N$33*DY72</f>
        <v>5.0190355329949226</v>
      </c>
      <c r="ED72" s="8">
        <v>2.25</v>
      </c>
      <c r="EE72" s="1">
        <v>3</v>
      </c>
      <c r="EF72" s="1">
        <v>3.25</v>
      </c>
      <c r="EG72" s="38"/>
      <c r="EH72" s="36"/>
      <c r="EI72" s="4">
        <f>Area_Weights_Data!$L$35*ED72+Area_Weights_Data!$M$35*EE72+Area_Weights_Data!$N$35*EF72</f>
        <v>2.4469273743016755</v>
      </c>
      <c r="EJ72" s="4">
        <f>Area_Weights_Data!$L$36*ED72+Area_Weights_Data!$M$36*EE72+Area_Weights_Data!$N$36*EF72</f>
        <v>3.0552763819095494</v>
      </c>
      <c r="EK72" s="8">
        <v>4.5</v>
      </c>
      <c r="EL72" s="8">
        <v>4</v>
      </c>
      <c r="EM72" s="38"/>
      <c r="EN72" s="36"/>
      <c r="EO72" s="7">
        <v>3</v>
      </c>
      <c r="EP72" s="7">
        <v>4</v>
      </c>
      <c r="EQ72" s="7">
        <v>3.5</v>
      </c>
      <c r="ER72" s="36"/>
      <c r="ES72" s="36"/>
      <c r="ET72" s="4">
        <f>Area_Weights_Data!L$41*EO72+Area_Weights_Data!M$41*EP72+Area_Weights_Data!N$41*EQ72</f>
        <v>3.0423728813559321</v>
      </c>
      <c r="EU72" s="4">
        <f>Area_Weights_Data!L$42*EO72+Area_Weights_Data!M$42*EP72+Area_Weights_Data!N$42*EQ72</f>
        <v>3.7956989247311825</v>
      </c>
      <c r="EW72" s="51"/>
      <c r="EX72" s="51"/>
      <c r="EY72" s="52"/>
      <c r="EZ72" s="52"/>
      <c r="FS72"/>
    </row>
    <row r="73" spans="1:175" x14ac:dyDescent="0.2">
      <c r="A73" s="1">
        <v>1982</v>
      </c>
      <c r="B73" s="1">
        <v>8</v>
      </c>
      <c r="C73" s="9"/>
      <c r="D73" s="9"/>
      <c r="E73" s="9"/>
      <c r="F73" s="36"/>
      <c r="G73" s="37"/>
      <c r="H73" s="1"/>
      <c r="J73" s="8"/>
      <c r="K73" s="1"/>
      <c r="L73" s="1"/>
      <c r="M73" s="38"/>
      <c r="N73" s="36"/>
      <c r="O73" s="1"/>
      <c r="P73" s="1"/>
      <c r="Q73" s="8"/>
      <c r="R73" s="1"/>
      <c r="S73" s="8"/>
      <c r="T73" s="38"/>
      <c r="U73" s="38"/>
      <c r="V73" s="8"/>
      <c r="W73" s="8"/>
      <c r="X73" s="9"/>
      <c r="Y73" s="9"/>
      <c r="Z73" s="9"/>
      <c r="AA73" s="36"/>
      <c r="AB73" s="39"/>
      <c r="AC73" s="1"/>
      <c r="AD73" s="4"/>
      <c r="AE73" s="8"/>
      <c r="AF73" s="1"/>
      <c r="AG73" s="8"/>
      <c r="AH73" s="38"/>
      <c r="AI73" s="38"/>
      <c r="AJ73" s="1"/>
      <c r="AK73" s="1"/>
      <c r="AL73" s="1"/>
      <c r="AM73" s="8"/>
      <c r="AN73" s="8"/>
      <c r="AO73" s="38"/>
      <c r="AP73" s="38"/>
      <c r="AQ73" s="8"/>
      <c r="AR73" s="8"/>
      <c r="AS73" s="9"/>
      <c r="AT73" s="9"/>
      <c r="AU73" s="9"/>
      <c r="AV73" s="36"/>
      <c r="AW73" s="37"/>
      <c r="AY73" s="4"/>
      <c r="AZ73" s="9"/>
      <c r="BA73" s="9"/>
      <c r="BB73" s="9"/>
      <c r="BC73" s="36"/>
      <c r="BD73" s="37"/>
      <c r="BF73" s="4"/>
      <c r="BG73" s="8"/>
      <c r="BJ73" s="38"/>
      <c r="BK73" s="36"/>
      <c r="BN73" s="8"/>
      <c r="BO73" s="8"/>
      <c r="BP73" s="38"/>
      <c r="BQ73" s="38"/>
      <c r="BR73" s="9"/>
      <c r="BS73" s="9"/>
      <c r="BT73" s="9"/>
      <c r="BU73" s="36"/>
      <c r="BV73" s="37"/>
      <c r="BX73" s="4"/>
      <c r="BZ73" s="45">
        <v>4</v>
      </c>
      <c r="CA73" s="45">
        <v>5</v>
      </c>
      <c r="CB73" s="45">
        <v>5</v>
      </c>
      <c r="CC73" s="36"/>
      <c r="CD73" s="37"/>
      <c r="CE73" s="4">
        <f>Area_Weights_Data!L$5*BZ73+Area_Weights_Data!M$5*CA73+Area_Weights_Data!N$5*CB73</f>
        <v>4.4938875305623469</v>
      </c>
      <c r="CF73" s="4">
        <f>Area_Weights_Data!L$6*BZ73+Area_Weights_Data!M$6*CA73+Area_Weights_Data!N$6*CB73</f>
        <v>5</v>
      </c>
      <c r="CG73" s="45">
        <v>5.25</v>
      </c>
      <c r="CJ73" s="38"/>
      <c r="CK73" s="36"/>
      <c r="CN73">
        <v>4.25</v>
      </c>
      <c r="CO73" s="45">
        <v>3.5</v>
      </c>
      <c r="CP73" s="45">
        <v>4.5</v>
      </c>
      <c r="CQ73" s="38"/>
      <c r="CR73" s="38"/>
      <c r="CS73" s="4">
        <f>Area_Weights_Data!L$11*CN73+Area_Weights_Data!N$11*CP73</f>
        <v>4.25</v>
      </c>
      <c r="CT73" s="4">
        <f>Area_Weights_Data!L$12*CN73+Area_Weights_Data!N$12*CP73</f>
        <v>4.4136363636363631</v>
      </c>
      <c r="CU73" s="45">
        <v>4.5</v>
      </c>
      <c r="CV73" s="45">
        <v>4</v>
      </c>
      <c r="CW73" s="45">
        <v>4.5</v>
      </c>
      <c r="CX73" s="36"/>
      <c r="CY73" s="36"/>
      <c r="CZ73" s="4">
        <f>Area_Weights_Data!L$14*CU73+Area_Weights_Data!M$14*CV73+Area_Weights_Data!N$14*CW73</f>
        <v>4.4156862745098042</v>
      </c>
      <c r="DA73" s="4">
        <f>Area_Weights_Data!L$15*CU73+Area_Weights_Data!M$15*CV73+Area_Weights_Data!N$15*CW73</f>
        <v>4.1584553928095849</v>
      </c>
      <c r="DB73" s="45">
        <v>4.5</v>
      </c>
      <c r="DC73" s="45">
        <v>5</v>
      </c>
      <c r="DD73" s="45">
        <v>5</v>
      </c>
      <c r="DE73" s="38"/>
      <c r="DF73" s="38"/>
      <c r="DG73" s="4">
        <f t="shared" si="5"/>
        <v>4.5</v>
      </c>
      <c r="DH73" s="4">
        <f t="shared" si="6"/>
        <v>5</v>
      </c>
      <c r="DI73" s="45">
        <v>4.75</v>
      </c>
      <c r="DJ73" s="45">
        <v>4.5</v>
      </c>
      <c r="DK73" s="45">
        <v>5</v>
      </c>
      <c r="DL73" s="38"/>
      <c r="DM73" s="38"/>
      <c r="DN73" s="4">
        <f>Area_Weights_Data!L$23*DI73+Area_Weights_Data!M$23*DJ73+Area_Weights_Data!N$23*DK73</f>
        <v>4.7011363636363654</v>
      </c>
      <c r="DO73" s="4">
        <f t="shared" si="7"/>
        <v>5</v>
      </c>
      <c r="DP73" s="7">
        <v>5.5</v>
      </c>
      <c r="DQ73" s="7">
        <v>4</v>
      </c>
      <c r="DR73" s="7">
        <v>3.5</v>
      </c>
      <c r="DS73" s="36"/>
      <c r="DT73" s="36"/>
      <c r="DU73" s="4">
        <f>Area_Weights_Data!L$26*DP73+Area_Weights_Data!M$26*DQ73+Area_Weights_Data!N$26*DR73</f>
        <v>5.2303370786516865</v>
      </c>
      <c r="DV73" s="4">
        <f>Area_Weights_Data!L$27*DP73+Area_Weights_Data!M$27*DQ73+Area_Weights_Data!N$27*DR73</f>
        <v>3.7422360248447215</v>
      </c>
      <c r="DW73" s="8">
        <v>5</v>
      </c>
      <c r="DX73" s="8">
        <v>3.75</v>
      </c>
      <c r="DY73" s="8">
        <v>5.75</v>
      </c>
      <c r="DZ73" s="36"/>
      <c r="EA73" s="36"/>
      <c r="EB73" s="4">
        <f>Area_Weights_Data!L$32*DW73+Area_Weights_Data!M$32*DX73+Area_Weights_Data!N$32*DY73</f>
        <v>4.7093023255813957</v>
      </c>
      <c r="EC73" s="4">
        <f>Area_Weights_Data!L$33*DW73+Area_Weights_Data!M$33*DX73+Area_Weights_Data!N$33*DY73</f>
        <v>5.0190355329949226</v>
      </c>
      <c r="ED73" s="8">
        <v>2.25</v>
      </c>
      <c r="EE73" s="1">
        <v>3</v>
      </c>
      <c r="EF73" s="1">
        <v>3.25</v>
      </c>
      <c r="EG73" s="38"/>
      <c r="EH73" s="36"/>
      <c r="EI73" s="4">
        <f>Area_Weights_Data!$L$35*ED73+Area_Weights_Data!$M$35*EE73+Area_Weights_Data!$N$35*EF73</f>
        <v>2.4469273743016755</v>
      </c>
      <c r="EJ73" s="4">
        <f>Area_Weights_Data!$L$36*ED73+Area_Weights_Data!$M$36*EE73+Area_Weights_Data!$N$36*EF73</f>
        <v>3.0552763819095494</v>
      </c>
      <c r="EK73" s="8">
        <v>4.5</v>
      </c>
      <c r="EL73" s="8">
        <v>4</v>
      </c>
      <c r="EM73" s="38"/>
      <c r="EN73" s="36"/>
      <c r="EO73" s="7">
        <v>3</v>
      </c>
      <c r="EP73" s="7">
        <v>4</v>
      </c>
      <c r="EQ73" s="7">
        <v>3</v>
      </c>
      <c r="ER73" s="36"/>
      <c r="ES73" s="36"/>
      <c r="ET73" s="4">
        <f>Area_Weights_Data!L$41*EO73+Area_Weights_Data!M$41*EP73+Area_Weights_Data!N$41*EQ73</f>
        <v>3.0423728813559321</v>
      </c>
      <c r="EU73" s="4">
        <f>Area_Weights_Data!L$42*EO73+Area_Weights_Data!M$42*EP73+Area_Weights_Data!N$42*EQ73</f>
        <v>3.5913978494623651</v>
      </c>
      <c r="EW73" s="51"/>
      <c r="EX73" s="51"/>
      <c r="EY73" s="52"/>
      <c r="EZ73" s="52"/>
      <c r="FS73"/>
    </row>
    <row r="74" spans="1:175" x14ac:dyDescent="0.2">
      <c r="A74" s="1">
        <v>1982</v>
      </c>
      <c r="B74" s="1">
        <v>9</v>
      </c>
      <c r="C74" s="9"/>
      <c r="D74" s="9"/>
      <c r="E74" s="9"/>
      <c r="F74" s="36"/>
      <c r="G74" s="37"/>
      <c r="H74" s="1"/>
      <c r="J74" s="8"/>
      <c r="K74" s="1"/>
      <c r="L74" s="1"/>
      <c r="M74" s="38"/>
      <c r="N74" s="36"/>
      <c r="O74" s="1"/>
      <c r="P74" s="1"/>
      <c r="Q74" s="8"/>
      <c r="R74" s="1"/>
      <c r="S74" s="8"/>
      <c r="T74" s="38"/>
      <c r="U74" s="38"/>
      <c r="V74" s="8"/>
      <c r="W74" s="8"/>
      <c r="X74" s="9"/>
      <c r="Y74" s="9"/>
      <c r="Z74" s="9"/>
      <c r="AA74" s="36"/>
      <c r="AB74" s="39"/>
      <c r="AC74" s="1"/>
      <c r="AD74" s="4"/>
      <c r="AE74" s="8"/>
      <c r="AF74" s="1"/>
      <c r="AG74" s="8"/>
      <c r="AH74" s="38"/>
      <c r="AI74" s="38"/>
      <c r="AJ74" s="1"/>
      <c r="AK74" s="1"/>
      <c r="AL74" s="1"/>
      <c r="AM74" s="8"/>
      <c r="AN74" s="8"/>
      <c r="AO74" s="38"/>
      <c r="AP74" s="38"/>
      <c r="AQ74" s="8"/>
      <c r="AR74" s="8"/>
      <c r="AS74" s="9"/>
      <c r="AT74" s="9"/>
      <c r="AU74" s="9"/>
      <c r="AV74" s="36"/>
      <c r="AW74" s="37"/>
      <c r="AY74" s="4"/>
      <c r="AZ74" s="9"/>
      <c r="BA74" s="9"/>
      <c r="BB74" s="9"/>
      <c r="BC74" s="36"/>
      <c r="BD74" s="37"/>
      <c r="BF74" s="4"/>
      <c r="BG74" s="8"/>
      <c r="BJ74" s="38"/>
      <c r="BK74" s="36"/>
      <c r="BN74" s="8"/>
      <c r="BO74" s="8"/>
      <c r="BP74" s="38"/>
      <c r="BQ74" s="38"/>
      <c r="BR74" s="9"/>
      <c r="BS74" s="9"/>
      <c r="BT74" s="9"/>
      <c r="BU74" s="36"/>
      <c r="BV74" s="37"/>
      <c r="BX74" s="4"/>
      <c r="BZ74" s="45">
        <v>4</v>
      </c>
      <c r="CA74" s="45">
        <v>5</v>
      </c>
      <c r="CB74" s="45">
        <v>5</v>
      </c>
      <c r="CC74" s="36"/>
      <c r="CD74" s="37"/>
      <c r="CE74" s="4">
        <f>Area_Weights_Data!L$5*BZ74+Area_Weights_Data!M$5*CA74+Area_Weights_Data!N$5*CB74</f>
        <v>4.4938875305623469</v>
      </c>
      <c r="CF74" s="4">
        <f>Area_Weights_Data!L$6*BZ74+Area_Weights_Data!M$6*CA74+Area_Weights_Data!N$6*CB74</f>
        <v>5</v>
      </c>
      <c r="CG74" s="45">
        <v>5.25</v>
      </c>
      <c r="CJ74" s="38"/>
      <c r="CK74" s="36"/>
      <c r="CN74">
        <v>4.25</v>
      </c>
      <c r="CO74" s="45">
        <v>3.5</v>
      </c>
      <c r="CP74" s="45">
        <v>4.5</v>
      </c>
      <c r="CQ74" s="38"/>
      <c r="CR74" s="38"/>
      <c r="CS74" s="4">
        <f>Area_Weights_Data!L$11*CN74+Area_Weights_Data!N$11*CP74</f>
        <v>4.25</v>
      </c>
      <c r="CT74" s="4">
        <f>Area_Weights_Data!L$12*CN74+Area_Weights_Data!N$12*CP74</f>
        <v>4.4136363636363631</v>
      </c>
      <c r="CU74" s="45">
        <v>4.5</v>
      </c>
      <c r="CV74" s="45">
        <v>4</v>
      </c>
      <c r="CW74" s="45">
        <v>4.5</v>
      </c>
      <c r="CX74" s="36"/>
      <c r="CY74" s="36"/>
      <c r="CZ74" s="4">
        <f>Area_Weights_Data!L$14*CU74+Area_Weights_Data!M$14*CV74+Area_Weights_Data!N$14*CW74</f>
        <v>4.4156862745098042</v>
      </c>
      <c r="DA74" s="4">
        <f>Area_Weights_Data!L$15*CU74+Area_Weights_Data!M$15*CV74+Area_Weights_Data!N$15*CW74</f>
        <v>4.1584553928095849</v>
      </c>
      <c r="DB74" s="45">
        <v>4.5</v>
      </c>
      <c r="DC74" s="45">
        <v>5</v>
      </c>
      <c r="DD74" s="45">
        <v>5</v>
      </c>
      <c r="DE74" s="38"/>
      <c r="DF74" s="38"/>
      <c r="DG74" s="4">
        <f t="shared" si="5"/>
        <v>4.5</v>
      </c>
      <c r="DH74" s="4">
        <f t="shared" si="6"/>
        <v>5</v>
      </c>
      <c r="DI74" s="45">
        <v>4.75</v>
      </c>
      <c r="DJ74" s="45">
        <v>4.5</v>
      </c>
      <c r="DK74" s="45">
        <v>5</v>
      </c>
      <c r="DL74" s="38"/>
      <c r="DM74" s="38"/>
      <c r="DN74" s="4">
        <f>Area_Weights_Data!L$23*DI74+Area_Weights_Data!M$23*DJ74+Area_Weights_Data!N$23*DK74</f>
        <v>4.7011363636363654</v>
      </c>
      <c r="DO74" s="4">
        <f t="shared" si="7"/>
        <v>5</v>
      </c>
      <c r="DP74" s="7">
        <v>5.5</v>
      </c>
      <c r="DQ74" s="7">
        <v>4</v>
      </c>
      <c r="DR74" s="7">
        <v>3.5</v>
      </c>
      <c r="DS74" s="36"/>
      <c r="DT74" s="36"/>
      <c r="DU74" s="4">
        <f>Area_Weights_Data!L$26*DP74+Area_Weights_Data!M$26*DQ74+Area_Weights_Data!N$26*DR74</f>
        <v>5.2303370786516865</v>
      </c>
      <c r="DV74" s="4">
        <f>Area_Weights_Data!L$27*DP74+Area_Weights_Data!M$27*DQ74+Area_Weights_Data!N$27*DR74</f>
        <v>3.7422360248447215</v>
      </c>
      <c r="DW74" s="8">
        <v>5</v>
      </c>
      <c r="DX74" s="8">
        <v>3.75</v>
      </c>
      <c r="DY74" s="8">
        <v>5.75</v>
      </c>
      <c r="DZ74" s="36"/>
      <c r="EA74" s="36"/>
      <c r="EB74" s="4">
        <f>Area_Weights_Data!L$32*DW74+Area_Weights_Data!M$32*DX74+Area_Weights_Data!N$32*DY74</f>
        <v>4.7093023255813957</v>
      </c>
      <c r="EC74" s="4">
        <f>Area_Weights_Data!L$33*DW74+Area_Weights_Data!M$33*DX74+Area_Weights_Data!N$33*DY74</f>
        <v>5.0190355329949226</v>
      </c>
      <c r="ED74" s="8">
        <v>2.25</v>
      </c>
      <c r="EE74" s="1">
        <v>3</v>
      </c>
      <c r="EF74" s="1">
        <v>3.25</v>
      </c>
      <c r="EG74" s="38"/>
      <c r="EH74" s="36"/>
      <c r="EI74" s="4">
        <f>Area_Weights_Data!$L$35*ED74+Area_Weights_Data!$M$35*EE74+Area_Weights_Data!$N$35*EF74</f>
        <v>2.4469273743016755</v>
      </c>
      <c r="EJ74" s="4">
        <f>Area_Weights_Data!$L$36*ED74+Area_Weights_Data!$M$36*EE74+Area_Weights_Data!$N$36*EF74</f>
        <v>3.0552763819095494</v>
      </c>
      <c r="EK74" s="8">
        <v>4.5</v>
      </c>
      <c r="EL74" s="8">
        <v>5</v>
      </c>
      <c r="EM74" s="38"/>
      <c r="EN74" s="36"/>
      <c r="EO74" s="7">
        <v>3</v>
      </c>
      <c r="EP74" s="7">
        <v>4</v>
      </c>
      <c r="EQ74" s="7">
        <v>4</v>
      </c>
      <c r="ER74" s="36"/>
      <c r="ES74" s="36"/>
      <c r="ET74" s="4">
        <f>Area_Weights_Data!L$41*EO74+Area_Weights_Data!M$41*EP74+Area_Weights_Data!N$41*EQ74</f>
        <v>3.0423728813559321</v>
      </c>
      <c r="EU74" s="4">
        <f>Area_Weights_Data!L$42*EO74+Area_Weights_Data!M$42*EP74+Area_Weights_Data!N$42*EQ74</f>
        <v>3.9999999999999996</v>
      </c>
      <c r="EW74" s="51"/>
      <c r="EX74" s="51"/>
      <c r="EY74" s="52"/>
      <c r="EZ74" s="52"/>
      <c r="FS74"/>
    </row>
    <row r="75" spans="1:175" x14ac:dyDescent="0.2">
      <c r="A75" s="1">
        <v>1982</v>
      </c>
      <c r="B75" s="1">
        <v>10</v>
      </c>
      <c r="C75" s="9"/>
      <c r="D75" s="9"/>
      <c r="E75" s="9"/>
      <c r="F75" s="36"/>
      <c r="G75" s="37"/>
      <c r="H75" s="1"/>
      <c r="J75" s="8"/>
      <c r="K75" s="1"/>
      <c r="L75" s="1"/>
      <c r="M75" s="38"/>
      <c r="N75" s="36"/>
      <c r="O75" s="1"/>
      <c r="P75" s="1"/>
      <c r="Q75" s="8"/>
      <c r="R75" s="1"/>
      <c r="S75" s="8"/>
      <c r="T75" s="38"/>
      <c r="U75" s="38"/>
      <c r="V75" s="8"/>
      <c r="W75" s="8"/>
      <c r="X75" s="9"/>
      <c r="Y75" s="9"/>
      <c r="Z75" s="9"/>
      <c r="AA75" s="36"/>
      <c r="AB75" s="39"/>
      <c r="AC75" s="1"/>
      <c r="AD75" s="4"/>
      <c r="AE75" s="8"/>
      <c r="AF75" s="1"/>
      <c r="AG75" s="8"/>
      <c r="AH75" s="38"/>
      <c r="AI75" s="38"/>
      <c r="AJ75" s="1"/>
      <c r="AK75" s="1"/>
      <c r="AL75" s="1"/>
      <c r="AM75" s="8"/>
      <c r="AN75" s="8"/>
      <c r="AO75" s="38"/>
      <c r="AP75" s="38"/>
      <c r="AQ75" s="8"/>
      <c r="AR75" s="8"/>
      <c r="AS75" s="9"/>
      <c r="AT75" s="9"/>
      <c r="AU75" s="9"/>
      <c r="AV75" s="36"/>
      <c r="AW75" s="37"/>
      <c r="AY75" s="4"/>
      <c r="AZ75" s="9"/>
      <c r="BA75" s="9"/>
      <c r="BB75" s="9"/>
      <c r="BC75" s="36"/>
      <c r="BD75" s="37"/>
      <c r="BF75" s="4"/>
      <c r="BG75" s="8"/>
      <c r="BJ75" s="38"/>
      <c r="BK75" s="36"/>
      <c r="BN75" s="8"/>
      <c r="BO75" s="8"/>
      <c r="BP75" s="38"/>
      <c r="BQ75" s="38"/>
      <c r="BR75" s="9"/>
      <c r="BS75" s="9"/>
      <c r="BT75" s="9"/>
      <c r="BU75" s="36"/>
      <c r="BV75" s="37"/>
      <c r="BX75" s="4"/>
      <c r="BZ75" s="45">
        <v>4</v>
      </c>
      <c r="CA75" s="45">
        <v>5</v>
      </c>
      <c r="CB75" s="45">
        <v>5</v>
      </c>
      <c r="CC75" s="36"/>
      <c r="CD75" s="37"/>
      <c r="CE75" s="4">
        <f>Area_Weights_Data!L$5*BZ75+Area_Weights_Data!M$5*CA75+Area_Weights_Data!N$5*CB75</f>
        <v>4.4938875305623469</v>
      </c>
      <c r="CF75" s="4">
        <f>Area_Weights_Data!L$6*BZ75+Area_Weights_Data!M$6*CA75+Area_Weights_Data!N$6*CB75</f>
        <v>5</v>
      </c>
      <c r="CG75" s="45">
        <v>5.25</v>
      </c>
      <c r="CJ75" s="38"/>
      <c r="CK75" s="36"/>
      <c r="CN75">
        <v>4.25</v>
      </c>
      <c r="CO75" s="45">
        <v>3.5</v>
      </c>
      <c r="CP75" s="45">
        <v>4.5</v>
      </c>
      <c r="CQ75" s="38"/>
      <c r="CR75" s="38"/>
      <c r="CS75" s="4">
        <f>Area_Weights_Data!L$11*CN75+Area_Weights_Data!N$11*CP75</f>
        <v>4.25</v>
      </c>
      <c r="CT75" s="4">
        <f>Area_Weights_Data!L$12*CN75+Area_Weights_Data!N$12*CP75</f>
        <v>4.4136363636363631</v>
      </c>
      <c r="CU75" s="45">
        <v>4.5</v>
      </c>
      <c r="CV75" s="45">
        <v>4</v>
      </c>
      <c r="CW75" s="45">
        <v>4.5</v>
      </c>
      <c r="CX75" s="36"/>
      <c r="CY75" s="36"/>
      <c r="CZ75" s="4">
        <f>Area_Weights_Data!L$14*CU75+Area_Weights_Data!M$14*CV75+Area_Weights_Data!N$14*CW75</f>
        <v>4.4156862745098042</v>
      </c>
      <c r="DA75" s="4">
        <f>Area_Weights_Data!L$15*CU75+Area_Weights_Data!M$15*CV75+Area_Weights_Data!N$15*CW75</f>
        <v>4.1584553928095849</v>
      </c>
      <c r="DB75" s="45">
        <v>4.5</v>
      </c>
      <c r="DC75" s="45">
        <v>5</v>
      </c>
      <c r="DD75" s="45">
        <v>5</v>
      </c>
      <c r="DE75" s="38"/>
      <c r="DF75" s="38"/>
      <c r="DG75" s="4">
        <f t="shared" si="5"/>
        <v>4.5</v>
      </c>
      <c r="DH75" s="4">
        <f t="shared" si="6"/>
        <v>5</v>
      </c>
      <c r="DI75" s="45">
        <v>4.75</v>
      </c>
      <c r="DJ75" s="45">
        <v>4.5</v>
      </c>
      <c r="DK75" s="45">
        <v>5</v>
      </c>
      <c r="DL75" s="38"/>
      <c r="DM75" s="38"/>
      <c r="DN75" s="4">
        <f>Area_Weights_Data!L$23*DI75+Area_Weights_Data!M$23*DJ75+Area_Weights_Data!N$23*DK75</f>
        <v>4.7011363636363654</v>
      </c>
      <c r="DO75" s="4">
        <f t="shared" si="7"/>
        <v>5</v>
      </c>
      <c r="DP75" s="7">
        <v>5.5</v>
      </c>
      <c r="DQ75" s="7">
        <v>4</v>
      </c>
      <c r="DR75" s="7">
        <v>3.5</v>
      </c>
      <c r="DS75" s="36"/>
      <c r="DT75" s="36"/>
      <c r="DU75" s="4">
        <f>Area_Weights_Data!L$26*DP75+Area_Weights_Data!M$26*DQ75+Area_Weights_Data!N$26*DR75</f>
        <v>5.2303370786516865</v>
      </c>
      <c r="DV75" s="4">
        <f>Area_Weights_Data!L$27*DP75+Area_Weights_Data!M$27*DQ75+Area_Weights_Data!N$27*DR75</f>
        <v>3.7422360248447215</v>
      </c>
      <c r="DW75" s="8">
        <v>5</v>
      </c>
      <c r="DX75" s="8">
        <v>3.75</v>
      </c>
      <c r="DY75" s="8">
        <v>5.75</v>
      </c>
      <c r="DZ75" s="36"/>
      <c r="EA75" s="36"/>
      <c r="EB75" s="4">
        <f>Area_Weights_Data!L$32*DW75+Area_Weights_Data!M$32*DX75+Area_Weights_Data!N$32*DY75</f>
        <v>4.7093023255813957</v>
      </c>
      <c r="EC75" s="4">
        <f>Area_Weights_Data!L$33*DW75+Area_Weights_Data!M$33*DX75+Area_Weights_Data!N$33*DY75</f>
        <v>5.0190355329949226</v>
      </c>
      <c r="ED75" s="8">
        <v>2.25</v>
      </c>
      <c r="EE75" s="1">
        <v>3</v>
      </c>
      <c r="EF75" s="1">
        <v>3.25</v>
      </c>
      <c r="EG75" s="38"/>
      <c r="EH75" s="36"/>
      <c r="EI75" s="4">
        <f>Area_Weights_Data!$L$35*ED75+Area_Weights_Data!$M$35*EE75+Area_Weights_Data!$N$35*EF75</f>
        <v>2.4469273743016755</v>
      </c>
      <c r="EJ75" s="4">
        <f>Area_Weights_Data!$L$36*ED75+Area_Weights_Data!$M$36*EE75+Area_Weights_Data!$N$36*EF75</f>
        <v>3.0552763819095494</v>
      </c>
      <c r="EK75" s="8">
        <v>4.5</v>
      </c>
      <c r="EL75" s="8">
        <v>5</v>
      </c>
      <c r="EM75" s="38"/>
      <c r="EN75" s="36"/>
      <c r="EO75" s="7">
        <v>3</v>
      </c>
      <c r="EP75" s="7">
        <v>4</v>
      </c>
      <c r="EQ75" s="7">
        <v>4</v>
      </c>
      <c r="ER75" s="36"/>
      <c r="ES75" s="36"/>
      <c r="ET75" s="4">
        <f>Area_Weights_Data!L$41*EO75+Area_Weights_Data!M$41*EP75+Area_Weights_Data!N$41*EQ75</f>
        <v>3.0423728813559321</v>
      </c>
      <c r="EU75" s="4">
        <f>Area_Weights_Data!L$42*EO75+Area_Weights_Data!M$42*EP75+Area_Weights_Data!N$42*EQ75</f>
        <v>3.9999999999999996</v>
      </c>
      <c r="EW75" s="51"/>
      <c r="EX75" s="51"/>
      <c r="EY75" s="52"/>
      <c r="EZ75" s="52"/>
      <c r="FS75"/>
    </row>
    <row r="76" spans="1:175" x14ac:dyDescent="0.2">
      <c r="A76" s="1">
        <v>1982</v>
      </c>
      <c r="B76" s="1">
        <v>11</v>
      </c>
      <c r="C76" s="9"/>
      <c r="D76" s="9"/>
      <c r="E76" s="9"/>
      <c r="F76" s="36"/>
      <c r="G76" s="37"/>
      <c r="H76" s="1"/>
      <c r="J76" s="8"/>
      <c r="K76" s="1"/>
      <c r="L76" s="1"/>
      <c r="M76" s="38"/>
      <c r="N76" s="36"/>
      <c r="O76" s="1"/>
      <c r="P76" s="1"/>
      <c r="Q76" s="8"/>
      <c r="R76" s="1"/>
      <c r="S76" s="8"/>
      <c r="T76" s="38"/>
      <c r="U76" s="38"/>
      <c r="V76" s="8"/>
      <c r="W76" s="8"/>
      <c r="X76" s="9"/>
      <c r="Y76" s="9"/>
      <c r="Z76" s="9"/>
      <c r="AA76" s="36"/>
      <c r="AB76" s="39"/>
      <c r="AC76" s="1"/>
      <c r="AD76" s="4"/>
      <c r="AE76" s="8"/>
      <c r="AF76" s="1"/>
      <c r="AG76" s="8"/>
      <c r="AH76" s="38"/>
      <c r="AI76" s="38"/>
      <c r="AJ76" s="1"/>
      <c r="AK76" s="1"/>
      <c r="AL76" s="1"/>
      <c r="AM76" s="8"/>
      <c r="AN76" s="8"/>
      <c r="AO76" s="38"/>
      <c r="AP76" s="38"/>
      <c r="AQ76" s="8"/>
      <c r="AR76" s="8"/>
      <c r="AS76" s="9"/>
      <c r="AT76" s="9"/>
      <c r="AU76" s="9"/>
      <c r="AV76" s="36"/>
      <c r="AW76" s="37"/>
      <c r="AY76" s="4"/>
      <c r="AZ76" s="9"/>
      <c r="BA76" s="9"/>
      <c r="BB76" s="9"/>
      <c r="BC76" s="36"/>
      <c r="BD76" s="37"/>
      <c r="BF76" s="4"/>
      <c r="BG76" s="8"/>
      <c r="BJ76" s="38"/>
      <c r="BK76" s="36"/>
      <c r="BN76" s="8"/>
      <c r="BO76" s="8"/>
      <c r="BP76" s="38"/>
      <c r="BQ76" s="38"/>
      <c r="BR76" s="9"/>
      <c r="BS76" s="9"/>
      <c r="BT76" s="9"/>
      <c r="BU76" s="36"/>
      <c r="BV76" s="37"/>
      <c r="BX76" s="4"/>
      <c r="BZ76" s="45">
        <v>4</v>
      </c>
      <c r="CA76" s="45">
        <v>5</v>
      </c>
      <c r="CB76" s="45">
        <v>5</v>
      </c>
      <c r="CC76" s="36"/>
      <c r="CD76" s="37"/>
      <c r="CE76" s="4">
        <f>Area_Weights_Data!L$5*BZ76+Area_Weights_Data!M$5*CA76+Area_Weights_Data!N$5*CB76</f>
        <v>4.4938875305623469</v>
      </c>
      <c r="CF76" s="4">
        <f>Area_Weights_Data!L$6*BZ76+Area_Weights_Data!M$6*CA76+Area_Weights_Data!N$6*CB76</f>
        <v>5</v>
      </c>
      <c r="CG76" s="45">
        <v>5.25</v>
      </c>
      <c r="CJ76" s="38"/>
      <c r="CK76" s="36"/>
      <c r="CN76">
        <v>4.25</v>
      </c>
      <c r="CO76" s="45">
        <v>3.5</v>
      </c>
      <c r="CP76" s="45">
        <v>4.5</v>
      </c>
      <c r="CQ76" s="38"/>
      <c r="CR76" s="38"/>
      <c r="CS76" s="4">
        <f>Area_Weights_Data!L$11*CN76+Area_Weights_Data!N$11*CP76</f>
        <v>4.25</v>
      </c>
      <c r="CT76" s="4">
        <f>Area_Weights_Data!L$12*CN76+Area_Weights_Data!N$12*CP76</f>
        <v>4.4136363636363631</v>
      </c>
      <c r="CU76" s="45">
        <v>4.5</v>
      </c>
      <c r="CV76" s="45">
        <v>4</v>
      </c>
      <c r="CW76" s="45">
        <v>4.5</v>
      </c>
      <c r="CX76" s="36"/>
      <c r="CY76" s="36"/>
      <c r="CZ76" s="4">
        <f>Area_Weights_Data!L$14*CU76+Area_Weights_Data!M$14*CV76+Area_Weights_Data!N$14*CW76</f>
        <v>4.4156862745098042</v>
      </c>
      <c r="DA76" s="4">
        <f>Area_Weights_Data!L$15*CU76+Area_Weights_Data!M$15*CV76+Area_Weights_Data!N$15*CW76</f>
        <v>4.1584553928095849</v>
      </c>
      <c r="DB76" s="45">
        <v>4.5</v>
      </c>
      <c r="DC76" s="45">
        <v>5</v>
      </c>
      <c r="DD76" s="45">
        <v>5</v>
      </c>
      <c r="DE76" s="38"/>
      <c r="DF76" s="38"/>
      <c r="DG76" s="4">
        <f t="shared" si="5"/>
        <v>4.5</v>
      </c>
      <c r="DH76" s="4">
        <f t="shared" si="6"/>
        <v>5</v>
      </c>
      <c r="DI76" s="45">
        <v>4.75</v>
      </c>
      <c r="DJ76" s="45">
        <v>4.5</v>
      </c>
      <c r="DK76" s="45">
        <v>5</v>
      </c>
      <c r="DL76" s="38"/>
      <c r="DM76" s="38"/>
      <c r="DN76" s="4">
        <f>Area_Weights_Data!L$23*DI76+Area_Weights_Data!M$23*DJ76+Area_Weights_Data!N$23*DK76</f>
        <v>4.7011363636363654</v>
      </c>
      <c r="DO76" s="4">
        <f t="shared" si="7"/>
        <v>5</v>
      </c>
      <c r="DP76" s="7">
        <v>5.5</v>
      </c>
      <c r="DQ76" s="7">
        <v>4</v>
      </c>
      <c r="DR76" s="7">
        <v>3.5</v>
      </c>
      <c r="DS76" s="36"/>
      <c r="DT76" s="36"/>
      <c r="DU76" s="4">
        <f>Area_Weights_Data!L$26*DP76+Area_Weights_Data!M$26*DQ76+Area_Weights_Data!N$26*DR76</f>
        <v>5.2303370786516865</v>
      </c>
      <c r="DV76" s="4">
        <f>Area_Weights_Data!L$27*DP76+Area_Weights_Data!M$27*DQ76+Area_Weights_Data!N$27*DR76</f>
        <v>3.7422360248447215</v>
      </c>
      <c r="DW76" s="8">
        <v>5</v>
      </c>
      <c r="DX76" s="8">
        <v>3.75</v>
      </c>
      <c r="DY76" s="8">
        <v>5.75</v>
      </c>
      <c r="DZ76" s="36"/>
      <c r="EA76" s="36"/>
      <c r="EB76" s="4">
        <f>Area_Weights_Data!L$32*DW76+Area_Weights_Data!M$32*DX76+Area_Weights_Data!N$32*DY76</f>
        <v>4.7093023255813957</v>
      </c>
      <c r="EC76" s="4">
        <f>Area_Weights_Data!L$33*DW76+Area_Weights_Data!M$33*DX76+Area_Weights_Data!N$33*DY76</f>
        <v>5.0190355329949226</v>
      </c>
      <c r="ED76" s="8">
        <v>2.25</v>
      </c>
      <c r="EE76" s="1">
        <v>3</v>
      </c>
      <c r="EF76" s="1">
        <v>3.25</v>
      </c>
      <c r="EG76" s="38"/>
      <c r="EH76" s="36"/>
      <c r="EI76" s="4">
        <f>Area_Weights_Data!$L$35*ED76+Area_Weights_Data!$M$35*EE76+Area_Weights_Data!$N$35*EF76</f>
        <v>2.4469273743016755</v>
      </c>
      <c r="EJ76" s="4">
        <f>Area_Weights_Data!$L$36*ED76+Area_Weights_Data!$M$36*EE76+Area_Weights_Data!$N$36*EF76</f>
        <v>3.0552763819095494</v>
      </c>
      <c r="EK76" s="8">
        <v>4.5</v>
      </c>
      <c r="EL76" s="8">
        <v>5</v>
      </c>
      <c r="EM76" s="38"/>
      <c r="EN76" s="36"/>
      <c r="EO76" s="7">
        <v>3</v>
      </c>
      <c r="EP76" s="7">
        <v>4</v>
      </c>
      <c r="EQ76" s="7">
        <v>3</v>
      </c>
      <c r="ER76" s="36"/>
      <c r="ES76" s="36"/>
      <c r="ET76" s="4">
        <f>Area_Weights_Data!L$41*EO76+Area_Weights_Data!M$41*EP76+Area_Weights_Data!N$41*EQ76</f>
        <v>3.0423728813559321</v>
      </c>
      <c r="EU76" s="4">
        <f>Area_Weights_Data!L$42*EO76+Area_Weights_Data!M$42*EP76+Area_Weights_Data!N$42*EQ76</f>
        <v>3.5913978494623651</v>
      </c>
      <c r="EW76" s="51"/>
      <c r="EX76" s="51"/>
      <c r="EY76" s="52"/>
      <c r="EZ76" s="52"/>
      <c r="FS76"/>
    </row>
    <row r="77" spans="1:175" x14ac:dyDescent="0.2">
      <c r="A77" s="1">
        <v>1982</v>
      </c>
      <c r="B77" s="1">
        <v>12</v>
      </c>
      <c r="C77" s="9"/>
      <c r="D77" s="9"/>
      <c r="E77" s="9"/>
      <c r="F77" s="36"/>
      <c r="G77" s="37"/>
      <c r="H77" s="1"/>
      <c r="J77" s="8"/>
      <c r="K77" s="1"/>
      <c r="L77" s="1"/>
      <c r="M77" s="38"/>
      <c r="N77" s="36"/>
      <c r="O77" s="1"/>
      <c r="P77" s="1"/>
      <c r="Q77" s="8"/>
      <c r="R77" s="1"/>
      <c r="S77" s="8"/>
      <c r="T77" s="38"/>
      <c r="U77" s="38"/>
      <c r="V77" s="8"/>
      <c r="W77" s="8"/>
      <c r="X77" s="9"/>
      <c r="Y77" s="9"/>
      <c r="Z77" s="9"/>
      <c r="AA77" s="36"/>
      <c r="AB77" s="39"/>
      <c r="AC77" s="1"/>
      <c r="AD77" s="4"/>
      <c r="AE77" s="8"/>
      <c r="AF77" s="1"/>
      <c r="AG77" s="8"/>
      <c r="AH77" s="38"/>
      <c r="AI77" s="38"/>
      <c r="AJ77" s="1"/>
      <c r="AK77" s="1"/>
      <c r="AL77" s="1"/>
      <c r="AM77" s="8"/>
      <c r="AN77" s="8"/>
      <c r="AO77" s="38"/>
      <c r="AP77" s="38"/>
      <c r="AQ77" s="8"/>
      <c r="AR77" s="8"/>
      <c r="AS77" s="9"/>
      <c r="AT77" s="9"/>
      <c r="AU77" s="9"/>
      <c r="AV77" s="36"/>
      <c r="AW77" s="37"/>
      <c r="AY77" s="4"/>
      <c r="AZ77" s="9"/>
      <c r="BA77" s="9"/>
      <c r="BB77" s="9"/>
      <c r="BC77" s="36"/>
      <c r="BD77" s="37"/>
      <c r="BF77" s="4"/>
      <c r="BG77" s="8"/>
      <c r="BJ77" s="38"/>
      <c r="BK77" s="36"/>
      <c r="BN77" s="8"/>
      <c r="BO77" s="8"/>
      <c r="BP77" s="38"/>
      <c r="BQ77" s="38"/>
      <c r="BR77" s="9"/>
      <c r="BS77" s="9"/>
      <c r="BT77" s="9"/>
      <c r="BU77" s="36"/>
      <c r="BV77" s="37"/>
      <c r="BX77" s="4"/>
      <c r="BZ77" s="45">
        <v>4</v>
      </c>
      <c r="CA77" s="45">
        <v>5.75</v>
      </c>
      <c r="CB77" s="45">
        <v>6</v>
      </c>
      <c r="CC77" s="36"/>
      <c r="CD77" s="37"/>
      <c r="CE77" s="4">
        <f>Area_Weights_Data!L$5*BZ77+Area_Weights_Data!M$5*CA77+Area_Weights_Data!N$5*CB77</f>
        <v>4.8643031784841071</v>
      </c>
      <c r="CF77" s="4">
        <f>Area_Weights_Data!L$6*BZ77+Area_Weights_Data!M$6*CA77+Area_Weights_Data!N$6*CB77</f>
        <v>5.900240384615385</v>
      </c>
      <c r="CG77" s="45">
        <v>5.25</v>
      </c>
      <c r="CJ77" s="38"/>
      <c r="CK77" s="36"/>
      <c r="CN77" s="45">
        <v>4.25</v>
      </c>
      <c r="CO77" s="45">
        <v>3.5</v>
      </c>
      <c r="CP77" s="45">
        <v>4.5</v>
      </c>
      <c r="CQ77" s="38"/>
      <c r="CR77" s="38"/>
      <c r="CS77" s="4">
        <f>Area_Weights_Data!L$11*CN77+Area_Weights_Data!N$11*CP77</f>
        <v>4.25</v>
      </c>
      <c r="CT77" s="4">
        <f>Area_Weights_Data!L$12*CN77+Area_Weights_Data!N$12*CP77</f>
        <v>4.4136363636363631</v>
      </c>
      <c r="CU77" s="45">
        <v>4.5</v>
      </c>
      <c r="CV77" s="45">
        <v>4</v>
      </c>
      <c r="CW77" s="45">
        <v>4</v>
      </c>
      <c r="CX77" s="36"/>
      <c r="CY77" s="36"/>
      <c r="CZ77" s="4">
        <f>Area_Weights_Data!L$14*CU77+Area_Weights_Data!M$14*CV77+Area_Weights_Data!N$14*CW77</f>
        <v>4.4156862745098042</v>
      </c>
      <c r="DA77" s="4">
        <f>Area_Weights_Data!L$15*CU77+Area_Weights_Data!M$15*CV77+Area_Weights_Data!N$15*CW77</f>
        <v>3.9999999999999978</v>
      </c>
      <c r="DB77" s="45">
        <v>4.5</v>
      </c>
      <c r="DC77" s="45">
        <v>5</v>
      </c>
      <c r="DD77" s="45">
        <v>5</v>
      </c>
      <c r="DE77" s="38"/>
      <c r="DF77" s="38"/>
      <c r="DG77" s="4">
        <f t="shared" si="5"/>
        <v>4.5</v>
      </c>
      <c r="DH77" s="4">
        <f t="shared" si="6"/>
        <v>5</v>
      </c>
      <c r="DI77" s="45">
        <v>4.75</v>
      </c>
      <c r="DJ77" s="45">
        <v>4.5</v>
      </c>
      <c r="DK77" s="45">
        <v>5</v>
      </c>
      <c r="DL77" s="38"/>
      <c r="DM77" s="38"/>
      <c r="DN77" s="4">
        <f>Area_Weights_Data!L$23*DI77+Area_Weights_Data!M$23*DJ77+Area_Weights_Data!N$23*DK77</f>
        <v>4.7011363636363654</v>
      </c>
      <c r="DO77" s="4">
        <f t="shared" si="7"/>
        <v>5</v>
      </c>
      <c r="DP77" s="7">
        <v>5.5</v>
      </c>
      <c r="DQ77" s="7">
        <v>4</v>
      </c>
      <c r="DR77" s="7">
        <v>3.5</v>
      </c>
      <c r="DS77" s="36"/>
      <c r="DT77" s="36"/>
      <c r="DU77" s="4">
        <f>Area_Weights_Data!L$26*DP77+Area_Weights_Data!M$26*DQ77+Area_Weights_Data!N$26*DR77</f>
        <v>5.2303370786516865</v>
      </c>
      <c r="DV77" s="4">
        <f>Area_Weights_Data!L$27*DP77+Area_Weights_Data!M$27*DQ77+Area_Weights_Data!N$27*DR77</f>
        <v>3.7422360248447215</v>
      </c>
      <c r="DW77" s="8">
        <v>5</v>
      </c>
      <c r="DX77" s="8">
        <v>3.75</v>
      </c>
      <c r="DY77" s="8">
        <v>5.75</v>
      </c>
      <c r="DZ77" s="36"/>
      <c r="EA77" s="36"/>
      <c r="EB77" s="4">
        <f>Area_Weights_Data!L$32*DW77+Area_Weights_Data!M$32*DX77+Area_Weights_Data!N$32*DY77</f>
        <v>4.7093023255813957</v>
      </c>
      <c r="EC77" s="4">
        <f>Area_Weights_Data!L$33*DW77+Area_Weights_Data!M$33*DX77+Area_Weights_Data!N$33*DY77</f>
        <v>5.0190355329949226</v>
      </c>
      <c r="ED77" s="8">
        <v>2.5</v>
      </c>
      <c r="EE77" s="1">
        <v>3</v>
      </c>
      <c r="EF77" s="1">
        <v>3.25</v>
      </c>
      <c r="EG77" s="38"/>
      <c r="EH77" s="36"/>
      <c r="EI77" s="4">
        <f>Area_Weights_Data!$L$35*ED77+Area_Weights_Data!$M$35*EE77+Area_Weights_Data!$N$35*EF77</f>
        <v>2.6312849162011172</v>
      </c>
      <c r="EJ77" s="4">
        <f>Area_Weights_Data!$L$36*ED77+Area_Weights_Data!$M$36*EE77+Area_Weights_Data!$N$36*EF77</f>
        <v>3.0552763819095494</v>
      </c>
      <c r="EK77" s="8">
        <v>4.5</v>
      </c>
      <c r="EL77" s="8">
        <v>5</v>
      </c>
      <c r="EM77" s="38"/>
      <c r="EN77" s="36"/>
      <c r="EO77" s="7">
        <v>3</v>
      </c>
      <c r="EP77" s="7">
        <v>4</v>
      </c>
      <c r="EQ77" s="7">
        <v>3</v>
      </c>
      <c r="ER77" s="36"/>
      <c r="ES77" s="36"/>
      <c r="ET77" s="4">
        <f>Area_Weights_Data!L$41*EO77+Area_Weights_Data!M$41*EP77+Area_Weights_Data!N$41*EQ77</f>
        <v>3.0423728813559321</v>
      </c>
      <c r="EU77" s="4">
        <f>Area_Weights_Data!L$42*EO77+Area_Weights_Data!M$42*EP77+Area_Weights_Data!N$42*EQ77</f>
        <v>3.5913978494623651</v>
      </c>
      <c r="EW77" s="51"/>
      <c r="EX77" s="51"/>
      <c r="EY77" s="52"/>
      <c r="EZ77" s="52"/>
      <c r="FS77"/>
    </row>
    <row r="78" spans="1:175" x14ac:dyDescent="0.2">
      <c r="A78" s="1">
        <v>1983</v>
      </c>
      <c r="B78" s="1">
        <v>1</v>
      </c>
      <c r="C78" s="9"/>
      <c r="D78" s="9"/>
      <c r="E78" s="9"/>
      <c r="F78" s="36"/>
      <c r="G78" s="37"/>
      <c r="H78" s="1"/>
      <c r="J78" s="8"/>
      <c r="K78" s="1"/>
      <c r="L78" s="1"/>
      <c r="M78" s="38"/>
      <c r="N78" s="36"/>
      <c r="O78" s="1"/>
      <c r="P78" s="1"/>
      <c r="Q78" s="8"/>
      <c r="R78" s="1"/>
      <c r="S78" s="8"/>
      <c r="T78" s="38"/>
      <c r="U78" s="38"/>
      <c r="V78" s="8"/>
      <c r="W78" s="8"/>
      <c r="X78" s="9"/>
      <c r="Y78" s="9"/>
      <c r="Z78" s="9"/>
      <c r="AA78" s="36"/>
      <c r="AB78" s="39"/>
      <c r="AC78" s="1"/>
      <c r="AD78" s="4"/>
      <c r="AE78" s="8"/>
      <c r="AF78" s="1"/>
      <c r="AG78" s="8"/>
      <c r="AH78" s="38"/>
      <c r="AI78" s="38"/>
      <c r="AJ78" s="1"/>
      <c r="AK78" s="1"/>
      <c r="AL78" s="1"/>
      <c r="AM78" s="8"/>
      <c r="AN78" s="8"/>
      <c r="AO78" s="38"/>
      <c r="AP78" s="38"/>
      <c r="AQ78" s="8"/>
      <c r="AR78" s="8"/>
      <c r="AS78" s="9"/>
      <c r="AT78" s="9"/>
      <c r="AU78" s="9"/>
      <c r="AV78" s="36"/>
      <c r="AW78" s="37"/>
      <c r="AY78" s="4"/>
      <c r="AZ78" s="9"/>
      <c r="BA78" s="9"/>
      <c r="BB78" s="9"/>
      <c r="BC78" s="36"/>
      <c r="BD78" s="37"/>
      <c r="BF78" s="4"/>
      <c r="BG78" s="8"/>
      <c r="BJ78" s="38"/>
      <c r="BK78" s="36"/>
      <c r="BN78" s="8"/>
      <c r="BO78" s="8"/>
      <c r="BP78" s="38"/>
      <c r="BQ78" s="38"/>
      <c r="BR78" s="9"/>
      <c r="BS78" s="9"/>
      <c r="BT78" s="9"/>
      <c r="BU78" s="36"/>
      <c r="BV78" s="37"/>
      <c r="BX78" s="4"/>
      <c r="BZ78" s="45">
        <v>4</v>
      </c>
      <c r="CA78" s="45">
        <v>6.5</v>
      </c>
      <c r="CB78" s="45">
        <v>6.5</v>
      </c>
      <c r="CC78" s="36"/>
      <c r="CD78" s="37"/>
      <c r="CE78" s="4">
        <f>Area_Weights_Data!L$5*BZ78+Area_Weights_Data!M$5*CA78+Area_Weights_Data!N$5*CB78</f>
        <v>5.2347188264058673</v>
      </c>
      <c r="CF78" s="4">
        <f>Area_Weights_Data!L$6*BZ78+Area_Weights_Data!M$6*CA78+Area_Weights_Data!N$6*CB78</f>
        <v>6.5</v>
      </c>
      <c r="CG78" s="45">
        <v>5.25</v>
      </c>
      <c r="CJ78" s="38"/>
      <c r="CK78" s="36"/>
      <c r="CN78" s="45">
        <v>4.25</v>
      </c>
      <c r="CO78" s="45">
        <v>3.5</v>
      </c>
      <c r="CP78" s="45">
        <v>3.5</v>
      </c>
      <c r="CQ78" s="38"/>
      <c r="CR78" s="38"/>
      <c r="CS78" s="4">
        <f>Area_Weights_Data!L$11*CN78+Area_Weights_Data!N$11*CP78</f>
        <v>4.25</v>
      </c>
      <c r="CT78" s="4">
        <f>Area_Weights_Data!L$12*CN78+Area_Weights_Data!N$12*CP78</f>
        <v>3.7590909090909088</v>
      </c>
      <c r="CU78" s="45">
        <v>4.5</v>
      </c>
      <c r="CV78" s="45">
        <v>4</v>
      </c>
      <c r="CW78" s="45">
        <v>4</v>
      </c>
      <c r="CX78" s="36"/>
      <c r="CY78" s="36"/>
      <c r="CZ78" s="4">
        <f>Area_Weights_Data!L$14*CU78+Area_Weights_Data!M$14*CV78+Area_Weights_Data!N$14*CW78</f>
        <v>4.4156862745098042</v>
      </c>
      <c r="DA78" s="4">
        <f>Area_Weights_Data!L$15*CU78+Area_Weights_Data!M$15*CV78+Area_Weights_Data!N$15*CW78</f>
        <v>3.9999999999999978</v>
      </c>
      <c r="DB78" s="45">
        <v>4.5</v>
      </c>
      <c r="DC78" s="45">
        <v>5</v>
      </c>
      <c r="DD78" s="45">
        <v>5</v>
      </c>
      <c r="DE78" s="38"/>
      <c r="DF78" s="38"/>
      <c r="DG78" s="4">
        <f t="shared" si="5"/>
        <v>4.5</v>
      </c>
      <c r="DH78" s="4">
        <f t="shared" si="6"/>
        <v>5</v>
      </c>
      <c r="DI78" s="45">
        <v>4.75</v>
      </c>
      <c r="DJ78" s="45">
        <v>4.5</v>
      </c>
      <c r="DK78" s="45">
        <v>5</v>
      </c>
      <c r="DL78" s="38"/>
      <c r="DM78" s="38"/>
      <c r="DN78" s="4">
        <f>Area_Weights_Data!L$23*DI78+Area_Weights_Data!M$23*DJ78+Area_Weights_Data!N$23*DK78</f>
        <v>4.7011363636363654</v>
      </c>
      <c r="DO78" s="4">
        <f t="shared" si="7"/>
        <v>5</v>
      </c>
      <c r="DP78" s="7">
        <v>5.5</v>
      </c>
      <c r="DQ78" s="7">
        <v>4</v>
      </c>
      <c r="DR78" s="7">
        <v>3.5</v>
      </c>
      <c r="DS78" s="36"/>
      <c r="DT78" s="36"/>
      <c r="DU78" s="4">
        <f>Area_Weights_Data!L$26*DP78+Area_Weights_Data!M$26*DQ78+Area_Weights_Data!N$26*DR78</f>
        <v>5.2303370786516865</v>
      </c>
      <c r="DV78" s="4">
        <f>Area_Weights_Data!L$27*DP78+Area_Weights_Data!M$27*DQ78+Area_Weights_Data!N$27*DR78</f>
        <v>3.7422360248447215</v>
      </c>
      <c r="DW78" s="8">
        <v>5</v>
      </c>
      <c r="DX78" s="8">
        <v>3.75</v>
      </c>
      <c r="DY78" s="8">
        <v>5.75</v>
      </c>
      <c r="DZ78" s="36"/>
      <c r="EA78" s="36"/>
      <c r="EB78" s="4">
        <f>Area_Weights_Data!L$32*DW78+Area_Weights_Data!M$32*DX78+Area_Weights_Data!N$32*DY78</f>
        <v>4.7093023255813957</v>
      </c>
      <c r="EC78" s="4">
        <f>Area_Weights_Data!L$33*DW78+Area_Weights_Data!M$33*DX78+Area_Weights_Data!N$33*DY78</f>
        <v>5.0190355329949226</v>
      </c>
      <c r="ED78" s="8">
        <v>2.5</v>
      </c>
      <c r="EE78" s="1">
        <v>3</v>
      </c>
      <c r="EF78" s="1">
        <v>3.25</v>
      </c>
      <c r="EG78" s="38"/>
      <c r="EH78" s="36"/>
      <c r="EI78" s="4">
        <f>Area_Weights_Data!$L$35*ED78+Area_Weights_Data!$M$35*EE78+Area_Weights_Data!$N$35*EF78</f>
        <v>2.6312849162011172</v>
      </c>
      <c r="EJ78" s="4">
        <f>Area_Weights_Data!$L$36*ED78+Area_Weights_Data!$M$36*EE78+Area_Weights_Data!$N$36*EF78</f>
        <v>3.0552763819095494</v>
      </c>
      <c r="EK78" s="8">
        <v>4.5</v>
      </c>
      <c r="EL78" s="8">
        <v>5</v>
      </c>
      <c r="EM78" s="38"/>
      <c r="EN78" s="36"/>
      <c r="EO78" s="7">
        <v>3</v>
      </c>
      <c r="EP78" s="7">
        <v>4</v>
      </c>
      <c r="EQ78" s="7">
        <v>3</v>
      </c>
      <c r="ER78" s="36"/>
      <c r="ES78" s="36"/>
      <c r="ET78" s="4">
        <f>Area_Weights_Data!L$41*EO78+Area_Weights_Data!M$41*EP78+Area_Weights_Data!N$41*EQ78</f>
        <v>3.0423728813559321</v>
      </c>
      <c r="EU78" s="4">
        <f>Area_Weights_Data!L$42*EO78+Area_Weights_Data!M$42*EP78+Area_Weights_Data!N$42*EQ78</f>
        <v>3.5913978494623651</v>
      </c>
      <c r="EW78" s="51"/>
      <c r="EX78" s="51"/>
      <c r="EY78" s="52"/>
      <c r="EZ78" s="52"/>
      <c r="FS78"/>
    </row>
    <row r="79" spans="1:175" x14ac:dyDescent="0.2">
      <c r="A79" s="1">
        <v>1983</v>
      </c>
      <c r="B79" s="1">
        <v>2</v>
      </c>
      <c r="C79" s="9"/>
      <c r="D79" s="9"/>
      <c r="E79" s="9"/>
      <c r="F79" s="36"/>
      <c r="G79" s="37"/>
      <c r="H79" s="1"/>
      <c r="J79" s="8"/>
      <c r="K79" s="1"/>
      <c r="L79" s="1"/>
      <c r="M79" s="38"/>
      <c r="N79" s="36"/>
      <c r="O79" s="1"/>
      <c r="P79" s="1"/>
      <c r="Q79" s="8"/>
      <c r="R79" s="1"/>
      <c r="S79" s="8"/>
      <c r="T79" s="38"/>
      <c r="U79" s="38"/>
      <c r="V79" s="8"/>
      <c r="W79" s="8"/>
      <c r="X79" s="9"/>
      <c r="Y79" s="9"/>
      <c r="Z79" s="9"/>
      <c r="AA79" s="36"/>
      <c r="AB79" s="39"/>
      <c r="AC79" s="1"/>
      <c r="AD79" s="4"/>
      <c r="AE79" s="8"/>
      <c r="AF79" s="1"/>
      <c r="AG79" s="8"/>
      <c r="AH79" s="38"/>
      <c r="AI79" s="38"/>
      <c r="AJ79" s="1"/>
      <c r="AK79" s="1"/>
      <c r="AL79" s="1"/>
      <c r="AM79" s="8"/>
      <c r="AN79" s="8"/>
      <c r="AO79" s="38"/>
      <c r="AP79" s="38"/>
      <c r="AQ79" s="8"/>
      <c r="AR79" s="8"/>
      <c r="AS79" s="9"/>
      <c r="AT79" s="9"/>
      <c r="AU79" s="9"/>
      <c r="AV79" s="36"/>
      <c r="AW79" s="37"/>
      <c r="AY79" s="4"/>
      <c r="AZ79" s="9"/>
      <c r="BA79" s="9"/>
      <c r="BB79" s="9"/>
      <c r="BC79" s="36"/>
      <c r="BD79" s="37"/>
      <c r="BF79" s="4"/>
      <c r="BG79" s="8"/>
      <c r="BJ79" s="38"/>
      <c r="BK79" s="36"/>
      <c r="BN79" s="8"/>
      <c r="BO79" s="8"/>
      <c r="BP79" s="38"/>
      <c r="BQ79" s="38"/>
      <c r="BR79" s="9"/>
      <c r="BS79" s="9"/>
      <c r="BT79" s="9"/>
      <c r="BU79" s="36"/>
      <c r="BV79" s="37"/>
      <c r="BX79" s="4"/>
      <c r="BZ79" s="45">
        <v>5</v>
      </c>
      <c r="CA79" s="45">
        <v>5.75</v>
      </c>
      <c r="CB79" s="45">
        <v>6.75</v>
      </c>
      <c r="CC79" s="36"/>
      <c r="CD79" s="37"/>
      <c r="CE79" s="4">
        <f>Area_Weights_Data!L$5*BZ79+Area_Weights_Data!M$5*CA79+Area_Weights_Data!N$5*CB79</f>
        <v>5.3704156479217602</v>
      </c>
      <c r="CF79" s="4">
        <f>Area_Weights_Data!L$6*BZ79+Area_Weights_Data!M$6*CA79+Area_Weights_Data!N$6*CB79</f>
        <v>6.3509615384615383</v>
      </c>
      <c r="CG79" s="45">
        <v>5.25</v>
      </c>
      <c r="CJ79" s="38"/>
      <c r="CK79" s="36"/>
      <c r="CN79" s="45">
        <v>4.25</v>
      </c>
      <c r="CO79" s="45">
        <v>3.5</v>
      </c>
      <c r="CP79" s="45">
        <v>4.5</v>
      </c>
      <c r="CQ79" s="38"/>
      <c r="CR79" s="38"/>
      <c r="CS79" s="4">
        <f>Area_Weights_Data!L$11*CN79+Area_Weights_Data!N$11*CP79</f>
        <v>4.25</v>
      </c>
      <c r="CT79" s="4">
        <f>Area_Weights_Data!L$12*CN79+Area_Weights_Data!N$12*CP79</f>
        <v>4.4136363636363631</v>
      </c>
      <c r="CU79" s="45">
        <v>4.5</v>
      </c>
      <c r="CV79" s="45">
        <v>4</v>
      </c>
      <c r="CW79" s="45">
        <v>4</v>
      </c>
      <c r="CX79" s="36"/>
      <c r="CY79" s="36"/>
      <c r="CZ79" s="4">
        <f>Area_Weights_Data!L$14*CU79+Area_Weights_Data!M$14*CV79+Area_Weights_Data!N$14*CW79</f>
        <v>4.4156862745098042</v>
      </c>
      <c r="DA79" s="4">
        <f>Area_Weights_Data!L$15*CU79+Area_Weights_Data!M$15*CV79+Area_Weights_Data!N$15*CW79</f>
        <v>3.9999999999999978</v>
      </c>
      <c r="DB79" s="45">
        <v>4.5</v>
      </c>
      <c r="DC79" s="45">
        <v>5</v>
      </c>
      <c r="DD79" s="45">
        <v>5</v>
      </c>
      <c r="DE79" s="38"/>
      <c r="DF79" s="38"/>
      <c r="DG79" s="4">
        <f t="shared" si="5"/>
        <v>4.5</v>
      </c>
      <c r="DH79" s="4">
        <f t="shared" si="6"/>
        <v>5</v>
      </c>
      <c r="DI79" s="45">
        <v>4.75</v>
      </c>
      <c r="DJ79" s="45">
        <v>4.5</v>
      </c>
      <c r="DK79" s="45">
        <v>5</v>
      </c>
      <c r="DL79" s="38"/>
      <c r="DM79" s="38"/>
      <c r="DN79" s="4">
        <f>Area_Weights_Data!L$23*DI79+Area_Weights_Data!M$23*DJ79+Area_Weights_Data!N$23*DK79</f>
        <v>4.7011363636363654</v>
      </c>
      <c r="DO79" s="4">
        <f t="shared" si="7"/>
        <v>5</v>
      </c>
      <c r="DP79" s="7">
        <v>5.5</v>
      </c>
      <c r="DQ79" s="7">
        <v>4</v>
      </c>
      <c r="DR79" s="7">
        <v>3.5</v>
      </c>
      <c r="DS79" s="36"/>
      <c r="DT79" s="36"/>
      <c r="DU79" s="4">
        <f>Area_Weights_Data!L$26*DP79+Area_Weights_Data!M$26*DQ79+Area_Weights_Data!N$26*DR79</f>
        <v>5.2303370786516865</v>
      </c>
      <c r="DV79" s="4">
        <f>Area_Weights_Data!L$27*DP79+Area_Weights_Data!M$27*DQ79+Area_Weights_Data!N$27*DR79</f>
        <v>3.7422360248447215</v>
      </c>
      <c r="DW79" s="8">
        <v>5</v>
      </c>
      <c r="DX79" s="8">
        <v>3.75</v>
      </c>
      <c r="DY79" s="8">
        <v>5.75</v>
      </c>
      <c r="DZ79" s="36"/>
      <c r="EA79" s="36"/>
      <c r="EB79" s="4">
        <f>Area_Weights_Data!L$32*DW79+Area_Weights_Data!M$32*DX79+Area_Weights_Data!N$32*DY79</f>
        <v>4.7093023255813957</v>
      </c>
      <c r="EC79" s="4">
        <f>Area_Weights_Data!L$33*DW79+Area_Weights_Data!M$33*DX79+Area_Weights_Data!N$33*DY79</f>
        <v>5.0190355329949226</v>
      </c>
      <c r="ED79" s="8">
        <v>2.5</v>
      </c>
      <c r="EE79" s="1">
        <v>3</v>
      </c>
      <c r="EF79" s="1">
        <v>3.25</v>
      </c>
      <c r="EG79" s="38"/>
      <c r="EH79" s="36"/>
      <c r="EI79" s="4">
        <f>Area_Weights_Data!$L$35*ED79+Area_Weights_Data!$M$35*EE79+Area_Weights_Data!$N$35*EF79</f>
        <v>2.6312849162011172</v>
      </c>
      <c r="EJ79" s="4">
        <f>Area_Weights_Data!$L$36*ED79+Area_Weights_Data!$M$36*EE79+Area_Weights_Data!$N$36*EF79</f>
        <v>3.0552763819095494</v>
      </c>
      <c r="EK79" s="8">
        <v>4.5</v>
      </c>
      <c r="EL79" s="8">
        <v>5</v>
      </c>
      <c r="EM79" s="38"/>
      <c r="EN79" s="36"/>
      <c r="EO79" s="7">
        <v>3</v>
      </c>
      <c r="EP79" s="7">
        <v>4</v>
      </c>
      <c r="EQ79" s="7">
        <v>3</v>
      </c>
      <c r="ER79" s="36"/>
      <c r="ES79" s="36"/>
      <c r="ET79" s="4">
        <f>Area_Weights_Data!L$41*EO79+Area_Weights_Data!M$41*EP79+Area_Weights_Data!N$41*EQ79</f>
        <v>3.0423728813559321</v>
      </c>
      <c r="EU79" s="4">
        <f>Area_Weights_Data!L$42*EO79+Area_Weights_Data!M$42*EP79+Area_Weights_Data!N$42*EQ79</f>
        <v>3.5913978494623651</v>
      </c>
      <c r="EW79" s="51"/>
      <c r="EX79" s="51"/>
      <c r="EY79" s="52"/>
      <c r="EZ79" s="52"/>
      <c r="FS79"/>
    </row>
    <row r="80" spans="1:175" x14ac:dyDescent="0.2">
      <c r="A80" s="1">
        <v>1983</v>
      </c>
      <c r="B80" s="1">
        <v>3</v>
      </c>
      <c r="C80" s="9"/>
      <c r="D80" s="9"/>
      <c r="E80" s="9"/>
      <c r="F80" s="36"/>
      <c r="G80" s="37"/>
      <c r="H80" s="1"/>
      <c r="J80" s="8"/>
      <c r="K80" s="1"/>
      <c r="L80" s="1"/>
      <c r="M80" s="38"/>
      <c r="N80" s="36"/>
      <c r="O80" s="1"/>
      <c r="P80" s="1"/>
      <c r="Q80" s="8"/>
      <c r="R80" s="1"/>
      <c r="S80" s="8"/>
      <c r="T80" s="38"/>
      <c r="U80" s="38"/>
      <c r="V80" s="8"/>
      <c r="W80" s="8"/>
      <c r="X80" s="9"/>
      <c r="Y80" s="9"/>
      <c r="Z80" s="9"/>
      <c r="AA80" s="36"/>
      <c r="AB80" s="39"/>
      <c r="AC80" s="1"/>
      <c r="AD80" s="4"/>
      <c r="AE80" s="8"/>
      <c r="AF80" s="1"/>
      <c r="AG80" s="8"/>
      <c r="AH80" s="38"/>
      <c r="AI80" s="38"/>
      <c r="AJ80" s="1"/>
      <c r="AK80" s="1"/>
      <c r="AL80" s="1"/>
      <c r="AM80" s="8"/>
      <c r="AN80" s="8"/>
      <c r="AO80" s="38"/>
      <c r="AP80" s="38"/>
      <c r="AQ80" s="8"/>
      <c r="AR80" s="8"/>
      <c r="AS80" s="9"/>
      <c r="AT80" s="9"/>
      <c r="AU80" s="9"/>
      <c r="AV80" s="36"/>
      <c r="AW80" s="37"/>
      <c r="AY80" s="4"/>
      <c r="AZ80" s="9"/>
      <c r="BA80" s="9"/>
      <c r="BB80" s="9"/>
      <c r="BC80" s="36"/>
      <c r="BD80" s="37"/>
      <c r="BF80" s="4"/>
      <c r="BG80" s="8"/>
      <c r="BJ80" s="38"/>
      <c r="BK80" s="36"/>
      <c r="BN80" s="8"/>
      <c r="BO80" s="8"/>
      <c r="BP80" s="38"/>
      <c r="BQ80" s="38"/>
      <c r="BR80" s="9"/>
      <c r="BS80" s="9"/>
      <c r="BT80" s="9"/>
      <c r="BU80" s="36"/>
      <c r="BV80" s="37"/>
      <c r="BX80" s="4"/>
      <c r="BZ80" s="45">
        <v>5</v>
      </c>
      <c r="CA80" s="45">
        <v>6</v>
      </c>
      <c r="CB80" s="45">
        <v>7.5</v>
      </c>
      <c r="CC80" s="36"/>
      <c r="CD80" s="37"/>
      <c r="CE80" s="4">
        <f>Area_Weights_Data!L$5*BZ80+Area_Weights_Data!M$5*CA80+Area_Weights_Data!N$5*CB80</f>
        <v>5.4938875305623469</v>
      </c>
      <c r="CF80" s="4">
        <f>Area_Weights_Data!L$6*BZ80+Area_Weights_Data!M$6*CA80+Area_Weights_Data!N$6*CB80</f>
        <v>6.9014423076923075</v>
      </c>
      <c r="CG80" s="45">
        <v>5.25</v>
      </c>
      <c r="CJ80" s="38"/>
      <c r="CK80" s="36"/>
      <c r="CN80" s="45">
        <v>4.25</v>
      </c>
      <c r="CO80" s="45">
        <v>3.5</v>
      </c>
      <c r="CP80" s="45">
        <v>4.5</v>
      </c>
      <c r="CQ80" s="38"/>
      <c r="CR80" s="38"/>
      <c r="CS80" s="4">
        <f>Area_Weights_Data!L$11*CN80+Area_Weights_Data!N$11*CP80</f>
        <v>4.25</v>
      </c>
      <c r="CT80" s="4">
        <f>Area_Weights_Data!L$12*CN80+Area_Weights_Data!N$12*CP80</f>
        <v>4.4136363636363631</v>
      </c>
      <c r="CU80" s="45">
        <v>4.5</v>
      </c>
      <c r="CV80" s="45">
        <v>5</v>
      </c>
      <c r="CW80" s="45">
        <v>5</v>
      </c>
      <c r="CX80" s="36"/>
      <c r="CY80" s="36"/>
      <c r="CZ80" s="4">
        <f>Area_Weights_Data!L$14*CU80+Area_Weights_Data!M$14*CV80+Area_Weights_Data!N$14*CW80</f>
        <v>4.5843137254901958</v>
      </c>
      <c r="DA80" s="4">
        <f>Area_Weights_Data!L$15*CU80+Area_Weights_Data!M$15*CV80+Area_Weights_Data!N$15*CW80</f>
        <v>4.9999999999999973</v>
      </c>
      <c r="DB80" s="45">
        <v>4.5</v>
      </c>
      <c r="DC80" s="45">
        <v>5</v>
      </c>
      <c r="DD80" s="45">
        <v>5</v>
      </c>
      <c r="DE80" s="38"/>
      <c r="DF80" s="38"/>
      <c r="DG80" s="4">
        <f t="shared" si="5"/>
        <v>4.5</v>
      </c>
      <c r="DH80" s="4">
        <f t="shared" si="6"/>
        <v>5</v>
      </c>
      <c r="DI80" s="45">
        <v>4.75</v>
      </c>
      <c r="DJ80" s="45">
        <v>4.5</v>
      </c>
      <c r="DK80" s="45">
        <v>5</v>
      </c>
      <c r="DL80" s="38"/>
      <c r="DM80" s="38"/>
      <c r="DN80" s="4">
        <f>Area_Weights_Data!L$23*DI80+Area_Weights_Data!M$23*DJ80+Area_Weights_Data!N$23*DK80</f>
        <v>4.7011363636363654</v>
      </c>
      <c r="DO80" s="4">
        <f t="shared" si="7"/>
        <v>5</v>
      </c>
      <c r="DP80" s="7">
        <v>5.5</v>
      </c>
      <c r="DQ80" s="7">
        <v>4</v>
      </c>
      <c r="DR80" s="7">
        <v>3.5</v>
      </c>
      <c r="DS80" s="36"/>
      <c r="DT80" s="36"/>
      <c r="DU80" s="4">
        <f>Area_Weights_Data!L$26*DP80+Area_Weights_Data!M$26*DQ80+Area_Weights_Data!N$26*DR80</f>
        <v>5.2303370786516865</v>
      </c>
      <c r="DV80" s="4">
        <f>Area_Weights_Data!L$27*DP80+Area_Weights_Data!M$27*DQ80+Area_Weights_Data!N$27*DR80</f>
        <v>3.7422360248447215</v>
      </c>
      <c r="DW80" s="8">
        <v>5</v>
      </c>
      <c r="DX80" s="8">
        <v>3.75</v>
      </c>
      <c r="DY80" s="8">
        <v>5.75</v>
      </c>
      <c r="DZ80" s="36"/>
      <c r="EA80" s="36"/>
      <c r="EB80" s="4">
        <f>Area_Weights_Data!L$32*DW80+Area_Weights_Data!M$32*DX80+Area_Weights_Data!N$32*DY80</f>
        <v>4.7093023255813957</v>
      </c>
      <c r="EC80" s="4">
        <f>Area_Weights_Data!L$33*DW80+Area_Weights_Data!M$33*DX80+Area_Weights_Data!N$33*DY80</f>
        <v>5.0190355329949226</v>
      </c>
      <c r="ED80" s="8">
        <v>2.5</v>
      </c>
      <c r="EE80" s="1">
        <v>3</v>
      </c>
      <c r="EF80" s="1">
        <v>3.25</v>
      </c>
      <c r="EG80" s="38"/>
      <c r="EH80" s="36"/>
      <c r="EI80" s="4">
        <f>Area_Weights_Data!$L$35*ED80+Area_Weights_Data!$M$35*EE80+Area_Weights_Data!$N$35*EF80</f>
        <v>2.6312849162011172</v>
      </c>
      <c r="EJ80" s="4">
        <f>Area_Weights_Data!$L$36*ED80+Area_Weights_Data!$M$36*EE80+Area_Weights_Data!$N$36*EF80</f>
        <v>3.0552763819095494</v>
      </c>
      <c r="EK80" s="8">
        <v>4.5</v>
      </c>
      <c r="EL80" s="8">
        <v>5</v>
      </c>
      <c r="EM80" s="38"/>
      <c r="EN80" s="36"/>
      <c r="EO80" s="7">
        <v>3</v>
      </c>
      <c r="EP80" s="7">
        <v>4</v>
      </c>
      <c r="EQ80" s="7">
        <v>3</v>
      </c>
      <c r="ER80" s="36"/>
      <c r="ES80" s="36"/>
      <c r="ET80" s="4">
        <f>Area_Weights_Data!L$41*EO80+Area_Weights_Data!M$41*EP80+Area_Weights_Data!N$41*EQ80</f>
        <v>3.0423728813559321</v>
      </c>
      <c r="EU80" s="4">
        <f>Area_Weights_Data!L$42*EO80+Area_Weights_Data!M$42*EP80+Area_Weights_Data!N$42*EQ80</f>
        <v>3.5913978494623651</v>
      </c>
      <c r="EW80" s="51"/>
      <c r="EX80" s="51"/>
      <c r="EY80" s="52"/>
      <c r="EZ80" s="52"/>
      <c r="FS80"/>
    </row>
    <row r="81" spans="1:175" x14ac:dyDescent="0.2">
      <c r="A81" s="1">
        <v>1983</v>
      </c>
      <c r="B81" s="1">
        <v>4</v>
      </c>
      <c r="C81" s="9"/>
      <c r="D81" s="9"/>
      <c r="E81" s="9"/>
      <c r="F81" s="36"/>
      <c r="G81" s="37"/>
      <c r="H81" s="1"/>
      <c r="J81" s="8"/>
      <c r="K81" s="1"/>
      <c r="L81" s="1"/>
      <c r="M81" s="38"/>
      <c r="N81" s="36"/>
      <c r="O81" s="1"/>
      <c r="P81" s="1"/>
      <c r="Q81" s="8"/>
      <c r="R81" s="1"/>
      <c r="S81" s="8"/>
      <c r="T81" s="38"/>
      <c r="U81" s="38"/>
      <c r="V81" s="8"/>
      <c r="W81" s="8"/>
      <c r="X81" s="9"/>
      <c r="Y81" s="9"/>
      <c r="Z81" s="9"/>
      <c r="AA81" s="36"/>
      <c r="AB81" s="39"/>
      <c r="AC81" s="1"/>
      <c r="AD81" s="4"/>
      <c r="AE81" s="8"/>
      <c r="AF81" s="1"/>
      <c r="AG81" s="8"/>
      <c r="AH81" s="38"/>
      <c r="AI81" s="38"/>
      <c r="AJ81" s="1"/>
      <c r="AK81" s="1"/>
      <c r="AL81" s="1"/>
      <c r="AM81" s="8"/>
      <c r="AN81" s="8"/>
      <c r="AO81" s="38"/>
      <c r="AP81" s="38"/>
      <c r="AQ81" s="8"/>
      <c r="AR81" s="8"/>
      <c r="AS81" s="9"/>
      <c r="AT81" s="9"/>
      <c r="AU81" s="9"/>
      <c r="AV81" s="36"/>
      <c r="AW81" s="37"/>
      <c r="AY81" s="4"/>
      <c r="AZ81" s="9"/>
      <c r="BA81" s="9"/>
      <c r="BB81" s="9"/>
      <c r="BC81" s="36"/>
      <c r="BD81" s="37"/>
      <c r="BF81" s="4"/>
      <c r="BG81" s="8"/>
      <c r="BJ81" s="38"/>
      <c r="BK81" s="36"/>
      <c r="BN81" s="8"/>
      <c r="BO81" s="8"/>
      <c r="BP81" s="38"/>
      <c r="BQ81" s="38"/>
      <c r="BR81" s="9"/>
      <c r="BS81" s="9"/>
      <c r="BT81" s="9"/>
      <c r="BU81" s="36"/>
      <c r="BV81" s="37"/>
      <c r="BX81" s="4"/>
      <c r="BZ81" s="45">
        <v>5</v>
      </c>
      <c r="CA81" s="45">
        <v>6</v>
      </c>
      <c r="CB81" s="45">
        <v>7.5</v>
      </c>
      <c r="CC81" s="36"/>
      <c r="CD81" s="37"/>
      <c r="CE81" s="4">
        <f>Area_Weights_Data!L$5*BZ81+Area_Weights_Data!M$5*CA81+Area_Weights_Data!N$5*CB81</f>
        <v>5.4938875305623469</v>
      </c>
      <c r="CF81" s="4">
        <f>Area_Weights_Data!L$6*BZ81+Area_Weights_Data!M$6*CA81+Area_Weights_Data!N$6*CB81</f>
        <v>6.9014423076923075</v>
      </c>
      <c r="CG81" s="45">
        <v>6.25</v>
      </c>
      <c r="CJ81" s="38"/>
      <c r="CK81" s="36"/>
      <c r="CN81" s="45">
        <v>4.5</v>
      </c>
      <c r="CO81" s="45"/>
      <c r="CP81" s="45">
        <v>4</v>
      </c>
      <c r="CQ81" s="38"/>
      <c r="CR81" s="38"/>
      <c r="CS81" s="4">
        <f>Area_Weights_Data!L$11*CN81+Area_Weights_Data!N$11*CP81</f>
        <v>4.5</v>
      </c>
      <c r="CT81" s="4">
        <f>Area_Weights_Data!L$12*CN81+Area_Weights_Data!N$12*CP81</f>
        <v>4.172727272727272</v>
      </c>
      <c r="CU81" s="45">
        <v>4.5</v>
      </c>
      <c r="CV81" s="45">
        <v>5</v>
      </c>
      <c r="CW81" s="45">
        <v>5</v>
      </c>
      <c r="CX81" s="36"/>
      <c r="CY81" s="36"/>
      <c r="CZ81" s="4">
        <f>Area_Weights_Data!L$14*CU81+Area_Weights_Data!M$14*CV81+Area_Weights_Data!N$14*CW81</f>
        <v>4.5843137254901958</v>
      </c>
      <c r="DA81" s="4">
        <f>Area_Weights_Data!L$15*CU81+Area_Weights_Data!M$15*CV81+Area_Weights_Data!N$15*CW81</f>
        <v>4.9999999999999973</v>
      </c>
      <c r="DB81" s="45">
        <v>4.5</v>
      </c>
      <c r="DC81" s="45">
        <v>5</v>
      </c>
      <c r="DD81" s="45">
        <v>5</v>
      </c>
      <c r="DE81" s="38"/>
      <c r="DF81" s="38"/>
      <c r="DG81" s="4">
        <f t="shared" si="5"/>
        <v>4.5</v>
      </c>
      <c r="DH81" s="4">
        <f t="shared" si="6"/>
        <v>5</v>
      </c>
      <c r="DI81" s="45">
        <v>5</v>
      </c>
      <c r="DJ81" s="45">
        <v>6.5</v>
      </c>
      <c r="DK81" s="45">
        <v>6.5</v>
      </c>
      <c r="DL81" s="38"/>
      <c r="DM81" s="38"/>
      <c r="DN81" s="4">
        <f>Area_Weights_Data!L$23*DI81+Area_Weights_Data!M$23*DJ81+Area_Weights_Data!N$23*DK81</f>
        <v>6.4113636363636388</v>
      </c>
      <c r="DO81" s="4">
        <f t="shared" si="7"/>
        <v>6.5</v>
      </c>
      <c r="DP81" s="7">
        <v>5.5</v>
      </c>
      <c r="DQ81" s="7">
        <v>4</v>
      </c>
      <c r="DR81" s="7">
        <v>3.5</v>
      </c>
      <c r="DS81" s="36"/>
      <c r="DT81" s="36"/>
      <c r="DU81" s="4">
        <f>Area_Weights_Data!L$26*DP81+Area_Weights_Data!M$26*DQ81+Area_Weights_Data!N$26*DR81</f>
        <v>5.2303370786516865</v>
      </c>
      <c r="DV81" s="4">
        <f>Area_Weights_Data!L$27*DP81+Area_Weights_Data!M$27*DQ81+Area_Weights_Data!N$27*DR81</f>
        <v>3.7422360248447215</v>
      </c>
      <c r="DW81" s="8">
        <v>5</v>
      </c>
      <c r="DX81" s="8">
        <v>3.75</v>
      </c>
      <c r="DY81" s="8">
        <v>5.75</v>
      </c>
      <c r="DZ81" s="36"/>
      <c r="EA81" s="36"/>
      <c r="EB81" s="4">
        <f>Area_Weights_Data!L$32*DW81+Area_Weights_Data!M$32*DX81+Area_Weights_Data!N$32*DY81</f>
        <v>4.7093023255813957</v>
      </c>
      <c r="EC81" s="4">
        <f>Area_Weights_Data!L$33*DW81+Area_Weights_Data!M$33*DX81+Area_Weights_Data!N$33*DY81</f>
        <v>5.0190355329949226</v>
      </c>
      <c r="ED81" s="8">
        <v>2.5</v>
      </c>
      <c r="EE81" s="1">
        <v>3</v>
      </c>
      <c r="EF81" s="1">
        <v>3.25</v>
      </c>
      <c r="EG81" s="38"/>
      <c r="EH81" s="36"/>
      <c r="EI81" s="4">
        <f>Area_Weights_Data!$L$35*ED81+Area_Weights_Data!$M$35*EE81+Area_Weights_Data!$N$35*EF81</f>
        <v>2.6312849162011172</v>
      </c>
      <c r="EJ81" s="4">
        <f>Area_Weights_Data!$L$36*ED81+Area_Weights_Data!$M$36*EE81+Area_Weights_Data!$N$36*EF81</f>
        <v>3.0552763819095494</v>
      </c>
      <c r="EK81" s="8">
        <v>5.5</v>
      </c>
      <c r="EL81" s="8">
        <v>6</v>
      </c>
      <c r="EM81" s="38"/>
      <c r="EN81" s="36"/>
      <c r="EO81" s="7">
        <v>3</v>
      </c>
      <c r="EP81" s="7">
        <v>4</v>
      </c>
      <c r="EQ81" s="7">
        <v>3</v>
      </c>
      <c r="ER81" s="36"/>
      <c r="ES81" s="36"/>
      <c r="ET81" s="4">
        <f>Area_Weights_Data!L$41*EO81+Area_Weights_Data!M$41*EP81+Area_Weights_Data!N$41*EQ81</f>
        <v>3.0423728813559321</v>
      </c>
      <c r="EU81" s="4">
        <f>Area_Weights_Data!L$42*EO81+Area_Weights_Data!M$42*EP81+Area_Weights_Data!N$42*EQ81</f>
        <v>3.5913978494623651</v>
      </c>
      <c r="EW81" s="51"/>
      <c r="EX81" s="51"/>
      <c r="EY81" s="52"/>
      <c r="EZ81" s="52"/>
      <c r="FS81"/>
    </row>
    <row r="82" spans="1:175" x14ac:dyDescent="0.2">
      <c r="A82" s="1">
        <v>1983</v>
      </c>
      <c r="B82" s="1">
        <v>5</v>
      </c>
      <c r="C82" s="9"/>
      <c r="D82" s="9"/>
      <c r="E82" s="9"/>
      <c r="F82" s="36"/>
      <c r="G82" s="37"/>
      <c r="H82" s="1"/>
      <c r="J82" s="8"/>
      <c r="K82" s="1"/>
      <c r="L82" s="1"/>
      <c r="M82" s="38"/>
      <c r="N82" s="36"/>
      <c r="O82" s="1"/>
      <c r="P82" s="1"/>
      <c r="Q82" s="8"/>
      <c r="R82" s="1"/>
      <c r="S82" s="8"/>
      <c r="T82" s="38"/>
      <c r="U82" s="38"/>
      <c r="V82" s="8"/>
      <c r="W82" s="8"/>
      <c r="X82" s="9"/>
      <c r="Y82" s="9"/>
      <c r="Z82" s="9"/>
      <c r="AA82" s="36"/>
      <c r="AB82" s="39"/>
      <c r="AC82" s="1"/>
      <c r="AD82" s="4"/>
      <c r="AE82" s="8"/>
      <c r="AF82" s="1"/>
      <c r="AG82" s="8"/>
      <c r="AH82" s="38"/>
      <c r="AI82" s="38"/>
      <c r="AJ82" s="1"/>
      <c r="AK82" s="1"/>
      <c r="AL82" s="1"/>
      <c r="AM82" s="8"/>
      <c r="AN82" s="8"/>
      <c r="AO82" s="38"/>
      <c r="AP82" s="38"/>
      <c r="AQ82" s="8"/>
      <c r="AR82" s="8"/>
      <c r="AS82" s="9"/>
      <c r="AT82" s="9"/>
      <c r="AU82" s="9"/>
      <c r="AV82" s="36"/>
      <c r="AW82" s="37"/>
      <c r="AY82" s="4"/>
      <c r="AZ82" s="9"/>
      <c r="BA82" s="9"/>
      <c r="BB82" s="9"/>
      <c r="BC82" s="36"/>
      <c r="BD82" s="37"/>
      <c r="BF82" s="4"/>
      <c r="BG82" s="8"/>
      <c r="BJ82" s="38"/>
      <c r="BK82" s="36"/>
      <c r="BN82" s="8"/>
      <c r="BO82" s="8"/>
      <c r="BP82" s="38"/>
      <c r="BQ82" s="38"/>
      <c r="BR82" s="9"/>
      <c r="BS82" s="9"/>
      <c r="BT82" s="9"/>
      <c r="BU82" s="36"/>
      <c r="BV82" s="37"/>
      <c r="BX82" s="4"/>
      <c r="BZ82" s="45">
        <v>5.5</v>
      </c>
      <c r="CA82" s="45">
        <v>7.5</v>
      </c>
      <c r="CB82" s="45">
        <v>8</v>
      </c>
      <c r="CC82" s="36"/>
      <c r="CD82" s="37"/>
      <c r="CE82" s="4">
        <f>Area_Weights_Data!L$5*BZ82+Area_Weights_Data!M$5*CA82+Area_Weights_Data!N$5*CB82</f>
        <v>6.4877750611246938</v>
      </c>
      <c r="CF82" s="4">
        <f>Area_Weights_Data!L$6*BZ82+Area_Weights_Data!M$6*CA82+Area_Weights_Data!N$6*CB82</f>
        <v>7.8004807692307692</v>
      </c>
      <c r="CG82" s="45">
        <v>6.5</v>
      </c>
      <c r="CJ82" s="38"/>
      <c r="CK82" s="36"/>
      <c r="CN82" s="45">
        <v>5.5</v>
      </c>
      <c r="CO82" s="45">
        <v>5</v>
      </c>
      <c r="CP82" s="45">
        <v>4.5</v>
      </c>
      <c r="CQ82" s="38"/>
      <c r="CR82" s="38"/>
      <c r="CS82" s="4">
        <f>Area_Weights_Data!L$11*CN82+Area_Weights_Data!N$11*CP82</f>
        <v>5.5</v>
      </c>
      <c r="CT82" s="4">
        <f>Area_Weights_Data!L$12*CN82+Area_Weights_Data!N$12*CP82</f>
        <v>4.8454545454545448</v>
      </c>
      <c r="CU82" s="45">
        <v>4.5</v>
      </c>
      <c r="CV82" s="45">
        <v>5</v>
      </c>
      <c r="CW82" s="45">
        <v>5</v>
      </c>
      <c r="CX82" s="36"/>
      <c r="CY82" s="36"/>
      <c r="CZ82" s="4">
        <f>Area_Weights_Data!L$14*CU82+Area_Weights_Data!M$14*CV82+Area_Weights_Data!N$14*CW82</f>
        <v>4.5843137254901958</v>
      </c>
      <c r="DA82" s="4">
        <f>Area_Weights_Data!L$15*CU82+Area_Weights_Data!M$15*CV82+Area_Weights_Data!N$15*CW82</f>
        <v>4.9999999999999973</v>
      </c>
      <c r="DB82" s="45">
        <v>5</v>
      </c>
      <c r="DC82" s="45">
        <v>5</v>
      </c>
      <c r="DD82" s="45">
        <v>5</v>
      </c>
      <c r="DE82" s="38"/>
      <c r="DF82" s="38"/>
      <c r="DG82" s="4">
        <f t="shared" si="5"/>
        <v>5</v>
      </c>
      <c r="DH82" s="4">
        <f t="shared" si="6"/>
        <v>5</v>
      </c>
      <c r="DI82" s="45">
        <v>5</v>
      </c>
      <c r="DJ82" s="45">
        <v>6.5</v>
      </c>
      <c r="DK82" s="45">
        <v>6.5</v>
      </c>
      <c r="DL82" s="38"/>
      <c r="DM82" s="38"/>
      <c r="DN82" s="4">
        <f>Area_Weights_Data!L$23*DI82+Area_Weights_Data!M$23*DJ82+Area_Weights_Data!N$23*DK82</f>
        <v>6.4113636363636388</v>
      </c>
      <c r="DO82" s="4">
        <f t="shared" si="7"/>
        <v>6.5</v>
      </c>
      <c r="DP82" s="7">
        <v>5.5</v>
      </c>
      <c r="DQ82" s="7">
        <v>4</v>
      </c>
      <c r="DR82" s="7">
        <v>3.5</v>
      </c>
      <c r="DS82" s="36"/>
      <c r="DT82" s="36"/>
      <c r="DU82" s="4">
        <f>Area_Weights_Data!L$26*DP82+Area_Weights_Data!M$26*DQ82+Area_Weights_Data!N$26*DR82</f>
        <v>5.2303370786516865</v>
      </c>
      <c r="DV82" s="4">
        <f>Area_Weights_Data!L$27*DP82+Area_Weights_Data!M$27*DQ82+Area_Weights_Data!N$27*DR82</f>
        <v>3.7422360248447215</v>
      </c>
      <c r="DW82" s="8">
        <v>5</v>
      </c>
      <c r="DX82" s="8">
        <v>3.75</v>
      </c>
      <c r="DY82" s="8">
        <v>5.75</v>
      </c>
      <c r="DZ82" s="36"/>
      <c r="EA82" s="36"/>
      <c r="EB82" s="4">
        <f>Area_Weights_Data!L$32*DW82+Area_Weights_Data!M$32*DX82+Area_Weights_Data!N$32*DY82</f>
        <v>4.7093023255813957</v>
      </c>
      <c r="EC82" s="4">
        <f>Area_Weights_Data!L$33*DW82+Area_Weights_Data!M$33*DX82+Area_Weights_Data!N$33*DY82</f>
        <v>5.0190355329949226</v>
      </c>
      <c r="ED82" s="8">
        <v>2.5</v>
      </c>
      <c r="EE82" s="1">
        <v>3</v>
      </c>
      <c r="EF82" s="1">
        <v>3.25</v>
      </c>
      <c r="EG82" s="38"/>
      <c r="EH82" s="36"/>
      <c r="EI82" s="4">
        <f>Area_Weights_Data!$L$35*ED82+Area_Weights_Data!$M$35*EE82+Area_Weights_Data!$N$35*EF82</f>
        <v>2.6312849162011172</v>
      </c>
      <c r="EJ82" s="4">
        <f>Area_Weights_Data!$L$36*ED82+Area_Weights_Data!$M$36*EE82+Area_Weights_Data!$N$36*EF82</f>
        <v>3.0552763819095494</v>
      </c>
      <c r="EK82" s="8">
        <v>5.5</v>
      </c>
      <c r="EL82" s="8">
        <v>6</v>
      </c>
      <c r="EM82" s="38"/>
      <c r="EN82" s="36"/>
      <c r="EO82" s="7">
        <v>3</v>
      </c>
      <c r="EP82" s="7">
        <v>4</v>
      </c>
      <c r="EQ82" s="7">
        <v>3</v>
      </c>
      <c r="ER82" s="36"/>
      <c r="ES82" s="36"/>
      <c r="ET82" s="4">
        <f>Area_Weights_Data!L$41*EO82+Area_Weights_Data!M$41*EP82+Area_Weights_Data!N$41*EQ82</f>
        <v>3.0423728813559321</v>
      </c>
      <c r="EU82" s="4">
        <f>Area_Weights_Data!L$42*EO82+Area_Weights_Data!M$42*EP82+Area_Weights_Data!N$42*EQ82</f>
        <v>3.5913978494623651</v>
      </c>
      <c r="EW82" s="51"/>
      <c r="EX82" s="51"/>
      <c r="EY82" s="52"/>
      <c r="EZ82" s="52"/>
      <c r="FS82"/>
    </row>
    <row r="83" spans="1:175" x14ac:dyDescent="0.2">
      <c r="A83" s="1">
        <v>1983</v>
      </c>
      <c r="B83" s="1">
        <v>6</v>
      </c>
      <c r="C83" s="9"/>
      <c r="D83" s="9"/>
      <c r="E83" s="9"/>
      <c r="F83" s="36"/>
      <c r="G83" s="37"/>
      <c r="H83" s="1"/>
      <c r="J83" s="8"/>
      <c r="K83" s="1"/>
      <c r="L83" s="1"/>
      <c r="M83" s="38"/>
      <c r="N83" s="36"/>
      <c r="O83" s="1"/>
      <c r="P83" s="1"/>
      <c r="Q83" s="8"/>
      <c r="R83" s="1"/>
      <c r="S83" s="8"/>
      <c r="T83" s="38"/>
      <c r="U83" s="38"/>
      <c r="V83" s="8"/>
      <c r="W83" s="8"/>
      <c r="X83" s="9"/>
      <c r="Y83" s="9"/>
      <c r="Z83" s="9"/>
      <c r="AA83" s="36"/>
      <c r="AB83" s="39"/>
      <c r="AC83" s="1"/>
      <c r="AD83" s="4"/>
      <c r="AE83" s="8"/>
      <c r="AF83" s="1"/>
      <c r="AG83" s="8"/>
      <c r="AH83" s="38"/>
      <c r="AI83" s="38"/>
      <c r="AJ83" s="1"/>
      <c r="AK83" s="1"/>
      <c r="AL83" s="1"/>
      <c r="AM83" s="8"/>
      <c r="AN83" s="8"/>
      <c r="AO83" s="38"/>
      <c r="AP83" s="38"/>
      <c r="AQ83" s="8"/>
      <c r="AR83" s="8"/>
      <c r="AS83" s="9"/>
      <c r="AT83" s="9"/>
      <c r="AU83" s="9"/>
      <c r="AV83" s="36"/>
      <c r="AW83" s="37"/>
      <c r="AY83" s="4"/>
      <c r="AZ83" s="9"/>
      <c r="BA83" s="9"/>
      <c r="BB83" s="9"/>
      <c r="BC83" s="36"/>
      <c r="BD83" s="37"/>
      <c r="BF83" s="4"/>
      <c r="BG83" s="8"/>
      <c r="BJ83" s="38"/>
      <c r="BK83" s="36"/>
      <c r="BN83" s="8"/>
      <c r="BO83" s="8"/>
      <c r="BP83" s="38"/>
      <c r="BQ83" s="38"/>
      <c r="BR83" s="9"/>
      <c r="BS83" s="9"/>
      <c r="BT83" s="9"/>
      <c r="BU83" s="36"/>
      <c r="BV83" s="37"/>
      <c r="BX83" s="4"/>
      <c r="BZ83" s="45">
        <v>5.5</v>
      </c>
      <c r="CA83" s="45">
        <v>7</v>
      </c>
      <c r="CB83" s="45">
        <v>8</v>
      </c>
      <c r="CC83" s="36"/>
      <c r="CD83" s="37"/>
      <c r="CE83" s="4">
        <f>Area_Weights_Data!L$5*BZ83+Area_Weights_Data!M$5*CA83+Area_Weights_Data!N$5*CB83</f>
        <v>6.2408312958435204</v>
      </c>
      <c r="CF83" s="4">
        <f>Area_Weights_Data!L$6*BZ83+Area_Weights_Data!M$6*CA83+Area_Weights_Data!N$6*CB83</f>
        <v>7.6009615384615383</v>
      </c>
      <c r="CG83" s="45">
        <v>6.5</v>
      </c>
      <c r="CJ83" s="38"/>
      <c r="CK83" s="36"/>
      <c r="CN83" s="45">
        <v>6.5</v>
      </c>
      <c r="CO83" s="45">
        <v>5.5</v>
      </c>
      <c r="CP83" s="45">
        <v>6</v>
      </c>
      <c r="CQ83" s="38"/>
      <c r="CR83" s="38"/>
      <c r="CS83" s="4">
        <f>Area_Weights_Data!L$11*CN83+Area_Weights_Data!N$11*CP83</f>
        <v>6.5</v>
      </c>
      <c r="CT83" s="4">
        <f>Area_Weights_Data!L$12*CN83+Area_Weights_Data!N$12*CP83</f>
        <v>6.172727272727272</v>
      </c>
      <c r="CU83" s="45">
        <v>4.5</v>
      </c>
      <c r="CV83" s="45">
        <v>5</v>
      </c>
      <c r="CW83" s="45">
        <v>5</v>
      </c>
      <c r="CX83" s="36"/>
      <c r="CY83" s="36"/>
      <c r="CZ83" s="4">
        <f>Area_Weights_Data!L$14*CU83+Area_Weights_Data!M$14*CV83+Area_Weights_Data!N$14*CW83</f>
        <v>4.5843137254901958</v>
      </c>
      <c r="DA83" s="4">
        <f>Area_Weights_Data!L$15*CU83+Area_Weights_Data!M$15*CV83+Area_Weights_Data!N$15*CW83</f>
        <v>4.9999999999999973</v>
      </c>
      <c r="DB83" s="45">
        <v>5</v>
      </c>
      <c r="DC83" s="45">
        <v>5</v>
      </c>
      <c r="DD83" s="45">
        <v>5</v>
      </c>
      <c r="DE83" s="38"/>
      <c r="DF83" s="38"/>
      <c r="DG83" s="4">
        <f t="shared" si="5"/>
        <v>5</v>
      </c>
      <c r="DH83" s="4">
        <f t="shared" si="6"/>
        <v>5</v>
      </c>
      <c r="DI83" s="45">
        <v>5</v>
      </c>
      <c r="DJ83" s="45">
        <v>6.5</v>
      </c>
      <c r="DK83" s="45">
        <v>6.5</v>
      </c>
      <c r="DL83" s="38"/>
      <c r="DM83" s="38"/>
      <c r="DN83" s="4">
        <f>Area_Weights_Data!L$23*DI83+Area_Weights_Data!M$23*DJ83+Area_Weights_Data!N$23*DK83</f>
        <v>6.4113636363636388</v>
      </c>
      <c r="DO83" s="4">
        <f t="shared" si="7"/>
        <v>6.5</v>
      </c>
      <c r="DP83" s="7">
        <v>5.5</v>
      </c>
      <c r="DQ83" s="7">
        <v>4</v>
      </c>
      <c r="DR83" s="7">
        <v>3.5</v>
      </c>
      <c r="DS83" s="36"/>
      <c r="DT83" s="36"/>
      <c r="DU83" s="4">
        <f>Area_Weights_Data!L$26*DP83+Area_Weights_Data!M$26*DQ83+Area_Weights_Data!N$26*DR83</f>
        <v>5.2303370786516865</v>
      </c>
      <c r="DV83" s="4">
        <f>Area_Weights_Data!L$27*DP83+Area_Weights_Data!M$27*DQ83+Area_Weights_Data!N$27*DR83</f>
        <v>3.7422360248447215</v>
      </c>
      <c r="DW83" s="8">
        <v>5</v>
      </c>
      <c r="DX83" s="8">
        <v>3.75</v>
      </c>
      <c r="DY83" s="8">
        <v>5.75</v>
      </c>
      <c r="DZ83" s="36"/>
      <c r="EA83" s="36"/>
      <c r="EB83" s="4">
        <f>Area_Weights_Data!L$32*DW83+Area_Weights_Data!M$32*DX83+Area_Weights_Data!N$32*DY83</f>
        <v>4.7093023255813957</v>
      </c>
      <c r="EC83" s="4">
        <f>Area_Weights_Data!L$33*DW83+Area_Weights_Data!M$33*DX83+Area_Weights_Data!N$33*DY83</f>
        <v>5.0190355329949226</v>
      </c>
      <c r="ED83" s="8">
        <v>2.5</v>
      </c>
      <c r="EE83" s="1">
        <v>3</v>
      </c>
      <c r="EF83" s="1">
        <v>3.25</v>
      </c>
      <c r="EG83" s="38"/>
      <c r="EH83" s="36"/>
      <c r="EI83" s="4">
        <f>Area_Weights_Data!$L$35*ED83+Area_Weights_Data!$M$35*EE83+Area_Weights_Data!$N$35*EF83</f>
        <v>2.6312849162011172</v>
      </c>
      <c r="EJ83" s="4">
        <f>Area_Weights_Data!$L$36*ED83+Area_Weights_Data!$M$36*EE83+Area_Weights_Data!$N$36*EF83</f>
        <v>3.0552763819095494</v>
      </c>
      <c r="EK83" s="8">
        <v>5.5</v>
      </c>
      <c r="EL83" s="8">
        <v>6</v>
      </c>
      <c r="EM83" s="38"/>
      <c r="EN83" s="36"/>
      <c r="EO83" s="7">
        <v>4</v>
      </c>
      <c r="EP83" s="7">
        <v>5</v>
      </c>
      <c r="EQ83" s="7">
        <v>3.5</v>
      </c>
      <c r="ER83" s="36"/>
      <c r="ES83" s="36"/>
      <c r="ET83" s="4">
        <f>Area_Weights_Data!L$41*EO83+Area_Weights_Data!M$41*EP83+Area_Weights_Data!N$41*EQ83</f>
        <v>4.0423728813559316</v>
      </c>
      <c r="EU83" s="4">
        <f>Area_Weights_Data!L$42*EO83+Area_Weights_Data!M$42*EP83+Area_Weights_Data!N$42*EQ83</f>
        <v>4.387096774193548</v>
      </c>
      <c r="EW83" s="51"/>
      <c r="EX83" s="51"/>
      <c r="EY83" s="52"/>
      <c r="EZ83" s="52"/>
      <c r="FS83"/>
    </row>
    <row r="84" spans="1:175" x14ac:dyDescent="0.2">
      <c r="A84" s="1">
        <v>1983</v>
      </c>
      <c r="B84" s="1">
        <v>7</v>
      </c>
      <c r="C84" s="9"/>
      <c r="D84" s="9"/>
      <c r="E84" s="9"/>
      <c r="F84" s="36"/>
      <c r="G84" s="37"/>
      <c r="H84" s="1"/>
      <c r="J84" s="8"/>
      <c r="K84" s="1"/>
      <c r="L84" s="1"/>
      <c r="M84" s="38"/>
      <c r="N84" s="36"/>
      <c r="O84" s="1"/>
      <c r="P84" s="1"/>
      <c r="Q84" s="8"/>
      <c r="R84" s="1"/>
      <c r="S84" s="8"/>
      <c r="T84" s="38"/>
      <c r="U84" s="38"/>
      <c r="V84" s="8"/>
      <c r="W84" s="8"/>
      <c r="X84" s="9"/>
      <c r="Y84" s="9"/>
      <c r="Z84" s="9"/>
      <c r="AA84" s="36"/>
      <c r="AB84" s="39"/>
      <c r="AC84" s="1"/>
      <c r="AD84" s="4"/>
      <c r="AE84" s="8"/>
      <c r="AF84" s="1"/>
      <c r="AG84" s="8"/>
      <c r="AH84" s="38"/>
      <c r="AI84" s="38"/>
      <c r="AJ84" s="1"/>
      <c r="AK84" s="1"/>
      <c r="AL84" s="1"/>
      <c r="AM84" s="8"/>
      <c r="AN84" s="8"/>
      <c r="AO84" s="38"/>
      <c r="AP84" s="38"/>
      <c r="AQ84" s="8"/>
      <c r="AR84" s="8"/>
      <c r="AS84" s="9"/>
      <c r="AT84" s="9"/>
      <c r="AU84" s="9"/>
      <c r="AV84" s="36"/>
      <c r="AW84" s="37"/>
      <c r="AY84" s="4"/>
      <c r="AZ84" s="9"/>
      <c r="BA84" s="9"/>
      <c r="BB84" s="9"/>
      <c r="BC84" s="36"/>
      <c r="BD84" s="37"/>
      <c r="BF84" s="4"/>
      <c r="BG84" s="8"/>
      <c r="BJ84" s="38"/>
      <c r="BK84" s="36"/>
      <c r="BN84" s="8"/>
      <c r="BO84" s="8"/>
      <c r="BP84" s="38"/>
      <c r="BQ84" s="38"/>
      <c r="BR84" s="9"/>
      <c r="BS84" s="9"/>
      <c r="BT84" s="9"/>
      <c r="BU84" s="36"/>
      <c r="BV84" s="37"/>
      <c r="BX84" s="4"/>
      <c r="BZ84" s="45">
        <v>5.5</v>
      </c>
      <c r="CA84" s="45">
        <v>7</v>
      </c>
      <c r="CB84" s="45">
        <v>8</v>
      </c>
      <c r="CC84" s="36"/>
      <c r="CD84" s="37"/>
      <c r="CE84" s="4">
        <f>Area_Weights_Data!L$5*BZ84+Area_Weights_Data!M$5*CA84+Area_Weights_Data!N$5*CB84</f>
        <v>6.2408312958435204</v>
      </c>
      <c r="CF84" s="4">
        <f>Area_Weights_Data!L$6*BZ84+Area_Weights_Data!M$6*CA84+Area_Weights_Data!N$6*CB84</f>
        <v>7.6009615384615383</v>
      </c>
      <c r="CG84" s="45">
        <v>6.5</v>
      </c>
      <c r="CJ84" s="38"/>
      <c r="CK84" s="36"/>
      <c r="CN84" s="45">
        <v>6.5</v>
      </c>
      <c r="CO84" s="45">
        <v>5.5</v>
      </c>
      <c r="CP84" s="45">
        <v>6</v>
      </c>
      <c r="CQ84" s="38"/>
      <c r="CR84" s="38"/>
      <c r="CS84" s="4">
        <f>Area_Weights_Data!L$11*CN84+Area_Weights_Data!N$11*CP84</f>
        <v>6.5</v>
      </c>
      <c r="CT84" s="4">
        <f>Area_Weights_Data!L$12*CN84+Area_Weights_Data!N$12*CP84</f>
        <v>6.172727272727272</v>
      </c>
      <c r="CU84" s="45">
        <v>4.5</v>
      </c>
      <c r="CV84" s="45">
        <v>5</v>
      </c>
      <c r="CW84" s="45">
        <v>6.5</v>
      </c>
      <c r="CX84" s="36"/>
      <c r="CY84" s="36"/>
      <c r="CZ84" s="4">
        <f>Area_Weights_Data!L$14*CU84+Area_Weights_Data!M$14*CV84+Area_Weights_Data!N$14*CW84</f>
        <v>4.5843137254901958</v>
      </c>
      <c r="DA84" s="4">
        <f>Area_Weights_Data!L$15*CU84+Area_Weights_Data!M$15*CV84+Area_Weights_Data!N$15*CW84</f>
        <v>5.4753661784287591</v>
      </c>
      <c r="DB84" s="45">
        <v>5</v>
      </c>
      <c r="DC84" s="45">
        <v>5</v>
      </c>
      <c r="DD84" s="45">
        <v>5</v>
      </c>
      <c r="DE84" s="38"/>
      <c r="DF84" s="38"/>
      <c r="DG84" s="4">
        <f t="shared" si="5"/>
        <v>5</v>
      </c>
      <c r="DH84" s="4">
        <f t="shared" si="6"/>
        <v>5</v>
      </c>
      <c r="DI84" s="45">
        <v>5</v>
      </c>
      <c r="DJ84" s="45">
        <v>6.5</v>
      </c>
      <c r="DK84" s="45">
        <v>6.5</v>
      </c>
      <c r="DL84" s="38"/>
      <c r="DM84" s="38"/>
      <c r="DN84" s="4">
        <f>Area_Weights_Data!L$23*DI84+Area_Weights_Data!M$23*DJ84+Area_Weights_Data!N$23*DK84</f>
        <v>6.4113636363636388</v>
      </c>
      <c r="DO84" s="4">
        <f t="shared" si="7"/>
        <v>6.5</v>
      </c>
      <c r="DP84" s="7">
        <v>5.5</v>
      </c>
      <c r="DQ84" s="7">
        <v>4</v>
      </c>
      <c r="DR84" s="7">
        <v>3.5</v>
      </c>
      <c r="DS84" s="36"/>
      <c r="DT84" s="36"/>
      <c r="DU84" s="4">
        <f>Area_Weights_Data!L$26*DP84+Area_Weights_Data!M$26*DQ84+Area_Weights_Data!N$26*DR84</f>
        <v>5.2303370786516865</v>
      </c>
      <c r="DV84" s="4">
        <f>Area_Weights_Data!L$27*DP84+Area_Weights_Data!M$27*DQ84+Area_Weights_Data!N$27*DR84</f>
        <v>3.7422360248447215</v>
      </c>
      <c r="DW84" s="8">
        <v>5</v>
      </c>
      <c r="DX84" s="8">
        <v>3.75</v>
      </c>
      <c r="DY84" s="8">
        <v>5.75</v>
      </c>
      <c r="DZ84" s="36"/>
      <c r="EA84" s="36"/>
      <c r="EB84" s="4">
        <f>Area_Weights_Data!L$32*DW84+Area_Weights_Data!M$32*DX84+Area_Weights_Data!N$32*DY84</f>
        <v>4.7093023255813957</v>
      </c>
      <c r="EC84" s="4">
        <f>Area_Weights_Data!L$33*DW84+Area_Weights_Data!M$33*DX84+Area_Weights_Data!N$33*DY84</f>
        <v>5.0190355329949226</v>
      </c>
      <c r="ED84" s="8">
        <v>2.5</v>
      </c>
      <c r="EE84" s="1">
        <v>3</v>
      </c>
      <c r="EF84" s="1">
        <v>3.25</v>
      </c>
      <c r="EG84" s="38"/>
      <c r="EH84" s="36"/>
      <c r="EI84" s="4">
        <f>Area_Weights_Data!$L$35*ED84+Area_Weights_Data!$M$35*EE84+Area_Weights_Data!$N$35*EF84</f>
        <v>2.6312849162011172</v>
      </c>
      <c r="EJ84" s="4">
        <f>Area_Weights_Data!$L$36*ED84+Area_Weights_Data!$M$36*EE84+Area_Weights_Data!$N$36*EF84</f>
        <v>3.0552763819095494</v>
      </c>
      <c r="EK84" s="8">
        <v>5.5</v>
      </c>
      <c r="EL84" s="8">
        <v>6</v>
      </c>
      <c r="EM84" s="38"/>
      <c r="EN84" s="36"/>
      <c r="EO84" s="7">
        <v>4</v>
      </c>
      <c r="EP84" s="7">
        <v>5</v>
      </c>
      <c r="EQ84" s="7">
        <v>3.5</v>
      </c>
      <c r="ER84" s="36"/>
      <c r="ES84" s="36"/>
      <c r="ET84" s="4">
        <f>Area_Weights_Data!L$41*EO84+Area_Weights_Data!M$41*EP84+Area_Weights_Data!N$41*EQ84</f>
        <v>4.0423728813559316</v>
      </c>
      <c r="EU84" s="4">
        <f>Area_Weights_Data!L$42*EO84+Area_Weights_Data!M$42*EP84+Area_Weights_Data!N$42*EQ84</f>
        <v>4.387096774193548</v>
      </c>
      <c r="EW84" s="51"/>
      <c r="EX84" s="51"/>
      <c r="EY84" s="52"/>
      <c r="EZ84" s="52"/>
      <c r="FS84"/>
    </row>
    <row r="85" spans="1:175" x14ac:dyDescent="0.2">
      <c r="A85" s="1">
        <v>1983</v>
      </c>
      <c r="B85" s="1">
        <v>8</v>
      </c>
      <c r="C85" s="9"/>
      <c r="D85" s="9"/>
      <c r="E85" s="9"/>
      <c r="F85" s="36"/>
      <c r="G85" s="37"/>
      <c r="H85" s="1"/>
      <c r="J85" s="8"/>
      <c r="K85" s="1"/>
      <c r="L85" s="1"/>
      <c r="M85" s="38"/>
      <c r="N85" s="36"/>
      <c r="O85" s="1"/>
      <c r="P85" s="1"/>
      <c r="Q85" s="8"/>
      <c r="R85" s="1"/>
      <c r="S85" s="8"/>
      <c r="T85" s="38"/>
      <c r="U85" s="38"/>
      <c r="V85" s="8"/>
      <c r="W85" s="8"/>
      <c r="X85" s="9"/>
      <c r="Y85" s="9"/>
      <c r="Z85" s="9"/>
      <c r="AA85" s="36"/>
      <c r="AB85" s="39"/>
      <c r="AC85" s="1"/>
      <c r="AD85" s="4"/>
      <c r="AE85" s="8"/>
      <c r="AF85" s="1"/>
      <c r="AG85" s="8"/>
      <c r="AH85" s="38"/>
      <c r="AI85" s="38"/>
      <c r="AJ85" s="1"/>
      <c r="AK85" s="1"/>
      <c r="AL85" s="1"/>
      <c r="AM85" s="8"/>
      <c r="AN85" s="8"/>
      <c r="AO85" s="38"/>
      <c r="AP85" s="38"/>
      <c r="AQ85" s="8"/>
      <c r="AR85" s="8"/>
      <c r="AS85" s="9"/>
      <c r="AT85" s="9"/>
      <c r="AU85" s="9"/>
      <c r="AV85" s="36"/>
      <c r="AW85" s="37"/>
      <c r="AY85" s="4"/>
      <c r="AZ85" s="9"/>
      <c r="BA85" s="9"/>
      <c r="BB85" s="9"/>
      <c r="BC85" s="36"/>
      <c r="BD85" s="37"/>
      <c r="BF85" s="4"/>
      <c r="BG85" s="8"/>
      <c r="BJ85" s="38"/>
      <c r="BK85" s="36"/>
      <c r="BN85" s="8"/>
      <c r="BO85" s="8"/>
      <c r="BP85" s="38"/>
      <c r="BQ85" s="38"/>
      <c r="BR85" s="9"/>
      <c r="BS85" s="9"/>
      <c r="BT85" s="9"/>
      <c r="BU85" s="36"/>
      <c r="BV85" s="37"/>
      <c r="BX85" s="4"/>
      <c r="BZ85" s="45">
        <v>5.5</v>
      </c>
      <c r="CA85" s="45">
        <v>7</v>
      </c>
      <c r="CB85" s="45">
        <v>8</v>
      </c>
      <c r="CC85" s="36"/>
      <c r="CD85" s="37"/>
      <c r="CE85" s="4">
        <f>Area_Weights_Data!L$5*BZ85+Area_Weights_Data!M$5*CA85+Area_Weights_Data!N$5*CB85</f>
        <v>6.2408312958435204</v>
      </c>
      <c r="CF85" s="4">
        <f>Area_Weights_Data!L$6*BZ85+Area_Weights_Data!M$6*CA85+Area_Weights_Data!N$6*CB85</f>
        <v>7.6009615384615383</v>
      </c>
      <c r="CG85" s="45">
        <v>6.5</v>
      </c>
      <c r="CJ85" s="38"/>
      <c r="CK85" s="36"/>
      <c r="CN85" s="45">
        <v>6.5</v>
      </c>
      <c r="CO85" s="45">
        <v>5.5</v>
      </c>
      <c r="CP85" s="45">
        <v>6</v>
      </c>
      <c r="CQ85" s="38"/>
      <c r="CR85" s="38"/>
      <c r="CS85" s="4">
        <f>Area_Weights_Data!L$11*CN85+Area_Weights_Data!N$11*CP85</f>
        <v>6.5</v>
      </c>
      <c r="CT85" s="4">
        <f>Area_Weights_Data!L$12*CN85+Area_Weights_Data!N$12*CP85</f>
        <v>6.172727272727272</v>
      </c>
      <c r="CU85" s="45">
        <v>4.5</v>
      </c>
      <c r="CV85" s="45">
        <v>5</v>
      </c>
      <c r="CW85" s="45">
        <v>6.5</v>
      </c>
      <c r="CX85" s="36"/>
      <c r="CY85" s="36"/>
      <c r="CZ85" s="4">
        <f>Area_Weights_Data!L$14*CU85+Area_Weights_Data!M$14*CV85+Area_Weights_Data!N$14*CW85</f>
        <v>4.5843137254901958</v>
      </c>
      <c r="DA85" s="4">
        <f>Area_Weights_Data!L$15*CU85+Area_Weights_Data!M$15*CV85+Area_Weights_Data!N$15*CW85</f>
        <v>5.4753661784287591</v>
      </c>
      <c r="DB85" s="45">
        <v>5</v>
      </c>
      <c r="DC85" s="45">
        <v>5</v>
      </c>
      <c r="DD85" s="45">
        <v>5</v>
      </c>
      <c r="DE85" s="38"/>
      <c r="DF85" s="38"/>
      <c r="DG85" s="4">
        <f t="shared" si="5"/>
        <v>5</v>
      </c>
      <c r="DH85" s="4">
        <f t="shared" si="6"/>
        <v>5</v>
      </c>
      <c r="DI85" s="45">
        <v>5</v>
      </c>
      <c r="DJ85" s="45">
        <v>6.5</v>
      </c>
      <c r="DK85" s="45">
        <v>6.5</v>
      </c>
      <c r="DL85" s="38"/>
      <c r="DM85" s="38"/>
      <c r="DN85" s="4">
        <f>Area_Weights_Data!L$23*DI85+Area_Weights_Data!M$23*DJ85+Area_Weights_Data!N$23*DK85</f>
        <v>6.4113636363636388</v>
      </c>
      <c r="DO85" s="4">
        <f t="shared" si="7"/>
        <v>6.5</v>
      </c>
      <c r="DP85" s="7">
        <v>5.5</v>
      </c>
      <c r="DQ85" s="7">
        <v>4</v>
      </c>
      <c r="DR85" s="7">
        <v>3.5</v>
      </c>
      <c r="DS85" s="36"/>
      <c r="DT85" s="36"/>
      <c r="DU85" s="4">
        <f>Area_Weights_Data!L$26*DP85+Area_Weights_Data!M$26*DQ85+Area_Weights_Data!N$26*DR85</f>
        <v>5.2303370786516865</v>
      </c>
      <c r="DV85" s="4">
        <f>Area_Weights_Data!L$27*DP85+Area_Weights_Data!M$27*DQ85+Area_Weights_Data!N$27*DR85</f>
        <v>3.7422360248447215</v>
      </c>
      <c r="DW85" s="8">
        <v>5</v>
      </c>
      <c r="DX85" s="8">
        <v>3.75</v>
      </c>
      <c r="DY85" s="8">
        <v>5.75</v>
      </c>
      <c r="DZ85" s="36"/>
      <c r="EA85" s="36"/>
      <c r="EB85" s="4">
        <f>Area_Weights_Data!L$32*DW85+Area_Weights_Data!M$32*DX85+Area_Weights_Data!N$32*DY85</f>
        <v>4.7093023255813957</v>
      </c>
      <c r="EC85" s="4">
        <f>Area_Weights_Data!L$33*DW85+Area_Weights_Data!M$33*DX85+Area_Weights_Data!N$33*DY85</f>
        <v>5.0190355329949226</v>
      </c>
      <c r="ED85" s="8">
        <v>2.5</v>
      </c>
      <c r="EE85" s="1">
        <v>3</v>
      </c>
      <c r="EF85" s="1">
        <v>3.25</v>
      </c>
      <c r="EG85" s="38"/>
      <c r="EH85" s="36"/>
      <c r="EI85" s="4">
        <f>Area_Weights_Data!$L$35*ED85+Area_Weights_Data!$M$35*EE85+Area_Weights_Data!$N$35*EF85</f>
        <v>2.6312849162011172</v>
      </c>
      <c r="EJ85" s="4">
        <f>Area_Weights_Data!$L$36*ED85+Area_Weights_Data!$M$36*EE85+Area_Weights_Data!$N$36*EF85</f>
        <v>3.0552763819095494</v>
      </c>
      <c r="EK85" s="8">
        <v>5.5</v>
      </c>
      <c r="EL85" s="8"/>
      <c r="EM85" s="38"/>
      <c r="EN85" s="36"/>
      <c r="EO85" s="7">
        <v>4</v>
      </c>
      <c r="EP85" s="7">
        <v>5</v>
      </c>
      <c r="EQ85" s="7">
        <v>3</v>
      </c>
      <c r="ER85" s="36"/>
      <c r="ES85" s="36"/>
      <c r="ET85" s="4">
        <f>Area_Weights_Data!L$41*EO85+Area_Weights_Data!M$41*EP85+Area_Weights_Data!N$41*EQ85</f>
        <v>4.0423728813559316</v>
      </c>
      <c r="EU85" s="4">
        <f>Area_Weights_Data!L$42*EO85+Area_Weights_Data!M$42*EP85+Area_Weights_Data!N$42*EQ85</f>
        <v>4.182795698924731</v>
      </c>
      <c r="EW85" s="51"/>
      <c r="EX85" s="51"/>
      <c r="EY85" s="52"/>
      <c r="EZ85" s="52"/>
      <c r="FS85"/>
    </row>
    <row r="86" spans="1:175" x14ac:dyDescent="0.2">
      <c r="A86" s="1">
        <v>1983</v>
      </c>
      <c r="B86" s="1">
        <v>9</v>
      </c>
      <c r="C86" s="9"/>
      <c r="D86" s="9"/>
      <c r="E86" s="9"/>
      <c r="F86" s="36"/>
      <c r="G86" s="37"/>
      <c r="H86" s="1"/>
      <c r="J86" s="8"/>
      <c r="K86" s="1"/>
      <c r="L86" s="1"/>
      <c r="M86" s="38"/>
      <c r="N86" s="36"/>
      <c r="O86" s="1"/>
      <c r="P86" s="1"/>
      <c r="Q86" s="8"/>
      <c r="R86" s="1"/>
      <c r="S86" s="8"/>
      <c r="T86" s="38"/>
      <c r="U86" s="38"/>
      <c r="V86" s="8"/>
      <c r="W86" s="8"/>
      <c r="X86" s="9"/>
      <c r="Y86" s="9"/>
      <c r="Z86" s="9"/>
      <c r="AA86" s="36"/>
      <c r="AB86" s="39"/>
      <c r="AC86" s="1"/>
      <c r="AD86" s="4"/>
      <c r="AE86" s="8"/>
      <c r="AF86" s="1"/>
      <c r="AG86" s="8"/>
      <c r="AH86" s="38"/>
      <c r="AI86" s="38"/>
      <c r="AJ86" s="1"/>
      <c r="AK86" s="1"/>
      <c r="AL86" s="1"/>
      <c r="AM86" s="8"/>
      <c r="AN86" s="8"/>
      <c r="AO86" s="38"/>
      <c r="AP86" s="38"/>
      <c r="AQ86" s="8"/>
      <c r="AR86" s="8"/>
      <c r="AS86" s="9"/>
      <c r="AT86" s="9"/>
      <c r="AU86" s="9"/>
      <c r="AV86" s="36"/>
      <c r="AW86" s="37"/>
      <c r="AY86" s="4"/>
      <c r="AZ86" s="9"/>
      <c r="BA86" s="9"/>
      <c r="BB86" s="9"/>
      <c r="BC86" s="36"/>
      <c r="BD86" s="37"/>
      <c r="BF86" s="4"/>
      <c r="BG86" s="8"/>
      <c r="BJ86" s="38"/>
      <c r="BK86" s="36"/>
      <c r="BN86" s="8"/>
      <c r="BO86" s="8"/>
      <c r="BP86" s="38"/>
      <c r="BQ86" s="38"/>
      <c r="BR86" s="9"/>
      <c r="BS86" s="9"/>
      <c r="BT86" s="9"/>
      <c r="BU86" s="36"/>
      <c r="BV86" s="37"/>
      <c r="BX86" s="4"/>
      <c r="BZ86" s="45">
        <v>5.5</v>
      </c>
      <c r="CA86" s="45">
        <v>7</v>
      </c>
      <c r="CB86" s="45">
        <v>7.5</v>
      </c>
      <c r="CC86" s="36"/>
      <c r="CD86" s="37"/>
      <c r="CE86" s="4">
        <f>Area_Weights_Data!L$5*BZ86+Area_Weights_Data!M$5*CA86+Area_Weights_Data!N$5*CB86</f>
        <v>6.2408312958435204</v>
      </c>
      <c r="CF86" s="4">
        <f>Area_Weights_Data!L$6*BZ86+Area_Weights_Data!M$6*CA86+Area_Weights_Data!N$6*CB86</f>
        <v>7.3004807692307692</v>
      </c>
      <c r="CG86" s="45">
        <v>6</v>
      </c>
      <c r="CJ86" s="38"/>
      <c r="CK86" s="36"/>
      <c r="CN86" s="45">
        <v>6.5</v>
      </c>
      <c r="CO86" s="45">
        <v>5</v>
      </c>
      <c r="CP86" s="45">
        <v>6</v>
      </c>
      <c r="CQ86" s="38"/>
      <c r="CR86" s="38"/>
      <c r="CS86" s="4">
        <f>Area_Weights_Data!L$11*CN86+Area_Weights_Data!N$11*CP86</f>
        <v>6.5</v>
      </c>
      <c r="CT86" s="4">
        <f>Area_Weights_Data!L$12*CN86+Area_Weights_Data!N$12*CP86</f>
        <v>6.172727272727272</v>
      </c>
      <c r="CU86" s="45">
        <v>4.5</v>
      </c>
      <c r="CV86" s="45">
        <v>5</v>
      </c>
      <c r="CW86" s="45">
        <v>5</v>
      </c>
      <c r="CX86" s="36"/>
      <c r="CY86" s="36"/>
      <c r="CZ86" s="4">
        <f>Area_Weights_Data!L$14*CU86+Area_Weights_Data!M$14*CV86+Area_Weights_Data!N$14*CW86</f>
        <v>4.5843137254901958</v>
      </c>
      <c r="DA86" s="4">
        <f>Area_Weights_Data!L$15*CU86+Area_Weights_Data!M$15*CV86+Area_Weights_Data!N$15*CW86</f>
        <v>4.9999999999999973</v>
      </c>
      <c r="DB86" s="45">
        <v>5</v>
      </c>
      <c r="DC86" s="45">
        <v>5</v>
      </c>
      <c r="DD86" s="45">
        <v>5</v>
      </c>
      <c r="DE86" s="38"/>
      <c r="DF86" s="38"/>
      <c r="DG86" s="4">
        <f t="shared" si="5"/>
        <v>5</v>
      </c>
      <c r="DH86" s="4">
        <f t="shared" si="6"/>
        <v>5</v>
      </c>
      <c r="DI86" s="45">
        <v>5</v>
      </c>
      <c r="DJ86" s="45">
        <v>6.5</v>
      </c>
      <c r="DK86" s="45">
        <v>6.5</v>
      </c>
      <c r="DL86" s="38"/>
      <c r="DM86" s="38"/>
      <c r="DN86" s="4">
        <f>Area_Weights_Data!L$23*DI86+Area_Weights_Data!M$23*DJ86+Area_Weights_Data!N$23*DK86</f>
        <v>6.4113636363636388</v>
      </c>
      <c r="DO86" s="4">
        <f t="shared" si="7"/>
        <v>6.5</v>
      </c>
      <c r="DP86" s="7">
        <v>5.5</v>
      </c>
      <c r="DQ86" s="7">
        <v>4</v>
      </c>
      <c r="DR86" s="7">
        <v>3.5</v>
      </c>
      <c r="DS86" s="36"/>
      <c r="DT86" s="36"/>
      <c r="DU86" s="4">
        <f>Area_Weights_Data!L$26*DP86+Area_Weights_Data!M$26*DQ86+Area_Weights_Data!N$26*DR86</f>
        <v>5.2303370786516865</v>
      </c>
      <c r="DV86" s="4">
        <f>Area_Weights_Data!L$27*DP86+Area_Weights_Data!M$27*DQ86+Area_Weights_Data!N$27*DR86</f>
        <v>3.7422360248447215</v>
      </c>
      <c r="DW86" s="8">
        <v>5</v>
      </c>
      <c r="DX86" s="8">
        <v>3.75</v>
      </c>
      <c r="DY86" s="8">
        <v>4</v>
      </c>
      <c r="DZ86" s="36"/>
      <c r="EA86" s="36"/>
      <c r="EB86" s="4">
        <f>Area_Weights_Data!L$32*DW86+Area_Weights_Data!M$32*DX86+Area_Weights_Data!N$32*DY86</f>
        <v>4.7093023255813957</v>
      </c>
      <c r="EC86" s="4">
        <f>Area_Weights_Data!L$33*DW86+Area_Weights_Data!M$33*DX86+Area_Weights_Data!N$33*DY86</f>
        <v>3.9086294416243645</v>
      </c>
      <c r="ED86" s="8">
        <v>2.5</v>
      </c>
      <c r="EE86" s="1">
        <v>3</v>
      </c>
      <c r="EF86" s="1">
        <v>3.25</v>
      </c>
      <c r="EG86" s="38"/>
      <c r="EH86" s="36"/>
      <c r="EI86" s="4">
        <f>Area_Weights_Data!$L$35*ED86+Area_Weights_Data!$M$35*EE86+Area_Weights_Data!$N$35*EF86</f>
        <v>2.6312849162011172</v>
      </c>
      <c r="EJ86" s="4">
        <f>Area_Weights_Data!$L$36*ED86+Area_Weights_Data!$M$36*EE86+Area_Weights_Data!$N$36*EF86</f>
        <v>3.0552763819095494</v>
      </c>
      <c r="EK86" s="8">
        <v>5.5</v>
      </c>
      <c r="EL86" s="8"/>
      <c r="EM86" s="38"/>
      <c r="EN86" s="36"/>
      <c r="EO86" s="7">
        <v>4</v>
      </c>
      <c r="EP86" s="7">
        <v>5</v>
      </c>
      <c r="EQ86" s="7">
        <v>3</v>
      </c>
      <c r="ER86" s="36"/>
      <c r="ES86" s="36"/>
      <c r="ET86" s="4">
        <f>Area_Weights_Data!L$41*EO86+Area_Weights_Data!M$41*EP86+Area_Weights_Data!N$41*EQ86</f>
        <v>4.0423728813559316</v>
      </c>
      <c r="EU86" s="4">
        <f>Area_Weights_Data!L$42*EO86+Area_Weights_Data!M$42*EP86+Area_Weights_Data!N$42*EQ86</f>
        <v>4.182795698924731</v>
      </c>
      <c r="EW86" s="51"/>
      <c r="EX86" s="51"/>
      <c r="EY86" s="52"/>
      <c r="EZ86" s="52"/>
      <c r="FS86"/>
    </row>
    <row r="87" spans="1:175" x14ac:dyDescent="0.2">
      <c r="A87" s="1">
        <v>1983</v>
      </c>
      <c r="B87" s="1">
        <v>10</v>
      </c>
      <c r="C87" s="9"/>
      <c r="D87" s="9"/>
      <c r="E87" s="9"/>
      <c r="F87" s="36"/>
      <c r="G87" s="37"/>
      <c r="H87" s="1"/>
      <c r="J87" s="8"/>
      <c r="K87" s="1"/>
      <c r="L87" s="1"/>
      <c r="M87" s="38"/>
      <c r="N87" s="36"/>
      <c r="O87" s="1"/>
      <c r="P87" s="1"/>
      <c r="Q87" s="8"/>
      <c r="R87" s="1"/>
      <c r="S87" s="8"/>
      <c r="T87" s="38"/>
      <c r="U87" s="38"/>
      <c r="V87" s="8"/>
      <c r="W87" s="8"/>
      <c r="X87" s="9"/>
      <c r="Y87" s="9"/>
      <c r="Z87" s="9"/>
      <c r="AA87" s="36"/>
      <c r="AB87" s="39"/>
      <c r="AC87" s="1"/>
      <c r="AD87" s="4"/>
      <c r="AE87" s="8"/>
      <c r="AF87" s="1"/>
      <c r="AG87" s="8"/>
      <c r="AH87" s="38"/>
      <c r="AI87" s="38"/>
      <c r="AJ87" s="1"/>
      <c r="AK87" s="1"/>
      <c r="AL87" s="1"/>
      <c r="AM87" s="8"/>
      <c r="AN87" s="8"/>
      <c r="AO87" s="38"/>
      <c r="AP87" s="38"/>
      <c r="AQ87" s="8"/>
      <c r="AR87" s="8"/>
      <c r="AS87" s="9"/>
      <c r="AT87" s="9"/>
      <c r="AU87" s="9"/>
      <c r="AV87" s="36"/>
      <c r="AW87" s="37"/>
      <c r="AY87" s="4"/>
      <c r="AZ87" s="9"/>
      <c r="BA87" s="9"/>
      <c r="BB87" s="9"/>
      <c r="BC87" s="36"/>
      <c r="BD87" s="37"/>
      <c r="BF87" s="4"/>
      <c r="BG87" s="8"/>
      <c r="BJ87" s="38"/>
      <c r="BK87" s="36"/>
      <c r="BN87" s="8"/>
      <c r="BO87" s="8"/>
      <c r="BP87" s="38"/>
      <c r="BQ87" s="38"/>
      <c r="BR87" s="9"/>
      <c r="BS87" s="9"/>
      <c r="BT87" s="9"/>
      <c r="BU87" s="36"/>
      <c r="BV87" s="37"/>
      <c r="BX87" s="4"/>
      <c r="BZ87" s="45">
        <v>5.5</v>
      </c>
      <c r="CA87" s="45">
        <v>7</v>
      </c>
      <c r="CB87" s="45">
        <v>7.5</v>
      </c>
      <c r="CC87" s="36"/>
      <c r="CD87" s="37"/>
      <c r="CE87" s="4">
        <f>Area_Weights_Data!L$5*BZ87+Area_Weights_Data!M$5*CA87+Area_Weights_Data!N$5*CB87</f>
        <v>6.2408312958435204</v>
      </c>
      <c r="CF87" s="4">
        <f>Area_Weights_Data!L$6*BZ87+Area_Weights_Data!M$6*CA87+Area_Weights_Data!N$6*CB87</f>
        <v>7.3004807692307692</v>
      </c>
      <c r="CG87" s="45">
        <v>6</v>
      </c>
      <c r="CJ87" s="38"/>
      <c r="CK87" s="36"/>
      <c r="CN87" s="45">
        <v>6.5</v>
      </c>
      <c r="CO87" s="45">
        <v>5</v>
      </c>
      <c r="CP87" s="45">
        <v>6</v>
      </c>
      <c r="CQ87" s="38"/>
      <c r="CR87" s="38"/>
      <c r="CS87" s="4">
        <f>Area_Weights_Data!L$11*CN87+Area_Weights_Data!N$11*CP87</f>
        <v>6.5</v>
      </c>
      <c r="CT87" s="4">
        <f>Area_Weights_Data!L$12*CN87+Area_Weights_Data!N$12*CP87</f>
        <v>6.172727272727272</v>
      </c>
      <c r="CU87" s="45">
        <v>4.5</v>
      </c>
      <c r="CV87" s="45">
        <v>5</v>
      </c>
      <c r="CW87" s="45">
        <v>5</v>
      </c>
      <c r="CX87" s="36"/>
      <c r="CY87" s="36"/>
      <c r="CZ87" s="4">
        <f>Area_Weights_Data!L$14*CU87+Area_Weights_Data!M$14*CV87+Area_Weights_Data!N$14*CW87</f>
        <v>4.5843137254901958</v>
      </c>
      <c r="DA87" s="4">
        <f>Area_Weights_Data!L$15*CU87+Area_Weights_Data!M$15*CV87+Area_Weights_Data!N$15*CW87</f>
        <v>4.9999999999999973</v>
      </c>
      <c r="DB87" s="45">
        <v>5</v>
      </c>
      <c r="DC87" s="45">
        <v>5</v>
      </c>
      <c r="DD87" s="45">
        <v>5</v>
      </c>
      <c r="DE87" s="38"/>
      <c r="DF87" s="38"/>
      <c r="DG87" s="4">
        <f t="shared" si="5"/>
        <v>5</v>
      </c>
      <c r="DH87" s="4">
        <f t="shared" si="6"/>
        <v>5</v>
      </c>
      <c r="DI87" s="45">
        <v>5</v>
      </c>
      <c r="DJ87" s="45">
        <v>6.5</v>
      </c>
      <c r="DK87" s="45">
        <v>6.5</v>
      </c>
      <c r="DL87" s="38"/>
      <c r="DM87" s="38"/>
      <c r="DN87" s="4">
        <f>Area_Weights_Data!L$23*DI87+Area_Weights_Data!M$23*DJ87+Area_Weights_Data!N$23*DK87</f>
        <v>6.4113636363636388</v>
      </c>
      <c r="DO87" s="4">
        <f t="shared" si="7"/>
        <v>6.5</v>
      </c>
      <c r="DP87" s="7">
        <v>5.5</v>
      </c>
      <c r="DQ87" s="7">
        <v>4</v>
      </c>
      <c r="DR87" s="7">
        <v>3.5</v>
      </c>
      <c r="DS87" s="36"/>
      <c r="DT87" s="36"/>
      <c r="DU87" s="4">
        <f>Area_Weights_Data!L$26*DP87+Area_Weights_Data!M$26*DQ87+Area_Weights_Data!N$26*DR87</f>
        <v>5.2303370786516865</v>
      </c>
      <c r="DV87" s="4">
        <f>Area_Weights_Data!L$27*DP87+Area_Weights_Data!M$27*DQ87+Area_Weights_Data!N$27*DR87</f>
        <v>3.7422360248447215</v>
      </c>
      <c r="DW87" s="8">
        <v>5</v>
      </c>
      <c r="DX87" s="8">
        <v>3.75</v>
      </c>
      <c r="DY87" s="8">
        <v>4</v>
      </c>
      <c r="DZ87" s="36"/>
      <c r="EA87" s="36"/>
      <c r="EB87" s="4">
        <f>Area_Weights_Data!L$32*DW87+Area_Weights_Data!M$32*DX87+Area_Weights_Data!N$32*DY87</f>
        <v>4.7093023255813957</v>
      </c>
      <c r="EC87" s="4">
        <f>Area_Weights_Data!L$33*DW87+Area_Weights_Data!M$33*DX87+Area_Weights_Data!N$33*DY87</f>
        <v>3.9086294416243645</v>
      </c>
      <c r="ED87" s="8">
        <v>2.5</v>
      </c>
      <c r="EE87" s="1">
        <v>3</v>
      </c>
      <c r="EF87" s="1">
        <v>3.25</v>
      </c>
      <c r="EG87" s="38"/>
      <c r="EH87" s="36"/>
      <c r="EI87" s="4">
        <f>Area_Weights_Data!$L$35*ED87+Area_Weights_Data!$M$35*EE87+Area_Weights_Data!$N$35*EF87</f>
        <v>2.6312849162011172</v>
      </c>
      <c r="EJ87" s="4">
        <f>Area_Weights_Data!$L$36*ED87+Area_Weights_Data!$M$36*EE87+Area_Weights_Data!$N$36*EF87</f>
        <v>3.0552763819095494</v>
      </c>
      <c r="EK87" s="8">
        <v>5.5</v>
      </c>
      <c r="EL87" s="8"/>
      <c r="EM87" s="38"/>
      <c r="EN87" s="36"/>
      <c r="EO87" s="7">
        <v>4</v>
      </c>
      <c r="EP87" s="7">
        <v>5</v>
      </c>
      <c r="EQ87" s="7">
        <v>4</v>
      </c>
      <c r="ER87" s="36"/>
      <c r="ES87" s="36"/>
      <c r="ET87" s="4">
        <f>Area_Weights_Data!L$41*EO87+Area_Weights_Data!M$41*EP87+Area_Weights_Data!N$41*EQ87</f>
        <v>4.0423728813559316</v>
      </c>
      <c r="EU87" s="4">
        <f>Area_Weights_Data!L$42*EO87+Area_Weights_Data!M$42*EP87+Area_Weights_Data!N$42*EQ87</f>
        <v>4.5913978494623651</v>
      </c>
      <c r="EW87" s="51"/>
      <c r="EX87" s="51"/>
      <c r="EY87" s="52"/>
      <c r="EZ87" s="52"/>
      <c r="FS87"/>
    </row>
    <row r="88" spans="1:175" x14ac:dyDescent="0.2">
      <c r="A88" s="1">
        <v>1983</v>
      </c>
      <c r="B88" s="1">
        <v>11</v>
      </c>
      <c r="C88" s="9"/>
      <c r="D88" s="9"/>
      <c r="E88" s="9"/>
      <c r="F88" s="36"/>
      <c r="G88" s="37"/>
      <c r="H88" s="1"/>
      <c r="J88" s="8"/>
      <c r="K88" s="1"/>
      <c r="L88" s="1"/>
      <c r="M88" s="38"/>
      <c r="N88" s="36"/>
      <c r="O88" s="1"/>
      <c r="P88" s="1"/>
      <c r="Q88" s="8"/>
      <c r="R88" s="1"/>
      <c r="S88" s="8"/>
      <c r="T88" s="38"/>
      <c r="U88" s="38"/>
      <c r="V88" s="8"/>
      <c r="W88" s="8"/>
      <c r="X88" s="9"/>
      <c r="Y88" s="9"/>
      <c r="Z88" s="9"/>
      <c r="AA88" s="36"/>
      <c r="AB88" s="39"/>
      <c r="AC88" s="1"/>
      <c r="AD88" s="4"/>
      <c r="AE88" s="8"/>
      <c r="AF88" s="1"/>
      <c r="AG88" s="8"/>
      <c r="AH88" s="38"/>
      <c r="AI88" s="38"/>
      <c r="AJ88" s="1"/>
      <c r="AK88" s="1"/>
      <c r="AL88" s="1"/>
      <c r="AM88" s="8"/>
      <c r="AN88" s="8"/>
      <c r="AO88" s="38"/>
      <c r="AP88" s="38"/>
      <c r="AQ88" s="8"/>
      <c r="AR88" s="8"/>
      <c r="AS88" s="9"/>
      <c r="AT88" s="9"/>
      <c r="AU88" s="9"/>
      <c r="AV88" s="36"/>
      <c r="AW88" s="37"/>
      <c r="AY88" s="4"/>
      <c r="AZ88" s="9"/>
      <c r="BA88" s="9"/>
      <c r="BB88" s="9"/>
      <c r="BC88" s="36"/>
      <c r="BD88" s="37"/>
      <c r="BF88" s="4"/>
      <c r="BG88" s="8"/>
      <c r="BJ88" s="38"/>
      <c r="BK88" s="36"/>
      <c r="BN88" s="8"/>
      <c r="BO88" s="8"/>
      <c r="BP88" s="38"/>
      <c r="BQ88" s="38"/>
      <c r="BR88" s="9"/>
      <c r="BS88" s="9"/>
      <c r="BT88" s="9"/>
      <c r="BU88" s="36"/>
      <c r="BV88" s="37"/>
      <c r="BX88" s="4"/>
      <c r="BZ88" s="45">
        <v>4.5</v>
      </c>
      <c r="CA88" s="45">
        <v>7</v>
      </c>
      <c r="CB88" s="45">
        <v>7.5</v>
      </c>
      <c r="CC88" s="36"/>
      <c r="CD88" s="37"/>
      <c r="CE88" s="4">
        <f>Area_Weights_Data!L$5*BZ88+Area_Weights_Data!M$5*CA88+Area_Weights_Data!N$5*CB88</f>
        <v>5.7347188264058673</v>
      </c>
      <c r="CF88" s="4">
        <f>Area_Weights_Data!L$6*BZ88+Area_Weights_Data!M$6*CA88+Area_Weights_Data!N$6*CB88</f>
        <v>7.3004807692307692</v>
      </c>
      <c r="CG88" s="45">
        <v>6</v>
      </c>
      <c r="CJ88" s="38"/>
      <c r="CK88" s="36"/>
      <c r="CN88" s="45">
        <v>6.5</v>
      </c>
      <c r="CO88" s="45">
        <v>5</v>
      </c>
      <c r="CP88" s="45">
        <v>6</v>
      </c>
      <c r="CQ88" s="38"/>
      <c r="CR88" s="38"/>
      <c r="CS88" s="4">
        <f>Area_Weights_Data!L$11*CN88+Area_Weights_Data!N$11*CP88</f>
        <v>6.5</v>
      </c>
      <c r="CT88" s="4">
        <f>Area_Weights_Data!L$12*CN88+Area_Weights_Data!N$12*CP88</f>
        <v>6.172727272727272</v>
      </c>
      <c r="CU88" s="45">
        <v>4.5</v>
      </c>
      <c r="CV88" s="45">
        <v>5</v>
      </c>
      <c r="CW88" s="45">
        <v>5</v>
      </c>
      <c r="CX88" s="36"/>
      <c r="CY88" s="36"/>
      <c r="CZ88" s="4">
        <f>Area_Weights_Data!L$14*CU88+Area_Weights_Data!M$14*CV88+Area_Weights_Data!N$14*CW88</f>
        <v>4.5843137254901958</v>
      </c>
      <c r="DA88" s="4">
        <f>Area_Weights_Data!L$15*CU88+Area_Weights_Data!M$15*CV88+Area_Weights_Data!N$15*CW88</f>
        <v>4.9999999999999973</v>
      </c>
      <c r="DB88" s="45">
        <v>5</v>
      </c>
      <c r="DC88" s="45">
        <v>5</v>
      </c>
      <c r="DD88" s="45">
        <v>5</v>
      </c>
      <c r="DE88" s="38"/>
      <c r="DF88" s="38"/>
      <c r="DG88" s="4">
        <f t="shared" si="5"/>
        <v>5</v>
      </c>
      <c r="DH88" s="4">
        <f t="shared" si="6"/>
        <v>5</v>
      </c>
      <c r="DI88" s="45">
        <v>5</v>
      </c>
      <c r="DJ88" s="45">
        <v>6.5</v>
      </c>
      <c r="DK88" s="45">
        <v>6.5</v>
      </c>
      <c r="DL88" s="38"/>
      <c r="DM88" s="38"/>
      <c r="DN88" s="4">
        <f>Area_Weights_Data!L$23*DI88+Area_Weights_Data!M$23*DJ88+Area_Weights_Data!N$23*DK88</f>
        <v>6.4113636363636388</v>
      </c>
      <c r="DO88" s="4">
        <f t="shared" si="7"/>
        <v>6.5</v>
      </c>
      <c r="DP88" s="7">
        <v>5.5</v>
      </c>
      <c r="DQ88" s="7">
        <v>4</v>
      </c>
      <c r="DR88" s="7">
        <v>3.5</v>
      </c>
      <c r="DS88" s="36"/>
      <c r="DT88" s="36"/>
      <c r="DU88" s="4">
        <f>Area_Weights_Data!L$26*DP88+Area_Weights_Data!M$26*DQ88+Area_Weights_Data!N$26*DR88</f>
        <v>5.2303370786516865</v>
      </c>
      <c r="DV88" s="4">
        <f>Area_Weights_Data!L$27*DP88+Area_Weights_Data!M$27*DQ88+Area_Weights_Data!N$27*DR88</f>
        <v>3.7422360248447215</v>
      </c>
      <c r="DW88" s="8">
        <v>5</v>
      </c>
      <c r="DX88" s="8">
        <v>3.75</v>
      </c>
      <c r="DY88" s="8">
        <v>4</v>
      </c>
      <c r="DZ88" s="36"/>
      <c r="EA88" s="36"/>
      <c r="EB88" s="4">
        <f>Area_Weights_Data!L$32*DW88+Area_Weights_Data!M$32*DX88+Area_Weights_Data!N$32*DY88</f>
        <v>4.7093023255813957</v>
      </c>
      <c r="EC88" s="4">
        <f>Area_Weights_Data!L$33*DW88+Area_Weights_Data!M$33*DX88+Area_Weights_Data!N$33*DY88</f>
        <v>3.9086294416243645</v>
      </c>
      <c r="ED88" s="8">
        <v>2.5</v>
      </c>
      <c r="EE88" s="1">
        <v>3</v>
      </c>
      <c r="EF88" s="1">
        <v>3.25</v>
      </c>
      <c r="EG88" s="38"/>
      <c r="EH88" s="36"/>
      <c r="EI88" s="4">
        <f>Area_Weights_Data!$L$35*ED88+Area_Weights_Data!$M$35*EE88+Area_Weights_Data!$N$35*EF88</f>
        <v>2.6312849162011172</v>
      </c>
      <c r="EJ88" s="4">
        <f>Area_Weights_Data!$L$36*ED88+Area_Weights_Data!$M$36*EE88+Area_Weights_Data!$N$36*EF88</f>
        <v>3.0552763819095494</v>
      </c>
      <c r="EK88" s="8">
        <v>4.75</v>
      </c>
      <c r="EL88" s="8"/>
      <c r="EM88" s="38"/>
      <c r="EN88" s="36"/>
      <c r="EO88" s="7">
        <v>4</v>
      </c>
      <c r="EP88" s="7">
        <v>5</v>
      </c>
      <c r="EQ88" s="7">
        <v>4</v>
      </c>
      <c r="ER88" s="36"/>
      <c r="ES88" s="36"/>
      <c r="ET88" s="4">
        <f>Area_Weights_Data!L$41*EO88+Area_Weights_Data!M$41*EP88+Area_Weights_Data!N$41*EQ88</f>
        <v>4.0423728813559316</v>
      </c>
      <c r="EU88" s="4">
        <f>Area_Weights_Data!L$42*EO88+Area_Weights_Data!M$42*EP88+Area_Weights_Data!N$42*EQ88</f>
        <v>4.5913978494623651</v>
      </c>
      <c r="EW88" s="51"/>
      <c r="EX88" s="51"/>
      <c r="EY88" s="52"/>
      <c r="EZ88" s="52"/>
      <c r="FS88"/>
    </row>
    <row r="89" spans="1:175" x14ac:dyDescent="0.2">
      <c r="A89" s="1">
        <v>1983</v>
      </c>
      <c r="B89" s="1">
        <v>12</v>
      </c>
      <c r="C89" s="9"/>
      <c r="D89" s="9"/>
      <c r="E89" s="9"/>
      <c r="F89" s="36"/>
      <c r="G89" s="37"/>
      <c r="H89" s="1"/>
      <c r="J89" s="8"/>
      <c r="K89" s="1"/>
      <c r="L89" s="1"/>
      <c r="M89" s="38"/>
      <c r="N89" s="36"/>
      <c r="O89" s="1"/>
      <c r="P89" s="1"/>
      <c r="Q89" s="8"/>
      <c r="R89" s="1"/>
      <c r="S89" s="8"/>
      <c r="T89" s="38"/>
      <c r="U89" s="38"/>
      <c r="V89" s="8"/>
      <c r="W89" s="8"/>
      <c r="X89" s="9"/>
      <c r="Y89" s="9"/>
      <c r="Z89" s="9"/>
      <c r="AA89" s="36"/>
      <c r="AB89" s="39"/>
      <c r="AC89" s="1"/>
      <c r="AD89" s="4"/>
      <c r="AE89" s="8"/>
      <c r="AF89" s="1"/>
      <c r="AG89" s="8"/>
      <c r="AH89" s="38"/>
      <c r="AI89" s="38"/>
      <c r="AJ89" s="1"/>
      <c r="AK89" s="1"/>
      <c r="AL89" s="1"/>
      <c r="AM89" s="8"/>
      <c r="AN89" s="8"/>
      <c r="AO89" s="38"/>
      <c r="AP89" s="38"/>
      <c r="AQ89" s="8"/>
      <c r="AR89" s="8"/>
      <c r="AS89" s="9"/>
      <c r="AT89" s="9"/>
      <c r="AU89" s="9"/>
      <c r="AV89" s="36"/>
      <c r="AW89" s="37"/>
      <c r="AY89" s="4"/>
      <c r="AZ89" s="9"/>
      <c r="BA89" s="9"/>
      <c r="BB89" s="9"/>
      <c r="BC89" s="36"/>
      <c r="BD89" s="37"/>
      <c r="BF89" s="4"/>
      <c r="BG89" s="8"/>
      <c r="BJ89" s="38"/>
      <c r="BK89" s="36"/>
      <c r="BN89" s="8"/>
      <c r="BO89" s="8"/>
      <c r="BP89" s="38"/>
      <c r="BQ89" s="38"/>
      <c r="BR89" s="9"/>
      <c r="BS89" s="9"/>
      <c r="BT89" s="9"/>
      <c r="BU89" s="36"/>
      <c r="BV89" s="37"/>
      <c r="BX89" s="4"/>
      <c r="BZ89" s="45">
        <v>4.5</v>
      </c>
      <c r="CA89" s="45">
        <v>7</v>
      </c>
      <c r="CB89" s="45">
        <v>7.5</v>
      </c>
      <c r="CC89" s="36"/>
      <c r="CD89" s="37"/>
      <c r="CE89" s="4">
        <f>Area_Weights_Data!L$5*BZ89+Area_Weights_Data!M$5*CA89+Area_Weights_Data!N$5*CB89</f>
        <v>5.7347188264058673</v>
      </c>
      <c r="CF89" s="4">
        <f>Area_Weights_Data!L$6*BZ89+Area_Weights_Data!M$6*CA89+Area_Weights_Data!N$6*CB89</f>
        <v>7.3004807692307692</v>
      </c>
      <c r="CG89" s="45">
        <v>6</v>
      </c>
      <c r="CJ89" s="38"/>
      <c r="CK89" s="36"/>
      <c r="CN89" s="45">
        <v>6.5</v>
      </c>
      <c r="CO89" s="45">
        <v>5</v>
      </c>
      <c r="CP89" s="45">
        <v>6</v>
      </c>
      <c r="CQ89" s="38"/>
      <c r="CR89" s="38"/>
      <c r="CS89" s="4">
        <f>Area_Weights_Data!L$11*CN89+Area_Weights_Data!N$11*CP89</f>
        <v>6.5</v>
      </c>
      <c r="CT89" s="4">
        <f>Area_Weights_Data!L$12*CN89+Area_Weights_Data!N$12*CP89</f>
        <v>6.172727272727272</v>
      </c>
      <c r="CU89" s="45">
        <v>4.5</v>
      </c>
      <c r="CV89" s="45">
        <v>5</v>
      </c>
      <c r="CW89" s="45">
        <v>4.75</v>
      </c>
      <c r="CX89" s="36"/>
      <c r="CY89" s="36"/>
      <c r="CZ89" s="4">
        <f>Area_Weights_Data!L$14*CU89+Area_Weights_Data!M$14*CV89+Area_Weights_Data!N$14*CW89</f>
        <v>4.5843137254901958</v>
      </c>
      <c r="DA89" s="4">
        <f>Area_Weights_Data!L$15*CU89+Area_Weights_Data!M$15*CV89+Area_Weights_Data!N$15*CW89</f>
        <v>4.9207723035952036</v>
      </c>
      <c r="DB89" s="45">
        <v>5</v>
      </c>
      <c r="DC89" s="45">
        <v>5</v>
      </c>
      <c r="DD89" s="45">
        <v>5</v>
      </c>
      <c r="DE89" s="38"/>
      <c r="DF89" s="38"/>
      <c r="DG89" s="4">
        <f t="shared" si="5"/>
        <v>5</v>
      </c>
      <c r="DH89" s="4">
        <f t="shared" si="6"/>
        <v>5</v>
      </c>
      <c r="DI89" s="45">
        <v>5</v>
      </c>
      <c r="DJ89" s="45">
        <v>6.5</v>
      </c>
      <c r="DK89" s="45">
        <v>6.5</v>
      </c>
      <c r="DL89" s="38"/>
      <c r="DM89" s="38"/>
      <c r="DN89" s="4">
        <f>Area_Weights_Data!L$23*DI89+Area_Weights_Data!M$23*DJ89+Area_Weights_Data!N$23*DK89</f>
        <v>6.4113636363636388</v>
      </c>
      <c r="DO89" s="4">
        <f t="shared" si="7"/>
        <v>6.5</v>
      </c>
      <c r="DP89" s="7">
        <v>5.5</v>
      </c>
      <c r="DQ89" s="7">
        <v>4</v>
      </c>
      <c r="DR89" s="7">
        <v>3.5</v>
      </c>
      <c r="DS89" s="36"/>
      <c r="DT89" s="36"/>
      <c r="DU89" s="4">
        <f>Area_Weights_Data!L$26*DP89+Area_Weights_Data!M$26*DQ89+Area_Weights_Data!N$26*DR89</f>
        <v>5.2303370786516865</v>
      </c>
      <c r="DV89" s="4">
        <f>Area_Weights_Data!L$27*DP89+Area_Weights_Data!M$27*DQ89+Area_Weights_Data!N$27*DR89</f>
        <v>3.7422360248447215</v>
      </c>
      <c r="DW89" s="8">
        <v>5</v>
      </c>
      <c r="DX89" s="8">
        <v>3.75</v>
      </c>
      <c r="DY89" s="8">
        <v>4</v>
      </c>
      <c r="DZ89" s="36"/>
      <c r="EA89" s="36"/>
      <c r="EB89" s="4">
        <f>Area_Weights_Data!L$32*DW89+Area_Weights_Data!M$32*DX89+Area_Weights_Data!N$32*DY89</f>
        <v>4.7093023255813957</v>
      </c>
      <c r="EC89" s="4">
        <f>Area_Weights_Data!L$33*DW89+Area_Weights_Data!M$33*DX89+Area_Weights_Data!N$33*DY89</f>
        <v>3.9086294416243645</v>
      </c>
      <c r="ED89" s="8">
        <v>2.5</v>
      </c>
      <c r="EE89" s="1">
        <v>3</v>
      </c>
      <c r="EF89" s="1">
        <v>3.25</v>
      </c>
      <c r="EG89" s="38"/>
      <c r="EH89" s="36"/>
      <c r="EI89" s="4">
        <f>Area_Weights_Data!$L$35*ED89+Area_Weights_Data!$M$35*EE89+Area_Weights_Data!$N$35*EF89</f>
        <v>2.6312849162011172</v>
      </c>
      <c r="EJ89" s="4">
        <f>Area_Weights_Data!$L$36*ED89+Area_Weights_Data!$M$36*EE89+Area_Weights_Data!$N$36*EF89</f>
        <v>3.0552763819095494</v>
      </c>
      <c r="EK89" s="8">
        <v>4.75</v>
      </c>
      <c r="EL89" s="8"/>
      <c r="EM89" s="38"/>
      <c r="EN89" s="36"/>
      <c r="EO89" s="7">
        <v>4</v>
      </c>
      <c r="EP89" s="7">
        <v>5</v>
      </c>
      <c r="EQ89" s="7">
        <v>4.5</v>
      </c>
      <c r="ER89" s="36"/>
      <c r="ES89" s="36"/>
      <c r="ET89" s="4">
        <f>Area_Weights_Data!L$41*EO89+Area_Weights_Data!M$41*EP89+Area_Weights_Data!N$41*EQ89</f>
        <v>4.0423728813559316</v>
      </c>
      <c r="EU89" s="4">
        <f>Area_Weights_Data!L$42*EO89+Area_Weights_Data!M$42*EP89+Area_Weights_Data!N$42*EQ89</f>
        <v>4.7956989247311821</v>
      </c>
      <c r="EW89" s="51"/>
      <c r="EX89" s="51"/>
      <c r="EY89" s="52"/>
      <c r="EZ89" s="52"/>
      <c r="FS89"/>
    </row>
    <row r="90" spans="1:175" x14ac:dyDescent="0.2">
      <c r="A90" s="1">
        <v>1984</v>
      </c>
      <c r="B90" s="1">
        <v>1</v>
      </c>
      <c r="C90" s="9"/>
      <c r="D90" s="9"/>
      <c r="E90" s="9"/>
      <c r="F90" s="36"/>
      <c r="G90" s="37"/>
      <c r="H90" s="1"/>
      <c r="J90" s="8"/>
      <c r="K90" s="1"/>
      <c r="L90" s="1"/>
      <c r="M90" s="38"/>
      <c r="N90" s="36"/>
      <c r="O90" s="1"/>
      <c r="P90" s="1"/>
      <c r="Q90" s="8"/>
      <c r="R90" s="1"/>
      <c r="S90" s="8"/>
      <c r="T90" s="38"/>
      <c r="U90" s="38"/>
      <c r="V90" s="8"/>
      <c r="W90" s="8"/>
      <c r="X90" s="9"/>
      <c r="Y90" s="9"/>
      <c r="Z90" s="9"/>
      <c r="AA90" s="36"/>
      <c r="AB90" s="39"/>
      <c r="AC90" s="1"/>
      <c r="AD90" s="4"/>
      <c r="AE90" s="8"/>
      <c r="AF90" s="1"/>
      <c r="AG90" s="8"/>
      <c r="AH90" s="38"/>
      <c r="AI90" s="38"/>
      <c r="AJ90" s="1"/>
      <c r="AK90" s="1"/>
      <c r="AL90" s="1"/>
      <c r="AM90" s="8"/>
      <c r="AN90" s="8"/>
      <c r="AO90" s="38"/>
      <c r="AP90" s="38"/>
      <c r="AQ90" s="8"/>
      <c r="AR90" s="8"/>
      <c r="AS90" s="9"/>
      <c r="AT90" s="9"/>
      <c r="AU90" s="9"/>
      <c r="AV90" s="36"/>
      <c r="AW90" s="37"/>
      <c r="AY90" s="4"/>
      <c r="AZ90" s="9"/>
      <c r="BA90" s="9"/>
      <c r="BB90" s="9"/>
      <c r="BC90" s="36"/>
      <c r="BD90" s="37"/>
      <c r="BF90" s="4"/>
      <c r="BJ90" s="36"/>
      <c r="BK90" s="36"/>
      <c r="BN90" s="8"/>
      <c r="BO90" s="8"/>
      <c r="BP90" s="38"/>
      <c r="BQ90" s="38"/>
      <c r="BR90" s="9"/>
      <c r="BS90" s="9"/>
      <c r="BT90" s="9"/>
      <c r="BU90" s="36"/>
      <c r="BV90" s="37"/>
      <c r="BX90" s="4"/>
      <c r="BZ90" s="45">
        <v>4.5</v>
      </c>
      <c r="CA90" s="45">
        <v>7</v>
      </c>
      <c r="CB90" s="45">
        <v>7.5</v>
      </c>
      <c r="CC90" s="36"/>
      <c r="CD90" s="37"/>
      <c r="CE90" s="4">
        <f>Area_Weights_Data!L$5*BZ90+Area_Weights_Data!M$5*CA90+Area_Weights_Data!N$5*CB90</f>
        <v>5.7347188264058673</v>
      </c>
      <c r="CF90" s="4">
        <f>Area_Weights_Data!L$6*BZ90+Area_Weights_Data!M$6*CA90+Area_Weights_Data!N$6*CB90</f>
        <v>7.3004807692307692</v>
      </c>
      <c r="CG90" s="45">
        <v>6</v>
      </c>
      <c r="CJ90" s="38"/>
      <c r="CK90" s="36"/>
      <c r="CN90" s="45">
        <v>6.5</v>
      </c>
      <c r="CO90" s="45">
        <v>5</v>
      </c>
      <c r="CP90" s="45">
        <v>6</v>
      </c>
      <c r="CQ90" s="38"/>
      <c r="CR90" s="38"/>
      <c r="CS90" s="4">
        <f>Area_Weights_Data!L$11*CN90+Area_Weights_Data!N$11*CP90</f>
        <v>6.5</v>
      </c>
      <c r="CT90" s="4">
        <f>Area_Weights_Data!L$12*CN90+Area_Weights_Data!N$12*CP90</f>
        <v>6.172727272727272</v>
      </c>
      <c r="CU90" s="45">
        <v>4.5</v>
      </c>
      <c r="CV90" s="45">
        <v>5</v>
      </c>
      <c r="CW90" s="45">
        <v>4.75</v>
      </c>
      <c r="CX90" s="36"/>
      <c r="CY90" s="36"/>
      <c r="CZ90" s="4">
        <f>Area_Weights_Data!L$14*CU90+Area_Weights_Data!M$14*CV90+Area_Weights_Data!N$14*CW90</f>
        <v>4.5843137254901958</v>
      </c>
      <c r="DA90" s="4">
        <f>Area_Weights_Data!L$15*CU90+Area_Weights_Data!M$15*CV90+Area_Weights_Data!N$15*CW90</f>
        <v>4.9207723035952036</v>
      </c>
      <c r="DB90" s="45">
        <v>5</v>
      </c>
      <c r="DC90" s="45">
        <v>5</v>
      </c>
      <c r="DD90" s="45">
        <v>5</v>
      </c>
      <c r="DE90" s="38"/>
      <c r="DF90" s="38"/>
      <c r="DG90" s="4">
        <f t="shared" si="5"/>
        <v>5</v>
      </c>
      <c r="DH90" s="4">
        <f t="shared" si="6"/>
        <v>5</v>
      </c>
      <c r="DI90" s="45">
        <v>5</v>
      </c>
      <c r="DJ90" s="45">
        <v>6</v>
      </c>
      <c r="DK90" s="45">
        <v>6.5</v>
      </c>
      <c r="DL90" s="38"/>
      <c r="DM90" s="38"/>
      <c r="DN90" s="4">
        <f>Area_Weights_Data!L$23*DI90+Area_Weights_Data!M$23*DJ90+Area_Weights_Data!N$23*DK90</f>
        <v>6.1272727272727288</v>
      </c>
      <c r="DO90" s="4">
        <f t="shared" si="7"/>
        <v>6.5</v>
      </c>
      <c r="DP90" s="7">
        <v>5.5</v>
      </c>
      <c r="DQ90" s="7">
        <v>4</v>
      </c>
      <c r="DR90" s="7">
        <v>3.5</v>
      </c>
      <c r="DS90" s="36"/>
      <c r="DT90" s="36"/>
      <c r="DU90" s="4">
        <f>Area_Weights_Data!L$26*DP90+Area_Weights_Data!M$26*DQ90+Area_Weights_Data!N$26*DR90</f>
        <v>5.2303370786516865</v>
      </c>
      <c r="DV90" s="4">
        <f>Area_Weights_Data!L$27*DP90+Area_Weights_Data!M$27*DQ90+Area_Weights_Data!N$27*DR90</f>
        <v>3.7422360248447215</v>
      </c>
      <c r="DW90" s="8">
        <v>5</v>
      </c>
      <c r="DX90" s="8">
        <v>3.75</v>
      </c>
      <c r="DY90" s="8">
        <v>4</v>
      </c>
      <c r="DZ90" s="36"/>
      <c r="EA90" s="36"/>
      <c r="EB90" s="4">
        <f>Area_Weights_Data!L$32*DW90+Area_Weights_Data!M$32*DX90+Area_Weights_Data!N$32*DY90</f>
        <v>4.7093023255813957</v>
      </c>
      <c r="EC90" s="4">
        <f>Area_Weights_Data!L$33*DW90+Area_Weights_Data!M$33*DX90+Area_Weights_Data!N$33*DY90</f>
        <v>3.9086294416243645</v>
      </c>
      <c r="ED90" s="8">
        <v>2.5</v>
      </c>
      <c r="EE90" s="1">
        <v>3</v>
      </c>
      <c r="EF90" s="1">
        <v>3.25</v>
      </c>
      <c r="EG90" s="38"/>
      <c r="EH90" s="36"/>
      <c r="EI90" s="4">
        <f>Area_Weights_Data!$L$35*ED90+Area_Weights_Data!$M$35*EE90+Area_Weights_Data!$N$35*EF90</f>
        <v>2.6312849162011172</v>
      </c>
      <c r="EJ90" s="4">
        <f>Area_Weights_Data!$L$36*ED90+Area_Weights_Data!$M$36*EE90+Area_Weights_Data!$N$36*EF90</f>
        <v>3.0552763819095494</v>
      </c>
      <c r="EK90" s="8">
        <v>4.75</v>
      </c>
      <c r="EL90" s="8"/>
      <c r="EM90" s="38"/>
      <c r="EN90" s="36"/>
      <c r="EO90" s="7">
        <v>4</v>
      </c>
      <c r="EP90" s="7">
        <v>5</v>
      </c>
      <c r="EQ90" s="7">
        <v>4.5</v>
      </c>
      <c r="ER90" s="36"/>
      <c r="ES90" s="36"/>
      <c r="ET90" s="4">
        <f>Area_Weights_Data!L$41*EO90+Area_Weights_Data!M$41*EP90+Area_Weights_Data!N$41*EQ90</f>
        <v>4.0423728813559316</v>
      </c>
      <c r="EU90" s="4">
        <f>Area_Weights_Data!L$42*EO90+Area_Weights_Data!M$42*EP90+Area_Weights_Data!N$42*EQ90</f>
        <v>4.7956989247311821</v>
      </c>
      <c r="EW90" s="51"/>
      <c r="EX90" s="51"/>
      <c r="EY90" s="52"/>
      <c r="EZ90" s="52"/>
      <c r="FS90"/>
    </row>
    <row r="91" spans="1:175" x14ac:dyDescent="0.2">
      <c r="A91" s="1">
        <v>1984</v>
      </c>
      <c r="B91" s="1">
        <v>2</v>
      </c>
      <c r="C91" s="9"/>
      <c r="D91" s="9"/>
      <c r="E91" s="9"/>
      <c r="F91" s="36"/>
      <c r="G91" s="37"/>
      <c r="H91" s="1"/>
      <c r="J91" s="8"/>
      <c r="K91" s="1"/>
      <c r="L91" s="1"/>
      <c r="M91" s="38"/>
      <c r="N91" s="36"/>
      <c r="O91" s="1"/>
      <c r="P91" s="1"/>
      <c r="Q91" s="8"/>
      <c r="R91" s="1"/>
      <c r="S91" s="8"/>
      <c r="T91" s="38"/>
      <c r="U91" s="38"/>
      <c r="V91" s="8"/>
      <c r="W91" s="8"/>
      <c r="X91" s="9"/>
      <c r="Y91" s="9"/>
      <c r="Z91" s="9"/>
      <c r="AA91" s="36"/>
      <c r="AB91" s="39"/>
      <c r="AC91" s="1"/>
      <c r="AD91" s="4"/>
      <c r="AE91" s="8"/>
      <c r="AF91" s="1"/>
      <c r="AG91" s="8"/>
      <c r="AH91" s="38"/>
      <c r="AI91" s="38"/>
      <c r="AJ91" s="1"/>
      <c r="AK91" s="1"/>
      <c r="AL91" s="1"/>
      <c r="AM91" s="8"/>
      <c r="AN91" s="8"/>
      <c r="AO91" s="38"/>
      <c r="AP91" s="38"/>
      <c r="AQ91" s="8"/>
      <c r="AR91" s="8"/>
      <c r="AS91" s="9"/>
      <c r="AT91" s="9"/>
      <c r="AU91" s="9"/>
      <c r="AV91" s="36"/>
      <c r="AW91" s="37"/>
      <c r="AY91" s="4"/>
      <c r="AZ91" s="9"/>
      <c r="BA91" s="9"/>
      <c r="BB91" s="9"/>
      <c r="BC91" s="36"/>
      <c r="BD91" s="37"/>
      <c r="BF91" s="4"/>
      <c r="BG91" s="8"/>
      <c r="BJ91" s="38"/>
      <c r="BK91" s="36"/>
      <c r="BN91" s="8"/>
      <c r="BO91" s="8"/>
      <c r="BP91" s="38"/>
      <c r="BQ91" s="38"/>
      <c r="BR91" s="9"/>
      <c r="BS91" s="9"/>
      <c r="BT91" s="9"/>
      <c r="BU91" s="36"/>
      <c r="BV91" s="37"/>
      <c r="BX91" s="4"/>
      <c r="BZ91" s="45">
        <v>4.5</v>
      </c>
      <c r="CA91" s="45">
        <v>7</v>
      </c>
      <c r="CB91" s="45">
        <v>7.5</v>
      </c>
      <c r="CC91" s="36"/>
      <c r="CD91" s="37"/>
      <c r="CE91" s="4">
        <f>Area_Weights_Data!L$5*BZ91+Area_Weights_Data!M$5*CA91+Area_Weights_Data!N$5*CB91</f>
        <v>5.7347188264058673</v>
      </c>
      <c r="CF91" s="4">
        <f>Area_Weights_Data!L$6*BZ91+Area_Weights_Data!M$6*CA91+Area_Weights_Data!N$6*CB91</f>
        <v>7.3004807692307692</v>
      </c>
      <c r="CG91" s="45">
        <v>6</v>
      </c>
      <c r="CJ91" s="38"/>
      <c r="CK91" s="36"/>
      <c r="CN91" s="45">
        <v>6.5</v>
      </c>
      <c r="CO91" s="45">
        <v>5</v>
      </c>
      <c r="CP91" s="45">
        <v>6</v>
      </c>
      <c r="CQ91" s="38"/>
      <c r="CR91" s="38"/>
      <c r="CS91" s="4">
        <f>Area_Weights_Data!L$11*CN91+Area_Weights_Data!N$11*CP91</f>
        <v>6.5</v>
      </c>
      <c r="CT91" s="4">
        <f>Area_Weights_Data!L$12*CN91+Area_Weights_Data!N$12*CP91</f>
        <v>6.172727272727272</v>
      </c>
      <c r="CU91" s="45">
        <v>4.5</v>
      </c>
      <c r="CV91" s="45">
        <v>5</v>
      </c>
      <c r="CW91" s="45">
        <v>4.75</v>
      </c>
      <c r="CX91" s="36"/>
      <c r="CY91" s="36"/>
      <c r="CZ91" s="4">
        <f>Area_Weights_Data!L$14*CU91+Area_Weights_Data!M$14*CV91+Area_Weights_Data!N$14*CW91</f>
        <v>4.5843137254901958</v>
      </c>
      <c r="DA91" s="4">
        <f>Area_Weights_Data!L$15*CU91+Area_Weights_Data!M$15*CV91+Area_Weights_Data!N$15*CW91</f>
        <v>4.9207723035952036</v>
      </c>
      <c r="DB91" s="45">
        <v>5</v>
      </c>
      <c r="DC91" s="45">
        <v>5</v>
      </c>
      <c r="DD91" s="45">
        <v>5</v>
      </c>
      <c r="DE91" s="38"/>
      <c r="DF91" s="38"/>
      <c r="DG91" s="4">
        <f t="shared" si="5"/>
        <v>5</v>
      </c>
      <c r="DH91" s="4">
        <f t="shared" si="6"/>
        <v>5</v>
      </c>
      <c r="DI91" s="45">
        <v>5</v>
      </c>
      <c r="DJ91" s="45">
        <v>4.5</v>
      </c>
      <c r="DK91" s="45">
        <v>6.5</v>
      </c>
      <c r="DL91" s="38"/>
      <c r="DM91" s="38"/>
      <c r="DN91" s="4">
        <f>Area_Weights_Data!L$23*DI91+Area_Weights_Data!M$23*DJ91+Area_Weights_Data!N$23*DK91</f>
        <v>5.2750000000000021</v>
      </c>
      <c r="DO91" s="4">
        <f t="shared" si="7"/>
        <v>6.5</v>
      </c>
      <c r="DP91" s="7">
        <v>5.5</v>
      </c>
      <c r="DQ91" s="7">
        <v>4</v>
      </c>
      <c r="DR91" s="7">
        <v>3.5</v>
      </c>
      <c r="DS91" s="36"/>
      <c r="DT91" s="36"/>
      <c r="DU91" s="4">
        <f>Area_Weights_Data!L$26*DP91+Area_Weights_Data!M$26*DQ91+Area_Weights_Data!N$26*DR91</f>
        <v>5.2303370786516865</v>
      </c>
      <c r="DV91" s="4">
        <f>Area_Weights_Data!L$27*DP91+Area_Weights_Data!M$27*DQ91+Area_Weights_Data!N$27*DR91</f>
        <v>3.7422360248447215</v>
      </c>
      <c r="DW91" s="8">
        <v>5</v>
      </c>
      <c r="DX91" s="8">
        <v>3.75</v>
      </c>
      <c r="DY91" s="8">
        <v>4</v>
      </c>
      <c r="DZ91" s="36"/>
      <c r="EA91" s="36"/>
      <c r="EB91" s="4">
        <f>Area_Weights_Data!L$32*DW91+Area_Weights_Data!M$32*DX91+Area_Weights_Data!N$32*DY91</f>
        <v>4.7093023255813957</v>
      </c>
      <c r="EC91" s="4">
        <f>Area_Weights_Data!L$33*DW91+Area_Weights_Data!M$33*DX91+Area_Weights_Data!N$33*DY91</f>
        <v>3.9086294416243645</v>
      </c>
      <c r="ED91" s="8">
        <v>2.5</v>
      </c>
      <c r="EE91" s="1">
        <v>3</v>
      </c>
      <c r="EF91" s="1">
        <v>3.25</v>
      </c>
      <c r="EG91" s="38"/>
      <c r="EH91" s="36"/>
      <c r="EI91" s="4">
        <f>Area_Weights_Data!$L$35*ED91+Area_Weights_Data!$M$35*EE91+Area_Weights_Data!$N$35*EF91</f>
        <v>2.6312849162011172</v>
      </c>
      <c r="EJ91" s="4">
        <f>Area_Weights_Data!$L$36*ED91+Area_Weights_Data!$M$36*EE91+Area_Weights_Data!$N$36*EF91</f>
        <v>3.0552763819095494</v>
      </c>
      <c r="EK91" s="8">
        <v>4.75</v>
      </c>
      <c r="EL91" s="8"/>
      <c r="EM91" s="38"/>
      <c r="EN91" s="36"/>
      <c r="EO91" s="7">
        <v>4</v>
      </c>
      <c r="EP91" s="7">
        <v>5</v>
      </c>
      <c r="EQ91" s="7">
        <v>4.5</v>
      </c>
      <c r="ER91" s="36"/>
      <c r="ES91" s="36"/>
      <c r="ET91" s="4">
        <f>Area_Weights_Data!L$41*EO91+Area_Weights_Data!M$41*EP91+Area_Weights_Data!N$41*EQ91</f>
        <v>4.0423728813559316</v>
      </c>
      <c r="EU91" s="4">
        <f>Area_Weights_Data!L$42*EO91+Area_Weights_Data!M$42*EP91+Area_Weights_Data!N$42*EQ91</f>
        <v>4.7956989247311821</v>
      </c>
      <c r="EW91" s="51"/>
      <c r="EX91" s="51"/>
      <c r="EY91" s="52"/>
      <c r="EZ91" s="52"/>
      <c r="FS91"/>
    </row>
    <row r="92" spans="1:175" x14ac:dyDescent="0.2">
      <c r="A92" s="1">
        <v>1984</v>
      </c>
      <c r="B92" s="1">
        <v>3</v>
      </c>
      <c r="C92" s="9"/>
      <c r="D92" s="9"/>
      <c r="E92" s="9"/>
      <c r="F92" s="36"/>
      <c r="G92" s="37"/>
      <c r="H92" s="1"/>
      <c r="J92" s="8"/>
      <c r="K92" s="1"/>
      <c r="L92" s="1"/>
      <c r="M92" s="38"/>
      <c r="N92" s="36"/>
      <c r="O92" s="1"/>
      <c r="P92" s="1"/>
      <c r="Q92" s="8"/>
      <c r="R92" s="1"/>
      <c r="S92" s="8"/>
      <c r="T92" s="38"/>
      <c r="U92" s="38"/>
      <c r="V92" s="8"/>
      <c r="W92" s="8"/>
      <c r="X92" s="9"/>
      <c r="Y92" s="9"/>
      <c r="Z92" s="9"/>
      <c r="AA92" s="36"/>
      <c r="AB92" s="39"/>
      <c r="AC92" s="1"/>
      <c r="AD92" s="4"/>
      <c r="AE92" s="8"/>
      <c r="AF92" s="1"/>
      <c r="AG92" s="8"/>
      <c r="AH92" s="38"/>
      <c r="AI92" s="38"/>
      <c r="AJ92" s="1"/>
      <c r="AK92" s="1"/>
      <c r="AL92" s="1"/>
      <c r="AM92" s="8"/>
      <c r="AN92" s="8"/>
      <c r="AO92" s="38"/>
      <c r="AP92" s="38"/>
      <c r="AQ92" s="8"/>
      <c r="AR92" s="8"/>
      <c r="AS92" s="9"/>
      <c r="AT92" s="9"/>
      <c r="AU92" s="9"/>
      <c r="AV92" s="36"/>
      <c r="AW92" s="37"/>
      <c r="AY92" s="4"/>
      <c r="AZ92" s="9"/>
      <c r="BA92" s="9"/>
      <c r="BB92" s="9"/>
      <c r="BC92" s="36"/>
      <c r="BD92" s="37"/>
      <c r="BF92" s="4"/>
      <c r="BG92" s="8"/>
      <c r="BJ92" s="38"/>
      <c r="BK92" s="36"/>
      <c r="BN92" s="8"/>
      <c r="BO92" s="8"/>
      <c r="BP92" s="38"/>
      <c r="BQ92" s="38"/>
      <c r="BR92" s="9"/>
      <c r="BS92" s="9"/>
      <c r="BT92" s="9"/>
      <c r="BU92" s="36"/>
      <c r="BV92" s="37"/>
      <c r="BX92" s="4"/>
      <c r="BZ92" s="45">
        <v>4.5</v>
      </c>
      <c r="CA92" s="45">
        <v>7</v>
      </c>
      <c r="CB92" s="45">
        <v>7.5</v>
      </c>
      <c r="CC92" s="36"/>
      <c r="CD92" s="37"/>
      <c r="CE92" s="4">
        <f>Area_Weights_Data!L$5*BZ92+Area_Weights_Data!M$5*CA92+Area_Weights_Data!N$5*CB92</f>
        <v>5.7347188264058673</v>
      </c>
      <c r="CF92" s="4">
        <f>Area_Weights_Data!L$6*BZ92+Area_Weights_Data!M$6*CA92+Area_Weights_Data!N$6*CB92</f>
        <v>7.3004807692307692</v>
      </c>
      <c r="CG92" s="45">
        <v>6</v>
      </c>
      <c r="CJ92" s="38"/>
      <c r="CK92" s="36"/>
      <c r="CN92" s="45">
        <v>6.5</v>
      </c>
      <c r="CO92" s="45">
        <v>5</v>
      </c>
      <c r="CP92" s="45">
        <v>6</v>
      </c>
      <c r="CQ92" s="38"/>
      <c r="CR92" s="38"/>
      <c r="CS92" s="4">
        <f>Area_Weights_Data!L$11*CN92+Area_Weights_Data!N$11*CP92</f>
        <v>6.5</v>
      </c>
      <c r="CT92" s="4">
        <f>Area_Weights_Data!L$12*CN92+Area_Weights_Data!N$12*CP92</f>
        <v>6.172727272727272</v>
      </c>
      <c r="CU92" s="45">
        <v>4.5</v>
      </c>
      <c r="CV92" s="45">
        <v>5</v>
      </c>
      <c r="CW92" s="45">
        <v>4.5</v>
      </c>
      <c r="CX92" s="36"/>
      <c r="CY92" s="36"/>
      <c r="CZ92" s="4">
        <f>Area_Weights_Data!L$14*CU92+Area_Weights_Data!M$14*CV92+Area_Weights_Data!N$14*CW92</f>
        <v>4.5843137254901958</v>
      </c>
      <c r="DA92" s="4">
        <f>Area_Weights_Data!L$15*CU92+Area_Weights_Data!M$15*CV92+Area_Weights_Data!N$15*CW92</f>
        <v>4.8415446071904107</v>
      </c>
      <c r="DB92" s="45">
        <v>5</v>
      </c>
      <c r="DC92" s="45">
        <v>5</v>
      </c>
      <c r="DD92" s="45">
        <v>5</v>
      </c>
      <c r="DE92" s="38"/>
      <c r="DF92" s="38"/>
      <c r="DG92" s="4">
        <f t="shared" si="5"/>
        <v>5</v>
      </c>
      <c r="DH92" s="4">
        <f t="shared" si="6"/>
        <v>5</v>
      </c>
      <c r="DI92" s="45">
        <v>5</v>
      </c>
      <c r="DJ92" s="45">
        <v>4.5</v>
      </c>
      <c r="DK92" s="45">
        <v>6.5</v>
      </c>
      <c r="DL92" s="38"/>
      <c r="DM92" s="38"/>
      <c r="DN92" s="4">
        <f>Area_Weights_Data!L$23*DI92+Area_Weights_Data!M$23*DJ92+Area_Weights_Data!N$23*DK92</f>
        <v>5.2750000000000021</v>
      </c>
      <c r="DO92" s="4">
        <f t="shared" si="7"/>
        <v>6.5</v>
      </c>
      <c r="DP92" s="7">
        <v>5.5</v>
      </c>
      <c r="DQ92" s="7">
        <v>4</v>
      </c>
      <c r="DR92" s="7">
        <v>3.5</v>
      </c>
      <c r="DS92" s="36"/>
      <c r="DT92" s="36"/>
      <c r="DU92" s="4">
        <f>Area_Weights_Data!L$26*DP92+Area_Weights_Data!M$26*DQ92+Area_Weights_Data!N$26*DR92</f>
        <v>5.2303370786516865</v>
      </c>
      <c r="DV92" s="4">
        <f>Area_Weights_Data!L$27*DP92+Area_Weights_Data!M$27*DQ92+Area_Weights_Data!N$27*DR92</f>
        <v>3.7422360248447215</v>
      </c>
      <c r="DW92" s="8">
        <v>5</v>
      </c>
      <c r="DX92" s="8">
        <v>3.75</v>
      </c>
      <c r="DY92" s="8">
        <v>4</v>
      </c>
      <c r="DZ92" s="36"/>
      <c r="EA92" s="36"/>
      <c r="EB92" s="4">
        <f>Area_Weights_Data!L$32*DW92+Area_Weights_Data!M$32*DX92+Area_Weights_Data!N$32*DY92</f>
        <v>4.7093023255813957</v>
      </c>
      <c r="EC92" s="4">
        <f>Area_Weights_Data!L$33*DW92+Area_Weights_Data!M$33*DX92+Area_Weights_Data!N$33*DY92</f>
        <v>3.9086294416243645</v>
      </c>
      <c r="ED92" s="8">
        <v>2.5</v>
      </c>
      <c r="EE92" s="1">
        <v>3</v>
      </c>
      <c r="EF92" s="1">
        <v>3.25</v>
      </c>
      <c r="EG92" s="38"/>
      <c r="EH92" s="36"/>
      <c r="EI92" s="4">
        <f>Area_Weights_Data!$L$35*ED92+Area_Weights_Data!$M$35*EE92+Area_Weights_Data!$N$35*EF92</f>
        <v>2.6312849162011172</v>
      </c>
      <c r="EJ92" s="4">
        <f>Area_Weights_Data!$L$36*ED92+Area_Weights_Data!$M$36*EE92+Area_Weights_Data!$N$36*EF92</f>
        <v>3.0552763819095494</v>
      </c>
      <c r="EK92" s="8">
        <v>4.75</v>
      </c>
      <c r="EL92" s="8"/>
      <c r="EM92" s="38"/>
      <c r="EN92" s="36"/>
      <c r="EO92" s="7">
        <v>4</v>
      </c>
      <c r="EP92" s="7">
        <v>5</v>
      </c>
      <c r="EQ92" s="7">
        <v>4.5</v>
      </c>
      <c r="ER92" s="36"/>
      <c r="ES92" s="36"/>
      <c r="ET92" s="4">
        <f>Area_Weights_Data!L$41*EO92+Area_Weights_Data!M$41*EP92+Area_Weights_Data!N$41*EQ92</f>
        <v>4.0423728813559316</v>
      </c>
      <c r="EU92" s="4">
        <f>Area_Weights_Data!L$42*EO92+Area_Weights_Data!M$42*EP92+Area_Weights_Data!N$42*EQ92</f>
        <v>4.7956989247311821</v>
      </c>
      <c r="EW92" s="51"/>
      <c r="EX92" s="51"/>
      <c r="EY92" s="52"/>
      <c r="EZ92" s="52"/>
      <c r="FS92"/>
    </row>
    <row r="93" spans="1:175" x14ac:dyDescent="0.2">
      <c r="A93" s="1">
        <v>1984</v>
      </c>
      <c r="B93" s="1">
        <v>4</v>
      </c>
      <c r="C93" s="9"/>
      <c r="D93" s="9"/>
      <c r="E93" s="9"/>
      <c r="F93" s="36"/>
      <c r="G93" s="37"/>
      <c r="H93" s="1"/>
      <c r="J93" s="8"/>
      <c r="K93" s="1"/>
      <c r="L93" s="1"/>
      <c r="M93" s="38"/>
      <c r="N93" s="36"/>
      <c r="O93" s="1"/>
      <c r="P93" s="1"/>
      <c r="Q93" s="8"/>
      <c r="R93" s="1"/>
      <c r="S93" s="8"/>
      <c r="T93" s="38"/>
      <c r="U93" s="38"/>
      <c r="V93" s="8"/>
      <c r="W93" s="8"/>
      <c r="X93" s="9"/>
      <c r="Y93" s="9"/>
      <c r="Z93" s="9"/>
      <c r="AA93" s="36"/>
      <c r="AB93" s="39"/>
      <c r="AC93" s="1"/>
      <c r="AD93" s="4"/>
      <c r="AE93" s="8"/>
      <c r="AF93" s="1"/>
      <c r="AG93" s="8"/>
      <c r="AH93" s="38"/>
      <c r="AI93" s="38"/>
      <c r="AJ93" s="1"/>
      <c r="AK93" s="1"/>
      <c r="AL93" s="1"/>
      <c r="AM93" s="8"/>
      <c r="AN93" s="8"/>
      <c r="AO93" s="38"/>
      <c r="AP93" s="38"/>
      <c r="AQ93" s="8"/>
      <c r="AR93" s="8"/>
      <c r="AS93" s="9"/>
      <c r="AT93" s="9"/>
      <c r="AU93" s="9"/>
      <c r="AV93" s="36"/>
      <c r="AW93" s="37"/>
      <c r="AY93" s="4"/>
      <c r="AZ93" s="9"/>
      <c r="BA93" s="9"/>
      <c r="BB93" s="9"/>
      <c r="BC93" s="36"/>
      <c r="BD93" s="37"/>
      <c r="BF93" s="4"/>
      <c r="BG93" s="8"/>
      <c r="BJ93" s="38"/>
      <c r="BK93" s="36"/>
      <c r="BN93" s="8"/>
      <c r="BO93" s="8"/>
      <c r="BP93" s="38"/>
      <c r="BQ93" s="38"/>
      <c r="BR93" s="9"/>
      <c r="BS93" s="9"/>
      <c r="BT93" s="9"/>
      <c r="BU93" s="36"/>
      <c r="BV93" s="37"/>
      <c r="BX93" s="4"/>
      <c r="BZ93" s="45">
        <v>4</v>
      </c>
      <c r="CA93" s="45">
        <v>7</v>
      </c>
      <c r="CB93" s="45">
        <v>7.5</v>
      </c>
      <c r="CC93" s="36"/>
      <c r="CD93" s="37"/>
      <c r="CE93" s="4">
        <f>Area_Weights_Data!L$5*BZ93+Area_Weights_Data!M$5*CA93+Area_Weights_Data!N$5*CB93</f>
        <v>5.4816625916870407</v>
      </c>
      <c r="CF93" s="4">
        <f>Area_Weights_Data!L$6*BZ93+Area_Weights_Data!M$6*CA93+Area_Weights_Data!N$6*CB93</f>
        <v>7.3004807692307692</v>
      </c>
      <c r="CG93" s="45">
        <v>6</v>
      </c>
      <c r="CJ93" s="38"/>
      <c r="CK93" s="36"/>
      <c r="CN93" s="45">
        <v>6.5</v>
      </c>
      <c r="CO93" s="45">
        <v>5</v>
      </c>
      <c r="CP93" s="45">
        <v>6</v>
      </c>
      <c r="CQ93" s="38"/>
      <c r="CR93" s="38"/>
      <c r="CS93" s="4">
        <f>Area_Weights_Data!L$11*CN93+Area_Weights_Data!N$11*CP93</f>
        <v>6.5</v>
      </c>
      <c r="CT93" s="4">
        <f>Area_Weights_Data!L$12*CN93+Area_Weights_Data!N$12*CP93</f>
        <v>6.172727272727272</v>
      </c>
      <c r="CU93" s="45">
        <v>4.5</v>
      </c>
      <c r="CV93" s="45">
        <v>4</v>
      </c>
      <c r="CW93" s="45">
        <v>4.5</v>
      </c>
      <c r="CX93" s="36"/>
      <c r="CY93" s="36"/>
      <c r="CZ93" s="4">
        <f>Area_Weights_Data!L$14*CU93+Area_Weights_Data!M$14*CV93+Area_Weights_Data!N$14*CW93</f>
        <v>4.4156862745098042</v>
      </c>
      <c r="DA93" s="4">
        <f>Area_Weights_Data!L$15*CU93+Area_Weights_Data!M$15*CV93+Area_Weights_Data!N$15*CW93</f>
        <v>4.1584553928095849</v>
      </c>
      <c r="DB93" s="45">
        <v>5</v>
      </c>
      <c r="DC93" s="45">
        <v>5</v>
      </c>
      <c r="DD93" s="45">
        <v>5</v>
      </c>
      <c r="DE93" s="38"/>
      <c r="DF93" s="38"/>
      <c r="DG93" s="4">
        <f t="shared" si="5"/>
        <v>5</v>
      </c>
      <c r="DH93" s="4">
        <f t="shared" si="6"/>
        <v>5</v>
      </c>
      <c r="DI93" s="45">
        <v>5.5</v>
      </c>
      <c r="DJ93" s="45">
        <v>6.5</v>
      </c>
      <c r="DK93" s="45">
        <v>7.5</v>
      </c>
      <c r="DL93" s="38"/>
      <c r="DM93" s="38"/>
      <c r="DN93" s="4">
        <f>Area_Weights_Data!L$23*DI93+Area_Weights_Data!M$23*DJ93+Area_Weights_Data!N$23*DK93</f>
        <v>6.8136363636363662</v>
      </c>
      <c r="DO93" s="4">
        <f t="shared" si="7"/>
        <v>7.5</v>
      </c>
      <c r="DP93" s="7">
        <v>5.5</v>
      </c>
      <c r="DQ93" s="7">
        <v>4</v>
      </c>
      <c r="DR93" s="7">
        <v>3.5</v>
      </c>
      <c r="DS93" s="36"/>
      <c r="DT93" s="36"/>
      <c r="DU93" s="4">
        <f>Area_Weights_Data!L$26*DP93+Area_Weights_Data!M$26*DQ93+Area_Weights_Data!N$26*DR93</f>
        <v>5.2303370786516865</v>
      </c>
      <c r="DV93" s="4">
        <f>Area_Weights_Data!L$27*DP93+Area_Weights_Data!M$27*DQ93+Area_Weights_Data!N$27*DR93</f>
        <v>3.7422360248447215</v>
      </c>
      <c r="DW93" s="8">
        <v>5</v>
      </c>
      <c r="DX93" s="8">
        <v>3.75</v>
      </c>
      <c r="DY93" s="8">
        <v>4</v>
      </c>
      <c r="DZ93" s="36"/>
      <c r="EA93" s="36"/>
      <c r="EB93" s="4">
        <f>Area_Weights_Data!L$32*DW93+Area_Weights_Data!M$32*DX93+Area_Weights_Data!N$32*DY93</f>
        <v>4.7093023255813957</v>
      </c>
      <c r="EC93" s="4">
        <f>Area_Weights_Data!L$33*DW93+Area_Weights_Data!M$33*DX93+Area_Weights_Data!N$33*DY93</f>
        <v>3.9086294416243645</v>
      </c>
      <c r="ED93" s="8">
        <v>2.5</v>
      </c>
      <c r="EE93" s="1">
        <v>3</v>
      </c>
      <c r="EF93" s="1">
        <v>3.25</v>
      </c>
      <c r="EG93" s="38"/>
      <c r="EH93" s="36"/>
      <c r="EI93" s="4">
        <f>Area_Weights_Data!$L$35*ED93+Area_Weights_Data!$M$35*EE93+Area_Weights_Data!$N$35*EF93</f>
        <v>2.6312849162011172</v>
      </c>
      <c r="EJ93" s="4">
        <f>Area_Weights_Data!$L$36*ED93+Area_Weights_Data!$M$36*EE93+Area_Weights_Data!$N$36*EF93</f>
        <v>3.0552763819095494</v>
      </c>
      <c r="EK93" s="8">
        <v>4.75</v>
      </c>
      <c r="EL93" s="8"/>
      <c r="EM93" s="38"/>
      <c r="EN93" s="36"/>
      <c r="EO93" s="7">
        <v>4</v>
      </c>
      <c r="EP93" s="7">
        <v>5</v>
      </c>
      <c r="EQ93" s="7">
        <v>4</v>
      </c>
      <c r="ER93" s="36"/>
      <c r="ES93" s="36"/>
      <c r="ET93" s="4">
        <f>Area_Weights_Data!L$41*EO93+Area_Weights_Data!M$41*EP93+Area_Weights_Data!N$41*EQ93</f>
        <v>4.0423728813559316</v>
      </c>
      <c r="EU93" s="4">
        <f>Area_Weights_Data!L$42*EO93+Area_Weights_Data!M$42*EP93+Area_Weights_Data!N$42*EQ93</f>
        <v>4.5913978494623651</v>
      </c>
      <c r="EW93" s="51"/>
      <c r="EX93" s="51"/>
      <c r="EY93" s="52"/>
      <c r="EZ93" s="52"/>
      <c r="FS93"/>
    </row>
    <row r="94" spans="1:175" x14ac:dyDescent="0.2">
      <c r="A94" s="1">
        <v>1984</v>
      </c>
      <c r="B94" s="1">
        <v>5</v>
      </c>
      <c r="C94" s="9"/>
      <c r="D94" s="9"/>
      <c r="E94" s="9"/>
      <c r="F94" s="36"/>
      <c r="G94" s="37"/>
      <c r="H94" s="1"/>
      <c r="J94" s="8"/>
      <c r="K94" s="1"/>
      <c r="L94" s="1"/>
      <c r="M94" s="38"/>
      <c r="N94" s="36"/>
      <c r="O94" s="1"/>
      <c r="P94" s="1"/>
      <c r="Q94" s="8"/>
      <c r="R94" s="1"/>
      <c r="S94" s="8"/>
      <c r="T94" s="38"/>
      <c r="U94" s="38"/>
      <c r="V94" s="8"/>
      <c r="W94" s="8"/>
      <c r="X94" s="9"/>
      <c r="Y94" s="9"/>
      <c r="Z94" s="9"/>
      <c r="AA94" s="36"/>
      <c r="AB94" s="39"/>
      <c r="AC94" s="1"/>
      <c r="AD94" s="4"/>
      <c r="AE94" s="8"/>
      <c r="AF94" s="1"/>
      <c r="AG94" s="8"/>
      <c r="AH94" s="38"/>
      <c r="AI94" s="38"/>
      <c r="AJ94" s="1"/>
      <c r="AK94" s="1"/>
      <c r="AL94" s="1"/>
      <c r="AM94" s="8"/>
      <c r="AN94" s="8"/>
      <c r="AO94" s="38"/>
      <c r="AP94" s="38"/>
      <c r="AQ94" s="8"/>
      <c r="AR94" s="8"/>
      <c r="AS94" s="9"/>
      <c r="AT94" s="9"/>
      <c r="AU94" s="9"/>
      <c r="AV94" s="36"/>
      <c r="AW94" s="37"/>
      <c r="AY94" s="4"/>
      <c r="AZ94" s="9"/>
      <c r="BA94" s="9"/>
      <c r="BB94" s="9"/>
      <c r="BC94" s="36"/>
      <c r="BD94" s="37"/>
      <c r="BF94" s="4"/>
      <c r="BG94" s="8"/>
      <c r="BJ94" s="38"/>
      <c r="BK94" s="36"/>
      <c r="BN94" s="8"/>
      <c r="BO94" s="8"/>
      <c r="BP94" s="38"/>
      <c r="BQ94" s="38"/>
      <c r="BR94" s="9"/>
      <c r="BS94" s="9"/>
      <c r="BT94" s="9"/>
      <c r="BU94" s="36"/>
      <c r="BV94" s="37"/>
      <c r="BX94" s="4"/>
      <c r="BZ94" s="45">
        <v>4</v>
      </c>
      <c r="CA94" s="45">
        <v>7</v>
      </c>
      <c r="CB94" s="45">
        <v>7.5</v>
      </c>
      <c r="CC94" s="36"/>
      <c r="CD94" s="37"/>
      <c r="CE94" s="4">
        <f>Area_Weights_Data!L$5*BZ94+Area_Weights_Data!M$5*CA94+Area_Weights_Data!N$5*CB94</f>
        <v>5.4816625916870407</v>
      </c>
      <c r="CF94" s="4">
        <f>Area_Weights_Data!L$6*BZ94+Area_Weights_Data!M$6*CA94+Area_Weights_Data!N$6*CB94</f>
        <v>7.3004807692307692</v>
      </c>
      <c r="CG94" s="45">
        <v>6</v>
      </c>
      <c r="CJ94" s="38"/>
      <c r="CK94" s="36"/>
      <c r="CN94" s="45">
        <v>6.5</v>
      </c>
      <c r="CO94" s="45">
        <v>5</v>
      </c>
      <c r="CP94" s="45">
        <v>6</v>
      </c>
      <c r="CQ94" s="38"/>
      <c r="CR94" s="38"/>
      <c r="CS94" s="4">
        <f>Area_Weights_Data!L$11*CN94+Area_Weights_Data!N$11*CP94</f>
        <v>6.5</v>
      </c>
      <c r="CT94" s="4">
        <f>Area_Weights_Data!L$12*CN94+Area_Weights_Data!N$12*CP94</f>
        <v>6.172727272727272</v>
      </c>
      <c r="CU94" s="45">
        <v>4.5</v>
      </c>
      <c r="CV94" s="45">
        <v>4</v>
      </c>
      <c r="CW94" s="45">
        <v>4.5</v>
      </c>
      <c r="CX94" s="36"/>
      <c r="CY94" s="36"/>
      <c r="CZ94" s="4">
        <f>Area_Weights_Data!L$14*CU94+Area_Weights_Data!M$14*CV94+Area_Weights_Data!N$14*CW94</f>
        <v>4.4156862745098042</v>
      </c>
      <c r="DA94" s="4">
        <f>Area_Weights_Data!L$15*CU94+Area_Weights_Data!M$15*CV94+Area_Weights_Data!N$15*CW94</f>
        <v>4.1584553928095849</v>
      </c>
      <c r="DB94" s="45">
        <v>5</v>
      </c>
      <c r="DC94" s="45">
        <v>5</v>
      </c>
      <c r="DD94" s="45">
        <v>5</v>
      </c>
      <c r="DE94" s="38"/>
      <c r="DF94" s="38"/>
      <c r="DG94" s="4">
        <f t="shared" si="5"/>
        <v>5</v>
      </c>
      <c r="DH94" s="4">
        <f t="shared" si="6"/>
        <v>5</v>
      </c>
      <c r="DI94" s="45">
        <v>5.5</v>
      </c>
      <c r="DJ94" s="45">
        <v>6.5</v>
      </c>
      <c r="DK94" s="45">
        <v>7.5</v>
      </c>
      <c r="DL94" s="38"/>
      <c r="DM94" s="38"/>
      <c r="DN94" s="4">
        <f>Area_Weights_Data!L$23*DI94+Area_Weights_Data!M$23*DJ94+Area_Weights_Data!N$23*DK94</f>
        <v>6.8136363636363662</v>
      </c>
      <c r="DO94" s="4">
        <f t="shared" si="7"/>
        <v>7.5</v>
      </c>
      <c r="DP94" s="7">
        <v>5.5</v>
      </c>
      <c r="DQ94" s="7">
        <v>4</v>
      </c>
      <c r="DR94" s="7">
        <v>3.5</v>
      </c>
      <c r="DS94" s="36"/>
      <c r="DT94" s="36"/>
      <c r="DU94" s="4">
        <f>Area_Weights_Data!L$26*DP94+Area_Weights_Data!M$26*DQ94+Area_Weights_Data!N$26*DR94</f>
        <v>5.2303370786516865</v>
      </c>
      <c r="DV94" s="4">
        <f>Area_Weights_Data!L$27*DP94+Area_Weights_Data!M$27*DQ94+Area_Weights_Data!N$27*DR94</f>
        <v>3.7422360248447215</v>
      </c>
      <c r="DW94" s="8">
        <v>5</v>
      </c>
      <c r="DX94" s="8">
        <v>3.75</v>
      </c>
      <c r="DY94" s="8">
        <v>4</v>
      </c>
      <c r="DZ94" s="36"/>
      <c r="EA94" s="36"/>
      <c r="EB94" s="4">
        <f>Area_Weights_Data!L$32*DW94+Area_Weights_Data!M$32*DX94+Area_Weights_Data!N$32*DY94</f>
        <v>4.7093023255813957</v>
      </c>
      <c r="EC94" s="4">
        <f>Area_Weights_Data!L$33*DW94+Area_Weights_Data!M$33*DX94+Area_Weights_Data!N$33*DY94</f>
        <v>3.9086294416243645</v>
      </c>
      <c r="ED94" s="8">
        <v>2.5</v>
      </c>
      <c r="EE94" s="1">
        <v>3</v>
      </c>
      <c r="EF94" s="1">
        <v>3.25</v>
      </c>
      <c r="EG94" s="38"/>
      <c r="EH94" s="36"/>
      <c r="EI94" s="4">
        <f>Area_Weights_Data!$L$35*ED94+Area_Weights_Data!$M$35*EE94+Area_Weights_Data!$N$35*EF94</f>
        <v>2.6312849162011172</v>
      </c>
      <c r="EJ94" s="4">
        <f>Area_Weights_Data!$L$36*ED94+Area_Weights_Data!$M$36*EE94+Area_Weights_Data!$N$36*EF94</f>
        <v>3.0552763819095494</v>
      </c>
      <c r="EK94" s="8">
        <v>4.75</v>
      </c>
      <c r="EL94" s="8"/>
      <c r="EM94" s="38"/>
      <c r="EN94" s="36"/>
      <c r="EO94" s="7">
        <v>4</v>
      </c>
      <c r="EP94" s="7">
        <v>5</v>
      </c>
      <c r="EQ94" s="7">
        <v>4</v>
      </c>
      <c r="ER94" s="36"/>
      <c r="ES94" s="36"/>
      <c r="ET94" s="4">
        <f>Area_Weights_Data!L$41*EO94+Area_Weights_Data!M$41*EP94+Area_Weights_Data!N$41*EQ94</f>
        <v>4.0423728813559316</v>
      </c>
      <c r="EU94" s="4">
        <f>Area_Weights_Data!L$42*EO94+Area_Weights_Data!M$42*EP94+Area_Weights_Data!N$42*EQ94</f>
        <v>4.5913978494623651</v>
      </c>
      <c r="EW94" s="51"/>
      <c r="EX94" s="51"/>
      <c r="EY94" s="52"/>
      <c r="EZ94" s="52"/>
      <c r="FS94"/>
    </row>
    <row r="95" spans="1:175" x14ac:dyDescent="0.2">
      <c r="A95" s="1">
        <v>1984</v>
      </c>
      <c r="B95" s="1">
        <v>6</v>
      </c>
      <c r="C95" s="9"/>
      <c r="D95" s="9"/>
      <c r="E95" s="9"/>
      <c r="F95" s="36"/>
      <c r="G95" s="37"/>
      <c r="H95" s="1"/>
      <c r="J95" s="8"/>
      <c r="K95" s="1"/>
      <c r="L95" s="1"/>
      <c r="M95" s="38"/>
      <c r="N95" s="36"/>
      <c r="O95" s="1"/>
      <c r="P95" s="1"/>
      <c r="Q95" s="8"/>
      <c r="R95" s="1"/>
      <c r="S95" s="8"/>
      <c r="T95" s="38"/>
      <c r="U95" s="38"/>
      <c r="V95" s="8"/>
      <c r="W95" s="8"/>
      <c r="X95" s="9"/>
      <c r="Y95" s="9"/>
      <c r="Z95" s="9"/>
      <c r="AA95" s="36"/>
      <c r="AB95" s="39"/>
      <c r="AC95" s="1"/>
      <c r="AD95" s="4"/>
      <c r="AE95" s="8"/>
      <c r="AF95" s="1"/>
      <c r="AG95" s="8"/>
      <c r="AH95" s="38"/>
      <c r="AI95" s="38"/>
      <c r="AJ95" s="1"/>
      <c r="AK95" s="1"/>
      <c r="AL95" s="1"/>
      <c r="AM95" s="8"/>
      <c r="AN95" s="8"/>
      <c r="AO95" s="38"/>
      <c r="AP95" s="38"/>
      <c r="AQ95" s="8"/>
      <c r="AR95" s="8"/>
      <c r="AS95" s="9"/>
      <c r="AT95" s="9"/>
      <c r="AU95" s="9"/>
      <c r="AV95" s="36"/>
      <c r="AW95" s="37"/>
      <c r="AY95" s="4"/>
      <c r="AZ95" s="9"/>
      <c r="BA95" s="9"/>
      <c r="BB95" s="9"/>
      <c r="BC95" s="36"/>
      <c r="BD95" s="37"/>
      <c r="BF95" s="4"/>
      <c r="BG95" s="8"/>
      <c r="BJ95" s="38"/>
      <c r="BK95" s="36"/>
      <c r="BN95" s="8"/>
      <c r="BO95" s="8"/>
      <c r="BP95" s="38"/>
      <c r="BQ95" s="38"/>
      <c r="BR95" s="9"/>
      <c r="BS95" s="9"/>
      <c r="BT95" s="9"/>
      <c r="BU95" s="36"/>
      <c r="BV95" s="37"/>
      <c r="BX95" s="4"/>
      <c r="BZ95" s="45">
        <v>4</v>
      </c>
      <c r="CA95" s="45">
        <v>7</v>
      </c>
      <c r="CB95" s="45">
        <v>7.5</v>
      </c>
      <c r="CC95" s="36"/>
      <c r="CD95" s="37"/>
      <c r="CE95" s="4">
        <f>Area_Weights_Data!L$5*BZ95+Area_Weights_Data!M$5*CA95+Area_Weights_Data!N$5*CB95</f>
        <v>5.4816625916870407</v>
      </c>
      <c r="CF95" s="4">
        <f>Area_Weights_Data!L$6*BZ95+Area_Weights_Data!M$6*CA95+Area_Weights_Data!N$6*CB95</f>
        <v>7.3004807692307692</v>
      </c>
      <c r="CG95" s="45">
        <v>6</v>
      </c>
      <c r="CJ95" s="38"/>
      <c r="CK95" s="36"/>
      <c r="CN95" s="45">
        <v>6.5</v>
      </c>
      <c r="CO95" s="45">
        <v>5</v>
      </c>
      <c r="CP95" s="45">
        <v>6</v>
      </c>
      <c r="CQ95" s="38"/>
      <c r="CR95" s="38"/>
      <c r="CS95" s="4">
        <f>Area_Weights_Data!L$11*CN95+Area_Weights_Data!N$11*CP95</f>
        <v>6.5</v>
      </c>
      <c r="CT95" s="4">
        <f>Area_Weights_Data!L$12*CN95+Area_Weights_Data!N$12*CP95</f>
        <v>6.172727272727272</v>
      </c>
      <c r="CU95" s="45">
        <v>4.5</v>
      </c>
      <c r="CV95" s="45">
        <v>4</v>
      </c>
      <c r="CW95" s="45">
        <v>4.5</v>
      </c>
      <c r="CX95" s="36"/>
      <c r="CY95" s="36"/>
      <c r="CZ95" s="4">
        <f>Area_Weights_Data!L$14*CU95+Area_Weights_Data!M$14*CV95+Area_Weights_Data!N$14*CW95</f>
        <v>4.4156862745098042</v>
      </c>
      <c r="DA95" s="4">
        <f>Area_Weights_Data!L$15*CU95+Area_Weights_Data!M$15*CV95+Area_Weights_Data!N$15*CW95</f>
        <v>4.1584553928095849</v>
      </c>
      <c r="DB95" s="45">
        <v>5</v>
      </c>
      <c r="DC95" s="45">
        <v>5</v>
      </c>
      <c r="DD95" s="45">
        <v>5</v>
      </c>
      <c r="DE95" s="38"/>
      <c r="DF95" s="38"/>
      <c r="DG95" s="4">
        <f t="shared" si="5"/>
        <v>5</v>
      </c>
      <c r="DH95" s="4">
        <f t="shared" si="6"/>
        <v>5</v>
      </c>
      <c r="DI95" s="45">
        <v>5.5</v>
      </c>
      <c r="DJ95" s="45">
        <v>6.5</v>
      </c>
      <c r="DK95" s="45">
        <v>7.5</v>
      </c>
      <c r="DL95" s="38"/>
      <c r="DM95" s="38"/>
      <c r="DN95" s="4">
        <f>Area_Weights_Data!L$23*DI95+Area_Weights_Data!M$23*DJ95+Area_Weights_Data!N$23*DK95</f>
        <v>6.8136363636363662</v>
      </c>
      <c r="DO95" s="4">
        <f t="shared" si="7"/>
        <v>7.5</v>
      </c>
      <c r="DP95" s="7">
        <v>5.5</v>
      </c>
      <c r="DQ95" s="7">
        <v>4</v>
      </c>
      <c r="DR95" s="7">
        <v>3.5</v>
      </c>
      <c r="DS95" s="36"/>
      <c r="DT95" s="36"/>
      <c r="DU95" s="4">
        <f>Area_Weights_Data!L$26*DP95+Area_Weights_Data!M$26*DQ95+Area_Weights_Data!N$26*DR95</f>
        <v>5.2303370786516865</v>
      </c>
      <c r="DV95" s="4">
        <f>Area_Weights_Data!L$27*DP95+Area_Weights_Data!M$27*DQ95+Area_Weights_Data!N$27*DR95</f>
        <v>3.7422360248447215</v>
      </c>
      <c r="DW95" s="8">
        <v>5</v>
      </c>
      <c r="DX95" s="8">
        <v>3.75</v>
      </c>
      <c r="DY95" s="8">
        <v>4</v>
      </c>
      <c r="DZ95" s="36"/>
      <c r="EA95" s="36"/>
      <c r="EB95" s="4">
        <f>Area_Weights_Data!L$32*DW95+Area_Weights_Data!M$32*DX95+Area_Weights_Data!N$32*DY95</f>
        <v>4.7093023255813957</v>
      </c>
      <c r="EC95" s="4">
        <f>Area_Weights_Data!L$33*DW95+Area_Weights_Data!M$33*DX95+Area_Weights_Data!N$33*DY95</f>
        <v>3.9086294416243645</v>
      </c>
      <c r="ED95" s="8">
        <v>2.5</v>
      </c>
      <c r="EE95" s="1">
        <v>3</v>
      </c>
      <c r="EF95" s="1">
        <v>3.25</v>
      </c>
      <c r="EG95" s="38"/>
      <c r="EH95" s="36"/>
      <c r="EI95" s="4">
        <f>Area_Weights_Data!$L$35*ED95+Area_Weights_Data!$M$35*EE95+Area_Weights_Data!$N$35*EF95</f>
        <v>2.6312849162011172</v>
      </c>
      <c r="EJ95" s="4">
        <f>Area_Weights_Data!$L$36*ED95+Area_Weights_Data!$M$36*EE95+Area_Weights_Data!$N$36*EF95</f>
        <v>3.0552763819095494</v>
      </c>
      <c r="EK95" s="8">
        <v>4.75</v>
      </c>
      <c r="EL95" s="8">
        <v>5</v>
      </c>
      <c r="EM95" s="38"/>
      <c r="EN95" s="36"/>
      <c r="EO95" s="7">
        <v>4</v>
      </c>
      <c r="EP95" s="7">
        <v>5</v>
      </c>
      <c r="EQ95" s="7">
        <v>4</v>
      </c>
      <c r="ER95" s="36"/>
      <c r="ES95" s="36"/>
      <c r="ET95" s="4">
        <f>Area_Weights_Data!L$41*EO95+Area_Weights_Data!M$41*EP95+Area_Weights_Data!N$41*EQ95</f>
        <v>4.0423728813559316</v>
      </c>
      <c r="EU95" s="4">
        <f>Area_Weights_Data!L$42*EO95+Area_Weights_Data!M$42*EP95+Area_Weights_Data!N$42*EQ95</f>
        <v>4.5913978494623651</v>
      </c>
      <c r="EW95" s="51"/>
      <c r="EX95" s="51"/>
      <c r="EY95" s="52"/>
      <c r="EZ95" s="52"/>
      <c r="FS95"/>
    </row>
    <row r="96" spans="1:175" x14ac:dyDescent="0.2">
      <c r="A96" s="1">
        <v>1984</v>
      </c>
      <c r="B96" s="1">
        <v>7</v>
      </c>
      <c r="C96" s="9"/>
      <c r="D96" s="9"/>
      <c r="E96" s="9"/>
      <c r="F96" s="36"/>
      <c r="G96" s="37"/>
      <c r="H96" s="1"/>
      <c r="J96" s="8"/>
      <c r="K96" s="1"/>
      <c r="L96" s="1"/>
      <c r="M96" s="38"/>
      <c r="N96" s="36"/>
      <c r="O96" s="1"/>
      <c r="P96" s="1"/>
      <c r="Q96" s="8"/>
      <c r="R96" s="1"/>
      <c r="S96" s="8"/>
      <c r="T96" s="38"/>
      <c r="U96" s="38"/>
      <c r="V96" s="8"/>
      <c r="W96" s="8"/>
      <c r="X96" s="9"/>
      <c r="Y96" s="9"/>
      <c r="Z96" s="9"/>
      <c r="AA96" s="36"/>
      <c r="AB96" s="39"/>
      <c r="AC96" s="1"/>
      <c r="AD96" s="4"/>
      <c r="AE96" s="8"/>
      <c r="AF96" s="1"/>
      <c r="AG96" s="8"/>
      <c r="AH96" s="38"/>
      <c r="AI96" s="38"/>
      <c r="AJ96" s="1"/>
      <c r="AK96" s="1"/>
      <c r="AL96" s="1"/>
      <c r="AM96" s="8"/>
      <c r="AN96" s="8"/>
      <c r="AO96" s="38"/>
      <c r="AP96" s="38"/>
      <c r="AQ96" s="8"/>
      <c r="AR96" s="8"/>
      <c r="AS96" s="9"/>
      <c r="AT96" s="9"/>
      <c r="AU96" s="9"/>
      <c r="AV96" s="36"/>
      <c r="AW96" s="37"/>
      <c r="AY96" s="4"/>
      <c r="AZ96" s="9"/>
      <c r="BA96" s="9"/>
      <c r="BB96" s="9"/>
      <c r="BC96" s="36"/>
      <c r="BD96" s="37"/>
      <c r="BF96" s="4"/>
      <c r="BG96" s="8"/>
      <c r="BJ96" s="38"/>
      <c r="BK96" s="36"/>
      <c r="BN96" s="8"/>
      <c r="BO96" s="8"/>
      <c r="BP96" s="38"/>
      <c r="BQ96" s="38"/>
      <c r="BR96" s="9"/>
      <c r="BS96" s="9"/>
      <c r="BT96" s="9"/>
      <c r="BU96" s="36"/>
      <c r="BV96" s="37"/>
      <c r="BX96" s="4"/>
      <c r="BZ96" s="45">
        <v>4</v>
      </c>
      <c r="CA96" s="45">
        <v>7</v>
      </c>
      <c r="CB96" s="45">
        <v>7.5</v>
      </c>
      <c r="CC96" s="36"/>
      <c r="CD96" s="37"/>
      <c r="CE96" s="4">
        <f>Area_Weights_Data!L$5*BZ96+Area_Weights_Data!M$5*CA96+Area_Weights_Data!N$5*CB96</f>
        <v>5.4816625916870407</v>
      </c>
      <c r="CF96" s="4">
        <f>Area_Weights_Data!L$6*BZ96+Area_Weights_Data!M$6*CA96+Area_Weights_Data!N$6*CB96</f>
        <v>7.3004807692307692</v>
      </c>
      <c r="CG96" s="45">
        <v>6</v>
      </c>
      <c r="CJ96" s="38"/>
      <c r="CK96" s="36"/>
      <c r="CN96" s="45">
        <v>6.5</v>
      </c>
      <c r="CO96" s="45">
        <v>5</v>
      </c>
      <c r="CP96" s="45">
        <v>6</v>
      </c>
      <c r="CQ96" s="38"/>
      <c r="CR96" s="38"/>
      <c r="CS96" s="4">
        <f>Area_Weights_Data!L$11*CN96+Area_Weights_Data!N$11*CP96</f>
        <v>6.5</v>
      </c>
      <c r="CT96" s="4">
        <f>Area_Weights_Data!L$12*CN96+Area_Weights_Data!N$12*CP96</f>
        <v>6.172727272727272</v>
      </c>
      <c r="CU96" s="45">
        <v>4.5</v>
      </c>
      <c r="CV96" s="45">
        <v>4</v>
      </c>
      <c r="CW96" s="45">
        <v>4.5</v>
      </c>
      <c r="CX96" s="36"/>
      <c r="CY96" s="36"/>
      <c r="CZ96" s="4">
        <f>Area_Weights_Data!L$14*CU96+Area_Weights_Data!M$14*CV96+Area_Weights_Data!N$14*CW96</f>
        <v>4.4156862745098042</v>
      </c>
      <c r="DA96" s="4">
        <f>Area_Weights_Data!L$15*CU96+Area_Weights_Data!M$15*CV96+Area_Weights_Data!N$15*CW96</f>
        <v>4.1584553928095849</v>
      </c>
      <c r="DB96" s="45">
        <v>5</v>
      </c>
      <c r="DC96" s="45">
        <v>5</v>
      </c>
      <c r="DD96" s="45">
        <v>5</v>
      </c>
      <c r="DE96" s="38"/>
      <c r="DF96" s="38"/>
      <c r="DG96" s="4">
        <f t="shared" si="5"/>
        <v>5</v>
      </c>
      <c r="DH96" s="4">
        <f t="shared" si="6"/>
        <v>5</v>
      </c>
      <c r="DI96" s="45">
        <v>5.5</v>
      </c>
      <c r="DJ96" s="45">
        <v>6.5</v>
      </c>
      <c r="DK96" s="45">
        <v>7.5</v>
      </c>
      <c r="DL96" s="38"/>
      <c r="DM96" s="38"/>
      <c r="DN96" s="4">
        <f>Area_Weights_Data!L$23*DI96+Area_Weights_Data!M$23*DJ96+Area_Weights_Data!N$23*DK96</f>
        <v>6.8136363636363662</v>
      </c>
      <c r="DO96" s="4">
        <f t="shared" si="7"/>
        <v>7.5</v>
      </c>
      <c r="DP96" s="7">
        <v>5.5</v>
      </c>
      <c r="DQ96" s="7">
        <v>4</v>
      </c>
      <c r="DR96" s="7">
        <v>3.5</v>
      </c>
      <c r="DS96" s="36"/>
      <c r="DT96" s="36"/>
      <c r="DU96" s="4">
        <f>Area_Weights_Data!L$26*DP96+Area_Weights_Data!M$26*DQ96+Area_Weights_Data!N$26*DR96</f>
        <v>5.2303370786516865</v>
      </c>
      <c r="DV96" s="4">
        <f>Area_Weights_Data!L$27*DP96+Area_Weights_Data!M$27*DQ96+Area_Weights_Data!N$27*DR96</f>
        <v>3.7422360248447215</v>
      </c>
      <c r="DW96" s="8">
        <v>5</v>
      </c>
      <c r="DX96" s="8">
        <v>3.75</v>
      </c>
      <c r="DY96" s="8">
        <v>4</v>
      </c>
      <c r="DZ96" s="36"/>
      <c r="EA96" s="36"/>
      <c r="EB96" s="4">
        <f>Area_Weights_Data!L$32*DW96+Area_Weights_Data!M$32*DX96+Area_Weights_Data!N$32*DY96</f>
        <v>4.7093023255813957</v>
      </c>
      <c r="EC96" s="4">
        <f>Area_Weights_Data!L$33*DW96+Area_Weights_Data!M$33*DX96+Area_Weights_Data!N$33*DY96</f>
        <v>3.9086294416243645</v>
      </c>
      <c r="ED96" s="8">
        <v>2.5</v>
      </c>
      <c r="EE96" s="1">
        <v>3</v>
      </c>
      <c r="EF96" s="1">
        <v>3.25</v>
      </c>
      <c r="EG96" s="38"/>
      <c r="EH96" s="36"/>
      <c r="EI96" s="4">
        <f>Area_Weights_Data!$L$35*ED96+Area_Weights_Data!$M$35*EE96+Area_Weights_Data!$N$35*EF96</f>
        <v>2.6312849162011172</v>
      </c>
      <c r="EJ96" s="4">
        <f>Area_Weights_Data!$L$36*ED96+Area_Weights_Data!$M$36*EE96+Area_Weights_Data!$N$36*EF96</f>
        <v>3.0552763819095494</v>
      </c>
      <c r="EK96" s="8">
        <v>4.75</v>
      </c>
      <c r="EL96" s="8">
        <v>5</v>
      </c>
      <c r="EM96" s="38"/>
      <c r="EN96" s="36"/>
      <c r="EO96" s="7">
        <v>4</v>
      </c>
      <c r="EP96" s="7">
        <v>5</v>
      </c>
      <c r="EQ96" s="7">
        <v>4</v>
      </c>
      <c r="ER96" s="36"/>
      <c r="ES96" s="36"/>
      <c r="ET96" s="4">
        <f>Area_Weights_Data!L$41*EO96+Area_Weights_Data!M$41*EP96+Area_Weights_Data!N$41*EQ96</f>
        <v>4.0423728813559316</v>
      </c>
      <c r="EU96" s="4">
        <f>Area_Weights_Data!L$42*EO96+Area_Weights_Data!M$42*EP96+Area_Weights_Data!N$42*EQ96</f>
        <v>4.5913978494623651</v>
      </c>
      <c r="EW96" s="51"/>
      <c r="EX96" s="51"/>
      <c r="EY96" s="52"/>
      <c r="EZ96" s="52"/>
      <c r="FS96"/>
    </row>
    <row r="97" spans="1:175" x14ac:dyDescent="0.2">
      <c r="A97" s="1">
        <v>1984</v>
      </c>
      <c r="B97" s="1">
        <v>8</v>
      </c>
      <c r="C97" s="9"/>
      <c r="D97" s="9"/>
      <c r="E97" s="9"/>
      <c r="F97" s="36"/>
      <c r="G97" s="37"/>
      <c r="H97" s="1"/>
      <c r="J97" s="8"/>
      <c r="K97" s="1"/>
      <c r="L97" s="1"/>
      <c r="M97" s="38"/>
      <c r="N97" s="36"/>
      <c r="O97" s="1"/>
      <c r="P97" s="1"/>
      <c r="Q97" s="8"/>
      <c r="R97" s="1"/>
      <c r="S97" s="8"/>
      <c r="T97" s="38"/>
      <c r="U97" s="38"/>
      <c r="V97" s="8"/>
      <c r="W97" s="8"/>
      <c r="X97" s="9"/>
      <c r="Y97" s="9"/>
      <c r="Z97" s="9"/>
      <c r="AA97" s="36"/>
      <c r="AB97" s="39"/>
      <c r="AC97" s="1"/>
      <c r="AD97" s="4"/>
      <c r="AE97" s="8"/>
      <c r="AF97" s="1"/>
      <c r="AG97" s="8"/>
      <c r="AH97" s="38"/>
      <c r="AI97" s="38"/>
      <c r="AJ97" s="1"/>
      <c r="AK97" s="1"/>
      <c r="AL97" s="1"/>
      <c r="AM97" s="8"/>
      <c r="AN97" s="8"/>
      <c r="AO97" s="38"/>
      <c r="AP97" s="38"/>
      <c r="AQ97" s="8"/>
      <c r="AR97" s="8"/>
      <c r="AS97" s="9"/>
      <c r="AT97" s="9"/>
      <c r="AU97" s="9"/>
      <c r="AV97" s="36"/>
      <c r="AW97" s="37"/>
      <c r="AY97" s="4"/>
      <c r="AZ97" s="9"/>
      <c r="BA97" s="9"/>
      <c r="BB97" s="9"/>
      <c r="BC97" s="36"/>
      <c r="BD97" s="37"/>
      <c r="BF97" s="4"/>
      <c r="BG97" s="8"/>
      <c r="BJ97" s="38"/>
      <c r="BK97" s="36"/>
      <c r="BN97" s="8"/>
      <c r="BO97" s="8"/>
      <c r="BP97" s="38"/>
      <c r="BQ97" s="38"/>
      <c r="BR97" s="9"/>
      <c r="BS97" s="9"/>
      <c r="BT97" s="9"/>
      <c r="BU97" s="36"/>
      <c r="BV97" s="37"/>
      <c r="BX97" s="4"/>
      <c r="BZ97" s="45">
        <v>4</v>
      </c>
      <c r="CA97" s="45">
        <v>7</v>
      </c>
      <c r="CB97" s="45">
        <v>7.5</v>
      </c>
      <c r="CC97" s="36"/>
      <c r="CD97" s="37"/>
      <c r="CE97" s="4">
        <f>Area_Weights_Data!L$5*BZ97+Area_Weights_Data!M$5*CA97+Area_Weights_Data!N$5*CB97</f>
        <v>5.4816625916870407</v>
      </c>
      <c r="CF97" s="4">
        <f>Area_Weights_Data!L$6*BZ97+Area_Weights_Data!M$6*CA97+Area_Weights_Data!N$6*CB97</f>
        <v>7.3004807692307692</v>
      </c>
      <c r="CG97" s="45">
        <v>6</v>
      </c>
      <c r="CJ97" s="38"/>
      <c r="CK97" s="36"/>
      <c r="CN97" s="45">
        <v>6.5</v>
      </c>
      <c r="CO97" s="45">
        <v>5</v>
      </c>
      <c r="CP97" s="45">
        <v>6</v>
      </c>
      <c r="CQ97" s="38"/>
      <c r="CR97" s="38"/>
      <c r="CS97" s="4">
        <f>Area_Weights_Data!L$11*CN97+Area_Weights_Data!N$11*CP97</f>
        <v>6.5</v>
      </c>
      <c r="CT97" s="4">
        <f>Area_Weights_Data!L$12*CN97+Area_Weights_Data!N$12*CP97</f>
        <v>6.172727272727272</v>
      </c>
      <c r="CU97" s="45">
        <v>4.5</v>
      </c>
      <c r="CV97" s="45">
        <v>4</v>
      </c>
      <c r="CW97" s="45">
        <v>4.5</v>
      </c>
      <c r="CX97" s="36"/>
      <c r="CY97" s="36"/>
      <c r="CZ97" s="4">
        <f>Area_Weights_Data!L$14*CU97+Area_Weights_Data!M$14*CV97+Area_Weights_Data!N$14*CW97</f>
        <v>4.4156862745098042</v>
      </c>
      <c r="DA97" s="4">
        <f>Area_Weights_Data!L$15*CU97+Area_Weights_Data!M$15*CV97+Area_Weights_Data!N$15*CW97</f>
        <v>4.1584553928095849</v>
      </c>
      <c r="DB97" s="45">
        <v>5</v>
      </c>
      <c r="DC97" s="45">
        <v>5</v>
      </c>
      <c r="DD97" s="45">
        <v>5</v>
      </c>
      <c r="DE97" s="38"/>
      <c r="DF97" s="38"/>
      <c r="DG97" s="4">
        <f t="shared" si="5"/>
        <v>5</v>
      </c>
      <c r="DH97" s="4">
        <f t="shared" si="6"/>
        <v>5</v>
      </c>
      <c r="DI97" s="45">
        <v>5.5</v>
      </c>
      <c r="DJ97" s="45">
        <v>6.5</v>
      </c>
      <c r="DK97" s="45">
        <v>7.5</v>
      </c>
      <c r="DL97" s="38"/>
      <c r="DM97" s="38"/>
      <c r="DN97" s="4">
        <f>Area_Weights_Data!L$23*DI97+Area_Weights_Data!M$23*DJ97+Area_Weights_Data!N$23*DK97</f>
        <v>6.8136363636363662</v>
      </c>
      <c r="DO97" s="4">
        <f t="shared" si="7"/>
        <v>7.5</v>
      </c>
      <c r="DP97" s="7">
        <v>5.5</v>
      </c>
      <c r="DQ97" s="7">
        <v>4</v>
      </c>
      <c r="DR97" s="7">
        <v>3.5</v>
      </c>
      <c r="DS97" s="36"/>
      <c r="DT97" s="36"/>
      <c r="DU97" s="4">
        <f>Area_Weights_Data!L$26*DP97+Area_Weights_Data!M$26*DQ97+Area_Weights_Data!N$26*DR97</f>
        <v>5.2303370786516865</v>
      </c>
      <c r="DV97" s="4">
        <f>Area_Weights_Data!L$27*DP97+Area_Weights_Data!M$27*DQ97+Area_Weights_Data!N$27*DR97</f>
        <v>3.7422360248447215</v>
      </c>
      <c r="DW97" s="8">
        <v>5</v>
      </c>
      <c r="DX97" s="8">
        <v>3.75</v>
      </c>
      <c r="DY97" s="8">
        <v>4</v>
      </c>
      <c r="DZ97" s="36"/>
      <c r="EA97" s="36"/>
      <c r="EB97" s="4">
        <f>Area_Weights_Data!L$32*DW97+Area_Weights_Data!M$32*DX97+Area_Weights_Data!N$32*DY97</f>
        <v>4.7093023255813957</v>
      </c>
      <c r="EC97" s="4">
        <f>Area_Weights_Data!L$33*DW97+Area_Weights_Data!M$33*DX97+Area_Weights_Data!N$33*DY97</f>
        <v>3.9086294416243645</v>
      </c>
      <c r="ED97" s="8">
        <v>2.5</v>
      </c>
      <c r="EE97" s="1">
        <v>3</v>
      </c>
      <c r="EF97" s="1">
        <v>3.25</v>
      </c>
      <c r="EG97" s="38"/>
      <c r="EH97" s="36"/>
      <c r="EI97" s="4">
        <f>Area_Weights_Data!$L$35*ED97+Area_Weights_Data!$M$35*EE97+Area_Weights_Data!$N$35*EF97</f>
        <v>2.6312849162011172</v>
      </c>
      <c r="EJ97" s="4">
        <f>Area_Weights_Data!$L$36*ED97+Area_Weights_Data!$M$36*EE97+Area_Weights_Data!$N$36*EF97</f>
        <v>3.0552763819095494</v>
      </c>
      <c r="EK97" s="8">
        <v>4.75</v>
      </c>
      <c r="EL97" s="8">
        <v>5</v>
      </c>
      <c r="EM97" s="38"/>
      <c r="EN97" s="36"/>
      <c r="EO97" s="7">
        <v>3.5</v>
      </c>
      <c r="EP97" s="7">
        <v>4</v>
      </c>
      <c r="EQ97" s="7">
        <v>3.5</v>
      </c>
      <c r="ER97" s="36"/>
      <c r="ES97" s="36"/>
      <c r="ET97" s="4">
        <f>Area_Weights_Data!L$41*EO97+Area_Weights_Data!M$41*EP97+Area_Weights_Data!N$41*EQ97</f>
        <v>3.5211864406779658</v>
      </c>
      <c r="EU97" s="4">
        <f>Area_Weights_Data!L$42*EO97+Area_Weights_Data!M$42*EP97+Area_Weights_Data!N$42*EQ97</f>
        <v>3.7956989247311825</v>
      </c>
      <c r="EW97" s="51"/>
      <c r="EX97" s="51"/>
      <c r="EY97" s="52"/>
      <c r="EZ97" s="52"/>
      <c r="FS97"/>
    </row>
    <row r="98" spans="1:175" x14ac:dyDescent="0.2">
      <c r="A98" s="1">
        <v>1984</v>
      </c>
      <c r="B98" s="1">
        <v>9</v>
      </c>
      <c r="C98" s="9"/>
      <c r="D98" s="9"/>
      <c r="E98" s="9"/>
      <c r="F98" s="36"/>
      <c r="G98" s="37"/>
      <c r="H98" s="1"/>
      <c r="J98" s="8"/>
      <c r="K98" s="1"/>
      <c r="L98" s="1"/>
      <c r="M98" s="38"/>
      <c r="N98" s="36"/>
      <c r="O98" s="1"/>
      <c r="P98" s="1"/>
      <c r="Q98" s="8"/>
      <c r="R98" s="1"/>
      <c r="S98" s="8"/>
      <c r="T98" s="38"/>
      <c r="U98" s="38"/>
      <c r="V98" s="8"/>
      <c r="W98" s="8"/>
      <c r="X98" s="9"/>
      <c r="Y98" s="9"/>
      <c r="Z98" s="9"/>
      <c r="AA98" s="36"/>
      <c r="AB98" s="39"/>
      <c r="AC98" s="1"/>
      <c r="AD98" s="4"/>
      <c r="AE98" s="8"/>
      <c r="AF98" s="1"/>
      <c r="AG98" s="8"/>
      <c r="AH98" s="38"/>
      <c r="AI98" s="38"/>
      <c r="AJ98" s="1"/>
      <c r="AK98" s="1"/>
      <c r="AL98" s="1"/>
      <c r="AM98" s="8"/>
      <c r="AN98" s="8"/>
      <c r="AO98" s="38"/>
      <c r="AP98" s="38"/>
      <c r="AQ98" s="8"/>
      <c r="AR98" s="8"/>
      <c r="AS98" s="9"/>
      <c r="AT98" s="9"/>
      <c r="AU98" s="9"/>
      <c r="AV98" s="36"/>
      <c r="AW98" s="37"/>
      <c r="AY98" s="4"/>
      <c r="AZ98" s="9"/>
      <c r="BA98" s="9"/>
      <c r="BB98" s="9"/>
      <c r="BC98" s="36"/>
      <c r="BD98" s="37"/>
      <c r="BF98" s="4"/>
      <c r="BG98" s="8"/>
      <c r="BJ98" s="38"/>
      <c r="BK98" s="36"/>
      <c r="BN98" s="8"/>
      <c r="BO98" s="8"/>
      <c r="BP98" s="38"/>
      <c r="BQ98" s="38"/>
      <c r="BR98" s="9"/>
      <c r="BS98" s="9"/>
      <c r="BT98" s="9"/>
      <c r="BU98" s="36"/>
      <c r="BV98" s="37"/>
      <c r="BX98" s="4"/>
      <c r="BZ98" s="45">
        <v>4</v>
      </c>
      <c r="CA98" s="45">
        <v>7</v>
      </c>
      <c r="CB98" s="45">
        <v>7.5</v>
      </c>
      <c r="CC98" s="36"/>
      <c r="CD98" s="37"/>
      <c r="CE98" s="4">
        <f>Area_Weights_Data!L$5*BZ98+Area_Weights_Data!M$5*CA98+Area_Weights_Data!N$5*CB98</f>
        <v>5.4816625916870407</v>
      </c>
      <c r="CF98" s="4">
        <f>Area_Weights_Data!L$6*BZ98+Area_Weights_Data!M$6*CA98+Area_Weights_Data!N$6*CB98</f>
        <v>7.3004807692307692</v>
      </c>
      <c r="CG98" s="45">
        <v>6</v>
      </c>
      <c r="CJ98" s="38"/>
      <c r="CK98" s="36"/>
      <c r="CN98" s="45">
        <v>6.5</v>
      </c>
      <c r="CO98" s="45">
        <v>5</v>
      </c>
      <c r="CP98" s="45">
        <v>6</v>
      </c>
      <c r="CQ98" s="38"/>
      <c r="CR98" s="38"/>
      <c r="CS98" s="4">
        <f>Area_Weights_Data!L$11*CN98+Area_Weights_Data!N$11*CP98</f>
        <v>6.5</v>
      </c>
      <c r="CT98" s="4">
        <f>Area_Weights_Data!L$12*CN98+Area_Weights_Data!N$12*CP98</f>
        <v>6.172727272727272</v>
      </c>
      <c r="CU98" s="45">
        <v>4.5</v>
      </c>
      <c r="CV98" s="45">
        <v>4.5</v>
      </c>
      <c r="CW98" s="45">
        <v>5</v>
      </c>
      <c r="CX98" s="36"/>
      <c r="CY98" s="36"/>
      <c r="CZ98" s="4">
        <f>Area_Weights_Data!L$14*CU98+Area_Weights_Data!M$14*CV98+Area_Weights_Data!N$14*CW98</f>
        <v>4.5</v>
      </c>
      <c r="DA98" s="4">
        <f>Area_Weights_Data!L$15*CU98+Area_Weights_Data!M$15*CV98+Area_Weights_Data!N$15*CW98</f>
        <v>4.658455392809584</v>
      </c>
      <c r="DB98" s="45">
        <v>5</v>
      </c>
      <c r="DC98" s="45">
        <v>5</v>
      </c>
      <c r="DD98" s="45">
        <v>5</v>
      </c>
      <c r="DE98" s="38"/>
      <c r="DF98" s="38"/>
      <c r="DG98" s="4">
        <f t="shared" si="5"/>
        <v>5</v>
      </c>
      <c r="DH98" s="4">
        <f t="shared" si="6"/>
        <v>5</v>
      </c>
      <c r="DI98" s="45">
        <v>5.5</v>
      </c>
      <c r="DJ98" s="45">
        <v>6.5</v>
      </c>
      <c r="DK98" s="45">
        <v>7.5</v>
      </c>
      <c r="DL98" s="38"/>
      <c r="DM98" s="38"/>
      <c r="DN98" s="4">
        <f>Area_Weights_Data!L$23*DI98+Area_Weights_Data!M$23*DJ98+Area_Weights_Data!N$23*DK98</f>
        <v>6.8136363636363662</v>
      </c>
      <c r="DO98" s="4">
        <f t="shared" si="7"/>
        <v>7.5</v>
      </c>
      <c r="DP98" s="7">
        <v>5.5</v>
      </c>
      <c r="DQ98" s="7">
        <v>4</v>
      </c>
      <c r="DR98" s="7">
        <v>3.5</v>
      </c>
      <c r="DS98" s="36"/>
      <c r="DT98" s="36"/>
      <c r="DU98" s="4">
        <f>Area_Weights_Data!L$26*DP98+Area_Weights_Data!M$26*DQ98+Area_Weights_Data!N$26*DR98</f>
        <v>5.2303370786516865</v>
      </c>
      <c r="DV98" s="4">
        <f>Area_Weights_Data!L$27*DP98+Area_Weights_Data!M$27*DQ98+Area_Weights_Data!N$27*DR98</f>
        <v>3.7422360248447215</v>
      </c>
      <c r="DW98" s="8">
        <v>5</v>
      </c>
      <c r="DX98" s="8">
        <v>3.75</v>
      </c>
      <c r="DY98" s="8">
        <v>4</v>
      </c>
      <c r="DZ98" s="36"/>
      <c r="EA98" s="36"/>
      <c r="EB98" s="4">
        <f>Area_Weights_Data!L$32*DW98+Area_Weights_Data!M$32*DX98+Area_Weights_Data!N$32*DY98</f>
        <v>4.7093023255813957</v>
      </c>
      <c r="EC98" s="4">
        <f>Area_Weights_Data!L$33*DW98+Area_Weights_Data!M$33*DX98+Area_Weights_Data!N$33*DY98</f>
        <v>3.9086294416243645</v>
      </c>
      <c r="ED98" s="8">
        <v>2.5</v>
      </c>
      <c r="EE98" s="1">
        <v>3</v>
      </c>
      <c r="EF98" s="1">
        <v>3.25</v>
      </c>
      <c r="EG98" s="38"/>
      <c r="EH98" s="36"/>
      <c r="EI98" s="4">
        <f>Area_Weights_Data!$L$35*ED98+Area_Weights_Data!$M$35*EE98+Area_Weights_Data!$N$35*EF98</f>
        <v>2.6312849162011172</v>
      </c>
      <c r="EJ98" s="4">
        <f>Area_Weights_Data!$L$36*ED98+Area_Weights_Data!$M$36*EE98+Area_Weights_Data!$N$36*EF98</f>
        <v>3.0552763819095494</v>
      </c>
      <c r="EK98" s="8">
        <v>4.75</v>
      </c>
      <c r="EL98" s="8">
        <v>5</v>
      </c>
      <c r="EM98" s="38"/>
      <c r="EN98" s="36"/>
      <c r="EO98" s="7">
        <v>3.5</v>
      </c>
      <c r="EP98" s="7">
        <v>4</v>
      </c>
      <c r="EQ98" s="7">
        <v>3.5</v>
      </c>
      <c r="ER98" s="36"/>
      <c r="ES98" s="36"/>
      <c r="ET98" s="4">
        <f>Area_Weights_Data!L$41*EO98+Area_Weights_Data!M$41*EP98+Area_Weights_Data!N$41*EQ98</f>
        <v>3.5211864406779658</v>
      </c>
      <c r="EU98" s="4">
        <f>Area_Weights_Data!L$42*EO98+Area_Weights_Data!M$42*EP98+Area_Weights_Data!N$42*EQ98</f>
        <v>3.7956989247311825</v>
      </c>
      <c r="EW98" s="51"/>
      <c r="EX98" s="51"/>
      <c r="EY98" s="52"/>
      <c r="EZ98" s="52"/>
      <c r="FS98"/>
    </row>
    <row r="99" spans="1:175" x14ac:dyDescent="0.2">
      <c r="A99" s="1">
        <v>1984</v>
      </c>
      <c r="B99" s="1">
        <v>10</v>
      </c>
      <c r="C99" s="9"/>
      <c r="D99" s="9"/>
      <c r="E99" s="9"/>
      <c r="F99" s="36"/>
      <c r="G99" s="37"/>
      <c r="H99" s="1"/>
      <c r="J99" s="8"/>
      <c r="K99" s="1"/>
      <c r="L99" s="1"/>
      <c r="M99" s="38"/>
      <c r="N99" s="36"/>
      <c r="O99" s="1"/>
      <c r="P99" s="1"/>
      <c r="Q99" s="8"/>
      <c r="R99" s="1"/>
      <c r="S99" s="8"/>
      <c r="T99" s="38"/>
      <c r="U99" s="38"/>
      <c r="V99" s="8"/>
      <c r="W99" s="8"/>
      <c r="X99" s="9"/>
      <c r="Y99" s="9"/>
      <c r="Z99" s="9"/>
      <c r="AA99" s="36"/>
      <c r="AB99" s="39"/>
      <c r="AC99" s="1"/>
      <c r="AD99" s="4"/>
      <c r="AE99" s="8"/>
      <c r="AF99" s="1"/>
      <c r="AG99" s="8"/>
      <c r="AH99" s="38"/>
      <c r="AI99" s="38"/>
      <c r="AJ99" s="1"/>
      <c r="AK99" s="1"/>
      <c r="AL99" s="1"/>
      <c r="AM99" s="8"/>
      <c r="AN99" s="8"/>
      <c r="AO99" s="38"/>
      <c r="AP99" s="38"/>
      <c r="AQ99" s="8"/>
      <c r="AR99" s="8"/>
      <c r="AS99" s="9"/>
      <c r="AT99" s="9"/>
      <c r="AU99" s="9"/>
      <c r="AV99" s="36"/>
      <c r="AW99" s="37"/>
      <c r="AY99" s="4"/>
      <c r="AZ99" s="9"/>
      <c r="BA99" s="9"/>
      <c r="BB99" s="9"/>
      <c r="BC99" s="36"/>
      <c r="BD99" s="37"/>
      <c r="BF99" s="4"/>
      <c r="BG99" s="8"/>
      <c r="BJ99" s="38"/>
      <c r="BK99" s="36"/>
      <c r="BN99" s="8"/>
      <c r="BO99" s="8"/>
      <c r="BP99" s="38"/>
      <c r="BQ99" s="38"/>
      <c r="BR99" s="9"/>
      <c r="BS99" s="9"/>
      <c r="BT99" s="9"/>
      <c r="BU99" s="36"/>
      <c r="BV99" s="37"/>
      <c r="BX99" s="4"/>
      <c r="BZ99" s="45">
        <v>4</v>
      </c>
      <c r="CA99" s="45">
        <v>7</v>
      </c>
      <c r="CB99" s="45">
        <v>7.5</v>
      </c>
      <c r="CC99" s="36"/>
      <c r="CD99" s="37"/>
      <c r="CE99" s="4">
        <f>Area_Weights_Data!L$5*BZ99+Area_Weights_Data!M$5*CA99+Area_Weights_Data!N$5*CB99</f>
        <v>5.4816625916870407</v>
      </c>
      <c r="CF99" s="4">
        <f>Area_Weights_Data!L$6*BZ99+Area_Weights_Data!M$6*CA99+Area_Weights_Data!N$6*CB99</f>
        <v>7.3004807692307692</v>
      </c>
      <c r="CG99" s="45">
        <v>6</v>
      </c>
      <c r="CJ99" s="38"/>
      <c r="CK99" s="36"/>
      <c r="CN99" s="45">
        <v>6.5</v>
      </c>
      <c r="CO99" s="45">
        <v>5</v>
      </c>
      <c r="CP99" s="45">
        <v>6</v>
      </c>
      <c r="CQ99" s="38"/>
      <c r="CR99" s="38"/>
      <c r="CS99" s="4">
        <f>Area_Weights_Data!L$11*CN99+Area_Weights_Data!N$11*CP99</f>
        <v>6.5</v>
      </c>
      <c r="CT99" s="4">
        <f>Area_Weights_Data!L$12*CN99+Area_Weights_Data!N$12*CP99</f>
        <v>6.172727272727272</v>
      </c>
      <c r="CU99" s="45">
        <v>4.5</v>
      </c>
      <c r="CV99" s="45">
        <v>4.5</v>
      </c>
      <c r="CW99" s="45">
        <v>5</v>
      </c>
      <c r="CX99" s="36"/>
      <c r="CY99" s="36"/>
      <c r="CZ99" s="4">
        <f>Area_Weights_Data!L$14*CU99+Area_Weights_Data!M$14*CV99+Area_Weights_Data!N$14*CW99</f>
        <v>4.5</v>
      </c>
      <c r="DA99" s="4">
        <f>Area_Weights_Data!L$15*CU99+Area_Weights_Data!M$15*CV99+Area_Weights_Data!N$15*CW99</f>
        <v>4.658455392809584</v>
      </c>
      <c r="DB99" s="45">
        <v>5</v>
      </c>
      <c r="DC99" s="45">
        <v>5</v>
      </c>
      <c r="DD99" s="45">
        <v>5</v>
      </c>
      <c r="DE99" s="38"/>
      <c r="DF99" s="38"/>
      <c r="DG99" s="4">
        <f t="shared" si="5"/>
        <v>5</v>
      </c>
      <c r="DH99" s="4">
        <f t="shared" si="6"/>
        <v>5</v>
      </c>
      <c r="DI99" s="45">
        <v>5.5</v>
      </c>
      <c r="DJ99" s="45">
        <v>5.5</v>
      </c>
      <c r="DK99" s="45">
        <v>7</v>
      </c>
      <c r="DL99" s="38"/>
      <c r="DM99" s="38"/>
      <c r="DN99" s="4">
        <f>Area_Weights_Data!L$23*DI99+Area_Weights_Data!M$23*DJ99+Area_Weights_Data!N$23*DK99</f>
        <v>6.0590909090909113</v>
      </c>
      <c r="DO99" s="4">
        <f t="shared" si="7"/>
        <v>7</v>
      </c>
      <c r="DP99" s="7">
        <v>5.5</v>
      </c>
      <c r="DQ99" s="7">
        <v>4</v>
      </c>
      <c r="DR99" s="7">
        <v>3.5</v>
      </c>
      <c r="DS99" s="36"/>
      <c r="DT99" s="36"/>
      <c r="DU99" s="4">
        <f>Area_Weights_Data!L$26*DP99+Area_Weights_Data!M$26*DQ99+Area_Weights_Data!N$26*DR99</f>
        <v>5.2303370786516865</v>
      </c>
      <c r="DV99" s="4">
        <f>Area_Weights_Data!L$27*DP99+Area_Weights_Data!M$27*DQ99+Area_Weights_Data!N$27*DR99</f>
        <v>3.7422360248447215</v>
      </c>
      <c r="DW99" s="8">
        <v>5</v>
      </c>
      <c r="DX99" s="8">
        <v>3.75</v>
      </c>
      <c r="DY99" s="8">
        <v>4</v>
      </c>
      <c r="DZ99" s="36"/>
      <c r="EA99" s="36"/>
      <c r="EB99" s="4">
        <f>Area_Weights_Data!L$32*DW99+Area_Weights_Data!M$32*DX99+Area_Weights_Data!N$32*DY99</f>
        <v>4.7093023255813957</v>
      </c>
      <c r="EC99" s="4">
        <f>Area_Weights_Data!L$33*DW99+Area_Weights_Data!M$33*DX99+Area_Weights_Data!N$33*DY99</f>
        <v>3.9086294416243645</v>
      </c>
      <c r="ED99" s="8">
        <v>2.5</v>
      </c>
      <c r="EE99" s="1">
        <v>3</v>
      </c>
      <c r="EF99" s="1">
        <v>3.25</v>
      </c>
      <c r="EG99" s="38"/>
      <c r="EH99" s="36"/>
      <c r="EI99" s="4">
        <f>Area_Weights_Data!$L$35*ED99+Area_Weights_Data!$M$35*EE99+Area_Weights_Data!$N$35*EF99</f>
        <v>2.6312849162011172</v>
      </c>
      <c r="EJ99" s="4">
        <f>Area_Weights_Data!$L$36*ED99+Area_Weights_Data!$M$36*EE99+Area_Weights_Data!$N$36*EF99</f>
        <v>3.0552763819095494</v>
      </c>
      <c r="EK99" s="8">
        <v>4.75</v>
      </c>
      <c r="EL99" s="8">
        <v>5</v>
      </c>
      <c r="EM99" s="38"/>
      <c r="EN99" s="36"/>
      <c r="EO99" s="7">
        <v>3.5</v>
      </c>
      <c r="EP99" s="7">
        <v>4</v>
      </c>
      <c r="EQ99" s="7">
        <v>4</v>
      </c>
      <c r="ER99" s="36"/>
      <c r="ES99" s="36"/>
      <c r="ET99" s="4">
        <f>Area_Weights_Data!L$41*EO99+Area_Weights_Data!M$41*EP99+Area_Weights_Data!N$41*EQ99</f>
        <v>3.5211864406779658</v>
      </c>
      <c r="EU99" s="4">
        <f>Area_Weights_Data!L$42*EO99+Area_Weights_Data!M$42*EP99+Area_Weights_Data!N$42*EQ99</f>
        <v>3.9999999999999996</v>
      </c>
      <c r="EW99" s="51"/>
      <c r="EX99" s="51"/>
      <c r="EY99" s="52"/>
      <c r="EZ99" s="52"/>
      <c r="FS99"/>
    </row>
    <row r="100" spans="1:175" x14ac:dyDescent="0.2">
      <c r="A100" s="1">
        <v>1984</v>
      </c>
      <c r="B100" s="1">
        <v>11</v>
      </c>
      <c r="C100" s="9"/>
      <c r="D100" s="9"/>
      <c r="E100" s="9"/>
      <c r="F100" s="36"/>
      <c r="G100" s="37"/>
      <c r="H100" s="1"/>
      <c r="J100" s="8"/>
      <c r="K100" s="1"/>
      <c r="L100" s="1"/>
      <c r="M100" s="38"/>
      <c r="N100" s="36"/>
      <c r="O100" s="1"/>
      <c r="P100" s="1"/>
      <c r="Q100" s="8"/>
      <c r="R100" s="1"/>
      <c r="S100" s="8"/>
      <c r="T100" s="38"/>
      <c r="U100" s="38"/>
      <c r="V100" s="8"/>
      <c r="W100" s="8"/>
      <c r="X100" s="9"/>
      <c r="Y100" s="9"/>
      <c r="Z100" s="9"/>
      <c r="AA100" s="36"/>
      <c r="AB100" s="39"/>
      <c r="AC100" s="1"/>
      <c r="AD100" s="4"/>
      <c r="AE100" s="8"/>
      <c r="AF100" s="1"/>
      <c r="AG100" s="8"/>
      <c r="AH100" s="38"/>
      <c r="AI100" s="38"/>
      <c r="AJ100" s="1"/>
      <c r="AK100" s="1"/>
      <c r="AL100" s="1"/>
      <c r="AM100" s="8"/>
      <c r="AN100" s="8"/>
      <c r="AO100" s="38"/>
      <c r="AP100" s="38"/>
      <c r="AQ100" s="8"/>
      <c r="AR100" s="8"/>
      <c r="AS100" s="9"/>
      <c r="AT100" s="9"/>
      <c r="AU100" s="9"/>
      <c r="AV100" s="36"/>
      <c r="AW100" s="37"/>
      <c r="AY100" s="4"/>
      <c r="AZ100" s="9"/>
      <c r="BA100" s="9"/>
      <c r="BB100" s="9"/>
      <c r="BC100" s="36"/>
      <c r="BD100" s="37"/>
      <c r="BF100" s="4"/>
      <c r="BG100" s="8"/>
      <c r="BJ100" s="38"/>
      <c r="BK100" s="36"/>
      <c r="BN100" s="8"/>
      <c r="BO100" s="8"/>
      <c r="BP100" s="38"/>
      <c r="BQ100" s="38"/>
      <c r="BR100" s="9"/>
      <c r="BS100" s="9"/>
      <c r="BT100" s="9"/>
      <c r="BU100" s="36"/>
      <c r="BV100" s="37"/>
      <c r="BX100" s="4"/>
      <c r="BZ100" s="45">
        <v>4</v>
      </c>
      <c r="CA100" s="45">
        <v>7</v>
      </c>
      <c r="CB100" s="45">
        <v>7.5</v>
      </c>
      <c r="CC100" s="36"/>
      <c r="CD100" s="37"/>
      <c r="CE100" s="4">
        <f>Area_Weights_Data!L$5*BZ100+Area_Weights_Data!M$5*CA100+Area_Weights_Data!N$5*CB100</f>
        <v>5.4816625916870407</v>
      </c>
      <c r="CF100" s="4">
        <f>Area_Weights_Data!L$6*BZ100+Area_Weights_Data!M$6*CA100+Area_Weights_Data!N$6*CB100</f>
        <v>7.3004807692307692</v>
      </c>
      <c r="CG100" s="45">
        <v>6</v>
      </c>
      <c r="CJ100" s="38"/>
      <c r="CK100" s="36"/>
      <c r="CN100" s="45">
        <v>6.5</v>
      </c>
      <c r="CO100" s="45">
        <v>5</v>
      </c>
      <c r="CP100" s="45">
        <v>6</v>
      </c>
      <c r="CQ100" s="38"/>
      <c r="CR100" s="38"/>
      <c r="CS100" s="4">
        <f>Area_Weights_Data!L$11*CN100+Area_Weights_Data!N$11*CP100</f>
        <v>6.5</v>
      </c>
      <c r="CT100" s="4">
        <f>Area_Weights_Data!L$12*CN100+Area_Weights_Data!N$12*CP100</f>
        <v>6.172727272727272</v>
      </c>
      <c r="CU100" s="45">
        <v>4.5</v>
      </c>
      <c r="CV100" s="45">
        <v>4.5</v>
      </c>
      <c r="CW100" s="45">
        <v>5</v>
      </c>
      <c r="CX100" s="36"/>
      <c r="CY100" s="36"/>
      <c r="CZ100" s="4">
        <f>Area_Weights_Data!L$14*CU100+Area_Weights_Data!M$14*CV100+Area_Weights_Data!N$14*CW100</f>
        <v>4.5</v>
      </c>
      <c r="DA100" s="4">
        <f>Area_Weights_Data!L$15*CU100+Area_Weights_Data!M$15*CV100+Area_Weights_Data!N$15*CW100</f>
        <v>4.658455392809584</v>
      </c>
      <c r="DB100" s="45">
        <v>5</v>
      </c>
      <c r="DC100" s="45">
        <v>5</v>
      </c>
      <c r="DD100" s="45">
        <v>5</v>
      </c>
      <c r="DE100" s="38"/>
      <c r="DF100" s="38"/>
      <c r="DG100" s="4">
        <f t="shared" si="5"/>
        <v>5</v>
      </c>
      <c r="DH100" s="4">
        <f t="shared" si="6"/>
        <v>5</v>
      </c>
      <c r="DI100" s="45">
        <v>5.5</v>
      </c>
      <c r="DJ100" s="45">
        <v>5.5</v>
      </c>
      <c r="DK100" s="45">
        <v>7</v>
      </c>
      <c r="DL100" s="38"/>
      <c r="DM100" s="38"/>
      <c r="DN100" s="4">
        <f>Area_Weights_Data!L$23*DI100+Area_Weights_Data!M$23*DJ100+Area_Weights_Data!N$23*DK100</f>
        <v>6.0590909090909113</v>
      </c>
      <c r="DO100" s="4">
        <f t="shared" si="7"/>
        <v>7</v>
      </c>
      <c r="DP100" s="7">
        <v>5.5</v>
      </c>
      <c r="DQ100" s="7">
        <v>4</v>
      </c>
      <c r="DR100" s="7">
        <v>3.5</v>
      </c>
      <c r="DS100" s="36"/>
      <c r="DT100" s="36"/>
      <c r="DU100" s="4">
        <f>Area_Weights_Data!L$26*DP100+Area_Weights_Data!M$26*DQ100+Area_Weights_Data!N$26*DR100</f>
        <v>5.2303370786516865</v>
      </c>
      <c r="DV100" s="4">
        <f>Area_Weights_Data!L$27*DP100+Area_Weights_Data!M$27*DQ100+Area_Weights_Data!N$27*DR100</f>
        <v>3.7422360248447215</v>
      </c>
      <c r="DW100" s="8">
        <v>5</v>
      </c>
      <c r="DX100" s="8">
        <v>3.75</v>
      </c>
      <c r="DY100" s="8">
        <v>4</v>
      </c>
      <c r="DZ100" s="36"/>
      <c r="EA100" s="36"/>
      <c r="EB100" s="4">
        <f>Area_Weights_Data!L$32*DW100+Area_Weights_Data!M$32*DX100+Area_Weights_Data!N$32*DY100</f>
        <v>4.7093023255813957</v>
      </c>
      <c r="EC100" s="4">
        <f>Area_Weights_Data!L$33*DW100+Area_Weights_Data!M$33*DX100+Area_Weights_Data!N$33*DY100</f>
        <v>3.9086294416243645</v>
      </c>
      <c r="ED100" s="8">
        <v>2.5</v>
      </c>
      <c r="EE100" s="1">
        <v>3</v>
      </c>
      <c r="EF100" s="1">
        <v>3.25</v>
      </c>
      <c r="EG100" s="38"/>
      <c r="EH100" s="36"/>
      <c r="EI100" s="4">
        <f>Area_Weights_Data!$L$35*ED100+Area_Weights_Data!$M$35*EE100+Area_Weights_Data!$N$35*EF100</f>
        <v>2.6312849162011172</v>
      </c>
      <c r="EJ100" s="4">
        <f>Area_Weights_Data!$L$36*ED100+Area_Weights_Data!$M$36*EE100+Area_Weights_Data!$N$36*EF100</f>
        <v>3.0552763819095494</v>
      </c>
      <c r="EK100" s="8">
        <v>3.75</v>
      </c>
      <c r="EL100" s="8">
        <v>4</v>
      </c>
      <c r="EM100" s="38"/>
      <c r="EN100" s="36"/>
      <c r="EO100" s="7">
        <v>3.5</v>
      </c>
      <c r="EP100" s="7">
        <v>4</v>
      </c>
      <c r="EQ100" s="7">
        <v>4</v>
      </c>
      <c r="ER100" s="36"/>
      <c r="ES100" s="36"/>
      <c r="ET100" s="4">
        <f>Area_Weights_Data!L$41*EO100+Area_Weights_Data!M$41*EP100+Area_Weights_Data!N$41*EQ100</f>
        <v>3.5211864406779658</v>
      </c>
      <c r="EU100" s="4">
        <f>Area_Weights_Data!L$42*EO100+Area_Weights_Data!M$42*EP100+Area_Weights_Data!N$42*EQ100</f>
        <v>3.9999999999999996</v>
      </c>
      <c r="EW100" s="51"/>
      <c r="EX100" s="51"/>
      <c r="EY100" s="52"/>
      <c r="EZ100" s="52"/>
      <c r="FS100"/>
    </row>
    <row r="101" spans="1:175" x14ac:dyDescent="0.2">
      <c r="A101" s="1">
        <v>1984</v>
      </c>
      <c r="B101" s="1">
        <v>12</v>
      </c>
      <c r="C101" s="9"/>
      <c r="D101" s="9"/>
      <c r="E101" s="9"/>
      <c r="F101" s="36"/>
      <c r="G101" s="37"/>
      <c r="H101" s="1"/>
      <c r="J101" s="8"/>
      <c r="K101" s="1"/>
      <c r="L101" s="1"/>
      <c r="M101" s="38"/>
      <c r="N101" s="36"/>
      <c r="O101" s="1"/>
      <c r="P101" s="1"/>
      <c r="Q101" s="8"/>
      <c r="R101" s="1"/>
      <c r="S101" s="8"/>
      <c r="T101" s="38"/>
      <c r="U101" s="38"/>
      <c r="V101" s="8"/>
      <c r="W101" s="8"/>
      <c r="X101" s="9"/>
      <c r="Y101" s="9"/>
      <c r="Z101" s="9"/>
      <c r="AA101" s="36"/>
      <c r="AB101" s="39"/>
      <c r="AC101" s="1"/>
      <c r="AD101" s="4"/>
      <c r="AE101" s="1"/>
      <c r="AF101" s="1"/>
      <c r="AG101" s="1"/>
      <c r="AH101" s="36"/>
      <c r="AI101" s="36"/>
      <c r="AJ101" s="1"/>
      <c r="AK101" s="1"/>
      <c r="AL101" s="1"/>
      <c r="AM101" s="8"/>
      <c r="AN101" s="8"/>
      <c r="AO101" s="36"/>
      <c r="AP101" s="38"/>
      <c r="AQ101" s="8"/>
      <c r="AR101" s="8"/>
      <c r="AS101" s="9"/>
      <c r="AT101" s="9"/>
      <c r="AU101" s="9"/>
      <c r="AV101" s="36"/>
      <c r="AW101" s="37"/>
      <c r="AY101" s="4"/>
      <c r="AZ101" s="9"/>
      <c r="BA101" s="9"/>
      <c r="BB101" s="9"/>
      <c r="BC101" s="36"/>
      <c r="BD101" s="37"/>
      <c r="BF101" s="4"/>
      <c r="BG101" s="8"/>
      <c r="BJ101" s="38"/>
      <c r="BK101" s="36"/>
      <c r="BN101" s="8"/>
      <c r="BO101" s="8"/>
      <c r="BP101" s="38"/>
      <c r="BQ101" s="38"/>
      <c r="BR101" s="9"/>
      <c r="BS101" s="9"/>
      <c r="BT101" s="9"/>
      <c r="BU101" s="36"/>
      <c r="BV101" s="37"/>
      <c r="BX101" s="4"/>
      <c r="BZ101" s="45">
        <v>4</v>
      </c>
      <c r="CA101" s="45">
        <v>7</v>
      </c>
      <c r="CB101" s="45">
        <v>7.5</v>
      </c>
      <c r="CC101" s="36"/>
      <c r="CD101" s="37"/>
      <c r="CE101" s="4">
        <f>Area_Weights_Data!L$5*BZ101+Area_Weights_Data!M$5*CA101+Area_Weights_Data!N$5*CB101</f>
        <v>5.4816625916870407</v>
      </c>
      <c r="CF101" s="4">
        <f>Area_Weights_Data!L$6*BZ101+Area_Weights_Data!M$6*CA101+Area_Weights_Data!N$6*CB101</f>
        <v>7.3004807692307692</v>
      </c>
      <c r="CG101" s="45">
        <v>6</v>
      </c>
      <c r="CJ101" s="38"/>
      <c r="CK101" s="36"/>
      <c r="CN101" s="45">
        <v>6.5</v>
      </c>
      <c r="CO101" s="45">
        <v>5</v>
      </c>
      <c r="CP101" s="45">
        <v>6</v>
      </c>
      <c r="CQ101" s="38"/>
      <c r="CR101" s="38"/>
      <c r="CS101" s="4">
        <f>Area_Weights_Data!L$11*CN101+Area_Weights_Data!N$11*CP101</f>
        <v>6.5</v>
      </c>
      <c r="CT101" s="4">
        <f>Area_Weights_Data!L$12*CN101+Area_Weights_Data!N$12*CP101</f>
        <v>6.172727272727272</v>
      </c>
      <c r="CU101" s="45">
        <v>4.5</v>
      </c>
      <c r="CV101" s="45">
        <v>4.5</v>
      </c>
      <c r="CW101" s="45">
        <v>5.25</v>
      </c>
      <c r="CX101" s="36"/>
      <c r="CY101" s="36"/>
      <c r="CZ101" s="4">
        <f>Area_Weights_Data!L$14*CU101+Area_Weights_Data!M$14*CV101+Area_Weights_Data!N$14*CW101</f>
        <v>4.5</v>
      </c>
      <c r="DA101" s="4">
        <f>Area_Weights_Data!L$15*CU101+Area_Weights_Data!M$15*CV101+Area_Weights_Data!N$15*CW101</f>
        <v>4.7376830892143778</v>
      </c>
      <c r="DB101" s="46"/>
      <c r="DC101" s="46"/>
      <c r="DD101"/>
      <c r="DE101" s="36"/>
      <c r="DF101" s="36"/>
      <c r="DG101" s="4" t="s">
        <v>112</v>
      </c>
      <c r="DH101" s="4" t="s">
        <v>112</v>
      </c>
      <c r="DI101" s="45">
        <v>5.5</v>
      </c>
      <c r="DJ101" s="45">
        <v>5.5</v>
      </c>
      <c r="DK101" s="45">
        <v>7</v>
      </c>
      <c r="DL101" s="36"/>
      <c r="DM101" s="38"/>
      <c r="DN101" s="4">
        <f>Area_Weights_Data!L$23*DI101+Area_Weights_Data!M$23*DJ101+Area_Weights_Data!N$23*DK101</f>
        <v>6.0590909090909113</v>
      </c>
      <c r="DO101" s="4">
        <f t="shared" si="7"/>
        <v>7</v>
      </c>
      <c r="DP101" s="7">
        <v>5.5</v>
      </c>
      <c r="DQ101" s="7">
        <v>4</v>
      </c>
      <c r="DR101" s="7">
        <v>3.5</v>
      </c>
      <c r="DS101" s="36"/>
      <c r="DT101" s="36"/>
      <c r="DU101" s="4">
        <f>Area_Weights_Data!L$26*DP101+Area_Weights_Data!M$26*DQ101+Area_Weights_Data!N$26*DR101</f>
        <v>5.2303370786516865</v>
      </c>
      <c r="DV101" s="4">
        <f>Area_Weights_Data!L$27*DP101+Area_Weights_Data!M$27*DQ101+Area_Weights_Data!N$27*DR101</f>
        <v>3.7422360248447215</v>
      </c>
      <c r="DW101" s="8">
        <v>5</v>
      </c>
      <c r="DX101" s="8">
        <v>3.75</v>
      </c>
      <c r="DY101" s="8">
        <v>4</v>
      </c>
      <c r="DZ101" s="36"/>
      <c r="EA101" s="36"/>
      <c r="EB101" s="4">
        <f>Area_Weights_Data!L$32*DW101+Area_Weights_Data!M$32*DX101+Area_Weights_Data!N$32*DY101</f>
        <v>4.7093023255813957</v>
      </c>
      <c r="EC101" s="4">
        <f>Area_Weights_Data!L$33*DW101+Area_Weights_Data!M$33*DX101+Area_Weights_Data!N$33*DY101</f>
        <v>3.9086294416243645</v>
      </c>
      <c r="ED101" s="8">
        <v>2.5</v>
      </c>
      <c r="EE101" s="1">
        <v>3</v>
      </c>
      <c r="EF101" s="1">
        <v>3.25</v>
      </c>
      <c r="EG101" s="38"/>
      <c r="EH101" s="36"/>
      <c r="EI101" s="4">
        <f>Area_Weights_Data!$L$35*ED101+Area_Weights_Data!$M$35*EE101+Area_Weights_Data!$N$35*EF101</f>
        <v>2.6312849162011172</v>
      </c>
      <c r="EJ101" s="4">
        <f>Area_Weights_Data!$L$36*ED101+Area_Weights_Data!$M$36*EE101+Area_Weights_Data!$N$36*EF101</f>
        <v>3.0552763819095494</v>
      </c>
      <c r="EK101" s="8">
        <v>3.75</v>
      </c>
      <c r="EL101" s="8">
        <v>4</v>
      </c>
      <c r="EM101" s="38"/>
      <c r="EN101" s="36"/>
      <c r="EO101" s="7">
        <v>3.5</v>
      </c>
      <c r="EP101" s="7">
        <v>4</v>
      </c>
      <c r="EQ101" s="7">
        <v>4</v>
      </c>
      <c r="ER101" s="36"/>
      <c r="ES101" s="36"/>
      <c r="ET101" s="4">
        <f>Area_Weights_Data!L$41*EO101+Area_Weights_Data!M$41*EP101+Area_Weights_Data!N$41*EQ101</f>
        <v>3.5211864406779658</v>
      </c>
      <c r="EU101" s="4">
        <f>Area_Weights_Data!L$42*EO101+Area_Weights_Data!M$42*EP101+Area_Weights_Data!N$42*EQ101</f>
        <v>3.9999999999999996</v>
      </c>
      <c r="EW101" s="51"/>
      <c r="EX101" s="51"/>
      <c r="EY101" s="52"/>
      <c r="EZ101" s="52"/>
      <c r="FS101"/>
    </row>
    <row r="102" spans="1:175" x14ac:dyDescent="0.2">
      <c r="A102" s="3">
        <v>1985</v>
      </c>
      <c r="B102" s="1">
        <v>1</v>
      </c>
      <c r="C102" s="9"/>
      <c r="D102" s="9"/>
      <c r="E102" s="9"/>
      <c r="F102" s="36"/>
      <c r="G102" s="37"/>
      <c r="H102" s="1"/>
      <c r="J102" s="8"/>
      <c r="K102" s="1"/>
      <c r="L102" s="1"/>
      <c r="M102" s="38"/>
      <c r="N102" s="36"/>
      <c r="O102" s="1"/>
      <c r="P102" s="1"/>
      <c r="Q102" s="8"/>
      <c r="R102" s="1"/>
      <c r="S102" s="8"/>
      <c r="T102" s="38"/>
      <c r="U102" s="38"/>
      <c r="V102" s="8"/>
      <c r="W102" s="8"/>
      <c r="X102" s="9"/>
      <c r="Y102" s="9"/>
      <c r="Z102" s="9"/>
      <c r="AA102" s="36"/>
      <c r="AB102" s="40"/>
      <c r="AC102" s="1"/>
      <c r="AD102" s="4"/>
      <c r="AE102" s="8"/>
      <c r="AF102" s="1"/>
      <c r="AG102" s="8"/>
      <c r="AH102" s="38"/>
      <c r="AI102" s="38"/>
      <c r="AJ102" s="1"/>
      <c r="AK102" s="1"/>
      <c r="AL102" s="1"/>
      <c r="AM102" s="8"/>
      <c r="AN102" s="8"/>
      <c r="AO102" s="38"/>
      <c r="AP102" s="38"/>
      <c r="AQ102" s="8"/>
      <c r="AR102" s="8"/>
      <c r="AS102" s="9"/>
      <c r="AT102" s="9"/>
      <c r="AU102" s="9"/>
      <c r="AV102" s="36"/>
      <c r="AW102" s="37"/>
      <c r="AY102" s="4"/>
      <c r="AZ102" s="9"/>
      <c r="BA102" s="9"/>
      <c r="BB102" s="9"/>
      <c r="BC102" s="36"/>
      <c r="BD102" s="37"/>
      <c r="BF102" s="4"/>
      <c r="BG102" s="8"/>
      <c r="BJ102" s="38"/>
      <c r="BK102" s="36"/>
      <c r="BN102" s="8"/>
      <c r="BO102" s="8"/>
      <c r="BP102" s="38"/>
      <c r="BQ102" s="38"/>
      <c r="BR102" s="9"/>
      <c r="BS102" s="9"/>
      <c r="BT102" s="9"/>
      <c r="BU102" s="36"/>
      <c r="BV102" s="37"/>
      <c r="BX102" s="4"/>
      <c r="BZ102" s="45">
        <v>4</v>
      </c>
      <c r="CA102" s="45">
        <v>7</v>
      </c>
      <c r="CB102" s="45">
        <v>7.5</v>
      </c>
      <c r="CC102" s="36"/>
      <c r="CD102" s="37"/>
      <c r="CE102" s="4">
        <f>Area_Weights_Data!L$5*BZ102+Area_Weights_Data!M$5*CA102+Area_Weights_Data!N$5*CB102</f>
        <v>5.4816625916870407</v>
      </c>
      <c r="CF102" s="4">
        <f>Area_Weights_Data!L$6*BZ102+Area_Weights_Data!M$6*CA102+Area_Weights_Data!N$6*CB102</f>
        <v>7.3004807692307692</v>
      </c>
      <c r="CG102" s="45">
        <v>6</v>
      </c>
      <c r="CJ102" s="38"/>
      <c r="CK102" s="36"/>
      <c r="CN102" s="45">
        <v>6.5</v>
      </c>
      <c r="CO102" s="45">
        <v>5</v>
      </c>
      <c r="CP102" s="45">
        <v>6</v>
      </c>
      <c r="CQ102" s="38"/>
      <c r="CR102" s="38"/>
      <c r="CS102" s="4">
        <f>Area_Weights_Data!L$11*CN102+Area_Weights_Data!N$11*CP102</f>
        <v>6.5</v>
      </c>
      <c r="CT102" s="4">
        <f>Area_Weights_Data!L$12*CN102+Area_Weights_Data!N$12*CP102</f>
        <v>6.172727272727272</v>
      </c>
      <c r="CU102" s="45">
        <v>4.5</v>
      </c>
      <c r="CV102" s="45">
        <v>4.5</v>
      </c>
      <c r="CW102" s="45">
        <v>5.25</v>
      </c>
      <c r="CX102" s="36"/>
      <c r="CY102" s="36"/>
      <c r="CZ102" s="4">
        <f>Area_Weights_Data!L$14*CU102+Area_Weights_Data!M$14*CV102+Area_Weights_Data!N$14*CW102</f>
        <v>4.5</v>
      </c>
      <c r="DA102" s="4">
        <f>Area_Weights_Data!L$15*CU102+Area_Weights_Data!M$15*CV102+Area_Weights_Data!N$15*CW102</f>
        <v>4.7376830892143778</v>
      </c>
      <c r="DB102" s="45">
        <v>5</v>
      </c>
      <c r="DC102" s="45">
        <v>5</v>
      </c>
      <c r="DD102" s="45">
        <v>5</v>
      </c>
      <c r="DE102" s="38"/>
      <c r="DF102" s="38"/>
      <c r="DG102" s="4">
        <f t="shared" ref="DG102:DG133" si="8">DB102</f>
        <v>5</v>
      </c>
      <c r="DH102" s="4">
        <f t="shared" ref="DH102:DH133" si="9">DD102</f>
        <v>5</v>
      </c>
      <c r="DI102" s="45">
        <v>5.5</v>
      </c>
      <c r="DJ102" s="45">
        <v>5.5</v>
      </c>
      <c r="DK102" s="45">
        <v>7</v>
      </c>
      <c r="DL102" s="38"/>
      <c r="DM102" s="38"/>
      <c r="DN102" s="4">
        <f>Area_Weights_Data!L$23*DI102+Area_Weights_Data!M$23*DJ102+Area_Weights_Data!N$23*DK102</f>
        <v>6.0590909090909113</v>
      </c>
      <c r="DO102" s="4">
        <f t="shared" ref="DO102:DO133" si="10">DK102</f>
        <v>7</v>
      </c>
      <c r="DP102" s="7">
        <v>5.5</v>
      </c>
      <c r="DQ102" s="7">
        <v>4</v>
      </c>
      <c r="DR102" s="7">
        <v>3.5</v>
      </c>
      <c r="DS102" s="36"/>
      <c r="DT102" s="36"/>
      <c r="DU102" s="4">
        <f>Area_Weights_Data!L$26*DP102+Area_Weights_Data!M$26*DQ102+Area_Weights_Data!N$26*DR102</f>
        <v>5.2303370786516865</v>
      </c>
      <c r="DV102" s="4">
        <f>Area_Weights_Data!L$27*DP102+Area_Weights_Data!M$27*DQ102+Area_Weights_Data!N$27*DR102</f>
        <v>3.7422360248447215</v>
      </c>
      <c r="DW102" s="8">
        <v>5</v>
      </c>
      <c r="DX102" s="8">
        <v>3.75</v>
      </c>
      <c r="DY102" s="8">
        <v>4</v>
      </c>
      <c r="DZ102" s="36"/>
      <c r="EA102" s="36"/>
      <c r="EB102" s="4">
        <f>Area_Weights_Data!L$32*DW102+Area_Weights_Data!M$32*DX102+Area_Weights_Data!N$32*DY102</f>
        <v>4.7093023255813957</v>
      </c>
      <c r="EC102" s="4">
        <f>Area_Weights_Data!L$33*DW102+Area_Weights_Data!M$33*DX102+Area_Weights_Data!N$33*DY102</f>
        <v>3.9086294416243645</v>
      </c>
      <c r="ED102" s="8">
        <v>2.5</v>
      </c>
      <c r="EE102" s="1">
        <v>3</v>
      </c>
      <c r="EF102" s="1">
        <v>3.25</v>
      </c>
      <c r="EG102" s="38"/>
      <c r="EH102" s="36"/>
      <c r="EI102" s="4">
        <f>Area_Weights_Data!$L$35*ED102+Area_Weights_Data!$M$35*EE102+Area_Weights_Data!$N$35*EF102</f>
        <v>2.6312849162011172</v>
      </c>
      <c r="EJ102" s="4">
        <f>Area_Weights_Data!$L$36*ED102+Area_Weights_Data!$M$36*EE102+Area_Weights_Data!$N$36*EF102</f>
        <v>3.0552763819095494</v>
      </c>
      <c r="EK102" s="8">
        <v>3.75</v>
      </c>
      <c r="EL102" s="8">
        <v>4</v>
      </c>
      <c r="EM102" s="38"/>
      <c r="EN102" s="36"/>
      <c r="EO102" s="7">
        <v>4</v>
      </c>
      <c r="EP102" s="7">
        <v>4</v>
      </c>
      <c r="EQ102" s="7">
        <v>4</v>
      </c>
      <c r="ER102" s="36"/>
      <c r="ES102" s="36"/>
      <c r="ET102" s="4">
        <f>Area_Weights_Data!L$41*EO102+Area_Weights_Data!M$41*EP102+Area_Weights_Data!N$41*EQ102</f>
        <v>3.9999999999999996</v>
      </c>
      <c r="EU102" s="4">
        <f>Area_Weights_Data!L$42*EO102+Area_Weights_Data!M$42*EP102+Area_Weights_Data!N$42*EQ102</f>
        <v>3.9999999999999996</v>
      </c>
      <c r="EW102" s="51"/>
      <c r="EX102" s="51"/>
      <c r="EY102" s="52"/>
      <c r="EZ102" s="52"/>
      <c r="FS102"/>
    </row>
    <row r="103" spans="1:175" x14ac:dyDescent="0.2">
      <c r="A103" s="3">
        <v>1985</v>
      </c>
      <c r="B103" s="1">
        <v>2</v>
      </c>
      <c r="C103" s="9"/>
      <c r="D103" s="9"/>
      <c r="E103" s="9"/>
      <c r="F103" s="36"/>
      <c r="G103" s="37"/>
      <c r="H103" s="1"/>
      <c r="J103" s="8"/>
      <c r="K103" s="1"/>
      <c r="L103" s="1"/>
      <c r="M103" s="38"/>
      <c r="N103" s="36"/>
      <c r="O103" s="1"/>
      <c r="P103" s="1"/>
      <c r="Q103" s="8"/>
      <c r="R103" s="1"/>
      <c r="S103" s="8"/>
      <c r="T103" s="38"/>
      <c r="U103" s="38"/>
      <c r="V103" s="8"/>
      <c r="W103" s="8"/>
      <c r="X103" s="9"/>
      <c r="Y103" s="9"/>
      <c r="Z103" s="9"/>
      <c r="AA103" s="36"/>
      <c r="AB103" s="40"/>
      <c r="AC103" s="1"/>
      <c r="AD103" s="4"/>
      <c r="AE103" s="8"/>
      <c r="AF103" s="1"/>
      <c r="AG103" s="8"/>
      <c r="AH103" s="38"/>
      <c r="AI103" s="38"/>
      <c r="AJ103" s="1"/>
      <c r="AK103" s="1"/>
      <c r="AL103" s="1"/>
      <c r="AM103" s="8"/>
      <c r="AN103" s="8"/>
      <c r="AO103" s="38"/>
      <c r="AP103" s="38"/>
      <c r="AQ103" s="8"/>
      <c r="AR103" s="8"/>
      <c r="AS103" s="9"/>
      <c r="AT103" s="9"/>
      <c r="AU103" s="9"/>
      <c r="AV103" s="36"/>
      <c r="AW103" s="37"/>
      <c r="AY103" s="4"/>
      <c r="AZ103" s="9"/>
      <c r="BA103" s="9"/>
      <c r="BB103" s="9"/>
      <c r="BC103" s="36"/>
      <c r="BD103" s="37"/>
      <c r="BF103" s="4"/>
      <c r="BG103" s="8"/>
      <c r="BJ103" s="38"/>
      <c r="BK103" s="36"/>
      <c r="BN103" s="8"/>
      <c r="BO103" s="8"/>
      <c r="BP103" s="38"/>
      <c r="BQ103" s="38"/>
      <c r="BR103" s="9"/>
      <c r="BS103" s="9"/>
      <c r="BT103" s="9"/>
      <c r="BU103" s="36"/>
      <c r="BV103" s="37"/>
      <c r="BX103" s="4"/>
      <c r="BZ103" s="45">
        <v>4</v>
      </c>
      <c r="CA103" s="45">
        <v>7</v>
      </c>
      <c r="CB103" s="45">
        <v>7.5</v>
      </c>
      <c r="CC103" s="36"/>
      <c r="CD103" s="37"/>
      <c r="CE103" s="4">
        <f>Area_Weights_Data!L$5*BZ103+Area_Weights_Data!M$5*CA103+Area_Weights_Data!N$5*CB103</f>
        <v>5.4816625916870407</v>
      </c>
      <c r="CF103" s="4">
        <f>Area_Weights_Data!L$6*BZ103+Area_Weights_Data!M$6*CA103+Area_Weights_Data!N$6*CB103</f>
        <v>7.3004807692307692</v>
      </c>
      <c r="CG103" s="45">
        <v>6</v>
      </c>
      <c r="CJ103" s="38"/>
      <c r="CK103" s="36"/>
      <c r="CN103" s="45">
        <v>5.5</v>
      </c>
      <c r="CO103" s="45">
        <v>4</v>
      </c>
      <c r="CP103" s="45">
        <v>5</v>
      </c>
      <c r="CQ103" s="38"/>
      <c r="CR103" s="38"/>
      <c r="CS103" s="4">
        <f>Area_Weights_Data!L$11*CN103+Area_Weights_Data!N$11*CP103</f>
        <v>5.5</v>
      </c>
      <c r="CT103" s="4">
        <f>Area_Weights_Data!L$12*CN103+Area_Weights_Data!N$12*CP103</f>
        <v>5.172727272727272</v>
      </c>
      <c r="CU103" s="45">
        <v>4.5</v>
      </c>
      <c r="CV103" s="45">
        <v>4</v>
      </c>
      <c r="CW103" s="45">
        <v>5.25</v>
      </c>
      <c r="CX103" s="36"/>
      <c r="CY103" s="36"/>
      <c r="CZ103" s="4">
        <f>Area_Weights_Data!L$14*CU103+Area_Weights_Data!M$14*CV103+Area_Weights_Data!N$14*CW103</f>
        <v>4.4156862745098042</v>
      </c>
      <c r="DA103" s="4">
        <f>Area_Weights_Data!L$15*CU103+Area_Weights_Data!M$15*CV103+Area_Weights_Data!N$15*CW103</f>
        <v>4.3961384820239653</v>
      </c>
      <c r="DB103" s="45">
        <v>5</v>
      </c>
      <c r="DC103" s="45">
        <v>5</v>
      </c>
      <c r="DD103" s="45">
        <v>5</v>
      </c>
      <c r="DE103" s="38"/>
      <c r="DF103" s="38"/>
      <c r="DG103" s="4">
        <f t="shared" si="8"/>
        <v>5</v>
      </c>
      <c r="DH103" s="4">
        <f t="shared" si="9"/>
        <v>5</v>
      </c>
      <c r="DI103" s="45">
        <v>5.5</v>
      </c>
      <c r="DJ103" s="45">
        <v>5.5</v>
      </c>
      <c r="DK103" s="45">
        <v>7</v>
      </c>
      <c r="DL103" s="38"/>
      <c r="DM103" s="38"/>
      <c r="DN103" s="4">
        <f>Area_Weights_Data!L$23*DI103+Area_Weights_Data!M$23*DJ103+Area_Weights_Data!N$23*DK103</f>
        <v>6.0590909090909113</v>
      </c>
      <c r="DO103" s="4">
        <f t="shared" si="10"/>
        <v>7</v>
      </c>
      <c r="DP103" s="7">
        <v>5.5</v>
      </c>
      <c r="DQ103" s="7">
        <v>4</v>
      </c>
      <c r="DR103" s="7">
        <v>3.5</v>
      </c>
      <c r="DS103" s="36"/>
      <c r="DT103" s="36"/>
      <c r="DU103" s="4">
        <f>Area_Weights_Data!L$26*DP103+Area_Weights_Data!M$26*DQ103+Area_Weights_Data!N$26*DR103</f>
        <v>5.2303370786516865</v>
      </c>
      <c r="DV103" s="4">
        <f>Area_Weights_Data!L$27*DP103+Area_Weights_Data!M$27*DQ103+Area_Weights_Data!N$27*DR103</f>
        <v>3.7422360248447215</v>
      </c>
      <c r="DW103" s="8">
        <v>5</v>
      </c>
      <c r="DX103" s="8">
        <v>3.75</v>
      </c>
      <c r="DY103" s="8">
        <v>4</v>
      </c>
      <c r="DZ103" s="36"/>
      <c r="EA103" s="36"/>
      <c r="EB103" s="4">
        <f>Area_Weights_Data!L$32*DW103+Area_Weights_Data!M$32*DX103+Area_Weights_Data!N$32*DY103</f>
        <v>4.7093023255813957</v>
      </c>
      <c r="EC103" s="4">
        <f>Area_Weights_Data!L$33*DW103+Area_Weights_Data!M$33*DX103+Area_Weights_Data!N$33*DY103</f>
        <v>3.9086294416243645</v>
      </c>
      <c r="ED103" s="8">
        <v>2.5</v>
      </c>
      <c r="EE103" s="1">
        <v>3</v>
      </c>
      <c r="EF103" s="1">
        <v>3.25</v>
      </c>
      <c r="EG103" s="38"/>
      <c r="EH103" s="36"/>
      <c r="EI103" s="4">
        <f>Area_Weights_Data!$L$35*ED103+Area_Weights_Data!$M$35*EE103+Area_Weights_Data!$N$35*EF103</f>
        <v>2.6312849162011172</v>
      </c>
      <c r="EJ103" s="4">
        <f>Area_Weights_Data!$L$36*ED103+Area_Weights_Data!$M$36*EE103+Area_Weights_Data!$N$36*EF103</f>
        <v>3.0552763819095494</v>
      </c>
      <c r="EK103" s="8">
        <v>3.75</v>
      </c>
      <c r="EL103" s="8">
        <v>4</v>
      </c>
      <c r="EM103" s="38"/>
      <c r="EN103" s="36"/>
      <c r="EO103" s="7">
        <v>4</v>
      </c>
      <c r="EP103" s="7">
        <v>4</v>
      </c>
      <c r="EQ103" s="7">
        <v>4</v>
      </c>
      <c r="ER103" s="36"/>
      <c r="ES103" s="36"/>
      <c r="ET103" s="4">
        <f>Area_Weights_Data!L$41*EO103+Area_Weights_Data!M$41*EP103+Area_Weights_Data!N$41*EQ103</f>
        <v>3.9999999999999996</v>
      </c>
      <c r="EU103" s="4">
        <f>Area_Weights_Data!L$42*EO103+Area_Weights_Data!M$42*EP103+Area_Weights_Data!N$42*EQ103</f>
        <v>3.9999999999999996</v>
      </c>
      <c r="EW103" s="51"/>
      <c r="EX103" s="51"/>
      <c r="EY103" s="52"/>
      <c r="EZ103" s="52"/>
      <c r="FS103"/>
    </row>
    <row r="104" spans="1:175" x14ac:dyDescent="0.2">
      <c r="A104" s="3">
        <v>1985</v>
      </c>
      <c r="B104" s="1">
        <v>3</v>
      </c>
      <c r="C104" s="9"/>
      <c r="D104" s="9"/>
      <c r="E104" s="9"/>
      <c r="F104" s="36"/>
      <c r="G104" s="37"/>
      <c r="H104" s="1"/>
      <c r="J104" s="8"/>
      <c r="K104" s="1"/>
      <c r="L104" s="1"/>
      <c r="M104" s="38"/>
      <c r="N104" s="36"/>
      <c r="O104" s="1"/>
      <c r="P104" s="1"/>
      <c r="Q104" s="8"/>
      <c r="R104" s="1"/>
      <c r="S104" s="8"/>
      <c r="T104" s="38"/>
      <c r="U104" s="38"/>
      <c r="V104" s="8"/>
      <c r="W104" s="8"/>
      <c r="X104" s="9"/>
      <c r="Y104" s="9"/>
      <c r="Z104" s="9"/>
      <c r="AA104" s="36"/>
      <c r="AB104" s="40"/>
      <c r="AC104" s="1"/>
      <c r="AD104" s="4"/>
      <c r="AE104" s="8"/>
      <c r="AF104" s="1"/>
      <c r="AG104" s="8"/>
      <c r="AH104" s="38"/>
      <c r="AI104" s="38"/>
      <c r="AJ104" s="1"/>
      <c r="AK104" s="1"/>
      <c r="AL104" s="1"/>
      <c r="AM104" s="8"/>
      <c r="AN104" s="8"/>
      <c r="AO104" s="38"/>
      <c r="AP104" s="38"/>
      <c r="AQ104" s="8"/>
      <c r="AR104" s="8"/>
      <c r="AS104" s="9"/>
      <c r="AT104" s="9"/>
      <c r="AU104" s="9"/>
      <c r="AV104" s="36"/>
      <c r="AW104" s="37"/>
      <c r="AY104" s="4"/>
      <c r="AZ104" s="9"/>
      <c r="BA104" s="9"/>
      <c r="BB104" s="9"/>
      <c r="BC104" s="36"/>
      <c r="BD104" s="37"/>
      <c r="BF104" s="4"/>
      <c r="BG104" s="8"/>
      <c r="BJ104" s="38"/>
      <c r="BK104" s="36"/>
      <c r="BN104" s="8"/>
      <c r="BO104" s="8"/>
      <c r="BP104" s="38"/>
      <c r="BQ104" s="38"/>
      <c r="BR104" s="9"/>
      <c r="BS104" s="9"/>
      <c r="BT104" s="9"/>
      <c r="BU104" s="36"/>
      <c r="BV104" s="37"/>
      <c r="BX104" s="4"/>
      <c r="BZ104" s="45">
        <v>4.25</v>
      </c>
      <c r="CA104" s="45">
        <v>7</v>
      </c>
      <c r="CB104" s="45">
        <v>7.5</v>
      </c>
      <c r="CC104" s="36"/>
      <c r="CD104" s="37"/>
      <c r="CE104" s="4">
        <f>Area_Weights_Data!L$5*BZ104+Area_Weights_Data!M$5*CA104+Area_Weights_Data!N$5*CB104</f>
        <v>5.608190709046454</v>
      </c>
      <c r="CF104" s="4">
        <f>Area_Weights_Data!L$6*BZ104+Area_Weights_Data!M$6*CA104+Area_Weights_Data!N$6*CB104</f>
        <v>7.3004807692307692</v>
      </c>
      <c r="CG104" s="45">
        <v>6</v>
      </c>
      <c r="CJ104" s="38"/>
      <c r="CK104" s="36"/>
      <c r="CN104" s="45">
        <v>5.5</v>
      </c>
      <c r="CO104" s="45">
        <v>4</v>
      </c>
      <c r="CP104" s="45">
        <v>5</v>
      </c>
      <c r="CQ104" s="38"/>
      <c r="CR104" s="38"/>
      <c r="CS104" s="4">
        <f>Area_Weights_Data!L$11*CN104+Area_Weights_Data!N$11*CP104</f>
        <v>5.5</v>
      </c>
      <c r="CT104" s="4">
        <f>Area_Weights_Data!L$12*CN104+Area_Weights_Data!N$12*CP104</f>
        <v>5.172727272727272</v>
      </c>
      <c r="CU104" s="45">
        <v>4.5</v>
      </c>
      <c r="CV104" s="45">
        <v>4</v>
      </c>
      <c r="CW104" s="45">
        <v>5.5</v>
      </c>
      <c r="CX104" s="36"/>
      <c r="CY104" s="36"/>
      <c r="CZ104" s="4">
        <f>Area_Weights_Data!L$14*CU104+Area_Weights_Data!M$14*CV104+Area_Weights_Data!N$14*CW104</f>
        <v>4.4156862745098042</v>
      </c>
      <c r="DA104" s="4">
        <f>Area_Weights_Data!L$15*CU104+Area_Weights_Data!M$15*CV104+Area_Weights_Data!N$15*CW104</f>
        <v>4.4753661784287591</v>
      </c>
      <c r="DB104" s="45">
        <v>5</v>
      </c>
      <c r="DC104" s="45">
        <v>5</v>
      </c>
      <c r="DD104" s="45">
        <v>5</v>
      </c>
      <c r="DE104" s="38"/>
      <c r="DF104" s="38"/>
      <c r="DG104" s="4">
        <f t="shared" si="8"/>
        <v>5</v>
      </c>
      <c r="DH104" s="4">
        <f t="shared" si="9"/>
        <v>5</v>
      </c>
      <c r="DI104" s="45">
        <v>5.5</v>
      </c>
      <c r="DJ104" s="45">
        <v>5.5</v>
      </c>
      <c r="DK104" s="45">
        <v>7</v>
      </c>
      <c r="DL104" s="38"/>
      <c r="DM104" s="38"/>
      <c r="DN104" s="4">
        <f>Area_Weights_Data!L$23*DI104+Area_Weights_Data!M$23*DJ104+Area_Weights_Data!N$23*DK104</f>
        <v>6.0590909090909113</v>
      </c>
      <c r="DO104" s="4">
        <f t="shared" si="10"/>
        <v>7</v>
      </c>
      <c r="DP104" s="7">
        <v>5</v>
      </c>
      <c r="DQ104" s="7">
        <v>4.5</v>
      </c>
      <c r="DR104" s="7">
        <v>4</v>
      </c>
      <c r="DS104" s="36"/>
      <c r="DT104" s="36"/>
      <c r="DU104" s="4">
        <f>Area_Weights_Data!L$26*DP104+Area_Weights_Data!M$26*DQ104+Area_Weights_Data!N$26*DR104</f>
        <v>4.9101123595505634</v>
      </c>
      <c r="DV104" s="4">
        <f>Area_Weights_Data!L$27*DP104+Area_Weights_Data!M$27*DQ104+Area_Weights_Data!N$27*DR104</f>
        <v>4.242236024844722</v>
      </c>
      <c r="DW104" s="8">
        <v>5</v>
      </c>
      <c r="DX104" s="8">
        <v>3.75</v>
      </c>
      <c r="DY104" s="8">
        <v>4</v>
      </c>
      <c r="DZ104" s="36"/>
      <c r="EA104" s="36"/>
      <c r="EB104" s="4">
        <f>Area_Weights_Data!L$32*DW104+Area_Weights_Data!M$32*DX104+Area_Weights_Data!N$32*DY104</f>
        <v>4.7093023255813957</v>
      </c>
      <c r="EC104" s="4">
        <f>Area_Weights_Data!L$33*DW104+Area_Weights_Data!M$33*DX104+Area_Weights_Data!N$33*DY104</f>
        <v>3.9086294416243645</v>
      </c>
      <c r="ED104" s="8">
        <v>2.5</v>
      </c>
      <c r="EE104" s="1">
        <v>3</v>
      </c>
      <c r="EF104" s="1">
        <v>3.25</v>
      </c>
      <c r="EG104" s="38"/>
      <c r="EH104" s="36"/>
      <c r="EI104" s="4">
        <f>Area_Weights_Data!$L$35*ED104+Area_Weights_Data!$M$35*EE104+Area_Weights_Data!$N$35*EF104</f>
        <v>2.6312849162011172</v>
      </c>
      <c r="EJ104" s="4">
        <f>Area_Weights_Data!$L$36*ED104+Area_Weights_Data!$M$36*EE104+Area_Weights_Data!$N$36*EF104</f>
        <v>3.0552763819095494</v>
      </c>
      <c r="EK104" s="8">
        <v>3.75</v>
      </c>
      <c r="EL104" s="8">
        <v>4</v>
      </c>
      <c r="EM104" s="38"/>
      <c r="EN104" s="36"/>
      <c r="EO104" s="7">
        <v>4</v>
      </c>
      <c r="EP104" s="7">
        <v>4</v>
      </c>
      <c r="EQ104" s="7">
        <v>4</v>
      </c>
      <c r="ER104" s="36"/>
      <c r="ES104" s="36"/>
      <c r="ET104" s="4">
        <f>Area_Weights_Data!L$41*EO104+Area_Weights_Data!M$41*EP104+Area_Weights_Data!N$41*EQ104</f>
        <v>3.9999999999999996</v>
      </c>
      <c r="EU104" s="4">
        <f>Area_Weights_Data!L$42*EO104+Area_Weights_Data!M$42*EP104+Area_Weights_Data!N$42*EQ104</f>
        <v>3.9999999999999996</v>
      </c>
      <c r="EW104" s="51"/>
      <c r="EX104" s="51"/>
      <c r="EY104" s="52"/>
      <c r="EZ104" s="52"/>
      <c r="FS104"/>
    </row>
    <row r="105" spans="1:175" x14ac:dyDescent="0.2">
      <c r="A105" s="3">
        <v>1985</v>
      </c>
      <c r="B105" s="1">
        <v>4</v>
      </c>
      <c r="C105" s="9"/>
      <c r="D105" s="9"/>
      <c r="E105" s="9"/>
      <c r="F105" s="36"/>
      <c r="G105" s="37"/>
      <c r="H105" s="1"/>
      <c r="J105" s="8"/>
      <c r="K105" s="1"/>
      <c r="L105" s="1"/>
      <c r="M105" s="38"/>
      <c r="N105" s="36"/>
      <c r="O105" s="1"/>
      <c r="P105" s="1"/>
      <c r="Q105" s="8"/>
      <c r="R105" s="1"/>
      <c r="S105" s="8"/>
      <c r="T105" s="38"/>
      <c r="U105" s="38"/>
      <c r="V105" s="8"/>
      <c r="W105" s="8"/>
      <c r="X105" s="9"/>
      <c r="Y105" s="9"/>
      <c r="Z105" s="9"/>
      <c r="AA105" s="36"/>
      <c r="AB105" s="40"/>
      <c r="AC105" s="1"/>
      <c r="AD105" s="4"/>
      <c r="AE105" s="8"/>
      <c r="AF105" s="1"/>
      <c r="AG105" s="8"/>
      <c r="AH105" s="38"/>
      <c r="AI105" s="38"/>
      <c r="AJ105" s="1"/>
      <c r="AK105" s="1"/>
      <c r="AL105" s="1"/>
      <c r="AM105" s="8"/>
      <c r="AN105" s="8"/>
      <c r="AO105" s="38"/>
      <c r="AP105" s="38"/>
      <c r="AQ105" s="8"/>
      <c r="AR105" s="8"/>
      <c r="AS105" s="9"/>
      <c r="AT105" s="9"/>
      <c r="AU105" s="9"/>
      <c r="AV105" s="36"/>
      <c r="AW105" s="37"/>
      <c r="AY105" s="4"/>
      <c r="AZ105" s="9"/>
      <c r="BA105" s="9"/>
      <c r="BB105" s="9"/>
      <c r="BC105" s="36"/>
      <c r="BD105" s="37"/>
      <c r="BF105" s="4"/>
      <c r="BG105" s="8"/>
      <c r="BJ105" s="38"/>
      <c r="BK105" s="36"/>
      <c r="BN105" s="8"/>
      <c r="BO105" s="8"/>
      <c r="BP105" s="38"/>
      <c r="BQ105" s="38"/>
      <c r="BR105" s="9"/>
      <c r="BS105" s="9"/>
      <c r="BT105" s="9"/>
      <c r="BU105" s="36"/>
      <c r="BV105" s="37"/>
      <c r="BX105" s="4"/>
      <c r="BZ105" s="45">
        <v>4.25</v>
      </c>
      <c r="CA105" s="45">
        <v>7</v>
      </c>
      <c r="CB105" s="45">
        <v>9</v>
      </c>
      <c r="CC105" s="36"/>
      <c r="CD105" s="37"/>
      <c r="CE105" s="4">
        <f>Area_Weights_Data!L$5*BZ105+Area_Weights_Data!M$5*CA105+Area_Weights_Data!N$5*CB105</f>
        <v>5.608190709046454</v>
      </c>
      <c r="CF105" s="4">
        <f>Area_Weights_Data!L$6*BZ105+Area_Weights_Data!M$6*CA105+Area_Weights_Data!N$6*CB105</f>
        <v>8.2019230769230766</v>
      </c>
      <c r="CG105" s="45">
        <v>6</v>
      </c>
      <c r="CJ105" s="38"/>
      <c r="CK105" s="36"/>
      <c r="CN105" s="45">
        <v>5.5</v>
      </c>
      <c r="CO105" s="45">
        <v>4</v>
      </c>
      <c r="CP105" s="45">
        <v>5</v>
      </c>
      <c r="CQ105" s="38"/>
      <c r="CR105" s="38"/>
      <c r="CS105" s="4">
        <f>Area_Weights_Data!L$11*CN105+Area_Weights_Data!N$11*CP105</f>
        <v>5.5</v>
      </c>
      <c r="CT105" s="4">
        <f>Area_Weights_Data!L$12*CN105+Area_Weights_Data!N$12*CP105</f>
        <v>5.172727272727272</v>
      </c>
      <c r="CU105" s="45">
        <v>4.5</v>
      </c>
      <c r="CV105" s="45">
        <v>4</v>
      </c>
      <c r="CW105" s="45">
        <v>5.5</v>
      </c>
      <c r="CX105" s="36"/>
      <c r="CY105" s="36"/>
      <c r="CZ105" s="4">
        <f>Area_Weights_Data!L$14*CU105+Area_Weights_Data!M$14*CV105+Area_Weights_Data!N$14*CW105</f>
        <v>4.4156862745098042</v>
      </c>
      <c r="DA105" s="4">
        <f>Area_Weights_Data!L$15*CU105+Area_Weights_Data!M$15*CV105+Area_Weights_Data!N$15*CW105</f>
        <v>4.4753661784287591</v>
      </c>
      <c r="DB105" s="45">
        <v>5</v>
      </c>
      <c r="DC105" s="45">
        <v>5</v>
      </c>
      <c r="DD105" s="45">
        <v>5</v>
      </c>
      <c r="DE105" s="38"/>
      <c r="DF105" s="38"/>
      <c r="DG105" s="4">
        <f t="shared" si="8"/>
        <v>5</v>
      </c>
      <c r="DH105" s="4">
        <f t="shared" si="9"/>
        <v>5</v>
      </c>
      <c r="DI105" s="45">
        <v>5.5</v>
      </c>
      <c r="DJ105" s="45">
        <v>5.5</v>
      </c>
      <c r="DK105" s="45">
        <v>7</v>
      </c>
      <c r="DL105" s="38"/>
      <c r="DM105" s="38"/>
      <c r="DN105" s="4">
        <f>Area_Weights_Data!L$23*DI105+Area_Weights_Data!M$23*DJ105+Area_Weights_Data!N$23*DK105</f>
        <v>6.0590909090909113</v>
      </c>
      <c r="DO105" s="4">
        <f t="shared" si="10"/>
        <v>7</v>
      </c>
      <c r="DP105" s="7">
        <v>5</v>
      </c>
      <c r="DQ105" s="7">
        <v>4.5</v>
      </c>
      <c r="DR105" s="7">
        <v>4</v>
      </c>
      <c r="DS105" s="36"/>
      <c r="DT105" s="36"/>
      <c r="DU105" s="4">
        <f>Area_Weights_Data!L$26*DP105+Area_Weights_Data!M$26*DQ105+Area_Weights_Data!N$26*DR105</f>
        <v>4.9101123595505634</v>
      </c>
      <c r="DV105" s="4">
        <f>Area_Weights_Data!L$27*DP105+Area_Weights_Data!M$27*DQ105+Area_Weights_Data!N$27*DR105</f>
        <v>4.242236024844722</v>
      </c>
      <c r="DW105" s="8">
        <v>5</v>
      </c>
      <c r="DX105" s="8">
        <v>3.75</v>
      </c>
      <c r="DY105" s="8">
        <v>4</v>
      </c>
      <c r="DZ105" s="36"/>
      <c r="EA105" s="36"/>
      <c r="EB105" s="4">
        <f>Area_Weights_Data!L$32*DW105+Area_Weights_Data!M$32*DX105+Area_Weights_Data!N$32*DY105</f>
        <v>4.7093023255813957</v>
      </c>
      <c r="EC105" s="4">
        <f>Area_Weights_Data!L$33*DW105+Area_Weights_Data!M$33*DX105+Area_Weights_Data!N$33*DY105</f>
        <v>3.9086294416243645</v>
      </c>
      <c r="ED105" s="8">
        <v>2.5</v>
      </c>
      <c r="EE105" s="1">
        <v>3</v>
      </c>
      <c r="EF105" s="1">
        <v>3.25</v>
      </c>
      <c r="EG105" s="38"/>
      <c r="EH105" s="36"/>
      <c r="EI105" s="4">
        <f>Area_Weights_Data!$L$35*ED105+Area_Weights_Data!$M$35*EE105+Area_Weights_Data!$N$35*EF105</f>
        <v>2.6312849162011172</v>
      </c>
      <c r="EJ105" s="4">
        <f>Area_Weights_Data!$L$36*ED105+Area_Weights_Data!$M$36*EE105+Area_Weights_Data!$N$36*EF105</f>
        <v>3.0552763819095494</v>
      </c>
      <c r="EK105" s="8">
        <v>3.75</v>
      </c>
      <c r="EL105" s="8">
        <v>4</v>
      </c>
      <c r="EM105" s="38"/>
      <c r="EN105" s="36"/>
      <c r="EO105" s="7">
        <v>4</v>
      </c>
      <c r="EP105" s="7">
        <v>4.25</v>
      </c>
      <c r="EQ105" s="7">
        <v>4</v>
      </c>
      <c r="ER105" s="36"/>
      <c r="ES105" s="36"/>
      <c r="ET105" s="4">
        <f>Area_Weights_Data!L$41*EO105+Area_Weights_Data!M$41*EP105+Area_Weights_Data!N$41*EQ105</f>
        <v>4.0105932203389827</v>
      </c>
      <c r="EU105" s="4">
        <f>Area_Weights_Data!L$42*EO105+Area_Weights_Data!M$42*EP105+Area_Weights_Data!N$42*EQ105</f>
        <v>4.147849462365591</v>
      </c>
      <c r="EW105" s="51"/>
      <c r="EX105" s="51"/>
      <c r="EY105" s="52"/>
      <c r="EZ105" s="52"/>
      <c r="FS105"/>
    </row>
    <row r="106" spans="1:175" x14ac:dyDescent="0.2">
      <c r="A106" s="3">
        <v>1985</v>
      </c>
      <c r="B106" s="1">
        <v>5</v>
      </c>
      <c r="C106" s="9"/>
      <c r="D106" s="9"/>
      <c r="E106" s="9"/>
      <c r="F106" s="36"/>
      <c r="G106" s="37"/>
      <c r="H106" s="1"/>
      <c r="J106" s="8"/>
      <c r="K106" s="1"/>
      <c r="L106" s="1"/>
      <c r="M106" s="38"/>
      <c r="N106" s="36"/>
      <c r="O106" s="1"/>
      <c r="P106" s="1"/>
      <c r="Q106" s="8"/>
      <c r="R106" s="1"/>
      <c r="S106" s="8"/>
      <c r="T106" s="38"/>
      <c r="U106" s="38"/>
      <c r="V106" s="8"/>
      <c r="W106" s="8"/>
      <c r="X106" s="9"/>
      <c r="Y106" s="9"/>
      <c r="Z106" s="9"/>
      <c r="AA106" s="36"/>
      <c r="AB106" s="40"/>
      <c r="AC106" s="1"/>
      <c r="AD106" s="4"/>
      <c r="AE106" s="8"/>
      <c r="AF106" s="1"/>
      <c r="AG106" s="8"/>
      <c r="AH106" s="38"/>
      <c r="AI106" s="38"/>
      <c r="AJ106" s="1"/>
      <c r="AK106" s="1"/>
      <c r="AL106" s="1"/>
      <c r="AM106" s="8"/>
      <c r="AN106" s="8"/>
      <c r="AO106" s="38"/>
      <c r="AP106" s="38"/>
      <c r="AQ106" s="8"/>
      <c r="AR106" s="8"/>
      <c r="AS106" s="9"/>
      <c r="AT106" s="9"/>
      <c r="AU106" s="9"/>
      <c r="AV106" s="36"/>
      <c r="AW106" s="37"/>
      <c r="AY106" s="4"/>
      <c r="AZ106" s="9"/>
      <c r="BA106" s="9"/>
      <c r="BB106" s="9"/>
      <c r="BC106" s="36"/>
      <c r="BD106" s="37"/>
      <c r="BF106" s="4"/>
      <c r="BG106" s="8"/>
      <c r="BJ106" s="38"/>
      <c r="BK106" s="36"/>
      <c r="BN106" s="8"/>
      <c r="BO106" s="8"/>
      <c r="BP106" s="38"/>
      <c r="BQ106" s="38"/>
      <c r="BR106" s="9"/>
      <c r="BS106" s="9"/>
      <c r="BT106" s="11"/>
      <c r="BU106" s="36"/>
      <c r="BV106" s="37"/>
      <c r="BX106" s="4"/>
      <c r="BZ106" s="45">
        <v>4.25</v>
      </c>
      <c r="CA106" s="45">
        <v>5.5</v>
      </c>
      <c r="CB106" s="45">
        <v>7</v>
      </c>
      <c r="CC106" s="36"/>
      <c r="CD106" s="37"/>
      <c r="CE106" s="4">
        <f>Area_Weights_Data!L$5*BZ106+Area_Weights_Data!M$5*CA106+Area_Weights_Data!N$5*CB106</f>
        <v>4.8673594132029336</v>
      </c>
      <c r="CF106" s="4">
        <f>Area_Weights_Data!L$6*BZ106+Area_Weights_Data!M$6*CA106+Area_Weights_Data!N$6*CB106</f>
        <v>6.4014423076923084</v>
      </c>
      <c r="CG106" s="45">
        <v>4.75</v>
      </c>
      <c r="CJ106" s="38"/>
      <c r="CK106" s="36"/>
      <c r="CN106" s="45">
        <v>5.5</v>
      </c>
      <c r="CO106" s="45">
        <v>4</v>
      </c>
      <c r="CP106" s="45">
        <v>5</v>
      </c>
      <c r="CQ106" s="38"/>
      <c r="CR106" s="38"/>
      <c r="CS106" s="4">
        <f>Area_Weights_Data!L$11*CN106+Area_Weights_Data!N$11*CP106</f>
        <v>5.5</v>
      </c>
      <c r="CT106" s="4">
        <f>Area_Weights_Data!L$12*CN106+Area_Weights_Data!N$12*CP106</f>
        <v>5.172727272727272</v>
      </c>
      <c r="CU106" s="45">
        <v>4.5</v>
      </c>
      <c r="CV106" s="45">
        <v>4</v>
      </c>
      <c r="CW106" s="45">
        <v>5.5</v>
      </c>
      <c r="CX106" s="36"/>
      <c r="CY106" s="36"/>
      <c r="CZ106" s="4">
        <f>Area_Weights_Data!L$14*CU106+Area_Weights_Data!M$14*CV106+Area_Weights_Data!N$14*CW106</f>
        <v>4.4156862745098042</v>
      </c>
      <c r="DA106" s="4">
        <f>Area_Weights_Data!L$15*CU106+Area_Weights_Data!M$15*CV106+Area_Weights_Data!N$15*CW106</f>
        <v>4.4753661784287591</v>
      </c>
      <c r="DB106" s="45">
        <v>4.5</v>
      </c>
      <c r="DC106" s="45">
        <v>4.5</v>
      </c>
      <c r="DD106">
        <v>3.75</v>
      </c>
      <c r="DE106" s="38"/>
      <c r="DF106" s="38"/>
      <c r="DG106" s="4">
        <f t="shared" si="8"/>
        <v>4.5</v>
      </c>
      <c r="DH106" s="4">
        <f t="shared" si="9"/>
        <v>3.75</v>
      </c>
      <c r="DI106" s="45">
        <v>5.5</v>
      </c>
      <c r="DJ106" s="45">
        <v>5.5</v>
      </c>
      <c r="DK106" s="45">
        <v>7</v>
      </c>
      <c r="DL106" s="38"/>
      <c r="DM106" s="38"/>
      <c r="DN106" s="4">
        <f>Area_Weights_Data!L$23*DI106+Area_Weights_Data!M$23*DJ106+Area_Weights_Data!N$23*DK106</f>
        <v>6.0590909090909113</v>
      </c>
      <c r="DO106" s="4">
        <f t="shared" si="10"/>
        <v>7</v>
      </c>
      <c r="DP106" s="7">
        <v>5</v>
      </c>
      <c r="DQ106" s="7">
        <v>4.5</v>
      </c>
      <c r="DR106" s="7">
        <v>4</v>
      </c>
      <c r="DS106" s="36"/>
      <c r="DT106" s="36"/>
      <c r="DU106" s="4">
        <f>Area_Weights_Data!L$26*DP106+Area_Weights_Data!M$26*DQ106+Area_Weights_Data!N$26*DR106</f>
        <v>4.9101123595505634</v>
      </c>
      <c r="DV106" s="4">
        <f>Area_Weights_Data!L$27*DP106+Area_Weights_Data!M$27*DQ106+Area_Weights_Data!N$27*DR106</f>
        <v>4.242236024844722</v>
      </c>
      <c r="DW106" s="8">
        <v>5</v>
      </c>
      <c r="DX106" s="8">
        <v>3.75</v>
      </c>
      <c r="DY106" s="8">
        <v>4</v>
      </c>
      <c r="DZ106" s="36"/>
      <c r="EA106" s="36"/>
      <c r="EB106" s="4">
        <f>Area_Weights_Data!L$32*DW106+Area_Weights_Data!M$32*DX106+Area_Weights_Data!N$32*DY106</f>
        <v>4.7093023255813957</v>
      </c>
      <c r="EC106" s="4">
        <f>Area_Weights_Data!L$33*DW106+Area_Weights_Data!M$33*DX106+Area_Weights_Data!N$33*DY106</f>
        <v>3.9086294416243645</v>
      </c>
      <c r="ED106" s="8">
        <v>2.5</v>
      </c>
      <c r="EE106" s="1">
        <v>3</v>
      </c>
      <c r="EF106" s="1">
        <v>3.25</v>
      </c>
      <c r="EG106" s="38"/>
      <c r="EH106" s="36"/>
      <c r="EI106" s="4">
        <f>Area_Weights_Data!$L$35*ED106+Area_Weights_Data!$M$35*EE106+Area_Weights_Data!$N$35*EF106</f>
        <v>2.6312849162011172</v>
      </c>
      <c r="EJ106" s="4">
        <f>Area_Weights_Data!$L$36*ED106+Area_Weights_Data!$M$36*EE106+Area_Weights_Data!$N$36*EF106</f>
        <v>3.0552763819095494</v>
      </c>
      <c r="EK106" s="8">
        <v>3.75</v>
      </c>
      <c r="EL106" s="8">
        <v>4</v>
      </c>
      <c r="EM106" s="38"/>
      <c r="EN106" s="36"/>
      <c r="EO106" s="7">
        <v>4</v>
      </c>
      <c r="EP106" s="7">
        <v>4.25</v>
      </c>
      <c r="EQ106" s="7">
        <v>4</v>
      </c>
      <c r="ER106" s="36"/>
      <c r="ES106" s="36"/>
      <c r="ET106" s="4">
        <f>Area_Weights_Data!L$41*EO106+Area_Weights_Data!M$41*EP106+Area_Weights_Data!N$41*EQ106</f>
        <v>4.0105932203389827</v>
      </c>
      <c r="EU106" s="4">
        <f>Area_Weights_Data!L$42*EO106+Area_Weights_Data!M$42*EP106+Area_Weights_Data!N$42*EQ106</f>
        <v>4.147849462365591</v>
      </c>
      <c r="EW106" s="51"/>
      <c r="EX106" s="51"/>
      <c r="EY106" s="52"/>
      <c r="EZ106" s="52"/>
      <c r="FS106"/>
    </row>
    <row r="107" spans="1:175" x14ac:dyDescent="0.2">
      <c r="A107" s="3">
        <v>1985</v>
      </c>
      <c r="B107" s="1">
        <v>6</v>
      </c>
      <c r="C107" s="9"/>
      <c r="D107" s="9"/>
      <c r="E107" s="9"/>
      <c r="F107" s="36"/>
      <c r="G107" s="37"/>
      <c r="H107" s="1"/>
      <c r="J107" s="8"/>
      <c r="K107" s="1"/>
      <c r="L107" s="1"/>
      <c r="M107" s="38"/>
      <c r="N107" s="36"/>
      <c r="O107" s="1"/>
      <c r="P107" s="1"/>
      <c r="Q107" s="8"/>
      <c r="R107" s="1"/>
      <c r="S107" s="8"/>
      <c r="T107" s="38"/>
      <c r="U107" s="38"/>
      <c r="V107" s="8"/>
      <c r="W107" s="8"/>
      <c r="X107" s="9"/>
      <c r="Y107" s="9"/>
      <c r="Z107" s="9"/>
      <c r="AA107" s="36"/>
      <c r="AB107" s="40"/>
      <c r="AC107" s="1"/>
      <c r="AD107" s="4"/>
      <c r="AE107" s="8"/>
      <c r="AF107" s="1"/>
      <c r="AG107" s="8"/>
      <c r="AH107" s="38"/>
      <c r="AI107" s="38"/>
      <c r="AJ107" s="1"/>
      <c r="AK107" s="1"/>
      <c r="AL107" s="1"/>
      <c r="AM107" s="8"/>
      <c r="AN107" s="8"/>
      <c r="AO107" s="38"/>
      <c r="AP107" s="38"/>
      <c r="AQ107" s="8"/>
      <c r="AR107" s="8"/>
      <c r="AS107" s="9"/>
      <c r="AT107" s="9"/>
      <c r="AU107" s="9"/>
      <c r="AV107" s="36"/>
      <c r="AW107" s="37"/>
      <c r="AY107" s="4"/>
      <c r="AZ107" s="9"/>
      <c r="BA107" s="9"/>
      <c r="BB107" s="9"/>
      <c r="BC107" s="36"/>
      <c r="BD107" s="37"/>
      <c r="BF107" s="4"/>
      <c r="BG107" s="8"/>
      <c r="BJ107" s="38"/>
      <c r="BK107" s="36"/>
      <c r="BO107" s="8"/>
      <c r="BP107" s="36"/>
      <c r="BQ107" s="38"/>
      <c r="BR107" s="9"/>
      <c r="BS107" s="9"/>
      <c r="BT107" s="9"/>
      <c r="BU107" s="36"/>
      <c r="BV107" s="37"/>
      <c r="BX107" s="4"/>
      <c r="BZ107" s="45">
        <v>4.25</v>
      </c>
      <c r="CA107" s="45">
        <v>5.5</v>
      </c>
      <c r="CB107" s="45">
        <v>6</v>
      </c>
      <c r="CC107" s="36"/>
      <c r="CD107" s="37"/>
      <c r="CE107" s="4">
        <f>Area_Weights_Data!L$5*BZ107+Area_Weights_Data!M$5*CA107+Area_Weights_Data!N$5*CB107</f>
        <v>4.8673594132029336</v>
      </c>
      <c r="CF107" s="4">
        <f>Area_Weights_Data!L$6*BZ107+Area_Weights_Data!M$6*CA107+Area_Weights_Data!N$6*CB107</f>
        <v>5.8004807692307701</v>
      </c>
      <c r="CG107" s="45">
        <v>4.75</v>
      </c>
      <c r="CJ107" s="38"/>
      <c r="CK107" s="36"/>
      <c r="CN107" s="45">
        <v>5.5</v>
      </c>
      <c r="CO107" s="45">
        <v>4</v>
      </c>
      <c r="CP107" s="45">
        <v>5</v>
      </c>
      <c r="CQ107" s="38"/>
      <c r="CR107" s="38"/>
      <c r="CS107" s="4">
        <f>Area_Weights_Data!L$11*CN107+Area_Weights_Data!N$11*CP107</f>
        <v>5.5</v>
      </c>
      <c r="CT107" s="4">
        <f>Area_Weights_Data!L$12*CN107+Area_Weights_Data!N$12*CP107</f>
        <v>5.172727272727272</v>
      </c>
      <c r="CU107" s="45">
        <v>4.5</v>
      </c>
      <c r="CV107" s="45">
        <v>4</v>
      </c>
      <c r="CW107" s="45">
        <v>5</v>
      </c>
      <c r="CX107" s="36"/>
      <c r="CY107" s="36"/>
      <c r="CZ107" s="4">
        <f>Area_Weights_Data!L$14*CU107+Area_Weights_Data!M$14*CV107+Area_Weights_Data!N$14*CW107</f>
        <v>4.4156862745098042</v>
      </c>
      <c r="DA107" s="4">
        <f>Area_Weights_Data!L$15*CU107+Area_Weights_Data!M$15*CV107+Area_Weights_Data!N$15*CW107</f>
        <v>4.3169107856191715</v>
      </c>
      <c r="DB107" s="45">
        <v>4.5</v>
      </c>
      <c r="DC107" s="45">
        <v>4.5</v>
      </c>
      <c r="DD107">
        <v>3.75</v>
      </c>
      <c r="DE107" s="38"/>
      <c r="DF107" s="38"/>
      <c r="DG107" s="4">
        <f t="shared" si="8"/>
        <v>4.5</v>
      </c>
      <c r="DH107" s="4">
        <f t="shared" si="9"/>
        <v>3.75</v>
      </c>
      <c r="DI107" s="45">
        <v>5.5</v>
      </c>
      <c r="DJ107" s="45">
        <v>5.5</v>
      </c>
      <c r="DK107" s="45">
        <v>7.5</v>
      </c>
      <c r="DL107" s="38"/>
      <c r="DM107" s="38"/>
      <c r="DN107" s="4">
        <f>Area_Weights_Data!L$23*DI107+Area_Weights_Data!M$23*DJ107+Area_Weights_Data!N$23*DK107</f>
        <v>6.2454545454545478</v>
      </c>
      <c r="DO107" s="4">
        <f t="shared" si="10"/>
        <v>7.5</v>
      </c>
      <c r="DP107" s="7">
        <v>5</v>
      </c>
      <c r="DQ107" s="7">
        <v>4.25</v>
      </c>
      <c r="DR107" s="7">
        <v>4</v>
      </c>
      <c r="DS107" s="36"/>
      <c r="DT107" s="36"/>
      <c r="DU107" s="4">
        <f>Area_Weights_Data!L$26*DP107+Area_Weights_Data!M$26*DQ107+Area_Weights_Data!N$26*DR107</f>
        <v>4.8651685393258441</v>
      </c>
      <c r="DV107" s="4">
        <f>Area_Weights_Data!L$27*DP107+Area_Weights_Data!M$27*DQ107+Area_Weights_Data!N$27*DR107</f>
        <v>4.121118012422361</v>
      </c>
      <c r="DW107" s="8">
        <v>5</v>
      </c>
      <c r="DX107" s="8">
        <v>3.75</v>
      </c>
      <c r="DY107" s="8">
        <v>4</v>
      </c>
      <c r="DZ107" s="36"/>
      <c r="EA107" s="36"/>
      <c r="EB107" s="4">
        <f>Area_Weights_Data!L$32*DW107+Area_Weights_Data!M$32*DX107+Area_Weights_Data!N$32*DY107</f>
        <v>4.7093023255813957</v>
      </c>
      <c r="EC107" s="4">
        <f>Area_Weights_Data!L$33*DW107+Area_Weights_Data!M$33*DX107+Area_Weights_Data!N$33*DY107</f>
        <v>3.9086294416243645</v>
      </c>
      <c r="ED107" s="8">
        <v>2.5</v>
      </c>
      <c r="EE107" s="1">
        <v>3</v>
      </c>
      <c r="EF107" s="1">
        <v>3.25</v>
      </c>
      <c r="EG107" s="38"/>
      <c r="EH107" s="36"/>
      <c r="EI107" s="4">
        <f>Area_Weights_Data!$L$35*ED107+Area_Weights_Data!$M$35*EE107+Area_Weights_Data!$N$35*EF107</f>
        <v>2.6312849162011172</v>
      </c>
      <c r="EJ107" s="4">
        <f>Area_Weights_Data!$L$36*ED107+Area_Weights_Data!$M$36*EE107+Area_Weights_Data!$N$36*EF107</f>
        <v>3.0552763819095494</v>
      </c>
      <c r="EK107" s="8">
        <v>3.75</v>
      </c>
      <c r="EL107" s="8">
        <v>4</v>
      </c>
      <c r="EM107" s="38"/>
      <c r="EN107" s="36"/>
      <c r="EO107" s="7">
        <v>4</v>
      </c>
      <c r="EP107" s="7">
        <v>4.25</v>
      </c>
      <c r="EQ107" s="7">
        <v>4</v>
      </c>
      <c r="ER107" s="36"/>
      <c r="ES107" s="36"/>
      <c r="ET107" s="4">
        <f>Area_Weights_Data!L$41*EO107+Area_Weights_Data!M$41*EP107+Area_Weights_Data!N$41*EQ107</f>
        <v>4.0105932203389827</v>
      </c>
      <c r="EU107" s="4">
        <f>Area_Weights_Data!L$42*EO107+Area_Weights_Data!M$42*EP107+Area_Weights_Data!N$42*EQ107</f>
        <v>4.147849462365591</v>
      </c>
      <c r="EW107" s="51"/>
      <c r="EX107" s="51"/>
      <c r="EY107" s="52"/>
      <c r="EZ107" s="52"/>
      <c r="FS107"/>
    </row>
    <row r="108" spans="1:175" x14ac:dyDescent="0.2">
      <c r="A108" s="3">
        <v>1985</v>
      </c>
      <c r="B108" s="1">
        <v>7</v>
      </c>
      <c r="C108" s="9"/>
      <c r="D108" s="9"/>
      <c r="E108" s="9"/>
      <c r="F108" s="36"/>
      <c r="G108" s="37"/>
      <c r="H108" s="1"/>
      <c r="J108" s="8"/>
      <c r="K108" s="1"/>
      <c r="L108" s="1"/>
      <c r="M108" s="38"/>
      <c r="N108" s="36"/>
      <c r="O108" s="1"/>
      <c r="P108" s="1"/>
      <c r="Q108" s="8"/>
      <c r="R108" s="1"/>
      <c r="S108" s="8"/>
      <c r="T108" s="38"/>
      <c r="U108" s="38"/>
      <c r="V108" s="8"/>
      <c r="W108" s="8"/>
      <c r="X108" s="9"/>
      <c r="Y108" s="9"/>
      <c r="Z108" s="9"/>
      <c r="AA108" s="36"/>
      <c r="AB108" s="40"/>
      <c r="AC108" s="1"/>
      <c r="AD108" s="4"/>
      <c r="AE108" s="8"/>
      <c r="AF108" s="1"/>
      <c r="AG108" s="8"/>
      <c r="AH108" s="38"/>
      <c r="AI108" s="38"/>
      <c r="AJ108" s="1"/>
      <c r="AK108" s="1"/>
      <c r="AL108" s="1"/>
      <c r="AM108" s="8"/>
      <c r="AN108" s="8"/>
      <c r="AO108" s="38"/>
      <c r="AP108" s="38"/>
      <c r="AQ108" s="8"/>
      <c r="AR108" s="8"/>
      <c r="AS108" s="9"/>
      <c r="AT108" s="9"/>
      <c r="AU108" s="9"/>
      <c r="AV108" s="36"/>
      <c r="AW108" s="37"/>
      <c r="AY108" s="4"/>
      <c r="AZ108" s="9"/>
      <c r="BA108" s="9"/>
      <c r="BB108" s="9"/>
      <c r="BC108" s="36"/>
      <c r="BD108" s="37"/>
      <c r="BF108" s="4"/>
      <c r="BG108" s="8"/>
      <c r="BJ108" s="38"/>
      <c r="BK108" s="36"/>
      <c r="BN108" s="8"/>
      <c r="BO108" s="8"/>
      <c r="BP108" s="38"/>
      <c r="BQ108" s="38"/>
      <c r="BR108" s="9"/>
      <c r="BS108" s="9"/>
      <c r="BT108" s="9"/>
      <c r="BU108" s="36"/>
      <c r="BV108" s="37"/>
      <c r="BX108" s="4"/>
      <c r="BZ108" s="45">
        <v>4</v>
      </c>
      <c r="CA108" s="45">
        <v>5</v>
      </c>
      <c r="CB108">
        <v>5</v>
      </c>
      <c r="CC108" s="36"/>
      <c r="CD108" s="37"/>
      <c r="CE108" s="4">
        <f>Area_Weights_Data!L$5*BZ108+Area_Weights_Data!M$5*CA108+Area_Weights_Data!N$5*CB108</f>
        <v>4.4938875305623469</v>
      </c>
      <c r="CF108" s="4">
        <f>Area_Weights_Data!L$6*BZ108+Area_Weights_Data!M$6*CA108+Area_Weights_Data!N$6*CB108</f>
        <v>5</v>
      </c>
      <c r="CG108" s="45">
        <v>4.25</v>
      </c>
      <c r="CJ108" s="38"/>
      <c r="CK108" s="36"/>
      <c r="CN108" s="45">
        <v>3.5</v>
      </c>
      <c r="CO108" s="45">
        <v>3.5</v>
      </c>
      <c r="CP108" s="45">
        <v>4.5</v>
      </c>
      <c r="CQ108" s="38"/>
      <c r="CR108" s="38"/>
      <c r="CS108" s="4">
        <f>Area_Weights_Data!L$11*CN108+Area_Weights_Data!N$11*CP108</f>
        <v>3.5</v>
      </c>
      <c r="CT108" s="4">
        <f>Area_Weights_Data!L$12*CN108+Area_Weights_Data!N$12*CP108</f>
        <v>4.1545454545454543</v>
      </c>
      <c r="CU108" s="45">
        <v>4</v>
      </c>
      <c r="CV108" s="45">
        <v>4.25</v>
      </c>
      <c r="CW108" s="45">
        <v>4.5</v>
      </c>
      <c r="CX108" s="36"/>
      <c r="CY108" s="36"/>
      <c r="CZ108" s="4">
        <f>Area_Weights_Data!L$14*CU108+Area_Weights_Data!M$14*CV108+Area_Weights_Data!N$14*CW108</f>
        <v>4.0421568627450979</v>
      </c>
      <c r="DA108" s="4">
        <f>Area_Weights_Data!L$15*CU108+Area_Weights_Data!M$15*CV108+Area_Weights_Data!N$15*CW108</f>
        <v>4.3292276964047911</v>
      </c>
      <c r="DB108" s="45">
        <v>4</v>
      </c>
      <c r="DC108" s="45">
        <v>4</v>
      </c>
      <c r="DD108">
        <v>3.75</v>
      </c>
      <c r="DE108" s="38"/>
      <c r="DF108" s="38"/>
      <c r="DG108" s="4">
        <f t="shared" si="8"/>
        <v>4</v>
      </c>
      <c r="DH108" s="4">
        <f t="shared" si="9"/>
        <v>3.75</v>
      </c>
      <c r="DI108"/>
      <c r="DJ108" s="45">
        <v>3.5</v>
      </c>
      <c r="DK108">
        <v>5.5</v>
      </c>
      <c r="DL108" s="38"/>
      <c r="DM108" s="38"/>
      <c r="DN108" s="4" t="s">
        <v>112</v>
      </c>
      <c r="DO108" s="4">
        <f t="shared" si="10"/>
        <v>5.5</v>
      </c>
      <c r="DP108" s="7">
        <v>5</v>
      </c>
      <c r="DQ108" s="7">
        <v>3</v>
      </c>
      <c r="DR108" s="7">
        <v>3.5</v>
      </c>
      <c r="DS108" s="36"/>
      <c r="DT108" s="36"/>
      <c r="DU108" s="4">
        <f>Area_Weights_Data!L$26*DP108+Area_Weights_Data!M$26*DQ108+Area_Weights_Data!N$26*DR108</f>
        <v>4.640449438202249</v>
      </c>
      <c r="DV108" s="4">
        <f>Area_Weights_Data!L$27*DP108+Area_Weights_Data!M$27*DQ108+Area_Weights_Data!N$27*DR108</f>
        <v>3.2577639751552803</v>
      </c>
      <c r="DW108" s="8">
        <v>5</v>
      </c>
      <c r="DX108" s="8">
        <v>3.75</v>
      </c>
      <c r="DY108" s="8">
        <v>4</v>
      </c>
      <c r="DZ108" s="36"/>
      <c r="EA108" s="36"/>
      <c r="EB108" s="4">
        <f>Area_Weights_Data!L$32*DW108+Area_Weights_Data!M$32*DX108+Area_Weights_Data!N$32*DY108</f>
        <v>4.7093023255813957</v>
      </c>
      <c r="EC108" s="4">
        <f>Area_Weights_Data!L$33*DW108+Area_Weights_Data!M$33*DX108+Area_Weights_Data!N$33*DY108</f>
        <v>3.9086294416243645</v>
      </c>
      <c r="ED108" s="8">
        <v>2.5</v>
      </c>
      <c r="EE108" s="1">
        <v>3</v>
      </c>
      <c r="EF108" s="1">
        <v>3.25</v>
      </c>
      <c r="EG108" s="38"/>
      <c r="EH108" s="36"/>
      <c r="EI108" s="4">
        <f>Area_Weights_Data!$L$35*ED108+Area_Weights_Data!$M$35*EE108+Area_Weights_Data!$N$35*EF108</f>
        <v>2.6312849162011172</v>
      </c>
      <c r="EJ108" s="4">
        <f>Area_Weights_Data!$L$36*ED108+Area_Weights_Data!$M$36*EE108+Area_Weights_Data!$N$36*EF108</f>
        <v>3.0552763819095494</v>
      </c>
      <c r="EK108" s="8">
        <v>3.25</v>
      </c>
      <c r="EL108" s="8">
        <v>3.75</v>
      </c>
      <c r="EM108" s="38"/>
      <c r="EN108" s="36"/>
      <c r="EO108" s="3">
        <v>4</v>
      </c>
      <c r="EP108" s="7">
        <v>4.25</v>
      </c>
      <c r="EQ108" s="7" t="s">
        <v>112</v>
      </c>
      <c r="ER108" s="36"/>
      <c r="ES108" s="36"/>
      <c r="ET108" s="4">
        <f>Area_Weights_Data!L$41*EO108+Area_Weights_Data!M$41*EP108</f>
        <v>4.0105932203389827</v>
      </c>
      <c r="EU108" s="7" t="s">
        <v>112</v>
      </c>
      <c r="EW108" s="51"/>
      <c r="EX108" s="51"/>
      <c r="EY108" s="52"/>
      <c r="EZ108" s="52"/>
      <c r="FS108"/>
    </row>
    <row r="109" spans="1:175" x14ac:dyDescent="0.2">
      <c r="A109" s="3">
        <v>1985</v>
      </c>
      <c r="B109" s="1">
        <v>8</v>
      </c>
      <c r="C109" s="9"/>
      <c r="D109" s="9"/>
      <c r="E109" s="9"/>
      <c r="F109" s="36"/>
      <c r="G109" s="37"/>
      <c r="H109" s="1"/>
      <c r="J109" s="8"/>
      <c r="K109" s="1"/>
      <c r="L109" s="1"/>
      <c r="M109" s="38"/>
      <c r="N109" s="36"/>
      <c r="O109" s="1"/>
      <c r="P109" s="1"/>
      <c r="Q109" s="8"/>
      <c r="R109" s="1"/>
      <c r="S109" s="8"/>
      <c r="T109" s="38"/>
      <c r="U109" s="38"/>
      <c r="V109" s="8"/>
      <c r="W109" s="8"/>
      <c r="X109" s="9"/>
      <c r="Y109" s="9"/>
      <c r="Z109" s="9"/>
      <c r="AA109" s="36"/>
      <c r="AB109" s="40"/>
      <c r="AC109" s="1"/>
      <c r="AD109" s="4"/>
      <c r="AE109" s="8"/>
      <c r="AF109" s="1"/>
      <c r="AG109" s="8"/>
      <c r="AH109" s="38"/>
      <c r="AI109" s="38"/>
      <c r="AJ109" s="1"/>
      <c r="AK109" s="1"/>
      <c r="AL109" s="1"/>
      <c r="AM109" s="8"/>
      <c r="AN109" s="8"/>
      <c r="AO109" s="38"/>
      <c r="AP109" s="38"/>
      <c r="AQ109" s="8"/>
      <c r="AR109" s="8"/>
      <c r="AS109" s="9"/>
      <c r="AT109" s="9"/>
      <c r="AU109" s="9"/>
      <c r="AV109" s="36"/>
      <c r="AW109" s="37"/>
      <c r="AY109" s="4"/>
      <c r="AZ109" s="9"/>
      <c r="BA109" s="9"/>
      <c r="BB109" s="9"/>
      <c r="BC109" s="36"/>
      <c r="BD109" s="37"/>
      <c r="BF109" s="4"/>
      <c r="BG109" s="8"/>
      <c r="BJ109" s="38"/>
      <c r="BK109" s="36"/>
      <c r="BN109" s="8"/>
      <c r="BO109" s="8"/>
      <c r="BP109" s="38"/>
      <c r="BQ109" s="38"/>
      <c r="BR109" s="9"/>
      <c r="BS109" s="9"/>
      <c r="BT109" s="9"/>
      <c r="BU109" s="36"/>
      <c r="BV109" s="37"/>
      <c r="BX109" s="4"/>
      <c r="BZ109" s="45">
        <v>4</v>
      </c>
      <c r="CA109" s="45">
        <v>5</v>
      </c>
      <c r="CB109">
        <v>5</v>
      </c>
      <c r="CC109" s="36"/>
      <c r="CD109" s="37"/>
      <c r="CE109" s="4">
        <f>Area_Weights_Data!L$5*BZ109+Area_Weights_Data!M$5*CA109+Area_Weights_Data!N$5*CB109</f>
        <v>4.4938875305623469</v>
      </c>
      <c r="CF109" s="4">
        <f>Area_Weights_Data!L$6*BZ109+Area_Weights_Data!M$6*CA109+Area_Weights_Data!N$6*CB109</f>
        <v>5</v>
      </c>
      <c r="CG109" s="45">
        <v>4</v>
      </c>
      <c r="CJ109" s="38"/>
      <c r="CK109" s="36"/>
      <c r="CN109" s="45">
        <v>3.5</v>
      </c>
      <c r="CO109">
        <v>3.5</v>
      </c>
      <c r="CP109" s="45">
        <v>4.5</v>
      </c>
      <c r="CQ109" s="38"/>
      <c r="CR109" s="38"/>
      <c r="CS109" s="4">
        <f>Area_Weights_Data!L$11*CN109+Area_Weights_Data!N$11*CP109</f>
        <v>3.5</v>
      </c>
      <c r="CT109" s="4">
        <f>Area_Weights_Data!L$12*CN109+Area_Weights_Data!N$12*CP109</f>
        <v>4.1545454545454543</v>
      </c>
      <c r="CU109" s="45">
        <v>4</v>
      </c>
      <c r="CV109" s="45">
        <v>4.25</v>
      </c>
      <c r="CW109" s="45">
        <v>4.5</v>
      </c>
      <c r="CX109" s="36"/>
      <c r="CY109" s="36"/>
      <c r="CZ109" s="4">
        <f>Area_Weights_Data!L$14*CU109+Area_Weights_Data!M$14*CV109+Area_Weights_Data!N$14*CW109</f>
        <v>4.0421568627450979</v>
      </c>
      <c r="DA109" s="4">
        <f>Area_Weights_Data!L$15*CU109+Area_Weights_Data!M$15*CV109+Area_Weights_Data!N$15*CW109</f>
        <v>4.3292276964047911</v>
      </c>
      <c r="DB109" s="45">
        <v>4</v>
      </c>
      <c r="DC109" s="45">
        <v>4</v>
      </c>
      <c r="DD109">
        <v>3.75</v>
      </c>
      <c r="DE109" s="38"/>
      <c r="DF109" s="38"/>
      <c r="DG109" s="4">
        <f t="shared" si="8"/>
        <v>4</v>
      </c>
      <c r="DH109" s="4">
        <f t="shared" si="9"/>
        <v>3.75</v>
      </c>
      <c r="DI109">
        <v>4</v>
      </c>
      <c r="DJ109" s="45">
        <v>3.5</v>
      </c>
      <c r="DK109" s="45">
        <v>5.5</v>
      </c>
      <c r="DL109" s="38"/>
      <c r="DM109" s="38"/>
      <c r="DN109" s="4">
        <f>Area_Weights_Data!L$23*DI109+Area_Weights_Data!M$23*DJ109+Area_Weights_Data!N$23*DK109</f>
        <v>4.2750000000000021</v>
      </c>
      <c r="DO109" s="4">
        <f t="shared" si="10"/>
        <v>5.5</v>
      </c>
      <c r="DP109" s="7">
        <v>5</v>
      </c>
      <c r="DQ109" s="7">
        <v>3</v>
      </c>
      <c r="DR109" s="7">
        <v>3.5</v>
      </c>
      <c r="DS109" s="36"/>
      <c r="DT109" s="36"/>
      <c r="DU109" s="4">
        <f>Area_Weights_Data!L$26*DP109+Area_Weights_Data!M$26*DQ109+Area_Weights_Data!N$26*DR109</f>
        <v>4.640449438202249</v>
      </c>
      <c r="DV109" s="4">
        <f>Area_Weights_Data!L$27*DP109+Area_Weights_Data!M$27*DQ109+Area_Weights_Data!N$27*DR109</f>
        <v>3.2577639751552803</v>
      </c>
      <c r="DW109" s="8">
        <v>5</v>
      </c>
      <c r="DX109" s="8">
        <v>3.75</v>
      </c>
      <c r="DY109" s="8">
        <v>4</v>
      </c>
      <c r="DZ109" s="36"/>
      <c r="EA109" s="36"/>
      <c r="EB109" s="4">
        <f>Area_Weights_Data!L$32*DW109+Area_Weights_Data!M$32*DX109+Area_Weights_Data!N$32*DY109</f>
        <v>4.7093023255813957</v>
      </c>
      <c r="EC109" s="4">
        <f>Area_Weights_Data!L$33*DW109+Area_Weights_Data!M$33*DX109+Area_Weights_Data!N$33*DY109</f>
        <v>3.9086294416243645</v>
      </c>
      <c r="ED109" s="8">
        <v>2.5</v>
      </c>
      <c r="EE109" s="1">
        <v>3</v>
      </c>
      <c r="EF109" s="1">
        <v>3.25</v>
      </c>
      <c r="EG109" s="38"/>
      <c r="EH109" s="36"/>
      <c r="EI109" s="4">
        <f>Area_Weights_Data!$L$35*ED109+Area_Weights_Data!$M$35*EE109+Area_Weights_Data!$N$35*EF109</f>
        <v>2.6312849162011172</v>
      </c>
      <c r="EJ109" s="4">
        <f>Area_Weights_Data!$L$36*ED109+Area_Weights_Data!$M$36*EE109+Area_Weights_Data!$N$36*EF109</f>
        <v>3.0552763819095494</v>
      </c>
      <c r="EK109" s="8">
        <v>3.25</v>
      </c>
      <c r="EL109" s="8">
        <v>3.75</v>
      </c>
      <c r="EM109" s="38"/>
      <c r="EN109" s="36"/>
      <c r="EO109" s="3">
        <v>4</v>
      </c>
      <c r="EP109" s="7">
        <v>4.25</v>
      </c>
      <c r="EQ109" s="7">
        <v>4</v>
      </c>
      <c r="ER109" s="36"/>
      <c r="ES109" s="36"/>
      <c r="ET109" s="4">
        <f>Area_Weights_Data!L$41*EO109+Area_Weights_Data!M$41*EP109+Area_Weights_Data!N$41*EQ109</f>
        <v>4.0105932203389827</v>
      </c>
      <c r="EU109" s="4">
        <f>Area_Weights_Data!L$42*EO109+Area_Weights_Data!M$42*EP109+Area_Weights_Data!N$42*EQ109</f>
        <v>4.147849462365591</v>
      </c>
      <c r="EW109" s="51"/>
      <c r="EX109" s="51"/>
      <c r="EY109" s="52"/>
      <c r="EZ109" s="52"/>
      <c r="FS109"/>
    </row>
    <row r="110" spans="1:175" x14ac:dyDescent="0.2">
      <c r="A110" s="3">
        <v>1985</v>
      </c>
      <c r="B110" s="1">
        <v>9</v>
      </c>
      <c r="C110" s="9"/>
      <c r="D110" s="9"/>
      <c r="E110" s="9"/>
      <c r="F110" s="36"/>
      <c r="G110" s="37"/>
      <c r="H110" s="1"/>
      <c r="J110" s="8"/>
      <c r="K110" s="1"/>
      <c r="L110" s="1"/>
      <c r="M110" s="38"/>
      <c r="N110" s="36"/>
      <c r="O110" s="1"/>
      <c r="P110" s="1"/>
      <c r="Q110" s="8"/>
      <c r="R110" s="1"/>
      <c r="S110" s="8"/>
      <c r="T110" s="38"/>
      <c r="U110" s="38"/>
      <c r="V110" s="8"/>
      <c r="W110" s="8"/>
      <c r="X110" s="9"/>
      <c r="Y110" s="9"/>
      <c r="Z110" s="9"/>
      <c r="AA110" s="36"/>
      <c r="AB110" s="40"/>
      <c r="AC110" s="1"/>
      <c r="AD110" s="4"/>
      <c r="AE110" s="8"/>
      <c r="AF110" s="1"/>
      <c r="AG110" s="8"/>
      <c r="AH110" s="38"/>
      <c r="AI110" s="38"/>
      <c r="AJ110" s="1"/>
      <c r="AK110" s="1"/>
      <c r="AL110" s="1"/>
      <c r="AM110" s="8"/>
      <c r="AN110" s="8"/>
      <c r="AO110" s="38"/>
      <c r="AP110" s="38"/>
      <c r="AQ110" s="8"/>
      <c r="AR110" s="8"/>
      <c r="AS110" s="9"/>
      <c r="AT110" s="9"/>
      <c r="AU110" s="9"/>
      <c r="AV110" s="36"/>
      <c r="AW110" s="37"/>
      <c r="AY110" s="4"/>
      <c r="AZ110" s="9"/>
      <c r="BA110" s="9"/>
      <c r="BB110" s="9"/>
      <c r="BC110" s="36"/>
      <c r="BD110" s="37"/>
      <c r="BF110" s="4"/>
      <c r="BG110" s="8"/>
      <c r="BJ110" s="38"/>
      <c r="BK110" s="36"/>
      <c r="BN110" s="8"/>
      <c r="BO110" s="8"/>
      <c r="BP110" s="38"/>
      <c r="BQ110" s="38"/>
      <c r="BR110" s="4"/>
      <c r="BS110" s="9"/>
      <c r="BT110" s="9"/>
      <c r="BU110" s="36"/>
      <c r="BV110" s="37"/>
      <c r="BX110" s="4"/>
      <c r="BZ110" s="45">
        <v>4</v>
      </c>
      <c r="CA110" s="45">
        <v>5</v>
      </c>
      <c r="CB110">
        <v>5</v>
      </c>
      <c r="CC110" s="36"/>
      <c r="CD110" s="37"/>
      <c r="CE110" s="4">
        <f>Area_Weights_Data!L$5*BZ110+Area_Weights_Data!M$5*CA110+Area_Weights_Data!N$5*CB110</f>
        <v>4.4938875305623469</v>
      </c>
      <c r="CF110" s="4">
        <f>Area_Weights_Data!L$6*BZ110+Area_Weights_Data!M$6*CA110+Area_Weights_Data!N$6*CB110</f>
        <v>5</v>
      </c>
      <c r="CG110" s="45">
        <v>4</v>
      </c>
      <c r="CJ110" s="38"/>
      <c r="CK110" s="36"/>
      <c r="CN110" s="45">
        <v>3.5</v>
      </c>
      <c r="CO110">
        <v>3.5</v>
      </c>
      <c r="CP110" s="45">
        <v>4.5</v>
      </c>
      <c r="CQ110" s="38"/>
      <c r="CR110" s="38"/>
      <c r="CS110" s="4">
        <f>Area_Weights_Data!L$11*CN110+Area_Weights_Data!N$11*CP110</f>
        <v>3.5</v>
      </c>
      <c r="CT110" s="4">
        <f>Area_Weights_Data!L$12*CN110+Area_Weights_Data!N$12*CP110</f>
        <v>4.1545454545454543</v>
      </c>
      <c r="CU110" s="45">
        <v>3.75</v>
      </c>
      <c r="CV110" s="45">
        <v>4</v>
      </c>
      <c r="CW110" s="45">
        <v>4.25</v>
      </c>
      <c r="CX110" s="36"/>
      <c r="CY110" s="36"/>
      <c r="CZ110" s="4">
        <f>Area_Weights_Data!L$14*CU110+Area_Weights_Data!M$14*CV110+Area_Weights_Data!N$14*CW110</f>
        <v>3.7921568627450979</v>
      </c>
      <c r="DA110" s="4">
        <f>Area_Weights_Data!L$15*CU110+Area_Weights_Data!M$15*CV110+Area_Weights_Data!N$15*CW110</f>
        <v>4.0792276964047911</v>
      </c>
      <c r="DB110" s="45">
        <v>4</v>
      </c>
      <c r="DC110" s="45">
        <v>4</v>
      </c>
      <c r="DD110">
        <v>3.75</v>
      </c>
      <c r="DE110" s="38"/>
      <c r="DF110" s="38"/>
      <c r="DG110" s="4">
        <f t="shared" si="8"/>
        <v>4</v>
      </c>
      <c r="DH110" s="4">
        <f t="shared" si="9"/>
        <v>3.75</v>
      </c>
      <c r="DI110">
        <v>4</v>
      </c>
      <c r="DJ110" s="45">
        <v>3.5</v>
      </c>
      <c r="DK110" s="45">
        <v>7.5</v>
      </c>
      <c r="DL110" s="38"/>
      <c r="DM110" s="38"/>
      <c r="DN110" s="4">
        <f>Area_Weights_Data!L$23*DI110+Area_Weights_Data!M$23*DJ110+Area_Weights_Data!N$23*DK110</f>
        <v>5.0204545454545473</v>
      </c>
      <c r="DO110" s="4">
        <f t="shared" si="10"/>
        <v>7.5</v>
      </c>
      <c r="DP110" s="7">
        <v>5</v>
      </c>
      <c r="DQ110" s="7">
        <v>3</v>
      </c>
      <c r="DR110" s="7">
        <v>3.5</v>
      </c>
      <c r="DS110" s="36"/>
      <c r="DT110" s="36"/>
      <c r="DU110" s="4">
        <f>Area_Weights_Data!L$26*DP110+Area_Weights_Data!M$26*DQ110+Area_Weights_Data!N$26*DR110</f>
        <v>4.640449438202249</v>
      </c>
      <c r="DV110" s="4">
        <f>Area_Weights_Data!L$27*DP110+Area_Weights_Data!M$27*DQ110+Area_Weights_Data!N$27*DR110</f>
        <v>3.2577639751552803</v>
      </c>
      <c r="DW110" s="8">
        <v>5</v>
      </c>
      <c r="DX110" s="8">
        <v>3.75</v>
      </c>
      <c r="DY110" s="8">
        <v>4</v>
      </c>
      <c r="DZ110" s="36"/>
      <c r="EA110" s="36"/>
      <c r="EB110" s="4">
        <f>Area_Weights_Data!L$32*DW110+Area_Weights_Data!M$32*DX110+Area_Weights_Data!N$32*DY110</f>
        <v>4.7093023255813957</v>
      </c>
      <c r="EC110" s="4">
        <f>Area_Weights_Data!L$33*DW110+Area_Weights_Data!M$33*DX110+Area_Weights_Data!N$33*DY110</f>
        <v>3.9086294416243645</v>
      </c>
      <c r="ED110" s="8">
        <v>2.5</v>
      </c>
      <c r="EE110" s="1">
        <v>3</v>
      </c>
      <c r="EF110" s="1">
        <v>3.25</v>
      </c>
      <c r="EG110" s="38"/>
      <c r="EH110" s="36"/>
      <c r="EI110" s="4">
        <f>Area_Weights_Data!$L$35*ED110+Area_Weights_Data!$M$35*EE110+Area_Weights_Data!$N$35*EF110</f>
        <v>2.6312849162011172</v>
      </c>
      <c r="EJ110" s="4">
        <f>Area_Weights_Data!$L$36*ED110+Area_Weights_Data!$M$36*EE110+Area_Weights_Data!$N$36*EF110</f>
        <v>3.0552763819095494</v>
      </c>
      <c r="EK110" s="8">
        <v>3.25</v>
      </c>
      <c r="EL110" s="8">
        <v>3.75</v>
      </c>
      <c r="EM110" s="38"/>
      <c r="EN110" s="36"/>
      <c r="EO110" s="3">
        <v>4</v>
      </c>
      <c r="EP110" s="7">
        <v>4.25</v>
      </c>
      <c r="EQ110" s="7">
        <v>4</v>
      </c>
      <c r="ER110" s="36"/>
      <c r="ES110" s="36"/>
      <c r="ET110" s="4">
        <f>Area_Weights_Data!L$41*EO110+Area_Weights_Data!M$41*EP110+Area_Weights_Data!N$41*EQ110</f>
        <v>4.0105932203389827</v>
      </c>
      <c r="EU110" s="4">
        <f>Area_Weights_Data!L$42*EO110+Area_Weights_Data!M$42*EP110+Area_Weights_Data!N$42*EQ110</f>
        <v>4.147849462365591</v>
      </c>
      <c r="EW110" s="51"/>
      <c r="EX110" s="51"/>
      <c r="EY110" s="52"/>
      <c r="EZ110" s="52"/>
      <c r="FS110"/>
    </row>
    <row r="111" spans="1:175" x14ac:dyDescent="0.2">
      <c r="A111" s="3">
        <v>1985</v>
      </c>
      <c r="B111" s="1">
        <v>10</v>
      </c>
      <c r="C111" s="9"/>
      <c r="D111" s="9"/>
      <c r="E111" s="9"/>
      <c r="F111" s="36"/>
      <c r="G111" s="37"/>
      <c r="H111" s="1"/>
      <c r="J111" s="8"/>
      <c r="K111" s="1"/>
      <c r="L111" s="1"/>
      <c r="M111" s="38"/>
      <c r="N111" s="36"/>
      <c r="O111" s="1"/>
      <c r="P111" s="1"/>
      <c r="Q111" s="8"/>
      <c r="R111" s="1"/>
      <c r="S111" s="8"/>
      <c r="T111" s="38"/>
      <c r="U111" s="38"/>
      <c r="V111" s="8"/>
      <c r="W111" s="8"/>
      <c r="X111" s="9"/>
      <c r="Y111" s="9"/>
      <c r="Z111" s="9"/>
      <c r="AA111" s="36"/>
      <c r="AB111" s="40"/>
      <c r="AC111" s="1"/>
      <c r="AD111" s="4"/>
      <c r="AE111" s="8"/>
      <c r="AF111" s="1"/>
      <c r="AG111" s="8"/>
      <c r="AH111" s="38"/>
      <c r="AI111" s="38"/>
      <c r="AJ111" s="1"/>
      <c r="AK111" s="1"/>
      <c r="AL111" s="1"/>
      <c r="AM111" s="8"/>
      <c r="AN111" s="8"/>
      <c r="AO111" s="38"/>
      <c r="AP111" s="38"/>
      <c r="AQ111" s="8"/>
      <c r="AR111" s="8"/>
      <c r="AS111" s="9"/>
      <c r="AT111" s="9"/>
      <c r="AU111" s="9"/>
      <c r="AV111" s="36"/>
      <c r="AW111" s="37"/>
      <c r="AY111" s="4"/>
      <c r="AZ111" s="9"/>
      <c r="BA111" s="9"/>
      <c r="BB111" s="9"/>
      <c r="BC111" s="36"/>
      <c r="BD111" s="37"/>
      <c r="BF111" s="4"/>
      <c r="BG111" s="8"/>
      <c r="BJ111" s="38"/>
      <c r="BK111" s="36"/>
      <c r="BN111" s="8"/>
      <c r="BO111" s="8"/>
      <c r="BP111" s="38"/>
      <c r="BQ111" s="38"/>
      <c r="BR111" s="9"/>
      <c r="BS111" s="9"/>
      <c r="BT111" s="9"/>
      <c r="BU111" s="36"/>
      <c r="BV111" s="37"/>
      <c r="BX111" s="4"/>
      <c r="BZ111" s="45">
        <v>4</v>
      </c>
      <c r="CA111" s="45">
        <v>5</v>
      </c>
      <c r="CB111" s="45">
        <v>5</v>
      </c>
      <c r="CC111" s="36"/>
      <c r="CD111" s="37"/>
      <c r="CE111" s="4">
        <f>Area_Weights_Data!L$5*BZ111+Area_Weights_Data!M$5*CA111+Area_Weights_Data!N$5*CB111</f>
        <v>4.4938875305623469</v>
      </c>
      <c r="CF111" s="4">
        <f>Area_Weights_Data!L$6*BZ111+Area_Weights_Data!M$6*CA111+Area_Weights_Data!N$6*CB111</f>
        <v>5</v>
      </c>
      <c r="CG111" s="45">
        <v>4</v>
      </c>
      <c r="CJ111" s="38"/>
      <c r="CK111" s="36"/>
      <c r="CN111" s="45">
        <v>3.5</v>
      </c>
      <c r="CO111">
        <v>3.5</v>
      </c>
      <c r="CP111" s="45">
        <v>4.5</v>
      </c>
      <c r="CQ111" s="38"/>
      <c r="CR111" s="38"/>
      <c r="CS111" s="4">
        <f>Area_Weights_Data!L$11*CN111+Area_Weights_Data!N$11*CP111</f>
        <v>3.5</v>
      </c>
      <c r="CT111" s="4">
        <f>Area_Weights_Data!L$12*CN111+Area_Weights_Data!N$12*CP111</f>
        <v>4.1545454545454543</v>
      </c>
      <c r="CU111" s="45">
        <v>3.75</v>
      </c>
      <c r="CV111" s="45">
        <v>4</v>
      </c>
      <c r="CW111" s="45">
        <v>4.25</v>
      </c>
      <c r="CX111" s="36"/>
      <c r="CY111" s="36"/>
      <c r="CZ111" s="4">
        <f>Area_Weights_Data!L$14*CU111+Area_Weights_Data!M$14*CV111+Area_Weights_Data!N$14*CW111</f>
        <v>3.7921568627450979</v>
      </c>
      <c r="DA111" s="4">
        <f>Area_Weights_Data!L$15*CU111+Area_Weights_Data!M$15*CV111+Area_Weights_Data!N$15*CW111</f>
        <v>4.0792276964047911</v>
      </c>
      <c r="DB111" s="45">
        <v>4</v>
      </c>
      <c r="DC111" s="45">
        <v>4</v>
      </c>
      <c r="DD111">
        <v>3.75</v>
      </c>
      <c r="DE111" s="38"/>
      <c r="DF111" s="38"/>
      <c r="DG111" s="4">
        <f t="shared" si="8"/>
        <v>4</v>
      </c>
      <c r="DH111" s="4">
        <f t="shared" si="9"/>
        <v>3.75</v>
      </c>
      <c r="DI111">
        <v>4</v>
      </c>
      <c r="DJ111" s="45">
        <v>3.5</v>
      </c>
      <c r="DK111" s="45">
        <v>7.5</v>
      </c>
      <c r="DL111" s="38"/>
      <c r="DM111" s="38"/>
      <c r="DN111" s="4">
        <f>Area_Weights_Data!L$23*DI111+Area_Weights_Data!M$23*DJ111+Area_Weights_Data!N$23*DK111</f>
        <v>5.0204545454545473</v>
      </c>
      <c r="DO111" s="4">
        <f t="shared" si="10"/>
        <v>7.5</v>
      </c>
      <c r="DP111" s="7">
        <v>5</v>
      </c>
      <c r="DQ111" s="7">
        <v>3</v>
      </c>
      <c r="DR111" s="7">
        <v>3.5</v>
      </c>
      <c r="DS111" s="36"/>
      <c r="DT111" s="36"/>
      <c r="DU111" s="4">
        <f>Area_Weights_Data!L$26*DP111+Area_Weights_Data!M$26*DQ111+Area_Weights_Data!N$26*DR111</f>
        <v>4.640449438202249</v>
      </c>
      <c r="DV111" s="4">
        <f>Area_Weights_Data!L$27*DP111+Area_Weights_Data!M$27*DQ111+Area_Weights_Data!N$27*DR111</f>
        <v>3.2577639751552803</v>
      </c>
      <c r="DW111" s="8">
        <v>5</v>
      </c>
      <c r="DX111" s="8">
        <v>3.75</v>
      </c>
      <c r="DY111" s="8">
        <v>4</v>
      </c>
      <c r="DZ111" s="36"/>
      <c r="EA111" s="36"/>
      <c r="EB111" s="4">
        <f>Area_Weights_Data!L$32*DW111+Area_Weights_Data!M$32*DX111+Area_Weights_Data!N$32*DY111</f>
        <v>4.7093023255813957</v>
      </c>
      <c r="EC111" s="4">
        <f>Area_Weights_Data!L$33*DW111+Area_Weights_Data!M$33*DX111+Area_Weights_Data!N$33*DY111</f>
        <v>3.9086294416243645</v>
      </c>
      <c r="ED111" s="8">
        <v>2.5</v>
      </c>
      <c r="EE111" s="1">
        <v>3</v>
      </c>
      <c r="EF111" s="1">
        <v>3.25</v>
      </c>
      <c r="EG111" s="38"/>
      <c r="EH111" s="36"/>
      <c r="EI111" s="4">
        <f>Area_Weights_Data!$L$35*ED111+Area_Weights_Data!$M$35*EE111+Area_Weights_Data!$N$35*EF111</f>
        <v>2.6312849162011172</v>
      </c>
      <c r="EJ111" s="4">
        <f>Area_Weights_Data!$L$36*ED111+Area_Weights_Data!$M$36*EE111+Area_Weights_Data!$N$36*EF111</f>
        <v>3.0552763819095494</v>
      </c>
      <c r="EK111" s="8">
        <v>3.25</v>
      </c>
      <c r="EL111" s="8">
        <v>3.75</v>
      </c>
      <c r="EM111" s="38"/>
      <c r="EN111" s="36"/>
      <c r="EO111" s="3">
        <v>4</v>
      </c>
      <c r="EP111" s="7">
        <v>4.25</v>
      </c>
      <c r="EQ111" s="7">
        <v>4</v>
      </c>
      <c r="ER111" s="36"/>
      <c r="ES111" s="36"/>
      <c r="ET111" s="4">
        <f>Area_Weights_Data!L$41*EO111+Area_Weights_Data!M$41*EP111+Area_Weights_Data!N$41*EQ111</f>
        <v>4.0105932203389827</v>
      </c>
      <c r="EU111" s="4">
        <f>Area_Weights_Data!L$42*EO111+Area_Weights_Data!M$42*EP111+Area_Weights_Data!N$42*EQ111</f>
        <v>4.147849462365591</v>
      </c>
      <c r="EW111" s="51"/>
      <c r="EX111" s="51"/>
      <c r="EY111" s="52"/>
      <c r="EZ111" s="52"/>
      <c r="FS111"/>
    </row>
    <row r="112" spans="1:175" x14ac:dyDescent="0.2">
      <c r="A112" s="3">
        <v>1985</v>
      </c>
      <c r="B112" s="1">
        <v>11</v>
      </c>
      <c r="C112" s="9"/>
      <c r="D112" s="9"/>
      <c r="E112" s="9"/>
      <c r="F112" s="36"/>
      <c r="G112" s="37"/>
      <c r="H112" s="1"/>
      <c r="J112" s="8"/>
      <c r="K112" s="1"/>
      <c r="L112" s="1"/>
      <c r="M112" s="38"/>
      <c r="N112" s="36"/>
      <c r="O112" s="1"/>
      <c r="P112" s="1"/>
      <c r="Q112" s="8"/>
      <c r="R112" s="1"/>
      <c r="S112" s="8"/>
      <c r="T112" s="38"/>
      <c r="U112" s="38"/>
      <c r="V112" s="8"/>
      <c r="W112" s="8"/>
      <c r="X112" s="9"/>
      <c r="Y112" s="9"/>
      <c r="Z112" s="9"/>
      <c r="AA112" s="36"/>
      <c r="AB112" s="40"/>
      <c r="AC112" s="1"/>
      <c r="AD112" s="4"/>
      <c r="AE112" s="8"/>
      <c r="AF112" s="1"/>
      <c r="AG112" s="8"/>
      <c r="AH112" s="38"/>
      <c r="AI112" s="38"/>
      <c r="AJ112" s="1"/>
      <c r="AK112" s="1"/>
      <c r="AL112" s="1"/>
      <c r="AM112" s="8"/>
      <c r="AN112" s="8"/>
      <c r="AO112" s="38"/>
      <c r="AP112" s="38"/>
      <c r="AQ112" s="8"/>
      <c r="AR112" s="8"/>
      <c r="AS112" s="9"/>
      <c r="AT112" s="9"/>
      <c r="AU112" s="9"/>
      <c r="AV112" s="36"/>
      <c r="AW112" s="37"/>
      <c r="AY112" s="4"/>
      <c r="AZ112" s="9"/>
      <c r="BA112" s="9"/>
      <c r="BB112" s="9"/>
      <c r="BC112" s="36"/>
      <c r="BD112" s="37"/>
      <c r="BF112" s="4"/>
      <c r="BG112" s="8"/>
      <c r="BJ112" s="38"/>
      <c r="BK112" s="36"/>
      <c r="BN112" s="8"/>
      <c r="BO112" s="8"/>
      <c r="BP112" s="38"/>
      <c r="BQ112" s="38"/>
      <c r="BR112" s="4"/>
      <c r="BS112" s="9"/>
      <c r="BT112" s="9"/>
      <c r="BU112" s="36"/>
      <c r="BV112" s="37"/>
      <c r="BX112" s="4"/>
      <c r="BZ112" s="45">
        <v>4</v>
      </c>
      <c r="CA112" s="45">
        <v>5</v>
      </c>
      <c r="CB112" s="45">
        <v>5.5</v>
      </c>
      <c r="CC112" s="36"/>
      <c r="CD112" s="37"/>
      <c r="CE112" s="4">
        <f>Area_Weights_Data!L$5*BZ112+Area_Weights_Data!M$5*CA112+Area_Weights_Data!N$5*CB112</f>
        <v>4.4938875305623469</v>
      </c>
      <c r="CF112" s="4">
        <f>Area_Weights_Data!L$6*BZ112+Area_Weights_Data!M$6*CA112+Area_Weights_Data!N$6*CB112</f>
        <v>5.3004807692307692</v>
      </c>
      <c r="CG112" s="45">
        <v>4</v>
      </c>
      <c r="CJ112" s="38"/>
      <c r="CK112" s="36"/>
      <c r="CN112" s="45">
        <v>3.5</v>
      </c>
      <c r="CO112">
        <v>3.5</v>
      </c>
      <c r="CP112" s="45">
        <v>4.5</v>
      </c>
      <c r="CQ112" s="38"/>
      <c r="CR112" s="38"/>
      <c r="CS112" s="4">
        <f>Area_Weights_Data!L$11*CN112+Area_Weights_Data!N$11*CP112</f>
        <v>3.5</v>
      </c>
      <c r="CT112" s="4">
        <f>Area_Weights_Data!L$12*CN112+Area_Weights_Data!N$12*CP112</f>
        <v>4.1545454545454543</v>
      </c>
      <c r="CU112" s="45">
        <v>3.75</v>
      </c>
      <c r="CV112" s="45">
        <v>4</v>
      </c>
      <c r="CW112" s="45">
        <v>4.25</v>
      </c>
      <c r="CX112" s="36"/>
      <c r="CY112" s="36"/>
      <c r="CZ112" s="4">
        <f>Area_Weights_Data!L$14*CU112+Area_Weights_Data!M$14*CV112+Area_Weights_Data!N$14*CW112</f>
        <v>3.7921568627450979</v>
      </c>
      <c r="DA112" s="4">
        <f>Area_Weights_Data!L$15*CU112+Area_Weights_Data!M$15*CV112+Area_Weights_Data!N$15*CW112</f>
        <v>4.0792276964047911</v>
      </c>
      <c r="DB112" s="45">
        <v>4</v>
      </c>
      <c r="DC112" s="45">
        <v>4</v>
      </c>
      <c r="DD112" s="45">
        <v>3.75</v>
      </c>
      <c r="DE112" s="38"/>
      <c r="DF112" s="38"/>
      <c r="DG112" s="4">
        <f t="shared" si="8"/>
        <v>4</v>
      </c>
      <c r="DH112" s="4">
        <f t="shared" si="9"/>
        <v>3.75</v>
      </c>
      <c r="DI112">
        <v>4</v>
      </c>
      <c r="DJ112" s="45">
        <v>4</v>
      </c>
      <c r="DK112" s="45">
        <v>7.5</v>
      </c>
      <c r="DL112" s="38"/>
      <c r="DM112" s="38"/>
      <c r="DN112" s="4">
        <f>Area_Weights_Data!L$23*DI112+Area_Weights_Data!M$23*DJ112+Area_Weights_Data!N$23*DK112</f>
        <v>5.3045454545454565</v>
      </c>
      <c r="DO112" s="4">
        <f t="shared" si="10"/>
        <v>7.5</v>
      </c>
      <c r="DP112" s="7">
        <v>5</v>
      </c>
      <c r="DQ112" s="7">
        <v>3</v>
      </c>
      <c r="DR112" s="7">
        <v>3.5</v>
      </c>
      <c r="DS112" s="36"/>
      <c r="DT112" s="36"/>
      <c r="DU112" s="4">
        <f>Area_Weights_Data!L$26*DP112+Area_Weights_Data!M$26*DQ112+Area_Weights_Data!N$26*DR112</f>
        <v>4.640449438202249</v>
      </c>
      <c r="DV112" s="4">
        <f>Area_Weights_Data!L$27*DP112+Area_Weights_Data!M$27*DQ112+Area_Weights_Data!N$27*DR112</f>
        <v>3.2577639751552803</v>
      </c>
      <c r="DW112" s="8">
        <v>5</v>
      </c>
      <c r="DX112" s="8">
        <v>3.75</v>
      </c>
      <c r="DY112" s="8">
        <v>4</v>
      </c>
      <c r="DZ112" s="36"/>
      <c r="EA112" s="36"/>
      <c r="EB112" s="4">
        <f>Area_Weights_Data!L$32*DW112+Area_Weights_Data!M$32*DX112+Area_Weights_Data!N$32*DY112</f>
        <v>4.7093023255813957</v>
      </c>
      <c r="EC112" s="4">
        <f>Area_Weights_Data!L$33*DW112+Area_Weights_Data!M$33*DX112+Area_Weights_Data!N$33*DY112</f>
        <v>3.9086294416243645</v>
      </c>
      <c r="ED112" s="8">
        <v>2.5</v>
      </c>
      <c r="EE112" s="1">
        <v>3</v>
      </c>
      <c r="EF112" s="1">
        <v>3.25</v>
      </c>
      <c r="EG112" s="38"/>
      <c r="EH112" s="36"/>
      <c r="EI112" s="4">
        <f>Area_Weights_Data!$L$35*ED112+Area_Weights_Data!$M$35*EE112+Area_Weights_Data!$N$35*EF112</f>
        <v>2.6312849162011172</v>
      </c>
      <c r="EJ112" s="4">
        <f>Area_Weights_Data!$L$36*ED112+Area_Weights_Data!$M$36*EE112+Area_Weights_Data!$N$36*EF112</f>
        <v>3.0552763819095494</v>
      </c>
      <c r="EK112" s="8">
        <v>3.25</v>
      </c>
      <c r="EL112" s="8">
        <v>3.75</v>
      </c>
      <c r="EM112" s="38"/>
      <c r="EN112" s="36"/>
      <c r="EO112" s="3">
        <v>4</v>
      </c>
      <c r="EP112" s="7">
        <v>4.25</v>
      </c>
      <c r="EQ112" s="7">
        <v>4</v>
      </c>
      <c r="ER112" s="36"/>
      <c r="ES112" s="36"/>
      <c r="ET112" s="4">
        <f>Area_Weights_Data!L$41*EO112+Area_Weights_Data!M$41*EP112+Area_Weights_Data!N$41*EQ112</f>
        <v>4.0105932203389827</v>
      </c>
      <c r="EU112" s="4">
        <f>Area_Weights_Data!L$42*EO112+Area_Weights_Data!M$42*EP112+Area_Weights_Data!N$42*EQ112</f>
        <v>4.147849462365591</v>
      </c>
      <c r="EW112" s="51"/>
      <c r="EX112" s="51"/>
      <c r="EY112" s="52"/>
      <c r="EZ112" s="52"/>
      <c r="FS112"/>
    </row>
    <row r="113" spans="1:175" x14ac:dyDescent="0.2">
      <c r="A113" s="3">
        <v>1985</v>
      </c>
      <c r="B113" s="1">
        <v>12</v>
      </c>
      <c r="C113" s="9"/>
      <c r="D113" s="9"/>
      <c r="E113" s="9"/>
      <c r="F113" s="36"/>
      <c r="G113" s="37"/>
      <c r="H113" s="1"/>
      <c r="J113" s="8"/>
      <c r="K113" s="1"/>
      <c r="L113" s="1"/>
      <c r="M113" s="38"/>
      <c r="N113" s="36"/>
      <c r="O113" s="1"/>
      <c r="P113" s="1"/>
      <c r="Q113" s="8"/>
      <c r="R113" s="1"/>
      <c r="S113" s="8"/>
      <c r="T113" s="38"/>
      <c r="U113" s="38"/>
      <c r="V113" s="8"/>
      <c r="W113" s="8"/>
      <c r="X113" s="9"/>
      <c r="Y113" s="9"/>
      <c r="Z113" s="9"/>
      <c r="AA113" s="36"/>
      <c r="AB113" s="40"/>
      <c r="AC113" s="1"/>
      <c r="AD113" s="4"/>
      <c r="AE113" s="8"/>
      <c r="AF113" s="1"/>
      <c r="AG113" s="8"/>
      <c r="AH113" s="38"/>
      <c r="AI113" s="38"/>
      <c r="AJ113" s="1"/>
      <c r="AK113" s="1"/>
      <c r="AL113" s="1"/>
      <c r="AM113" s="8"/>
      <c r="AN113" s="8"/>
      <c r="AO113" s="38"/>
      <c r="AP113" s="38"/>
      <c r="AQ113" s="8"/>
      <c r="AR113" s="8"/>
      <c r="AS113" s="9"/>
      <c r="AT113" s="9"/>
      <c r="AU113" s="9"/>
      <c r="AV113" s="36"/>
      <c r="AW113" s="37"/>
      <c r="AY113" s="4"/>
      <c r="AZ113" s="9"/>
      <c r="BA113" s="9"/>
      <c r="BB113" s="9"/>
      <c r="BC113" s="36"/>
      <c r="BD113" s="37"/>
      <c r="BF113" s="4"/>
      <c r="BG113" s="8"/>
      <c r="BJ113" s="38"/>
      <c r="BK113" s="36"/>
      <c r="BN113" s="8"/>
      <c r="BO113" s="8"/>
      <c r="BP113" s="38"/>
      <c r="BQ113" s="38"/>
      <c r="BR113" s="9"/>
      <c r="BS113" s="9"/>
      <c r="BT113" s="9"/>
      <c r="BU113" s="36"/>
      <c r="BV113" s="37"/>
      <c r="BX113" s="4"/>
      <c r="BZ113" s="45">
        <v>4</v>
      </c>
      <c r="CA113" s="45">
        <v>5</v>
      </c>
      <c r="CB113" s="45">
        <v>5.5</v>
      </c>
      <c r="CC113" s="36"/>
      <c r="CD113" s="37"/>
      <c r="CE113" s="4">
        <f>Area_Weights_Data!L$5*BZ113+Area_Weights_Data!M$5*CA113+Area_Weights_Data!N$5*CB113</f>
        <v>4.4938875305623469</v>
      </c>
      <c r="CF113" s="4">
        <f>Area_Weights_Data!L$6*BZ113+Area_Weights_Data!M$6*CA113+Area_Weights_Data!N$6*CB113</f>
        <v>5.3004807692307692</v>
      </c>
      <c r="CG113" s="45">
        <v>4</v>
      </c>
      <c r="CJ113" s="38"/>
      <c r="CK113" s="36"/>
      <c r="CN113" s="45">
        <v>3.5</v>
      </c>
      <c r="CO113">
        <v>3.5</v>
      </c>
      <c r="CP113" s="45">
        <v>4.5</v>
      </c>
      <c r="CQ113" s="38"/>
      <c r="CR113" s="38"/>
      <c r="CS113" s="4">
        <f>Area_Weights_Data!L$11*CN113+Area_Weights_Data!N$11*CP113</f>
        <v>3.5</v>
      </c>
      <c r="CT113" s="4">
        <f>Area_Weights_Data!L$12*CN113+Area_Weights_Data!N$12*CP113</f>
        <v>4.1545454545454543</v>
      </c>
      <c r="CU113" s="45">
        <v>3.75</v>
      </c>
      <c r="CV113" s="45">
        <v>4</v>
      </c>
      <c r="CW113" s="45">
        <v>4</v>
      </c>
      <c r="CX113" s="36"/>
      <c r="CY113" s="36"/>
      <c r="CZ113" s="4">
        <f>Area_Weights_Data!L$14*CU113+Area_Weights_Data!M$14*CV113+Area_Weights_Data!N$14*CW113</f>
        <v>3.7921568627450979</v>
      </c>
      <c r="DA113" s="4">
        <f>Area_Weights_Data!L$15*CU113+Area_Weights_Data!M$15*CV113+Area_Weights_Data!N$15*CW113</f>
        <v>3.9999999999999978</v>
      </c>
      <c r="DB113" s="45">
        <v>4</v>
      </c>
      <c r="DC113" s="45">
        <v>4</v>
      </c>
      <c r="DD113" s="45">
        <v>3.75</v>
      </c>
      <c r="DE113" s="38"/>
      <c r="DF113" s="38"/>
      <c r="DG113" s="4">
        <f t="shared" si="8"/>
        <v>4</v>
      </c>
      <c r="DH113" s="4">
        <f t="shared" si="9"/>
        <v>3.75</v>
      </c>
      <c r="DI113">
        <v>4</v>
      </c>
      <c r="DJ113" s="45">
        <v>4</v>
      </c>
      <c r="DK113" s="45">
        <v>7.5</v>
      </c>
      <c r="DL113" s="38"/>
      <c r="DM113" s="38"/>
      <c r="DN113" s="4">
        <f>Area_Weights_Data!L$23*DI113+Area_Weights_Data!M$23*DJ113+Area_Weights_Data!N$23*DK113</f>
        <v>5.3045454545454565</v>
      </c>
      <c r="DO113" s="4">
        <f t="shared" si="10"/>
        <v>7.5</v>
      </c>
      <c r="DP113" s="7">
        <v>5</v>
      </c>
      <c r="DQ113" s="7">
        <v>3</v>
      </c>
      <c r="DR113" s="7">
        <v>3</v>
      </c>
      <c r="DS113" s="36"/>
      <c r="DT113" s="36"/>
      <c r="DU113" s="4">
        <f>Area_Weights_Data!L$26*DP113+Area_Weights_Data!M$26*DQ113+Area_Weights_Data!N$26*DR113</f>
        <v>4.640449438202249</v>
      </c>
      <c r="DV113" s="4">
        <f>Area_Weights_Data!L$27*DP113+Area_Weights_Data!M$27*DQ113+Area_Weights_Data!N$27*DR113</f>
        <v>3.0000000000000009</v>
      </c>
      <c r="DW113" s="8">
        <v>5</v>
      </c>
      <c r="DX113" s="8">
        <v>3.75</v>
      </c>
      <c r="DY113" s="8">
        <v>4</v>
      </c>
      <c r="DZ113" s="36"/>
      <c r="EA113" s="36"/>
      <c r="EB113" s="4">
        <f>Area_Weights_Data!L$32*DW113+Area_Weights_Data!M$32*DX113+Area_Weights_Data!N$32*DY113</f>
        <v>4.7093023255813957</v>
      </c>
      <c r="EC113" s="4">
        <f>Area_Weights_Data!L$33*DW113+Area_Weights_Data!M$33*DX113+Area_Weights_Data!N$33*DY113</f>
        <v>3.9086294416243645</v>
      </c>
      <c r="ED113" s="8">
        <v>2.5</v>
      </c>
      <c r="EE113" s="1">
        <v>3</v>
      </c>
      <c r="EF113" s="1">
        <v>3.25</v>
      </c>
      <c r="EG113" s="38"/>
      <c r="EH113" s="36"/>
      <c r="EI113" s="4">
        <f>Area_Weights_Data!$L$35*ED113+Area_Weights_Data!$M$35*EE113+Area_Weights_Data!$N$35*EF113</f>
        <v>2.6312849162011172</v>
      </c>
      <c r="EJ113" s="4">
        <f>Area_Weights_Data!$L$36*ED113+Area_Weights_Data!$M$36*EE113+Area_Weights_Data!$N$36*EF113</f>
        <v>3.0552763819095494</v>
      </c>
      <c r="EK113" s="8">
        <v>3.25</v>
      </c>
      <c r="EL113" s="8">
        <v>3.75</v>
      </c>
      <c r="EM113" s="38"/>
      <c r="EN113" s="36"/>
      <c r="EO113" s="3">
        <v>4</v>
      </c>
      <c r="EP113" s="7">
        <v>4.25</v>
      </c>
      <c r="EQ113" s="7">
        <v>4</v>
      </c>
      <c r="ER113" s="36"/>
      <c r="ES113" s="36"/>
      <c r="ET113" s="4">
        <f>Area_Weights_Data!L$41*EO113+Area_Weights_Data!M$41*EP113+Area_Weights_Data!N$41*EQ113</f>
        <v>4.0105932203389827</v>
      </c>
      <c r="EU113" s="4">
        <f>Area_Weights_Data!L$42*EO113+Area_Weights_Data!M$42*EP113+Area_Weights_Data!N$42*EQ113</f>
        <v>4.147849462365591</v>
      </c>
      <c r="EW113" s="51"/>
      <c r="EX113" s="51"/>
      <c r="EY113" s="52"/>
      <c r="EZ113" s="52"/>
      <c r="FS113"/>
    </row>
    <row r="114" spans="1:175" x14ac:dyDescent="0.2">
      <c r="A114" s="3">
        <v>1986</v>
      </c>
      <c r="B114" s="1">
        <v>1</v>
      </c>
      <c r="C114" s="9"/>
      <c r="D114" s="9"/>
      <c r="E114" s="9"/>
      <c r="F114" s="36"/>
      <c r="G114" s="37"/>
      <c r="H114" s="1"/>
      <c r="J114" s="8"/>
      <c r="K114" s="1"/>
      <c r="L114" s="1"/>
      <c r="M114" s="38"/>
      <c r="N114" s="36"/>
      <c r="O114" s="1"/>
      <c r="P114" s="1"/>
      <c r="Q114" s="8"/>
      <c r="R114" s="1"/>
      <c r="S114" s="8"/>
      <c r="T114" s="38"/>
      <c r="U114" s="38"/>
      <c r="V114" s="8"/>
      <c r="W114" s="8"/>
      <c r="X114" s="9"/>
      <c r="Y114" s="9"/>
      <c r="Z114" s="9"/>
      <c r="AA114" s="36"/>
      <c r="AB114" s="40"/>
      <c r="AC114" s="1"/>
      <c r="AD114" s="4"/>
      <c r="AE114" s="8"/>
      <c r="AF114" s="1"/>
      <c r="AG114" s="8"/>
      <c r="AH114" s="38"/>
      <c r="AI114" s="38"/>
      <c r="AJ114" s="1"/>
      <c r="AK114" s="1"/>
      <c r="AL114" s="1"/>
      <c r="AM114" s="8"/>
      <c r="AN114" s="8"/>
      <c r="AO114" s="38"/>
      <c r="AP114" s="38"/>
      <c r="AQ114" s="8"/>
      <c r="AR114" s="8"/>
      <c r="AS114" s="9"/>
      <c r="AT114" s="9"/>
      <c r="AU114" s="9"/>
      <c r="AV114" s="36"/>
      <c r="AW114" s="37"/>
      <c r="AY114" s="4"/>
      <c r="AZ114" s="9"/>
      <c r="BA114" s="9"/>
      <c r="BB114" s="9"/>
      <c r="BC114" s="36"/>
      <c r="BD114" s="37"/>
      <c r="BF114" s="4"/>
      <c r="BG114" s="8"/>
      <c r="BJ114" s="38"/>
      <c r="BK114" s="36"/>
      <c r="BN114" s="8"/>
      <c r="BO114" s="8"/>
      <c r="BP114" s="38"/>
      <c r="BQ114" s="38"/>
      <c r="BR114" s="9"/>
      <c r="BS114" s="9"/>
      <c r="BT114" s="9"/>
      <c r="BU114" s="36"/>
      <c r="BV114" s="37"/>
      <c r="BX114" s="4"/>
      <c r="BZ114" s="45">
        <v>4</v>
      </c>
      <c r="CA114" s="45">
        <v>5</v>
      </c>
      <c r="CB114" s="45">
        <v>5.5</v>
      </c>
      <c r="CC114" s="36"/>
      <c r="CD114" s="37"/>
      <c r="CE114" s="4">
        <f>Area_Weights_Data!L$5*BZ114+Area_Weights_Data!M$5*CA114+Area_Weights_Data!N$5*CB114</f>
        <v>4.4938875305623469</v>
      </c>
      <c r="CF114" s="4">
        <f>Area_Weights_Data!L$6*BZ114+Area_Weights_Data!M$6*CA114+Area_Weights_Data!N$6*CB114</f>
        <v>5.3004807692307692</v>
      </c>
      <c r="CG114" s="45">
        <v>4</v>
      </c>
      <c r="CJ114" s="38"/>
      <c r="CK114" s="36"/>
      <c r="CN114" s="45">
        <v>3.5</v>
      </c>
      <c r="CO114">
        <v>3.5</v>
      </c>
      <c r="CP114" s="45">
        <v>4.5</v>
      </c>
      <c r="CQ114" s="38"/>
      <c r="CR114" s="38"/>
      <c r="CS114" s="4">
        <f>Area_Weights_Data!L$11*CN114+Area_Weights_Data!N$11*CP114</f>
        <v>3.5</v>
      </c>
      <c r="CT114" s="4">
        <f>Area_Weights_Data!L$12*CN114+Area_Weights_Data!N$12*CP114</f>
        <v>4.1545454545454543</v>
      </c>
      <c r="CU114" s="45">
        <v>3.75</v>
      </c>
      <c r="CV114" s="45">
        <v>4</v>
      </c>
      <c r="CW114" s="45">
        <v>4</v>
      </c>
      <c r="CX114" s="36"/>
      <c r="CY114" s="36"/>
      <c r="CZ114" s="4">
        <f>Area_Weights_Data!L$14*CU114+Area_Weights_Data!M$14*CV114+Area_Weights_Data!N$14*CW114</f>
        <v>3.7921568627450979</v>
      </c>
      <c r="DA114" s="4">
        <f>Area_Weights_Data!L$15*CU114+Area_Weights_Data!M$15*CV114+Area_Weights_Data!N$15*CW114</f>
        <v>3.9999999999999978</v>
      </c>
      <c r="DB114" s="45">
        <v>4</v>
      </c>
      <c r="DC114" s="45">
        <v>4</v>
      </c>
      <c r="DD114" s="45">
        <v>3.75</v>
      </c>
      <c r="DE114" s="38"/>
      <c r="DF114" s="38"/>
      <c r="DG114" s="4">
        <f t="shared" si="8"/>
        <v>4</v>
      </c>
      <c r="DH114" s="4">
        <f t="shared" si="9"/>
        <v>3.75</v>
      </c>
      <c r="DI114" s="45">
        <v>4</v>
      </c>
      <c r="DJ114" s="45">
        <v>4</v>
      </c>
      <c r="DK114" s="45">
        <v>7.5</v>
      </c>
      <c r="DL114" s="38"/>
      <c r="DM114" s="38"/>
      <c r="DN114" s="4">
        <f>Area_Weights_Data!L$23*DI114+Area_Weights_Data!M$23*DJ114+Area_Weights_Data!N$23*DK114</f>
        <v>5.3045454545454565</v>
      </c>
      <c r="DO114" s="4">
        <f t="shared" si="10"/>
        <v>7.5</v>
      </c>
      <c r="DP114" s="7">
        <v>5</v>
      </c>
      <c r="DQ114" s="7">
        <v>4</v>
      </c>
      <c r="DR114" s="7">
        <v>3</v>
      </c>
      <c r="DS114" s="36"/>
      <c r="DT114" s="36"/>
      <c r="DU114" s="4">
        <f>Area_Weights_Data!L$26*DP114+Area_Weights_Data!M$26*DQ114+Area_Weights_Data!N$26*DR114</f>
        <v>4.8202247191011249</v>
      </c>
      <c r="DV114" s="4">
        <f>Area_Weights_Data!L$27*DP114+Area_Weights_Data!M$27*DQ114+Area_Weights_Data!N$27*DR114</f>
        <v>3.4844720496894421</v>
      </c>
      <c r="DW114" s="8">
        <v>5</v>
      </c>
      <c r="DX114" s="8">
        <v>3.75</v>
      </c>
      <c r="DY114" s="8">
        <v>4</v>
      </c>
      <c r="DZ114" s="36"/>
      <c r="EA114" s="36"/>
      <c r="EB114" s="4">
        <f>Area_Weights_Data!L$32*DW114+Area_Weights_Data!M$32*DX114+Area_Weights_Data!N$32*DY114</f>
        <v>4.7093023255813957</v>
      </c>
      <c r="EC114" s="4">
        <f>Area_Weights_Data!L$33*DW114+Area_Weights_Data!M$33*DX114+Area_Weights_Data!N$33*DY114</f>
        <v>3.9086294416243645</v>
      </c>
      <c r="ED114" s="8">
        <v>2.5</v>
      </c>
      <c r="EE114" s="1">
        <v>3</v>
      </c>
      <c r="EF114" s="1">
        <v>3.25</v>
      </c>
      <c r="EG114" s="38"/>
      <c r="EH114" s="36"/>
      <c r="EI114" s="4">
        <f>Area_Weights_Data!$L$35*ED114+Area_Weights_Data!$M$35*EE114+Area_Weights_Data!$N$35*EF114</f>
        <v>2.6312849162011172</v>
      </c>
      <c r="EJ114" s="4">
        <f>Area_Weights_Data!$L$36*ED114+Area_Weights_Data!$M$36*EE114+Area_Weights_Data!$N$36*EF114</f>
        <v>3.0552763819095494</v>
      </c>
      <c r="EK114" s="8">
        <v>3.25</v>
      </c>
      <c r="EL114" s="8">
        <v>3.75</v>
      </c>
      <c r="EM114" s="38"/>
      <c r="EN114" s="36"/>
      <c r="EO114" s="3">
        <v>4</v>
      </c>
      <c r="EP114" s="7">
        <v>4.25</v>
      </c>
      <c r="EQ114" s="7">
        <v>4</v>
      </c>
      <c r="ER114" s="36"/>
      <c r="ES114" s="36"/>
      <c r="ET114" s="4">
        <f>Area_Weights_Data!L$41*EO114+Area_Weights_Data!M$41*EP114+Area_Weights_Data!N$41*EQ114</f>
        <v>4.0105932203389827</v>
      </c>
      <c r="EU114" s="4">
        <f>Area_Weights_Data!L$42*EO114+Area_Weights_Data!M$42*EP114+Area_Weights_Data!N$42*EQ114</f>
        <v>4.147849462365591</v>
      </c>
      <c r="EW114" s="51"/>
      <c r="EX114" s="51"/>
      <c r="EY114" s="52"/>
      <c r="EZ114" s="52"/>
      <c r="FS114"/>
    </row>
    <row r="115" spans="1:175" x14ac:dyDescent="0.2">
      <c r="A115" s="3">
        <v>1986</v>
      </c>
      <c r="B115" s="1">
        <v>2</v>
      </c>
      <c r="C115" s="9"/>
      <c r="D115" s="9"/>
      <c r="E115" s="9"/>
      <c r="F115" s="36"/>
      <c r="G115" s="37"/>
      <c r="H115" s="1"/>
      <c r="J115" s="8"/>
      <c r="K115" s="1"/>
      <c r="L115" s="1"/>
      <c r="M115" s="38"/>
      <c r="N115" s="36"/>
      <c r="O115" s="1"/>
      <c r="P115" s="1"/>
      <c r="Q115" s="8"/>
      <c r="R115" s="1"/>
      <c r="S115" s="8"/>
      <c r="T115" s="38"/>
      <c r="U115" s="38"/>
      <c r="V115" s="8"/>
      <c r="W115" s="8"/>
      <c r="X115" s="9"/>
      <c r="Y115" s="9"/>
      <c r="Z115" s="9"/>
      <c r="AA115" s="36"/>
      <c r="AB115" s="40"/>
      <c r="AC115" s="1"/>
      <c r="AD115" s="4"/>
      <c r="AE115" s="8"/>
      <c r="AF115" s="1"/>
      <c r="AG115" s="8"/>
      <c r="AH115" s="38"/>
      <c r="AI115" s="38"/>
      <c r="AJ115" s="1"/>
      <c r="AK115" s="1"/>
      <c r="AL115" s="1"/>
      <c r="AM115" s="8"/>
      <c r="AN115" s="8"/>
      <c r="AO115" s="38"/>
      <c r="AP115" s="38"/>
      <c r="AQ115" s="8"/>
      <c r="AR115" s="8"/>
      <c r="AS115" s="9"/>
      <c r="AT115" s="9"/>
      <c r="AU115" s="9"/>
      <c r="AV115" s="36"/>
      <c r="AW115" s="37"/>
      <c r="AY115" s="4"/>
      <c r="AZ115" s="9"/>
      <c r="BA115" s="9"/>
      <c r="BB115" s="9"/>
      <c r="BC115" s="36"/>
      <c r="BD115" s="37"/>
      <c r="BF115" s="4"/>
      <c r="BG115" s="8"/>
      <c r="BJ115" s="38"/>
      <c r="BK115" s="36"/>
      <c r="BN115" s="8"/>
      <c r="BO115" s="8"/>
      <c r="BP115" s="38"/>
      <c r="BQ115" s="38"/>
      <c r="BR115" s="9"/>
      <c r="BS115" s="9"/>
      <c r="BT115" s="9"/>
      <c r="BU115" s="36"/>
      <c r="BV115" s="37"/>
      <c r="BX115" s="4"/>
      <c r="BZ115" s="45">
        <v>4</v>
      </c>
      <c r="CA115" s="45">
        <v>5</v>
      </c>
      <c r="CB115" s="45">
        <v>5.5</v>
      </c>
      <c r="CC115" s="36"/>
      <c r="CD115" s="37"/>
      <c r="CE115" s="4">
        <f>Area_Weights_Data!L$5*BZ115+Area_Weights_Data!M$5*CA115+Area_Weights_Data!N$5*CB115</f>
        <v>4.4938875305623469</v>
      </c>
      <c r="CF115" s="4">
        <f>Area_Weights_Data!L$6*BZ115+Area_Weights_Data!M$6*CA115+Area_Weights_Data!N$6*CB115</f>
        <v>5.3004807692307692</v>
      </c>
      <c r="CG115" s="45">
        <v>4</v>
      </c>
      <c r="CJ115" s="38"/>
      <c r="CK115" s="36"/>
      <c r="CN115" s="45">
        <v>3.5</v>
      </c>
      <c r="CO115">
        <v>3.5</v>
      </c>
      <c r="CP115" s="45">
        <v>4.5</v>
      </c>
      <c r="CQ115" s="38"/>
      <c r="CR115" s="38"/>
      <c r="CS115" s="4">
        <f>Area_Weights_Data!L$11*CN115+Area_Weights_Data!N$11*CP115</f>
        <v>3.5</v>
      </c>
      <c r="CT115" s="4">
        <f>Area_Weights_Data!L$12*CN115+Area_Weights_Data!N$12*CP115</f>
        <v>4.1545454545454543</v>
      </c>
      <c r="CU115" s="45">
        <v>3.75</v>
      </c>
      <c r="CV115" s="45">
        <v>4</v>
      </c>
      <c r="CW115" s="45">
        <v>4</v>
      </c>
      <c r="CX115" s="36"/>
      <c r="CY115" s="36"/>
      <c r="CZ115" s="4">
        <f>Area_Weights_Data!L$14*CU115+Area_Weights_Data!M$14*CV115+Area_Weights_Data!N$14*CW115</f>
        <v>3.7921568627450979</v>
      </c>
      <c r="DA115" s="4">
        <f>Area_Weights_Data!L$15*CU115+Area_Weights_Data!M$15*CV115+Area_Weights_Data!N$15*CW115</f>
        <v>3.9999999999999978</v>
      </c>
      <c r="DB115" s="45">
        <v>4</v>
      </c>
      <c r="DC115" s="45">
        <v>4</v>
      </c>
      <c r="DD115" s="45">
        <v>3.75</v>
      </c>
      <c r="DE115" s="38"/>
      <c r="DF115" s="38"/>
      <c r="DG115" s="4">
        <f t="shared" si="8"/>
        <v>4</v>
      </c>
      <c r="DH115" s="4">
        <f t="shared" si="9"/>
        <v>3.75</v>
      </c>
      <c r="DI115" s="45">
        <v>4</v>
      </c>
      <c r="DJ115" s="45">
        <v>4</v>
      </c>
      <c r="DK115" s="45">
        <v>7.5</v>
      </c>
      <c r="DL115" s="38"/>
      <c r="DM115" s="38"/>
      <c r="DN115" s="4">
        <f>Area_Weights_Data!L$23*DI115+Area_Weights_Data!M$23*DJ115+Area_Weights_Data!N$23*DK115</f>
        <v>5.3045454545454565</v>
      </c>
      <c r="DO115" s="4">
        <f t="shared" si="10"/>
        <v>7.5</v>
      </c>
      <c r="DP115" s="7">
        <v>5</v>
      </c>
      <c r="DQ115" s="7">
        <v>4</v>
      </c>
      <c r="DR115" s="7">
        <v>3</v>
      </c>
      <c r="DS115" s="36"/>
      <c r="DT115" s="36"/>
      <c r="DU115" s="4">
        <f>Area_Weights_Data!L$26*DP115+Area_Weights_Data!M$26*DQ115+Area_Weights_Data!N$26*DR115</f>
        <v>4.8202247191011249</v>
      </c>
      <c r="DV115" s="4">
        <f>Area_Weights_Data!L$27*DP115+Area_Weights_Data!M$27*DQ115+Area_Weights_Data!N$27*DR115</f>
        <v>3.4844720496894421</v>
      </c>
      <c r="DW115" s="8">
        <v>5</v>
      </c>
      <c r="DX115" s="8">
        <v>3.75</v>
      </c>
      <c r="DY115" s="8">
        <v>4</v>
      </c>
      <c r="DZ115" s="36"/>
      <c r="EA115" s="36"/>
      <c r="EB115" s="4">
        <f>Area_Weights_Data!L$32*DW115+Area_Weights_Data!M$32*DX115+Area_Weights_Data!N$32*DY115</f>
        <v>4.7093023255813957</v>
      </c>
      <c r="EC115" s="4">
        <f>Area_Weights_Data!L$33*DW115+Area_Weights_Data!M$33*DX115+Area_Weights_Data!N$33*DY115</f>
        <v>3.9086294416243645</v>
      </c>
      <c r="ED115" s="8">
        <v>2.5</v>
      </c>
      <c r="EE115" s="1">
        <v>3</v>
      </c>
      <c r="EF115" s="1">
        <v>3.25</v>
      </c>
      <c r="EG115" s="38"/>
      <c r="EH115" s="36"/>
      <c r="EI115" s="4">
        <f>Area_Weights_Data!$L$35*ED115+Area_Weights_Data!$M$35*EE115+Area_Weights_Data!$N$35*EF115</f>
        <v>2.6312849162011172</v>
      </c>
      <c r="EJ115" s="4">
        <f>Area_Weights_Data!$L$36*ED115+Area_Weights_Data!$M$36*EE115+Area_Weights_Data!$N$36*EF115</f>
        <v>3.0552763819095494</v>
      </c>
      <c r="EK115" s="8">
        <v>3.25</v>
      </c>
      <c r="EL115" s="8">
        <v>3.75</v>
      </c>
      <c r="EM115" s="38"/>
      <c r="EN115" s="36"/>
      <c r="EO115" s="3">
        <v>4</v>
      </c>
      <c r="EP115" s="7">
        <v>4.25</v>
      </c>
      <c r="EQ115" s="7">
        <v>4.5</v>
      </c>
      <c r="ER115" s="36"/>
      <c r="ES115" s="36"/>
      <c r="ET115" s="4">
        <f>Area_Weights_Data!L$41*EO115+Area_Weights_Data!M$41*EP115+Area_Weights_Data!N$41*EQ115</f>
        <v>4.0105932203389827</v>
      </c>
      <c r="EU115" s="4">
        <f>Area_Weights_Data!L$42*EO115+Area_Weights_Data!M$42*EP115+Area_Weights_Data!N$42*EQ115</f>
        <v>4.3521505376344081</v>
      </c>
      <c r="EW115" s="51"/>
      <c r="EX115" s="51"/>
      <c r="EY115" s="52"/>
      <c r="EZ115" s="52"/>
      <c r="FS115"/>
    </row>
    <row r="116" spans="1:175" x14ac:dyDescent="0.2">
      <c r="A116" s="3">
        <v>1986</v>
      </c>
      <c r="B116" s="1">
        <v>3</v>
      </c>
      <c r="C116" s="9"/>
      <c r="D116" s="9"/>
      <c r="E116" s="9"/>
      <c r="F116" s="36"/>
      <c r="G116" s="37"/>
      <c r="H116" s="1"/>
      <c r="J116" s="8"/>
      <c r="K116" s="1"/>
      <c r="L116" s="1"/>
      <c r="M116" s="38"/>
      <c r="N116" s="36"/>
      <c r="O116" s="1"/>
      <c r="P116" s="1"/>
      <c r="Q116" s="8"/>
      <c r="R116" s="1"/>
      <c r="S116" s="8"/>
      <c r="T116" s="38"/>
      <c r="U116" s="38"/>
      <c r="V116" s="8"/>
      <c r="W116" s="8"/>
      <c r="X116" s="9"/>
      <c r="Y116" s="9"/>
      <c r="Z116" s="9"/>
      <c r="AA116" s="36"/>
      <c r="AB116" s="40"/>
      <c r="AC116" s="1"/>
      <c r="AD116" s="4"/>
      <c r="AE116" s="8"/>
      <c r="AF116" s="1"/>
      <c r="AG116" s="8"/>
      <c r="AH116" s="38"/>
      <c r="AI116" s="38"/>
      <c r="AJ116" s="1"/>
      <c r="AK116" s="1"/>
      <c r="AL116" s="1"/>
      <c r="AM116" s="8"/>
      <c r="AN116" s="8"/>
      <c r="AO116" s="38"/>
      <c r="AP116" s="38"/>
      <c r="AQ116" s="8"/>
      <c r="AR116" s="8"/>
      <c r="AS116" s="9"/>
      <c r="AT116" s="9"/>
      <c r="AU116" s="9"/>
      <c r="AV116" s="36"/>
      <c r="AW116" s="37"/>
      <c r="AY116" s="4"/>
      <c r="AZ116" s="9"/>
      <c r="BA116" s="9"/>
      <c r="BB116" s="9"/>
      <c r="BC116" s="36"/>
      <c r="BD116" s="37"/>
      <c r="BF116" s="4"/>
      <c r="BG116" s="8"/>
      <c r="BJ116" s="38"/>
      <c r="BK116" s="36"/>
      <c r="BN116" s="8"/>
      <c r="BO116" s="8"/>
      <c r="BP116" s="38"/>
      <c r="BQ116" s="38"/>
      <c r="BR116" s="9"/>
      <c r="BS116" s="9"/>
      <c r="BT116" s="9"/>
      <c r="BU116" s="36"/>
      <c r="BV116" s="37"/>
      <c r="BX116" s="4"/>
      <c r="BZ116" s="45">
        <v>4</v>
      </c>
      <c r="CA116" s="45">
        <v>5</v>
      </c>
      <c r="CB116" s="45">
        <v>5.5</v>
      </c>
      <c r="CC116" s="36"/>
      <c r="CD116" s="37"/>
      <c r="CE116" s="4">
        <f>Area_Weights_Data!L$5*BZ116+Area_Weights_Data!M$5*CA116+Area_Weights_Data!N$5*CB116</f>
        <v>4.4938875305623469</v>
      </c>
      <c r="CF116" s="4">
        <f>Area_Weights_Data!L$6*BZ116+Area_Weights_Data!M$6*CA116+Area_Weights_Data!N$6*CB116</f>
        <v>5.3004807692307692</v>
      </c>
      <c r="CG116" s="45">
        <v>4</v>
      </c>
      <c r="CJ116" s="38"/>
      <c r="CK116" s="36"/>
      <c r="CN116" s="45">
        <v>3.5</v>
      </c>
      <c r="CO116">
        <v>3.5</v>
      </c>
      <c r="CP116" s="45">
        <v>4.5</v>
      </c>
      <c r="CQ116" s="38"/>
      <c r="CR116" s="38"/>
      <c r="CS116" s="4">
        <f>Area_Weights_Data!L$11*CN116+Area_Weights_Data!N$11*CP116</f>
        <v>3.5</v>
      </c>
      <c r="CT116" s="4">
        <f>Area_Weights_Data!L$12*CN116+Area_Weights_Data!N$12*CP116</f>
        <v>4.1545454545454543</v>
      </c>
      <c r="CU116" s="45">
        <v>3.75</v>
      </c>
      <c r="CV116" s="45">
        <v>4</v>
      </c>
      <c r="CW116" s="45">
        <v>4.25</v>
      </c>
      <c r="CX116" s="36"/>
      <c r="CY116" s="36"/>
      <c r="CZ116" s="4">
        <f>Area_Weights_Data!L$14*CU116+Area_Weights_Data!M$14*CV116+Area_Weights_Data!N$14*CW116</f>
        <v>3.7921568627450979</v>
      </c>
      <c r="DA116" s="4">
        <f>Area_Weights_Data!L$15*CU116+Area_Weights_Data!M$15*CV116+Area_Weights_Data!N$15*CW116</f>
        <v>4.0792276964047911</v>
      </c>
      <c r="DB116" s="45">
        <v>4</v>
      </c>
      <c r="DC116" s="45">
        <v>4</v>
      </c>
      <c r="DD116" s="45">
        <v>3.75</v>
      </c>
      <c r="DE116" s="38"/>
      <c r="DF116" s="38"/>
      <c r="DG116" s="4">
        <f t="shared" si="8"/>
        <v>4</v>
      </c>
      <c r="DH116" s="4">
        <f t="shared" si="9"/>
        <v>3.75</v>
      </c>
      <c r="DI116" s="45">
        <v>4</v>
      </c>
      <c r="DJ116" s="45">
        <v>4</v>
      </c>
      <c r="DK116" s="45">
        <v>7.5</v>
      </c>
      <c r="DL116" s="38"/>
      <c r="DM116" s="38"/>
      <c r="DN116" s="4">
        <f>Area_Weights_Data!L$23*DI116+Area_Weights_Data!M$23*DJ116+Area_Weights_Data!N$23*DK116</f>
        <v>5.3045454545454565</v>
      </c>
      <c r="DO116" s="4">
        <f t="shared" si="10"/>
        <v>7.5</v>
      </c>
      <c r="DP116" s="7">
        <v>5</v>
      </c>
      <c r="DQ116" s="7">
        <v>4</v>
      </c>
      <c r="DR116" s="7">
        <v>3</v>
      </c>
      <c r="DS116" s="36"/>
      <c r="DT116" s="36"/>
      <c r="DU116" s="4">
        <f>Area_Weights_Data!L$26*DP116+Area_Weights_Data!M$26*DQ116+Area_Weights_Data!N$26*DR116</f>
        <v>4.8202247191011249</v>
      </c>
      <c r="DV116" s="4">
        <f>Area_Weights_Data!L$27*DP116+Area_Weights_Data!M$27*DQ116+Area_Weights_Data!N$27*DR116</f>
        <v>3.4844720496894421</v>
      </c>
      <c r="DW116" s="8">
        <v>4.25</v>
      </c>
      <c r="DX116" s="8">
        <v>3.75</v>
      </c>
      <c r="DY116" s="8">
        <v>4</v>
      </c>
      <c r="DZ116" s="36"/>
      <c r="EA116" s="36"/>
      <c r="EB116" s="4">
        <f>Area_Weights_Data!L$32*DW116+Area_Weights_Data!M$32*DX116+Area_Weights_Data!N$32*DY116</f>
        <v>4.1337209302325579</v>
      </c>
      <c r="EC116" s="4">
        <f>Area_Weights_Data!L$33*DW116+Area_Weights_Data!M$33*DX116+Area_Weights_Data!N$33*DY116</f>
        <v>3.9086294416243645</v>
      </c>
      <c r="ED116" s="8">
        <v>2.5</v>
      </c>
      <c r="EE116" s="1">
        <v>3</v>
      </c>
      <c r="EF116" s="1">
        <v>3.25</v>
      </c>
      <c r="EG116" s="38"/>
      <c r="EH116" s="36"/>
      <c r="EI116" s="4">
        <f>Area_Weights_Data!$L$35*ED116+Area_Weights_Data!$M$35*EE116+Area_Weights_Data!$N$35*EF116</f>
        <v>2.6312849162011172</v>
      </c>
      <c r="EJ116" s="4">
        <f>Area_Weights_Data!$L$36*ED116+Area_Weights_Data!$M$36*EE116+Area_Weights_Data!$N$36*EF116</f>
        <v>3.0552763819095494</v>
      </c>
      <c r="EK116" s="8">
        <v>3.25</v>
      </c>
      <c r="EL116" s="8">
        <v>3.75</v>
      </c>
      <c r="EM116" s="38"/>
      <c r="EN116" s="36"/>
      <c r="EO116" s="3">
        <v>4</v>
      </c>
      <c r="EP116" s="7">
        <v>4.25</v>
      </c>
      <c r="EQ116" s="7">
        <v>4.5</v>
      </c>
      <c r="ER116" s="36"/>
      <c r="ES116" s="36"/>
      <c r="ET116" s="4">
        <f>Area_Weights_Data!L$41*EO116+Area_Weights_Data!M$41*EP116+Area_Weights_Data!N$41*EQ116</f>
        <v>4.0105932203389827</v>
      </c>
      <c r="EU116" s="4">
        <f>Area_Weights_Data!L$42*EO116+Area_Weights_Data!M$42*EP116+Area_Weights_Data!N$42*EQ116</f>
        <v>4.3521505376344081</v>
      </c>
      <c r="EW116" s="51"/>
      <c r="EX116" s="51"/>
      <c r="EY116" s="52"/>
      <c r="EZ116" s="52"/>
      <c r="FS116"/>
    </row>
    <row r="117" spans="1:175" x14ac:dyDescent="0.2">
      <c r="A117" s="3">
        <v>1986</v>
      </c>
      <c r="B117" s="1">
        <v>4</v>
      </c>
      <c r="C117" s="9"/>
      <c r="D117" s="9"/>
      <c r="E117" s="9"/>
      <c r="F117" s="36"/>
      <c r="G117" s="37"/>
      <c r="H117" s="1"/>
      <c r="J117" s="8"/>
      <c r="K117" s="1"/>
      <c r="L117" s="1"/>
      <c r="M117" s="38"/>
      <c r="N117" s="36"/>
      <c r="O117" s="1"/>
      <c r="P117" s="1"/>
      <c r="Q117" s="8"/>
      <c r="R117" s="1"/>
      <c r="S117" s="8"/>
      <c r="T117" s="38"/>
      <c r="U117" s="38"/>
      <c r="V117" s="8"/>
      <c r="W117" s="8"/>
      <c r="X117" s="9"/>
      <c r="Y117" s="9"/>
      <c r="Z117" s="9"/>
      <c r="AA117" s="36"/>
      <c r="AB117" s="40"/>
      <c r="AC117" s="1"/>
      <c r="AD117" s="4"/>
      <c r="AE117" s="8"/>
      <c r="AF117" s="1"/>
      <c r="AG117" s="8"/>
      <c r="AH117" s="38"/>
      <c r="AI117" s="38"/>
      <c r="AJ117" s="1"/>
      <c r="AK117" s="1"/>
      <c r="AL117" s="1"/>
      <c r="AM117" s="8"/>
      <c r="AN117" s="8"/>
      <c r="AO117" s="38"/>
      <c r="AP117" s="38"/>
      <c r="AQ117" s="8"/>
      <c r="AR117" s="8"/>
      <c r="AS117" s="9"/>
      <c r="AT117" s="9"/>
      <c r="AU117" s="9"/>
      <c r="AV117" s="36"/>
      <c r="AW117" s="37"/>
      <c r="AY117" s="4"/>
      <c r="AZ117" s="9"/>
      <c r="BA117" s="9"/>
      <c r="BB117" s="9"/>
      <c r="BC117" s="36"/>
      <c r="BD117" s="37"/>
      <c r="BF117" s="4"/>
      <c r="BG117" s="8"/>
      <c r="BJ117" s="38"/>
      <c r="BK117" s="36"/>
      <c r="BN117" s="8"/>
      <c r="BO117" s="8"/>
      <c r="BP117" s="38"/>
      <c r="BQ117" s="38"/>
      <c r="BR117" s="9"/>
      <c r="BS117" s="9"/>
      <c r="BT117" s="9"/>
      <c r="BU117" s="36"/>
      <c r="BV117" s="37"/>
      <c r="BX117" s="4"/>
      <c r="BZ117" s="45">
        <v>4</v>
      </c>
      <c r="CA117" s="45">
        <v>5</v>
      </c>
      <c r="CB117" s="45">
        <v>5.5</v>
      </c>
      <c r="CC117" s="36"/>
      <c r="CD117" s="37"/>
      <c r="CE117" s="4">
        <f>Area_Weights_Data!L$5*BZ117+Area_Weights_Data!M$5*CA117+Area_Weights_Data!N$5*CB117</f>
        <v>4.4938875305623469</v>
      </c>
      <c r="CF117" s="4">
        <f>Area_Weights_Data!L$6*BZ117+Area_Weights_Data!M$6*CA117+Area_Weights_Data!N$6*CB117</f>
        <v>5.3004807692307692</v>
      </c>
      <c r="CG117" s="45">
        <v>4</v>
      </c>
      <c r="CJ117" s="38"/>
      <c r="CK117" s="36"/>
      <c r="CN117" s="45">
        <v>3.5</v>
      </c>
      <c r="CO117">
        <v>3.5</v>
      </c>
      <c r="CP117" s="45">
        <v>4.5</v>
      </c>
      <c r="CQ117" s="38"/>
      <c r="CR117" s="38"/>
      <c r="CS117" s="4">
        <f>Area_Weights_Data!L$11*CN117+Area_Weights_Data!N$11*CP117</f>
        <v>3.5</v>
      </c>
      <c r="CT117" s="4">
        <f>Area_Weights_Data!L$12*CN117+Area_Weights_Data!N$12*CP117</f>
        <v>4.1545454545454543</v>
      </c>
      <c r="CU117" s="45">
        <v>3.75</v>
      </c>
      <c r="CV117" s="45">
        <v>4</v>
      </c>
      <c r="CW117" s="45">
        <v>4.25</v>
      </c>
      <c r="CX117" s="36"/>
      <c r="CY117" s="36"/>
      <c r="CZ117" s="4">
        <f>Area_Weights_Data!L$14*CU117+Area_Weights_Data!M$14*CV117+Area_Weights_Data!N$14*CW117</f>
        <v>3.7921568627450979</v>
      </c>
      <c r="DA117" s="4">
        <f>Area_Weights_Data!L$15*CU117+Area_Weights_Data!M$15*CV117+Area_Weights_Data!N$15*CW117</f>
        <v>4.0792276964047911</v>
      </c>
      <c r="DB117" s="45">
        <v>4</v>
      </c>
      <c r="DC117" s="45">
        <v>4</v>
      </c>
      <c r="DD117" s="45">
        <v>3.75</v>
      </c>
      <c r="DE117" s="38"/>
      <c r="DF117" s="38"/>
      <c r="DG117" s="4">
        <f t="shared" si="8"/>
        <v>4</v>
      </c>
      <c r="DH117" s="4">
        <f t="shared" si="9"/>
        <v>3.75</v>
      </c>
      <c r="DI117" s="45">
        <v>4</v>
      </c>
      <c r="DJ117" s="45">
        <v>4</v>
      </c>
      <c r="DK117" s="45">
        <v>7.5</v>
      </c>
      <c r="DL117" s="38"/>
      <c r="DM117" s="38"/>
      <c r="DN117" s="4">
        <f>Area_Weights_Data!L$23*DI117+Area_Weights_Data!M$23*DJ117+Area_Weights_Data!N$23*DK117</f>
        <v>5.3045454545454565</v>
      </c>
      <c r="DO117" s="4">
        <f t="shared" si="10"/>
        <v>7.5</v>
      </c>
      <c r="DP117" s="7">
        <v>5</v>
      </c>
      <c r="DQ117" s="7">
        <v>4</v>
      </c>
      <c r="DR117" s="7">
        <v>3</v>
      </c>
      <c r="DS117" s="36"/>
      <c r="DT117" s="36"/>
      <c r="DU117" s="4">
        <f>Area_Weights_Data!L$26*DP117+Area_Weights_Data!M$26*DQ117+Area_Weights_Data!N$26*DR117</f>
        <v>4.8202247191011249</v>
      </c>
      <c r="DV117" s="4">
        <f>Area_Weights_Data!L$27*DP117+Area_Weights_Data!M$27*DQ117+Area_Weights_Data!N$27*DR117</f>
        <v>3.4844720496894421</v>
      </c>
      <c r="DW117" s="8">
        <v>4.25</v>
      </c>
      <c r="DX117" s="8">
        <v>3.75</v>
      </c>
      <c r="DY117" s="8">
        <v>4</v>
      </c>
      <c r="DZ117" s="36"/>
      <c r="EA117" s="36"/>
      <c r="EB117" s="4">
        <f>Area_Weights_Data!L$32*DW117+Area_Weights_Data!M$32*DX117+Area_Weights_Data!N$32*DY117</f>
        <v>4.1337209302325579</v>
      </c>
      <c r="EC117" s="4">
        <f>Area_Weights_Data!L$33*DW117+Area_Weights_Data!M$33*DX117+Area_Weights_Data!N$33*DY117</f>
        <v>3.9086294416243645</v>
      </c>
      <c r="ED117" s="8">
        <v>2.5</v>
      </c>
      <c r="EE117" s="1">
        <v>3</v>
      </c>
      <c r="EF117" s="1">
        <v>3.25</v>
      </c>
      <c r="EG117" s="38"/>
      <c r="EH117" s="36"/>
      <c r="EI117" s="4">
        <f>Area_Weights_Data!$L$35*ED117+Area_Weights_Data!$M$35*EE117+Area_Weights_Data!$N$35*EF117</f>
        <v>2.6312849162011172</v>
      </c>
      <c r="EJ117" s="4">
        <f>Area_Weights_Data!$L$36*ED117+Area_Weights_Data!$M$36*EE117+Area_Weights_Data!$N$36*EF117</f>
        <v>3.0552763819095494</v>
      </c>
      <c r="EK117" s="8">
        <v>3.25</v>
      </c>
      <c r="EL117" s="8">
        <v>3.75</v>
      </c>
      <c r="EM117" s="38"/>
      <c r="EN117" s="36"/>
      <c r="EO117" s="3">
        <v>4</v>
      </c>
      <c r="EP117" s="7">
        <v>4.25</v>
      </c>
      <c r="EQ117" s="7">
        <v>4.5</v>
      </c>
      <c r="ER117" s="36"/>
      <c r="ES117" s="36"/>
      <c r="ET117" s="4">
        <f>Area_Weights_Data!L$41*EO117+Area_Weights_Data!M$41*EP117+Area_Weights_Data!N$41*EQ117</f>
        <v>4.0105932203389827</v>
      </c>
      <c r="EU117" s="4">
        <f>Area_Weights_Data!L$42*EO117+Area_Weights_Data!M$42*EP117+Area_Weights_Data!N$42*EQ117</f>
        <v>4.3521505376344081</v>
      </c>
      <c r="EW117" s="51"/>
      <c r="EX117" s="51"/>
      <c r="EY117" s="52"/>
      <c r="EZ117" s="52"/>
      <c r="FS117"/>
    </row>
    <row r="118" spans="1:175" x14ac:dyDescent="0.2">
      <c r="A118" s="3">
        <v>1986</v>
      </c>
      <c r="B118" s="1">
        <v>5</v>
      </c>
      <c r="C118" s="9"/>
      <c r="D118" s="9"/>
      <c r="E118" s="9"/>
      <c r="F118" s="36"/>
      <c r="G118" s="37"/>
      <c r="H118" s="1"/>
      <c r="J118" s="8"/>
      <c r="K118" s="1"/>
      <c r="L118" s="1"/>
      <c r="M118" s="38"/>
      <c r="N118" s="36"/>
      <c r="O118" s="1"/>
      <c r="P118" s="1"/>
      <c r="Q118" s="8"/>
      <c r="R118" s="1"/>
      <c r="S118" s="8"/>
      <c r="T118" s="38"/>
      <c r="U118" s="38"/>
      <c r="V118" s="8"/>
      <c r="W118" s="8"/>
      <c r="X118" s="9"/>
      <c r="Y118" s="9"/>
      <c r="Z118" s="9"/>
      <c r="AA118" s="36"/>
      <c r="AB118" s="40"/>
      <c r="AC118" s="1"/>
      <c r="AD118" s="4"/>
      <c r="AE118" s="8"/>
      <c r="AF118" s="1"/>
      <c r="AG118" s="8"/>
      <c r="AH118" s="38"/>
      <c r="AI118" s="38"/>
      <c r="AJ118" s="1"/>
      <c r="AK118" s="1"/>
      <c r="AL118" s="1"/>
      <c r="AM118" s="8"/>
      <c r="AN118" s="8"/>
      <c r="AO118" s="38"/>
      <c r="AP118" s="38"/>
      <c r="AQ118" s="8"/>
      <c r="AR118" s="8"/>
      <c r="AS118" s="9"/>
      <c r="AT118" s="9"/>
      <c r="AU118" s="9"/>
      <c r="AV118" s="36"/>
      <c r="AW118" s="37"/>
      <c r="AY118" s="4"/>
      <c r="AZ118" s="9"/>
      <c r="BA118" s="9"/>
      <c r="BB118" s="9"/>
      <c r="BC118" s="36"/>
      <c r="BD118" s="37"/>
      <c r="BF118" s="4"/>
      <c r="BG118" s="8"/>
      <c r="BJ118" s="38"/>
      <c r="BK118" s="36"/>
      <c r="BN118" s="8"/>
      <c r="BO118" s="8"/>
      <c r="BP118" s="38"/>
      <c r="BQ118" s="38"/>
      <c r="BR118" s="9"/>
      <c r="BS118" s="9"/>
      <c r="BT118" s="9"/>
      <c r="BU118" s="36"/>
      <c r="BV118" s="37"/>
      <c r="BX118" s="4"/>
      <c r="BZ118" s="45">
        <v>4</v>
      </c>
      <c r="CA118" s="45">
        <v>3</v>
      </c>
      <c r="CB118" s="45">
        <v>9.5</v>
      </c>
      <c r="CC118" s="36"/>
      <c r="CD118" s="37"/>
      <c r="CE118" s="4">
        <f>Area_Weights_Data!L$5*BZ118+Area_Weights_Data!M$5*CA118+Area_Weights_Data!N$5*CB118</f>
        <v>3.5061124694376526</v>
      </c>
      <c r="CF118" s="4">
        <f>Area_Weights_Data!L$6*BZ118+Area_Weights_Data!M$6*CA118+Area_Weights_Data!N$6*CB118</f>
        <v>6.90625</v>
      </c>
      <c r="CG118" s="45">
        <v>4</v>
      </c>
      <c r="CJ118" s="38"/>
      <c r="CK118" s="36"/>
      <c r="CN118" s="45">
        <v>3.5</v>
      </c>
      <c r="CO118" s="45">
        <v>3.5</v>
      </c>
      <c r="CP118" s="45">
        <v>4.5</v>
      </c>
      <c r="CQ118" s="38"/>
      <c r="CR118" s="38"/>
      <c r="CS118" s="4">
        <f>Area_Weights_Data!L$11*CN118+Area_Weights_Data!N$11*CP118</f>
        <v>3.5</v>
      </c>
      <c r="CT118" s="4">
        <f>Area_Weights_Data!L$12*CN118+Area_Weights_Data!N$12*CP118</f>
        <v>4.1545454545454543</v>
      </c>
      <c r="CU118" s="45">
        <v>3.75</v>
      </c>
      <c r="CV118" s="45">
        <v>4</v>
      </c>
      <c r="CW118" s="45">
        <v>4.5</v>
      </c>
      <c r="CX118" s="36"/>
      <c r="CY118" s="36"/>
      <c r="CZ118" s="4">
        <f>Area_Weights_Data!L$14*CU118+Area_Weights_Data!M$14*CV118+Area_Weights_Data!N$14*CW118</f>
        <v>3.7921568627450979</v>
      </c>
      <c r="DA118" s="4">
        <f>Area_Weights_Data!L$15*CU118+Area_Weights_Data!M$15*CV118+Area_Weights_Data!N$15*CW118</f>
        <v>4.1584553928095849</v>
      </c>
      <c r="DB118" s="45">
        <v>3.5</v>
      </c>
      <c r="DC118">
        <v>4</v>
      </c>
      <c r="DD118" s="45">
        <v>3.75</v>
      </c>
      <c r="DE118" s="38"/>
      <c r="DF118" s="38"/>
      <c r="DG118" s="4">
        <f t="shared" si="8"/>
        <v>3.5</v>
      </c>
      <c r="DH118" s="4">
        <f t="shared" si="9"/>
        <v>3.75</v>
      </c>
      <c r="DI118" s="45">
        <v>2.5</v>
      </c>
      <c r="DJ118" s="45">
        <v>3</v>
      </c>
      <c r="DK118" s="45">
        <v>3.5</v>
      </c>
      <c r="DL118" s="38"/>
      <c r="DM118" s="38"/>
      <c r="DN118" s="4">
        <f>Area_Weights_Data!L$23*DI118+Area_Weights_Data!M$23*DJ118+Area_Weights_Data!N$23*DK118</f>
        <v>3.1568181818181831</v>
      </c>
      <c r="DO118" s="4">
        <f t="shared" si="10"/>
        <v>3.5</v>
      </c>
      <c r="DP118" s="7">
        <v>5</v>
      </c>
      <c r="DQ118" s="7">
        <v>4</v>
      </c>
      <c r="DR118" s="7">
        <v>3</v>
      </c>
      <c r="DS118" s="36"/>
      <c r="DT118" s="36"/>
      <c r="DU118" s="4">
        <f>Area_Weights_Data!L$26*DP118+Area_Weights_Data!M$26*DQ118+Area_Weights_Data!N$26*DR118</f>
        <v>4.8202247191011249</v>
      </c>
      <c r="DV118" s="4">
        <f>Area_Weights_Data!L$27*DP118+Area_Weights_Data!M$27*DQ118+Area_Weights_Data!N$27*DR118</f>
        <v>3.4844720496894421</v>
      </c>
      <c r="DW118" s="8">
        <v>4</v>
      </c>
      <c r="DX118" s="8">
        <v>3.5</v>
      </c>
      <c r="DY118" s="8">
        <v>4</v>
      </c>
      <c r="DZ118" s="36"/>
      <c r="EA118" s="36"/>
      <c r="EB118" s="4">
        <f>Area_Weights_Data!L$32*DW118+Area_Weights_Data!M$32*DX118+Area_Weights_Data!N$32*DY118</f>
        <v>3.8837209302325584</v>
      </c>
      <c r="EC118" s="4">
        <f>Area_Weights_Data!L$33*DW118+Area_Weights_Data!M$33*DX118+Area_Weights_Data!N$33*DY118</f>
        <v>3.81725888324873</v>
      </c>
      <c r="ED118" s="8">
        <v>2.5</v>
      </c>
      <c r="EE118" s="1">
        <v>3</v>
      </c>
      <c r="EF118" s="1">
        <v>3.25</v>
      </c>
      <c r="EG118" s="38"/>
      <c r="EH118" s="36"/>
      <c r="EI118" s="4">
        <f>Area_Weights_Data!$L$35*ED118+Area_Weights_Data!$M$35*EE118+Area_Weights_Data!$N$35*EF118</f>
        <v>2.6312849162011172</v>
      </c>
      <c r="EJ118" s="4">
        <f>Area_Weights_Data!$L$36*ED118+Area_Weights_Data!$M$36*EE118+Area_Weights_Data!$N$36*EF118</f>
        <v>3.0552763819095494</v>
      </c>
      <c r="EK118" s="8">
        <v>3.25</v>
      </c>
      <c r="EL118" s="8">
        <v>3.75</v>
      </c>
      <c r="EM118" s="38"/>
      <c r="EN118" s="36"/>
      <c r="EO118" s="3">
        <v>4</v>
      </c>
      <c r="EP118" s="7">
        <v>4.25</v>
      </c>
      <c r="EQ118" s="7">
        <v>4.5</v>
      </c>
      <c r="ER118" s="36"/>
      <c r="ES118" s="36"/>
      <c r="ET118" s="4">
        <f>Area_Weights_Data!L$41*EO118+Area_Weights_Data!M$41*EP118+Area_Weights_Data!N$41*EQ118</f>
        <v>4.0105932203389827</v>
      </c>
      <c r="EU118" s="4">
        <f>Area_Weights_Data!L$42*EO118+Area_Weights_Data!M$42*EP118+Area_Weights_Data!N$42*EQ118</f>
        <v>4.3521505376344081</v>
      </c>
      <c r="EW118" s="51"/>
      <c r="EX118" s="51"/>
      <c r="EY118" s="52"/>
      <c r="EZ118" s="52"/>
      <c r="FS118"/>
    </row>
    <row r="119" spans="1:175" x14ac:dyDescent="0.2">
      <c r="A119" s="3">
        <v>1986</v>
      </c>
      <c r="B119" s="1">
        <v>6</v>
      </c>
      <c r="C119" s="9"/>
      <c r="D119" s="9"/>
      <c r="E119" s="9"/>
      <c r="F119" s="36"/>
      <c r="G119" s="37"/>
      <c r="H119" s="1"/>
      <c r="J119" s="8"/>
      <c r="K119" s="1"/>
      <c r="L119" s="1"/>
      <c r="M119" s="38"/>
      <c r="N119" s="36"/>
      <c r="O119" s="1"/>
      <c r="P119" s="1"/>
      <c r="Q119" s="8"/>
      <c r="R119" s="1"/>
      <c r="S119" s="8"/>
      <c r="T119" s="38"/>
      <c r="U119" s="38"/>
      <c r="V119" s="8"/>
      <c r="W119" s="8"/>
      <c r="X119" s="9"/>
      <c r="Y119" s="9"/>
      <c r="Z119" s="9"/>
      <c r="AA119" s="36"/>
      <c r="AB119" s="40"/>
      <c r="AC119" s="1"/>
      <c r="AD119" s="4"/>
      <c r="AE119" s="8"/>
      <c r="AF119" s="1"/>
      <c r="AG119" s="8"/>
      <c r="AH119" s="38"/>
      <c r="AI119" s="38"/>
      <c r="AJ119" s="1"/>
      <c r="AK119" s="1"/>
      <c r="AL119" s="1"/>
      <c r="AM119" s="8"/>
      <c r="AN119" s="8"/>
      <c r="AO119" s="38"/>
      <c r="AP119" s="38"/>
      <c r="AQ119" s="8"/>
      <c r="AR119" s="8"/>
      <c r="AS119" s="9"/>
      <c r="AT119" s="9"/>
      <c r="AU119" s="9"/>
      <c r="AV119" s="36"/>
      <c r="AW119" s="37"/>
      <c r="AY119" s="4"/>
      <c r="AZ119" s="9"/>
      <c r="BA119" s="9"/>
      <c r="BB119" s="9"/>
      <c r="BC119" s="36"/>
      <c r="BD119" s="37"/>
      <c r="BF119" s="4"/>
      <c r="BG119" s="8"/>
      <c r="BJ119" s="38"/>
      <c r="BK119" s="36"/>
      <c r="BN119" s="8"/>
      <c r="BO119" s="8"/>
      <c r="BP119" s="38"/>
      <c r="BQ119" s="38"/>
      <c r="BR119" s="9"/>
      <c r="BS119" s="9"/>
      <c r="BT119" s="9"/>
      <c r="BU119" s="36"/>
      <c r="BV119" s="37"/>
      <c r="BX119" s="4"/>
      <c r="BZ119" s="45">
        <v>4</v>
      </c>
      <c r="CA119" s="45">
        <v>3</v>
      </c>
      <c r="CB119" s="45">
        <v>5</v>
      </c>
      <c r="CC119" s="36"/>
      <c r="CD119" s="37"/>
      <c r="CE119" s="4">
        <f>Area_Weights_Data!L$5*BZ119+Area_Weights_Data!M$5*CA119+Area_Weights_Data!N$5*CB119</f>
        <v>3.5061124694376526</v>
      </c>
      <c r="CF119" s="4">
        <f>Area_Weights_Data!L$6*BZ119+Area_Weights_Data!M$6*CA119+Area_Weights_Data!N$6*CB119</f>
        <v>4.2019230769230766</v>
      </c>
      <c r="CG119" s="45">
        <v>2.5</v>
      </c>
      <c r="CJ119" s="38"/>
      <c r="CK119" s="36"/>
      <c r="CN119" s="45">
        <v>3.5</v>
      </c>
      <c r="CO119" s="45">
        <v>32</v>
      </c>
      <c r="CP119" s="45">
        <v>3.5</v>
      </c>
      <c r="CQ119" s="38"/>
      <c r="CR119" s="38"/>
      <c r="CS119" s="4">
        <f>Area_Weights_Data!L$11*CN119+Area_Weights_Data!N$11*CP119</f>
        <v>3.5</v>
      </c>
      <c r="CT119" s="4">
        <f>Area_Weights_Data!L$12*CN119+Area_Weights_Data!N$12*CP119</f>
        <v>3.4999999999999996</v>
      </c>
      <c r="CU119" s="45">
        <v>2.5</v>
      </c>
      <c r="CV119" s="45">
        <v>3</v>
      </c>
      <c r="CW119" s="45">
        <v>3.5</v>
      </c>
      <c r="CX119" s="36"/>
      <c r="CY119" s="36"/>
      <c r="CZ119" s="4">
        <f>Area_Weights_Data!L$14*CU119+Area_Weights_Data!M$14*CV119+Area_Weights_Data!N$14*CW119</f>
        <v>2.5843137254901962</v>
      </c>
      <c r="DA119" s="4">
        <f>Area_Weights_Data!L$15*CU119+Area_Weights_Data!M$15*CV119+Area_Weights_Data!N$15*CW119</f>
        <v>3.1584553928095853</v>
      </c>
      <c r="DB119" s="45">
        <v>3.5</v>
      </c>
      <c r="DC119">
        <v>4</v>
      </c>
      <c r="DD119" s="45">
        <v>3.25</v>
      </c>
      <c r="DE119" s="38"/>
      <c r="DF119" s="38"/>
      <c r="DG119" s="4">
        <f t="shared" si="8"/>
        <v>3.5</v>
      </c>
      <c r="DH119" s="4">
        <f t="shared" si="9"/>
        <v>3.25</v>
      </c>
      <c r="DI119" s="45">
        <v>4.5</v>
      </c>
      <c r="DJ119" s="45">
        <v>4</v>
      </c>
      <c r="DK119" s="45">
        <v>5.5</v>
      </c>
      <c r="DL119" s="38"/>
      <c r="DM119" s="38"/>
      <c r="DN119" s="4">
        <f>Area_Weights_Data!L$23*DI119+Area_Weights_Data!M$23*DJ119+Area_Weights_Data!N$23*DK119</f>
        <v>4.5886363636363656</v>
      </c>
      <c r="DO119" s="4">
        <f t="shared" si="10"/>
        <v>5.5</v>
      </c>
      <c r="DP119" s="7">
        <v>5</v>
      </c>
      <c r="DQ119" s="7">
        <v>2.5</v>
      </c>
      <c r="DR119" s="7">
        <v>3</v>
      </c>
      <c r="DS119" s="36"/>
      <c r="DT119" s="36"/>
      <c r="DU119" s="4">
        <f>Area_Weights_Data!L$26*DP119+Area_Weights_Data!M$26*DQ119+Area_Weights_Data!N$26*DR119</f>
        <v>4.5505617977528106</v>
      </c>
      <c r="DV119" s="4">
        <f>Area_Weights_Data!L$27*DP119+Area_Weights_Data!M$27*DQ119+Area_Weights_Data!N$27*DR119</f>
        <v>2.7577639751552798</v>
      </c>
      <c r="DW119" s="8">
        <v>3.25</v>
      </c>
      <c r="DX119" s="8">
        <v>3.5</v>
      </c>
      <c r="DY119" s="8">
        <v>3</v>
      </c>
      <c r="DZ119" s="36"/>
      <c r="EA119" s="36"/>
      <c r="EB119" s="4">
        <f>Area_Weights_Data!L$32*DW119+Area_Weights_Data!M$32*DX119+Area_Weights_Data!N$32*DY119</f>
        <v>3.308139534883721</v>
      </c>
      <c r="EC119" s="4">
        <f>Area_Weights_Data!L$33*DW119+Area_Weights_Data!M$33*DX119+Area_Weights_Data!N$33*DY119</f>
        <v>3.1827411167512683</v>
      </c>
      <c r="ED119" s="8">
        <v>2.5</v>
      </c>
      <c r="EE119" s="1">
        <v>3</v>
      </c>
      <c r="EF119" s="1">
        <v>3.25</v>
      </c>
      <c r="EG119" s="38"/>
      <c r="EH119" s="36"/>
      <c r="EI119" s="4">
        <f>Area_Weights_Data!$L$35*ED119+Area_Weights_Data!$M$35*EE119+Area_Weights_Data!$N$35*EF119</f>
        <v>2.6312849162011172</v>
      </c>
      <c r="EJ119" s="4">
        <f>Area_Weights_Data!$L$36*ED119+Area_Weights_Data!$M$36*EE119+Area_Weights_Data!$N$36*EF119</f>
        <v>3.0552763819095494</v>
      </c>
      <c r="EK119" s="8">
        <v>2.25</v>
      </c>
      <c r="EL119" s="8">
        <v>2.75</v>
      </c>
      <c r="EM119" s="38"/>
      <c r="EN119" s="36"/>
      <c r="EO119" s="3">
        <v>4</v>
      </c>
      <c r="EP119" s="7">
        <v>4.25</v>
      </c>
      <c r="EQ119" s="7">
        <v>4</v>
      </c>
      <c r="ER119" s="36"/>
      <c r="ES119" s="36"/>
      <c r="ET119" s="4">
        <f>Area_Weights_Data!L$41*EO119+Area_Weights_Data!M$41*EP119+Area_Weights_Data!N$41*EQ119</f>
        <v>4.0105932203389827</v>
      </c>
      <c r="EU119" s="4">
        <f>Area_Weights_Data!L$42*EO119+Area_Weights_Data!M$42*EP119+Area_Weights_Data!N$42*EQ119</f>
        <v>4.147849462365591</v>
      </c>
      <c r="EW119" s="51"/>
      <c r="EX119" s="51"/>
      <c r="EY119" s="52"/>
      <c r="EZ119" s="52"/>
      <c r="FS119"/>
    </row>
    <row r="120" spans="1:175" x14ac:dyDescent="0.2">
      <c r="A120" s="3">
        <v>1986</v>
      </c>
      <c r="B120" s="1">
        <v>7</v>
      </c>
      <c r="C120" s="9"/>
      <c r="D120" s="9"/>
      <c r="E120" s="9"/>
      <c r="F120" s="36"/>
      <c r="G120" s="37"/>
      <c r="H120" s="1"/>
      <c r="J120" s="8"/>
      <c r="K120" s="1"/>
      <c r="L120" s="1"/>
      <c r="M120" s="38"/>
      <c r="N120" s="36"/>
      <c r="O120" s="1"/>
      <c r="P120" s="1"/>
      <c r="Q120" s="8"/>
      <c r="R120" s="1"/>
      <c r="S120" s="8"/>
      <c r="T120" s="38"/>
      <c r="U120" s="38"/>
      <c r="V120" s="8"/>
      <c r="W120" s="8"/>
      <c r="X120" s="9"/>
      <c r="Y120" s="9"/>
      <c r="Z120" s="9"/>
      <c r="AA120" s="36"/>
      <c r="AB120" s="40"/>
      <c r="AC120" s="1"/>
      <c r="AD120" s="4"/>
      <c r="AE120" s="8"/>
      <c r="AF120" s="1"/>
      <c r="AG120" s="8"/>
      <c r="AH120" s="38"/>
      <c r="AI120" s="38"/>
      <c r="AJ120" s="1"/>
      <c r="AK120" s="1"/>
      <c r="AL120" s="1"/>
      <c r="AM120" s="8"/>
      <c r="AN120" s="8"/>
      <c r="AO120" s="38"/>
      <c r="AP120" s="38"/>
      <c r="AQ120" s="8"/>
      <c r="AR120" s="8"/>
      <c r="AS120" s="9"/>
      <c r="AT120" s="9"/>
      <c r="AU120" s="9"/>
      <c r="AV120" s="36"/>
      <c r="AW120" s="37"/>
      <c r="AY120" s="4"/>
      <c r="AZ120" s="9"/>
      <c r="BA120" s="9"/>
      <c r="BB120" s="9"/>
      <c r="BC120" s="36"/>
      <c r="BD120" s="37"/>
      <c r="BF120" s="4"/>
      <c r="BG120" s="8"/>
      <c r="BJ120" s="38"/>
      <c r="BK120" s="36"/>
      <c r="BN120" s="8"/>
      <c r="BO120" s="8"/>
      <c r="BP120" s="38"/>
      <c r="BQ120" s="38"/>
      <c r="BR120" s="9"/>
      <c r="BS120" s="9"/>
      <c r="BT120" s="9"/>
      <c r="BU120" s="36"/>
      <c r="BV120" s="37"/>
      <c r="BX120" s="4"/>
      <c r="BZ120" s="45">
        <v>4</v>
      </c>
      <c r="CA120" s="45">
        <v>3</v>
      </c>
      <c r="CB120" s="45">
        <v>5</v>
      </c>
      <c r="CC120" s="36"/>
      <c r="CD120" s="37"/>
      <c r="CE120" s="4">
        <f>Area_Weights_Data!L$5*BZ120+Area_Weights_Data!M$5*CA120+Area_Weights_Data!N$5*CB120</f>
        <v>3.5061124694376526</v>
      </c>
      <c r="CF120" s="4">
        <f>Area_Weights_Data!L$6*BZ120+Area_Weights_Data!M$6*CA120+Area_Weights_Data!N$6*CB120</f>
        <v>4.2019230769230766</v>
      </c>
      <c r="CG120" s="45">
        <v>2.5</v>
      </c>
      <c r="CJ120" s="38"/>
      <c r="CK120" s="36"/>
      <c r="CN120" s="45">
        <v>3.5</v>
      </c>
      <c r="CO120">
        <v>2.5</v>
      </c>
      <c r="CP120" s="45">
        <v>3.5</v>
      </c>
      <c r="CQ120" s="38"/>
      <c r="CR120" s="38"/>
      <c r="CS120" s="4">
        <f>Area_Weights_Data!L$11*CN120+Area_Weights_Data!N$11*CP120</f>
        <v>3.5</v>
      </c>
      <c r="CT120" s="4">
        <f>Area_Weights_Data!L$12*CN120+Area_Weights_Data!N$12*CP120</f>
        <v>3.4999999999999996</v>
      </c>
      <c r="CU120" s="45">
        <v>2.5</v>
      </c>
      <c r="CV120" s="45">
        <v>3</v>
      </c>
      <c r="CW120" s="45">
        <v>3.5</v>
      </c>
      <c r="CX120" s="36"/>
      <c r="CY120" s="36"/>
      <c r="CZ120" s="4">
        <f>Area_Weights_Data!L$14*CU120+Area_Weights_Data!M$14*CV120+Area_Weights_Data!N$14*CW120</f>
        <v>2.5843137254901962</v>
      </c>
      <c r="DA120" s="4">
        <f>Area_Weights_Data!L$15*CU120+Area_Weights_Data!M$15*CV120+Area_Weights_Data!N$15*CW120</f>
        <v>3.1584553928095853</v>
      </c>
      <c r="DB120" s="45">
        <v>3.5</v>
      </c>
      <c r="DC120">
        <v>4</v>
      </c>
      <c r="DD120" s="45">
        <v>3.25</v>
      </c>
      <c r="DE120" s="38"/>
      <c r="DF120" s="38"/>
      <c r="DG120" s="4">
        <f t="shared" si="8"/>
        <v>3.5</v>
      </c>
      <c r="DH120" s="4">
        <f t="shared" si="9"/>
        <v>3.25</v>
      </c>
      <c r="DI120" s="45">
        <v>4</v>
      </c>
      <c r="DJ120" s="45">
        <v>3</v>
      </c>
      <c r="DK120" s="45">
        <v>5</v>
      </c>
      <c r="DL120" s="38"/>
      <c r="DM120" s="38"/>
      <c r="DN120" s="4">
        <f>Area_Weights_Data!L$23*DI120+Area_Weights_Data!M$23*DJ120+Area_Weights_Data!N$23*DK120</f>
        <v>3.804545454545456</v>
      </c>
      <c r="DO120" s="4">
        <f t="shared" si="10"/>
        <v>5</v>
      </c>
      <c r="DP120" s="7">
        <v>5</v>
      </c>
      <c r="DQ120" s="7">
        <v>2.5</v>
      </c>
      <c r="DR120" s="7">
        <v>3</v>
      </c>
      <c r="DS120" s="36"/>
      <c r="DT120" s="36"/>
      <c r="DU120" s="4">
        <f>Area_Weights_Data!L$26*DP120+Area_Weights_Data!M$26*DQ120+Area_Weights_Data!N$26*DR120</f>
        <v>4.5505617977528106</v>
      </c>
      <c r="DV120" s="4">
        <f>Area_Weights_Data!L$27*DP120+Area_Weights_Data!M$27*DQ120+Area_Weights_Data!N$27*DR120</f>
        <v>2.7577639751552798</v>
      </c>
      <c r="DW120" s="8">
        <v>3.25</v>
      </c>
      <c r="DX120" s="8">
        <v>3.5</v>
      </c>
      <c r="DY120" s="8">
        <v>3</v>
      </c>
      <c r="DZ120" s="36"/>
      <c r="EA120" s="36"/>
      <c r="EB120" s="4">
        <f>Area_Weights_Data!L$32*DW120+Area_Weights_Data!M$32*DX120+Area_Weights_Data!N$32*DY120</f>
        <v>3.308139534883721</v>
      </c>
      <c r="EC120" s="4">
        <f>Area_Weights_Data!L$33*DW120+Area_Weights_Data!M$33*DX120+Area_Weights_Data!N$33*DY120</f>
        <v>3.1827411167512683</v>
      </c>
      <c r="ED120" s="8">
        <v>2.5</v>
      </c>
      <c r="EE120" s="1">
        <v>3</v>
      </c>
      <c r="EF120" s="1">
        <v>3.25</v>
      </c>
      <c r="EG120" s="38"/>
      <c r="EH120" s="36"/>
      <c r="EI120" s="4">
        <f>Area_Weights_Data!$L$35*ED120+Area_Weights_Data!$M$35*EE120+Area_Weights_Data!$N$35*EF120</f>
        <v>2.6312849162011172</v>
      </c>
      <c r="EJ120" s="4">
        <f>Area_Weights_Data!$L$36*ED120+Area_Weights_Data!$M$36*EE120+Area_Weights_Data!$N$36*EF120</f>
        <v>3.0552763819095494</v>
      </c>
      <c r="EK120" s="8">
        <v>2.25</v>
      </c>
      <c r="EL120" s="8">
        <v>2.75</v>
      </c>
      <c r="EM120" s="38"/>
      <c r="EN120" s="36"/>
      <c r="EO120" s="3">
        <v>4</v>
      </c>
      <c r="EP120" s="7">
        <v>4.25</v>
      </c>
      <c r="EQ120" s="7">
        <v>4</v>
      </c>
      <c r="ER120" s="36"/>
      <c r="ES120" s="36"/>
      <c r="ET120" s="4">
        <f>Area_Weights_Data!L$41*EO120+Area_Weights_Data!M$41*EP120+Area_Weights_Data!N$41*EQ120</f>
        <v>4.0105932203389827</v>
      </c>
      <c r="EU120" s="4">
        <f>Area_Weights_Data!L$42*EO120+Area_Weights_Data!M$42*EP120+Area_Weights_Data!N$42*EQ120</f>
        <v>4.147849462365591</v>
      </c>
      <c r="EW120" s="51"/>
      <c r="EX120" s="51"/>
      <c r="EY120" s="52"/>
      <c r="EZ120" s="52"/>
      <c r="FS120"/>
    </row>
    <row r="121" spans="1:175" x14ac:dyDescent="0.2">
      <c r="A121" s="3">
        <v>1986</v>
      </c>
      <c r="B121" s="1">
        <v>8</v>
      </c>
      <c r="C121" s="9"/>
      <c r="D121" s="9"/>
      <c r="E121" s="9"/>
      <c r="F121" s="36"/>
      <c r="G121" s="37"/>
      <c r="H121" s="1"/>
      <c r="J121" s="8"/>
      <c r="K121" s="1"/>
      <c r="L121" s="1"/>
      <c r="M121" s="38"/>
      <c r="N121" s="36"/>
      <c r="O121" s="1"/>
      <c r="P121" s="1"/>
      <c r="Q121" s="8"/>
      <c r="R121" s="1"/>
      <c r="S121" s="8"/>
      <c r="T121" s="38"/>
      <c r="U121" s="38"/>
      <c r="V121" s="8"/>
      <c r="W121" s="8"/>
      <c r="X121" s="9"/>
      <c r="Y121" s="9"/>
      <c r="Z121" s="9"/>
      <c r="AA121" s="36"/>
      <c r="AB121" s="40"/>
      <c r="AC121" s="1"/>
      <c r="AD121" s="4"/>
      <c r="AE121" s="8"/>
      <c r="AF121" s="1"/>
      <c r="AG121" s="8"/>
      <c r="AH121" s="38"/>
      <c r="AI121" s="38"/>
      <c r="AJ121" s="1"/>
      <c r="AK121" s="1"/>
      <c r="AL121" s="1"/>
      <c r="AM121" s="8"/>
      <c r="AN121" s="8"/>
      <c r="AO121" s="38"/>
      <c r="AP121" s="38"/>
      <c r="AQ121" s="8"/>
      <c r="AR121" s="8"/>
      <c r="AS121" s="9"/>
      <c r="AT121" s="9"/>
      <c r="AU121" s="9"/>
      <c r="AV121" s="36"/>
      <c r="AW121" s="37"/>
      <c r="AY121" s="4"/>
      <c r="AZ121" s="9"/>
      <c r="BA121" s="9"/>
      <c r="BB121" s="9"/>
      <c r="BC121" s="36"/>
      <c r="BD121" s="37"/>
      <c r="BF121" s="4"/>
      <c r="BG121" s="8"/>
      <c r="BJ121" s="38"/>
      <c r="BK121" s="36"/>
      <c r="BN121" s="8"/>
      <c r="BO121" s="8"/>
      <c r="BP121" s="38"/>
      <c r="BQ121" s="38"/>
      <c r="BR121" s="9"/>
      <c r="BS121" s="9"/>
      <c r="BT121" s="9"/>
      <c r="BU121" s="36"/>
      <c r="BV121" s="37"/>
      <c r="BX121" s="4"/>
      <c r="BZ121" s="45">
        <v>4</v>
      </c>
      <c r="CA121" s="45">
        <v>3</v>
      </c>
      <c r="CB121" s="45">
        <v>5</v>
      </c>
      <c r="CC121" s="36"/>
      <c r="CD121" s="37"/>
      <c r="CE121" s="4">
        <f>Area_Weights_Data!L$5*BZ121+Area_Weights_Data!M$5*CA121+Area_Weights_Data!N$5*CB121</f>
        <v>3.5061124694376526</v>
      </c>
      <c r="CF121" s="4">
        <f>Area_Weights_Data!L$6*BZ121+Area_Weights_Data!M$6*CA121+Area_Weights_Data!N$6*CB121</f>
        <v>4.2019230769230766</v>
      </c>
      <c r="CG121" s="45">
        <v>2.5</v>
      </c>
      <c r="CJ121" s="38"/>
      <c r="CK121" s="36"/>
      <c r="CN121" s="45">
        <v>3.5</v>
      </c>
      <c r="CO121">
        <v>2.5</v>
      </c>
      <c r="CP121" s="45">
        <v>3.5</v>
      </c>
      <c r="CQ121" s="38"/>
      <c r="CR121" s="38"/>
      <c r="CS121" s="4">
        <f>Area_Weights_Data!L$11*CN121+Area_Weights_Data!N$11*CP121</f>
        <v>3.5</v>
      </c>
      <c r="CT121" s="4">
        <f>Area_Weights_Data!L$12*CN121+Area_Weights_Data!N$12*CP121</f>
        <v>3.4999999999999996</v>
      </c>
      <c r="CU121" s="45">
        <v>2.5</v>
      </c>
      <c r="CV121" s="45">
        <v>3</v>
      </c>
      <c r="CW121" s="45">
        <v>4.25</v>
      </c>
      <c r="CX121" s="36"/>
      <c r="CY121" s="36"/>
      <c r="CZ121" s="4">
        <f>Area_Weights_Data!L$14*CU121+Area_Weights_Data!M$14*CV121+Area_Weights_Data!N$14*CW121</f>
        <v>2.5843137254901962</v>
      </c>
      <c r="DA121" s="4">
        <f>Area_Weights_Data!L$15*CU121+Area_Weights_Data!M$15*CV121+Area_Weights_Data!N$15*CW121</f>
        <v>3.3961384820239662</v>
      </c>
      <c r="DB121" s="45">
        <v>3.5</v>
      </c>
      <c r="DC121">
        <v>4</v>
      </c>
      <c r="DD121" s="45">
        <v>3.25</v>
      </c>
      <c r="DE121" s="38"/>
      <c r="DF121" s="38"/>
      <c r="DG121" s="4">
        <f t="shared" si="8"/>
        <v>3.5</v>
      </c>
      <c r="DH121" s="4">
        <f t="shared" si="9"/>
        <v>3.25</v>
      </c>
      <c r="DI121" s="45">
        <v>4</v>
      </c>
      <c r="DJ121" s="45">
        <v>3</v>
      </c>
      <c r="DK121" s="45">
        <v>5</v>
      </c>
      <c r="DL121" s="38"/>
      <c r="DM121" s="38"/>
      <c r="DN121" s="4">
        <f>Area_Weights_Data!L$23*DI121+Area_Weights_Data!M$23*DJ121+Area_Weights_Data!N$23*DK121</f>
        <v>3.804545454545456</v>
      </c>
      <c r="DO121" s="4">
        <f t="shared" si="10"/>
        <v>5</v>
      </c>
      <c r="DP121" s="7">
        <v>5</v>
      </c>
      <c r="DQ121" s="7">
        <v>2.5</v>
      </c>
      <c r="DR121" s="7">
        <v>3</v>
      </c>
      <c r="DS121" s="36"/>
      <c r="DT121" s="36"/>
      <c r="DU121" s="4">
        <f>Area_Weights_Data!L$26*DP121+Area_Weights_Data!M$26*DQ121+Area_Weights_Data!N$26*DR121</f>
        <v>4.5505617977528106</v>
      </c>
      <c r="DV121" s="4">
        <f>Area_Weights_Data!L$27*DP121+Area_Weights_Data!M$27*DQ121+Area_Weights_Data!N$27*DR121</f>
        <v>2.7577639751552798</v>
      </c>
      <c r="DW121" s="8">
        <v>3.25</v>
      </c>
      <c r="DX121" s="8">
        <v>3.5</v>
      </c>
      <c r="DY121" s="8">
        <v>3</v>
      </c>
      <c r="DZ121" s="36"/>
      <c r="EA121" s="36"/>
      <c r="EB121" s="4">
        <f>Area_Weights_Data!L$32*DW121+Area_Weights_Data!M$32*DX121+Area_Weights_Data!N$32*DY121</f>
        <v>3.308139534883721</v>
      </c>
      <c r="EC121" s="4">
        <f>Area_Weights_Data!L$33*DW121+Area_Weights_Data!M$33*DX121+Area_Weights_Data!N$33*DY121</f>
        <v>3.1827411167512683</v>
      </c>
      <c r="ED121" s="8">
        <v>3.5</v>
      </c>
      <c r="EE121" s="1">
        <v>4</v>
      </c>
      <c r="EF121" s="1">
        <v>3.25</v>
      </c>
      <c r="EG121" s="38"/>
      <c r="EH121" s="36"/>
      <c r="EI121" s="4">
        <f>Area_Weights_Data!$L$35*ED121+Area_Weights_Data!$M$35*EE121+Area_Weights_Data!$N$35*EF121</f>
        <v>3.6312849162011172</v>
      </c>
      <c r="EJ121" s="4">
        <f>Area_Weights_Data!$L$36*ED121+Area_Weights_Data!$M$36*EE121+Area_Weights_Data!$N$36*EF121</f>
        <v>3.8341708542713588</v>
      </c>
      <c r="EK121" s="8">
        <v>2.25</v>
      </c>
      <c r="EL121" s="8">
        <v>2.75</v>
      </c>
      <c r="EM121" s="38"/>
      <c r="EN121" s="36"/>
      <c r="EO121" s="7">
        <v>4</v>
      </c>
      <c r="EP121" s="7">
        <v>4.25</v>
      </c>
      <c r="EQ121" s="7">
        <v>4</v>
      </c>
      <c r="ER121" s="36"/>
      <c r="ES121" s="36"/>
      <c r="ET121" s="4">
        <f>Area_Weights_Data!L$41*EO121+Area_Weights_Data!M$41*EP121+Area_Weights_Data!N$41*EQ121</f>
        <v>4.0105932203389827</v>
      </c>
      <c r="EU121" s="4">
        <f>Area_Weights_Data!L$42*EO121+Area_Weights_Data!M$42*EP121+Area_Weights_Data!N$42*EQ121</f>
        <v>4.147849462365591</v>
      </c>
      <c r="EW121" s="51"/>
      <c r="EX121" s="51"/>
      <c r="EY121" s="52"/>
      <c r="EZ121" s="52"/>
      <c r="FS121"/>
    </row>
    <row r="122" spans="1:175" x14ac:dyDescent="0.2">
      <c r="A122" s="3">
        <v>1986</v>
      </c>
      <c r="B122" s="1">
        <v>9</v>
      </c>
      <c r="C122" s="9"/>
      <c r="D122" s="9"/>
      <c r="E122" s="9"/>
      <c r="F122" s="36"/>
      <c r="G122" s="37"/>
      <c r="H122" s="1"/>
      <c r="J122" s="8"/>
      <c r="K122" s="1"/>
      <c r="L122" s="1"/>
      <c r="M122" s="38"/>
      <c r="N122" s="36"/>
      <c r="O122" s="1"/>
      <c r="P122" s="1"/>
      <c r="Q122" s="8"/>
      <c r="R122" s="1"/>
      <c r="S122" s="8"/>
      <c r="T122" s="38"/>
      <c r="U122" s="38"/>
      <c r="V122" s="8"/>
      <c r="W122" s="8"/>
      <c r="X122" s="9"/>
      <c r="Y122" s="9"/>
      <c r="Z122" s="9"/>
      <c r="AA122" s="36"/>
      <c r="AB122" s="40"/>
      <c r="AC122" s="1"/>
      <c r="AD122" s="4"/>
      <c r="AE122" s="8"/>
      <c r="AF122" s="1"/>
      <c r="AG122" s="8"/>
      <c r="AH122" s="38"/>
      <c r="AI122" s="38"/>
      <c r="AJ122" s="1"/>
      <c r="AK122" s="1"/>
      <c r="AL122" s="1"/>
      <c r="AM122" s="8"/>
      <c r="AN122" s="8"/>
      <c r="AO122" s="38"/>
      <c r="AP122" s="38"/>
      <c r="AQ122" s="8"/>
      <c r="AR122" s="8"/>
      <c r="AS122" s="9"/>
      <c r="AT122" s="9"/>
      <c r="AU122" s="9"/>
      <c r="AV122" s="36"/>
      <c r="AW122" s="37"/>
      <c r="AY122" s="4"/>
      <c r="AZ122" s="9"/>
      <c r="BA122" s="9"/>
      <c r="BB122" s="9"/>
      <c r="BC122" s="36"/>
      <c r="BD122" s="37"/>
      <c r="BF122" s="4"/>
      <c r="BG122" s="8"/>
      <c r="BJ122" s="38"/>
      <c r="BK122" s="36"/>
      <c r="BN122" s="8"/>
      <c r="BO122" s="8"/>
      <c r="BP122" s="38"/>
      <c r="BQ122" s="38"/>
      <c r="BR122" s="9"/>
      <c r="BS122" s="9"/>
      <c r="BT122" s="9"/>
      <c r="BU122" s="36"/>
      <c r="BV122" s="37"/>
      <c r="BX122" s="4"/>
      <c r="BZ122" s="45">
        <v>4</v>
      </c>
      <c r="CA122" s="45">
        <v>5</v>
      </c>
      <c r="CB122" s="45">
        <v>5</v>
      </c>
      <c r="CC122" s="36"/>
      <c r="CD122" s="37"/>
      <c r="CE122" s="4">
        <f>Area_Weights_Data!L$5*BZ122+Area_Weights_Data!M$5*CA122+Area_Weights_Data!N$5*CB122</f>
        <v>4.4938875305623469</v>
      </c>
      <c r="CF122" s="4">
        <f>Area_Weights_Data!L$6*BZ122+Area_Weights_Data!M$6*CA122+Area_Weights_Data!N$6*CB122</f>
        <v>5</v>
      </c>
      <c r="CG122" s="45">
        <v>3</v>
      </c>
      <c r="CJ122" s="38"/>
      <c r="CK122" s="36"/>
      <c r="CN122" s="45">
        <v>3.5</v>
      </c>
      <c r="CO122">
        <v>2.5</v>
      </c>
      <c r="CP122" s="45">
        <v>3</v>
      </c>
      <c r="CQ122" s="38"/>
      <c r="CR122" s="38"/>
      <c r="CS122" s="4">
        <f>Area_Weights_Data!L$11*CN122+Area_Weights_Data!N$11*CP122</f>
        <v>3.5</v>
      </c>
      <c r="CT122" s="4">
        <f>Area_Weights_Data!L$12*CN122+Area_Weights_Data!N$12*CP122</f>
        <v>3.1727272727272724</v>
      </c>
      <c r="CU122" s="45">
        <v>2.5</v>
      </c>
      <c r="CV122" s="45">
        <v>3</v>
      </c>
      <c r="CW122" s="45">
        <v>4.25</v>
      </c>
      <c r="CX122" s="36"/>
      <c r="CY122" s="36"/>
      <c r="CZ122" s="4">
        <f>Area_Weights_Data!L$14*CU122+Area_Weights_Data!M$14*CV122+Area_Weights_Data!N$14*CW122</f>
        <v>2.5843137254901962</v>
      </c>
      <c r="DA122" s="4">
        <f>Area_Weights_Data!L$15*CU122+Area_Weights_Data!M$15*CV122+Area_Weights_Data!N$15*CW122</f>
        <v>3.3961384820239662</v>
      </c>
      <c r="DB122" s="45">
        <v>3.5</v>
      </c>
      <c r="DC122">
        <v>4</v>
      </c>
      <c r="DD122" s="45">
        <v>3.25</v>
      </c>
      <c r="DE122" s="38"/>
      <c r="DF122" s="38"/>
      <c r="DG122" s="4">
        <f t="shared" si="8"/>
        <v>3.5</v>
      </c>
      <c r="DH122" s="4">
        <f t="shared" si="9"/>
        <v>3.25</v>
      </c>
      <c r="DI122" s="45">
        <v>4</v>
      </c>
      <c r="DJ122" s="45">
        <v>3</v>
      </c>
      <c r="DK122" s="45">
        <v>5</v>
      </c>
      <c r="DL122" s="38"/>
      <c r="DM122" s="38"/>
      <c r="DN122" s="4">
        <f>Area_Weights_Data!L$23*DI122+Area_Weights_Data!M$23*DJ122+Area_Weights_Data!N$23*DK122</f>
        <v>3.804545454545456</v>
      </c>
      <c r="DO122" s="4">
        <f t="shared" si="10"/>
        <v>5</v>
      </c>
      <c r="DP122" s="7">
        <v>5</v>
      </c>
      <c r="DQ122" s="7">
        <v>2.5</v>
      </c>
      <c r="DR122" s="7">
        <v>3</v>
      </c>
      <c r="DS122" s="36"/>
      <c r="DT122" s="36"/>
      <c r="DU122" s="4">
        <f>Area_Weights_Data!L$26*DP122+Area_Weights_Data!M$26*DQ122+Area_Weights_Data!N$26*DR122</f>
        <v>4.5505617977528106</v>
      </c>
      <c r="DV122" s="4">
        <f>Area_Weights_Data!L$27*DP122+Area_Weights_Data!M$27*DQ122+Area_Weights_Data!N$27*DR122</f>
        <v>2.7577639751552798</v>
      </c>
      <c r="DW122" s="8">
        <v>3.25</v>
      </c>
      <c r="DX122" s="8">
        <v>3.5</v>
      </c>
      <c r="DY122" s="8">
        <v>3</v>
      </c>
      <c r="DZ122" s="36"/>
      <c r="EA122" s="36"/>
      <c r="EB122" s="4">
        <f>Area_Weights_Data!L$32*DW122+Area_Weights_Data!M$32*DX122+Area_Weights_Data!N$32*DY122</f>
        <v>3.308139534883721</v>
      </c>
      <c r="EC122" s="4">
        <f>Area_Weights_Data!L$33*DW122+Area_Weights_Data!M$33*DX122+Area_Weights_Data!N$33*DY122</f>
        <v>3.1827411167512683</v>
      </c>
      <c r="ED122" s="8">
        <v>3.5</v>
      </c>
      <c r="EE122" s="1">
        <v>4</v>
      </c>
      <c r="EF122" s="1">
        <v>3.25</v>
      </c>
      <c r="EG122" s="38"/>
      <c r="EH122" s="36"/>
      <c r="EI122" s="4">
        <f>Area_Weights_Data!$L$35*ED122+Area_Weights_Data!$M$35*EE122+Area_Weights_Data!$N$35*EF122</f>
        <v>3.6312849162011172</v>
      </c>
      <c r="EJ122" s="4">
        <f>Area_Weights_Data!$L$36*ED122+Area_Weights_Data!$M$36*EE122+Area_Weights_Data!$N$36*EF122</f>
        <v>3.8341708542713588</v>
      </c>
      <c r="EK122" s="8">
        <v>2.25</v>
      </c>
      <c r="EL122" s="8">
        <v>2.75</v>
      </c>
      <c r="EM122" s="38"/>
      <c r="EN122" s="36"/>
      <c r="EO122" s="7">
        <v>4</v>
      </c>
      <c r="EP122" s="7">
        <v>4.25</v>
      </c>
      <c r="EQ122" s="7">
        <v>4</v>
      </c>
      <c r="ER122" s="36"/>
      <c r="ES122" s="36"/>
      <c r="ET122" s="4">
        <f>Area_Weights_Data!L$41*EO122+Area_Weights_Data!M$41*EP122+Area_Weights_Data!N$41*EQ122</f>
        <v>4.0105932203389827</v>
      </c>
      <c r="EU122" s="4">
        <f>Area_Weights_Data!L$42*EO122+Area_Weights_Data!M$42*EP122+Area_Weights_Data!N$42*EQ122</f>
        <v>4.147849462365591</v>
      </c>
      <c r="EW122" s="51"/>
      <c r="EX122" s="51"/>
      <c r="EY122" s="52"/>
      <c r="EZ122" s="52"/>
      <c r="FS122"/>
    </row>
    <row r="123" spans="1:175" x14ac:dyDescent="0.2">
      <c r="A123" s="3">
        <v>1986</v>
      </c>
      <c r="B123" s="1">
        <v>10</v>
      </c>
      <c r="C123" s="9"/>
      <c r="D123" s="9"/>
      <c r="E123" s="9"/>
      <c r="F123" s="36"/>
      <c r="G123" s="37"/>
      <c r="H123" s="1"/>
      <c r="J123" s="8"/>
      <c r="K123" s="1"/>
      <c r="L123" s="1"/>
      <c r="M123" s="38"/>
      <c r="N123" s="36"/>
      <c r="O123" s="1"/>
      <c r="P123" s="1"/>
      <c r="Q123" s="8"/>
      <c r="R123" s="1"/>
      <c r="S123" s="8"/>
      <c r="T123" s="38"/>
      <c r="U123" s="38"/>
      <c r="V123" s="8"/>
      <c r="W123" s="8"/>
      <c r="X123" s="9"/>
      <c r="Y123" s="9"/>
      <c r="Z123" s="9"/>
      <c r="AA123" s="36"/>
      <c r="AB123" s="40"/>
      <c r="AC123" s="1"/>
      <c r="AD123" s="4"/>
      <c r="AE123" s="8"/>
      <c r="AF123" s="1"/>
      <c r="AG123" s="8"/>
      <c r="AH123" s="38"/>
      <c r="AI123" s="38"/>
      <c r="AJ123" s="1"/>
      <c r="AK123" s="1"/>
      <c r="AL123" s="1"/>
      <c r="AM123" s="8"/>
      <c r="AN123" s="8"/>
      <c r="AO123" s="38"/>
      <c r="AP123" s="38"/>
      <c r="AQ123" s="8"/>
      <c r="AR123" s="8"/>
      <c r="AS123" s="9"/>
      <c r="AT123" s="9"/>
      <c r="AU123" s="9"/>
      <c r="AV123" s="36"/>
      <c r="AW123" s="37"/>
      <c r="AY123" s="4"/>
      <c r="AZ123" s="9"/>
      <c r="BA123" s="9"/>
      <c r="BB123" s="9"/>
      <c r="BC123" s="36"/>
      <c r="BD123" s="37"/>
      <c r="BF123" s="4"/>
      <c r="BG123" s="8"/>
      <c r="BJ123" s="38"/>
      <c r="BK123" s="36"/>
      <c r="BN123" s="8"/>
      <c r="BO123" s="8"/>
      <c r="BP123" s="38"/>
      <c r="BQ123" s="38"/>
      <c r="BR123" s="9"/>
      <c r="BS123" s="9"/>
      <c r="BT123" s="9"/>
      <c r="BU123" s="36"/>
      <c r="BV123" s="37"/>
      <c r="BX123" s="4"/>
      <c r="BZ123" s="45">
        <v>3</v>
      </c>
      <c r="CA123" s="45">
        <v>3.5</v>
      </c>
      <c r="CB123" s="45">
        <v>5.25</v>
      </c>
      <c r="CC123" s="36"/>
      <c r="CD123" s="37"/>
      <c r="CE123" s="4">
        <f>Area_Weights_Data!L$5*BZ123+Area_Weights_Data!M$5*CA123+Area_Weights_Data!N$5*CB123</f>
        <v>3.2469437652811735</v>
      </c>
      <c r="CF123" s="4">
        <f>Area_Weights_Data!L$6*BZ123+Area_Weights_Data!M$6*CA123+Area_Weights_Data!N$6*CB123</f>
        <v>4.5516826923076916</v>
      </c>
      <c r="CG123" s="45">
        <v>3</v>
      </c>
      <c r="CJ123" s="38"/>
      <c r="CK123" s="36"/>
      <c r="CN123" s="45">
        <v>4</v>
      </c>
      <c r="CO123">
        <v>3</v>
      </c>
      <c r="CP123" s="45">
        <v>4</v>
      </c>
      <c r="CQ123" s="38"/>
      <c r="CR123" s="38"/>
      <c r="CS123" s="4">
        <f>Area_Weights_Data!L$11*CN123+Area_Weights_Data!N$11*CP123</f>
        <v>4</v>
      </c>
      <c r="CT123" s="4">
        <f>Area_Weights_Data!L$12*CN123+Area_Weights_Data!N$12*CP123</f>
        <v>3.9999999999999996</v>
      </c>
      <c r="CU123" s="45">
        <v>2.5</v>
      </c>
      <c r="CV123" s="45">
        <v>3</v>
      </c>
      <c r="CW123" s="45">
        <v>4.25</v>
      </c>
      <c r="CX123" s="36"/>
      <c r="CY123" s="36"/>
      <c r="CZ123" s="4">
        <f>Area_Weights_Data!L$14*CU123+Area_Weights_Data!M$14*CV123+Area_Weights_Data!N$14*CW123</f>
        <v>2.5843137254901962</v>
      </c>
      <c r="DA123" s="4">
        <f>Area_Weights_Data!L$15*CU123+Area_Weights_Data!M$15*CV123+Area_Weights_Data!N$15*CW123</f>
        <v>3.3961384820239662</v>
      </c>
      <c r="DB123" s="45">
        <v>3.5</v>
      </c>
      <c r="DC123">
        <v>4</v>
      </c>
      <c r="DD123" s="45">
        <v>3.25</v>
      </c>
      <c r="DE123" s="38"/>
      <c r="DF123" s="38"/>
      <c r="DG123" s="4">
        <f t="shared" si="8"/>
        <v>3.5</v>
      </c>
      <c r="DH123" s="4">
        <f t="shared" si="9"/>
        <v>3.25</v>
      </c>
      <c r="DI123" s="45">
        <v>4</v>
      </c>
      <c r="DJ123" s="45">
        <v>3</v>
      </c>
      <c r="DK123" s="45">
        <v>5</v>
      </c>
      <c r="DL123" s="38"/>
      <c r="DM123" s="38"/>
      <c r="DN123" s="4">
        <f>Area_Weights_Data!L$23*DI123+Area_Weights_Data!M$23*DJ123+Area_Weights_Data!N$23*DK123</f>
        <v>3.804545454545456</v>
      </c>
      <c r="DO123" s="4">
        <f t="shared" si="10"/>
        <v>5</v>
      </c>
      <c r="DP123" s="7">
        <v>5</v>
      </c>
      <c r="DQ123" s="7">
        <v>2.75</v>
      </c>
      <c r="DR123" s="7">
        <v>3</v>
      </c>
      <c r="DS123" s="36"/>
      <c r="DT123" s="36"/>
      <c r="DU123" s="4">
        <f>Area_Weights_Data!L$26*DP123+Area_Weights_Data!M$26*DQ123+Area_Weights_Data!N$26*DR123</f>
        <v>4.5955056179775298</v>
      </c>
      <c r="DV123" s="4">
        <f>Area_Weights_Data!L$27*DP123+Area_Weights_Data!M$27*DQ123+Area_Weights_Data!N$27*DR123</f>
        <v>2.8788819875776404</v>
      </c>
      <c r="DW123" s="8">
        <v>3.25</v>
      </c>
      <c r="DX123" s="8">
        <v>3.5</v>
      </c>
      <c r="DY123" s="8">
        <v>3</v>
      </c>
      <c r="DZ123" s="36"/>
      <c r="EA123" s="36"/>
      <c r="EB123" s="4">
        <f>Area_Weights_Data!L$32*DW123+Area_Weights_Data!M$32*DX123+Area_Weights_Data!N$32*DY123</f>
        <v>3.308139534883721</v>
      </c>
      <c r="EC123" s="4">
        <f>Area_Weights_Data!L$33*DW123+Area_Weights_Data!M$33*DX123+Area_Weights_Data!N$33*DY123</f>
        <v>3.1827411167512683</v>
      </c>
      <c r="ED123" s="8">
        <v>2.5</v>
      </c>
      <c r="EE123" s="1">
        <v>3</v>
      </c>
      <c r="EF123" s="1">
        <v>3.25</v>
      </c>
      <c r="EG123" s="38"/>
      <c r="EH123" s="36"/>
      <c r="EI123" s="4">
        <f>Area_Weights_Data!$L$35*ED123+Area_Weights_Data!$M$35*EE123+Area_Weights_Data!$N$35*EF123</f>
        <v>2.6312849162011172</v>
      </c>
      <c r="EJ123" s="4">
        <f>Area_Weights_Data!$L$36*ED123+Area_Weights_Data!$M$36*EE123+Area_Weights_Data!$N$36*EF123</f>
        <v>3.0552763819095494</v>
      </c>
      <c r="EK123" s="8">
        <v>2.25</v>
      </c>
      <c r="EL123" s="8">
        <v>2.75</v>
      </c>
      <c r="EM123" s="38"/>
      <c r="EN123" s="36"/>
      <c r="EO123" s="7">
        <v>4</v>
      </c>
      <c r="EP123" s="7">
        <v>4.25</v>
      </c>
      <c r="EQ123" s="7">
        <v>4</v>
      </c>
      <c r="ER123" s="36"/>
      <c r="ES123" s="36"/>
      <c r="ET123" s="4">
        <f>Area_Weights_Data!L$41*EO123+Area_Weights_Data!M$41*EP123+Area_Weights_Data!N$41*EQ123</f>
        <v>4.0105932203389827</v>
      </c>
      <c r="EU123" s="4">
        <f>Area_Weights_Data!L$42*EO123+Area_Weights_Data!M$42*EP123+Area_Weights_Data!N$42*EQ123</f>
        <v>4.147849462365591</v>
      </c>
      <c r="EW123" s="51"/>
      <c r="EX123" s="51"/>
      <c r="EY123" s="52"/>
      <c r="EZ123" s="52"/>
      <c r="FS123"/>
    </row>
    <row r="124" spans="1:175" x14ac:dyDescent="0.2">
      <c r="A124" s="3">
        <v>1986</v>
      </c>
      <c r="B124" s="1">
        <v>11</v>
      </c>
      <c r="C124" s="9"/>
      <c r="D124" s="9"/>
      <c r="E124" s="9"/>
      <c r="F124" s="36"/>
      <c r="G124" s="37"/>
      <c r="H124" s="1"/>
      <c r="J124" s="8"/>
      <c r="K124" s="1"/>
      <c r="L124" s="1"/>
      <c r="M124" s="38"/>
      <c r="N124" s="36"/>
      <c r="O124" s="1"/>
      <c r="P124" s="1"/>
      <c r="Q124" s="8"/>
      <c r="R124" s="1"/>
      <c r="S124" s="8"/>
      <c r="T124" s="38"/>
      <c r="U124" s="38"/>
      <c r="V124" s="8"/>
      <c r="W124" s="8"/>
      <c r="X124" s="9"/>
      <c r="Y124" s="9"/>
      <c r="Z124" s="9"/>
      <c r="AA124" s="36"/>
      <c r="AB124" s="40"/>
      <c r="AC124" s="1"/>
      <c r="AD124" s="4"/>
      <c r="AE124" s="8"/>
      <c r="AF124" s="1"/>
      <c r="AG124" s="8"/>
      <c r="AH124" s="38"/>
      <c r="AI124" s="38"/>
      <c r="AJ124" s="1"/>
      <c r="AK124" s="1"/>
      <c r="AL124" s="1"/>
      <c r="AM124" s="8"/>
      <c r="AN124" s="8"/>
      <c r="AO124" s="38"/>
      <c r="AP124" s="38"/>
      <c r="AQ124" s="8"/>
      <c r="AR124" s="8"/>
      <c r="AS124" s="9"/>
      <c r="AT124" s="9"/>
      <c r="AU124" s="9"/>
      <c r="AV124" s="36"/>
      <c r="AW124" s="37"/>
      <c r="AY124" s="4"/>
      <c r="AZ124" s="9"/>
      <c r="BA124" s="9"/>
      <c r="BB124" s="9"/>
      <c r="BC124" s="36"/>
      <c r="BD124" s="37"/>
      <c r="BF124" s="4"/>
      <c r="BG124" s="8"/>
      <c r="BJ124" s="38"/>
      <c r="BK124" s="36"/>
      <c r="BN124" s="8"/>
      <c r="BO124" s="8"/>
      <c r="BP124" s="38"/>
      <c r="BQ124" s="38"/>
      <c r="BR124" s="9"/>
      <c r="BS124" s="9"/>
      <c r="BT124" s="9"/>
      <c r="BU124" s="36"/>
      <c r="BV124" s="37"/>
      <c r="BX124" s="4"/>
      <c r="BZ124" s="45">
        <v>3</v>
      </c>
      <c r="CA124" s="45">
        <v>3.5</v>
      </c>
      <c r="CB124" s="45">
        <v>7.25</v>
      </c>
      <c r="CC124" s="36"/>
      <c r="CD124" s="37"/>
      <c r="CE124" s="4">
        <f>Area_Weights_Data!L$5*BZ124+Area_Weights_Data!M$5*CA124+Area_Weights_Data!N$5*CB124</f>
        <v>3.2469437652811735</v>
      </c>
      <c r="CF124" s="4">
        <f>Area_Weights_Data!L$6*BZ124+Area_Weights_Data!M$6*CA124+Area_Weights_Data!N$6*CB124</f>
        <v>5.7536057692307683</v>
      </c>
      <c r="CG124" s="45">
        <v>3</v>
      </c>
      <c r="CJ124" s="38"/>
      <c r="CK124" s="36"/>
      <c r="CN124" s="45">
        <v>5.5</v>
      </c>
      <c r="CO124">
        <v>2.5</v>
      </c>
      <c r="CP124" s="45">
        <v>3</v>
      </c>
      <c r="CQ124" s="38"/>
      <c r="CR124" s="38"/>
      <c r="CS124" s="4">
        <f>Area_Weights_Data!L$11*CN124+Area_Weights_Data!N$11*CP124</f>
        <v>5.5</v>
      </c>
      <c r="CT124" s="4">
        <f>Area_Weights_Data!L$12*CN124+Area_Weights_Data!N$12*CP124</f>
        <v>3.8636363636363633</v>
      </c>
      <c r="CU124" s="45">
        <v>2.5</v>
      </c>
      <c r="CV124" s="45">
        <v>3</v>
      </c>
      <c r="CW124" s="45">
        <v>4.5</v>
      </c>
      <c r="CX124" s="36"/>
      <c r="CY124" s="36"/>
      <c r="CZ124" s="4">
        <f>Area_Weights_Data!L$14*CU124+Area_Weights_Data!M$14*CV124+Area_Weights_Data!N$14*CW124</f>
        <v>2.5843137254901962</v>
      </c>
      <c r="DA124" s="4">
        <f>Area_Weights_Data!L$15*CU124+Area_Weights_Data!M$15*CV124+Area_Weights_Data!N$15*CW124</f>
        <v>3.4753661784287595</v>
      </c>
      <c r="DB124" s="45">
        <v>3.5</v>
      </c>
      <c r="DC124">
        <v>4</v>
      </c>
      <c r="DD124" s="45">
        <v>3.25</v>
      </c>
      <c r="DE124" s="38"/>
      <c r="DF124" s="38"/>
      <c r="DG124" s="4">
        <f t="shared" si="8"/>
        <v>3.5</v>
      </c>
      <c r="DH124" s="4">
        <f t="shared" si="9"/>
        <v>3.25</v>
      </c>
      <c r="DI124" s="45">
        <v>3</v>
      </c>
      <c r="DJ124" s="45">
        <v>2.75</v>
      </c>
      <c r="DK124" s="45">
        <v>4</v>
      </c>
      <c r="DL124" s="38"/>
      <c r="DM124" s="38"/>
      <c r="DN124" s="4">
        <f>Area_Weights_Data!L$23*DI124+Area_Weights_Data!M$23*DJ124+Area_Weights_Data!N$23*DK124</f>
        <v>3.2306818181818193</v>
      </c>
      <c r="DO124" s="4">
        <f t="shared" si="10"/>
        <v>4</v>
      </c>
      <c r="DP124" s="7">
        <v>5</v>
      </c>
      <c r="DQ124" s="7">
        <v>2.75</v>
      </c>
      <c r="DR124" s="7">
        <v>3</v>
      </c>
      <c r="DS124" s="36"/>
      <c r="DT124" s="36"/>
      <c r="DU124" s="4">
        <f>Area_Weights_Data!L$26*DP124+Area_Weights_Data!M$26*DQ124+Area_Weights_Data!N$26*DR124</f>
        <v>4.5955056179775298</v>
      </c>
      <c r="DV124" s="4">
        <f>Area_Weights_Data!L$27*DP124+Area_Weights_Data!M$27*DQ124+Area_Weights_Data!N$27*DR124</f>
        <v>2.8788819875776404</v>
      </c>
      <c r="DW124" s="8">
        <v>3.25</v>
      </c>
      <c r="DX124" s="8">
        <v>3.5</v>
      </c>
      <c r="DY124" s="8">
        <v>3</v>
      </c>
      <c r="DZ124" s="36"/>
      <c r="EA124" s="36"/>
      <c r="EB124" s="4">
        <f>Area_Weights_Data!L$32*DW124+Area_Weights_Data!M$32*DX124+Area_Weights_Data!N$32*DY124</f>
        <v>3.308139534883721</v>
      </c>
      <c r="EC124" s="4">
        <f>Area_Weights_Data!L$33*DW124+Area_Weights_Data!M$33*DX124+Area_Weights_Data!N$33*DY124</f>
        <v>3.1827411167512683</v>
      </c>
      <c r="ED124" s="8">
        <v>2.5</v>
      </c>
      <c r="EE124" s="1">
        <v>3</v>
      </c>
      <c r="EF124" s="1">
        <v>3.25</v>
      </c>
      <c r="EG124" s="38"/>
      <c r="EH124" s="36"/>
      <c r="EI124" s="4">
        <f>Area_Weights_Data!$L$35*ED124+Area_Weights_Data!$M$35*EE124+Area_Weights_Data!$N$35*EF124</f>
        <v>2.6312849162011172</v>
      </c>
      <c r="EJ124" s="4">
        <f>Area_Weights_Data!$L$36*ED124+Area_Weights_Data!$M$36*EE124+Area_Weights_Data!$N$36*EF124</f>
        <v>3.0552763819095494</v>
      </c>
      <c r="EK124" s="8">
        <v>2.25</v>
      </c>
      <c r="EL124" s="8">
        <v>3.5</v>
      </c>
      <c r="EM124" s="38"/>
      <c r="EN124" s="36"/>
      <c r="EO124" s="7">
        <v>4</v>
      </c>
      <c r="EP124" s="7">
        <v>5.25</v>
      </c>
      <c r="EQ124" s="7">
        <v>5</v>
      </c>
      <c r="ER124" s="36"/>
      <c r="ES124" s="36"/>
      <c r="ET124" s="4">
        <f>Area_Weights_Data!L$41*EO124+Area_Weights_Data!M$41*EP124+Area_Weights_Data!N$41*EQ124</f>
        <v>4.0529661016949152</v>
      </c>
      <c r="EU124" s="4">
        <f>Area_Weights_Data!L$42*EO124+Area_Weights_Data!M$42*EP124+Area_Weights_Data!N$42*EQ124</f>
        <v>5.1478494623655902</v>
      </c>
      <c r="EW124" s="51"/>
      <c r="EX124" s="51"/>
      <c r="EY124" s="52"/>
      <c r="EZ124" s="52"/>
      <c r="FS124"/>
    </row>
    <row r="125" spans="1:175" x14ac:dyDescent="0.2">
      <c r="A125" s="3">
        <v>1986</v>
      </c>
      <c r="B125" s="1">
        <v>12</v>
      </c>
      <c r="C125" s="9"/>
      <c r="D125" s="9"/>
      <c r="E125" s="9"/>
      <c r="F125" s="36"/>
      <c r="G125" s="37"/>
      <c r="H125" s="1"/>
      <c r="J125" s="8"/>
      <c r="K125" s="1"/>
      <c r="L125" s="1"/>
      <c r="M125" s="38"/>
      <c r="N125" s="36"/>
      <c r="O125" s="1"/>
      <c r="P125" s="1"/>
      <c r="Q125" s="8"/>
      <c r="R125" s="1"/>
      <c r="S125" s="8"/>
      <c r="T125" s="38"/>
      <c r="U125" s="38"/>
      <c r="V125" s="8"/>
      <c r="W125" s="8"/>
      <c r="X125" s="9"/>
      <c r="Y125" s="9"/>
      <c r="Z125" s="9"/>
      <c r="AA125" s="36"/>
      <c r="AB125" s="40"/>
      <c r="AC125" s="1"/>
      <c r="AD125" s="4"/>
      <c r="AE125" s="8"/>
      <c r="AF125" s="1"/>
      <c r="AG125" s="8"/>
      <c r="AH125" s="38"/>
      <c r="AI125" s="38"/>
      <c r="AJ125" s="1"/>
      <c r="AK125" s="1"/>
      <c r="AL125" s="1"/>
      <c r="AM125" s="8"/>
      <c r="AN125" s="8"/>
      <c r="AO125" s="38"/>
      <c r="AP125" s="38"/>
      <c r="AQ125" s="8"/>
      <c r="AR125" s="8"/>
      <c r="AS125" s="9"/>
      <c r="AT125" s="9"/>
      <c r="AU125" s="9"/>
      <c r="AV125" s="36"/>
      <c r="AW125" s="37"/>
      <c r="AY125" s="4"/>
      <c r="AZ125" s="9"/>
      <c r="BA125" s="9"/>
      <c r="BB125" s="9"/>
      <c r="BC125" s="36"/>
      <c r="BD125" s="37"/>
      <c r="BF125" s="4"/>
      <c r="BG125" s="8"/>
      <c r="BJ125" s="38"/>
      <c r="BK125" s="36"/>
      <c r="BN125" s="8"/>
      <c r="BO125" s="8"/>
      <c r="BP125" s="38"/>
      <c r="BQ125" s="38"/>
      <c r="BR125" s="9"/>
      <c r="BS125" s="9"/>
      <c r="BT125" s="9"/>
      <c r="BU125" s="36"/>
      <c r="BV125" s="37"/>
      <c r="BX125" s="4"/>
      <c r="BZ125" s="45">
        <v>4</v>
      </c>
      <c r="CA125" s="45">
        <v>6</v>
      </c>
      <c r="CB125" s="45">
        <v>7</v>
      </c>
      <c r="CC125" s="36"/>
      <c r="CD125" s="37"/>
      <c r="CE125" s="4">
        <f>Area_Weights_Data!L$5*BZ125+Area_Weights_Data!M$5*CA125+Area_Weights_Data!N$5*CB125</f>
        <v>4.9877750611246938</v>
      </c>
      <c r="CF125" s="4">
        <f>Area_Weights_Data!L$6*BZ125+Area_Weights_Data!M$6*CA125+Area_Weights_Data!N$6*CB125</f>
        <v>6.6009615384615383</v>
      </c>
      <c r="CG125" s="45">
        <v>3.5</v>
      </c>
      <c r="CJ125" s="38"/>
      <c r="CK125" s="36"/>
      <c r="CN125" s="45">
        <v>5.5</v>
      </c>
      <c r="CO125">
        <v>2.5</v>
      </c>
      <c r="CP125" s="45">
        <v>3</v>
      </c>
      <c r="CQ125" s="38"/>
      <c r="CR125" s="38"/>
      <c r="CS125" s="4">
        <f>Area_Weights_Data!L$11*CN125+Area_Weights_Data!N$11*CP125</f>
        <v>5.5</v>
      </c>
      <c r="CT125" s="4">
        <f>Area_Weights_Data!L$12*CN125+Area_Weights_Data!N$12*CP125</f>
        <v>3.8636363636363633</v>
      </c>
      <c r="CU125" s="45">
        <v>3</v>
      </c>
      <c r="CV125" s="45">
        <v>4</v>
      </c>
      <c r="CW125" s="45">
        <v>4.5</v>
      </c>
      <c r="CX125" s="36"/>
      <c r="CY125" s="36"/>
      <c r="CZ125" s="4">
        <f>Area_Weights_Data!L$14*CU125+Area_Weights_Data!M$14*CV125+Area_Weights_Data!N$14*CW125</f>
        <v>3.1686274509803924</v>
      </c>
      <c r="DA125" s="4">
        <f>Area_Weights_Data!L$15*CU125+Area_Weights_Data!M$15*CV125+Area_Weights_Data!N$15*CW125</f>
        <v>4.1584553928095849</v>
      </c>
      <c r="DB125" s="45">
        <v>4</v>
      </c>
      <c r="DC125">
        <v>5</v>
      </c>
      <c r="DD125" s="45">
        <v>3.5</v>
      </c>
      <c r="DE125" s="38"/>
      <c r="DF125" s="38"/>
      <c r="DG125" s="4">
        <f t="shared" si="8"/>
        <v>4</v>
      </c>
      <c r="DH125" s="4">
        <f t="shared" si="9"/>
        <v>3.5</v>
      </c>
      <c r="DI125" s="45">
        <v>4</v>
      </c>
      <c r="DJ125" s="45">
        <v>4.75</v>
      </c>
      <c r="DK125" s="45">
        <v>6</v>
      </c>
      <c r="DL125" s="38"/>
      <c r="DM125" s="38"/>
      <c r="DN125" s="4">
        <f>Area_Weights_Data!L$23*DI125+Area_Weights_Data!M$23*DJ125+Area_Weights_Data!N$23*DK125</f>
        <v>5.1715909090909111</v>
      </c>
      <c r="DO125" s="4">
        <f t="shared" si="10"/>
        <v>6</v>
      </c>
      <c r="DP125" s="7">
        <v>7.5</v>
      </c>
      <c r="DQ125" s="7">
        <v>8.75</v>
      </c>
      <c r="DR125" s="7">
        <v>6</v>
      </c>
      <c r="DS125" s="36"/>
      <c r="DT125" s="36"/>
      <c r="DU125" s="4">
        <f>Area_Weights_Data!L$26*DP125+Area_Weights_Data!M$26*DQ125+Area_Weights_Data!N$26*DR125</f>
        <v>7.7247191011235978</v>
      </c>
      <c r="DV125" s="4">
        <f>Area_Weights_Data!L$27*DP125+Area_Weights_Data!M$27*DQ125+Area_Weights_Data!N$27*DR125</f>
        <v>7.3322981366459645</v>
      </c>
      <c r="DW125" s="8">
        <v>5.25</v>
      </c>
      <c r="DX125" s="8">
        <v>6.5</v>
      </c>
      <c r="DY125" s="8">
        <v>5.5</v>
      </c>
      <c r="DZ125" s="36"/>
      <c r="EA125" s="36"/>
      <c r="EB125" s="4">
        <f>Area_Weights_Data!L$32*DW125+Area_Weights_Data!M$32*DX125+Area_Weights_Data!N$32*DY125</f>
        <v>5.5406976744186052</v>
      </c>
      <c r="EC125" s="4">
        <f>Area_Weights_Data!L$33*DW125+Area_Weights_Data!M$33*DX125+Area_Weights_Data!N$33*DY125</f>
        <v>5.8654822335025365</v>
      </c>
      <c r="ED125" s="8">
        <v>3.5</v>
      </c>
      <c r="EE125" s="1">
        <v>3</v>
      </c>
      <c r="EF125" s="1">
        <v>3.25</v>
      </c>
      <c r="EG125" s="38"/>
      <c r="EH125" s="36"/>
      <c r="EI125" s="4">
        <f>Area_Weights_Data!$L$35*ED125+Area_Weights_Data!$M$35*EE125+Area_Weights_Data!$N$35*EF125</f>
        <v>3.3687150837988824</v>
      </c>
      <c r="EJ125" s="4">
        <f>Area_Weights_Data!$L$36*ED125+Area_Weights_Data!$M$36*EE125+Area_Weights_Data!$N$36*EF125</f>
        <v>3.0552763819095494</v>
      </c>
      <c r="EK125" s="8">
        <v>3</v>
      </c>
      <c r="EL125" s="8">
        <v>4.5</v>
      </c>
      <c r="EM125" s="38"/>
      <c r="EN125" s="36"/>
      <c r="EO125" s="7">
        <v>4</v>
      </c>
      <c r="EP125" s="7">
        <v>5.25</v>
      </c>
      <c r="EQ125" s="7">
        <v>5</v>
      </c>
      <c r="ER125" s="36"/>
      <c r="ES125" s="36"/>
      <c r="ET125" s="4">
        <f>Area_Weights_Data!L$41*EO125+Area_Weights_Data!M$41*EP125+Area_Weights_Data!N$41*EQ125</f>
        <v>4.0529661016949152</v>
      </c>
      <c r="EU125" s="4">
        <f>Area_Weights_Data!L$42*EO125+Area_Weights_Data!M$42*EP125+Area_Weights_Data!N$42*EQ125</f>
        <v>5.1478494623655902</v>
      </c>
      <c r="EW125" s="51"/>
      <c r="EX125" s="51"/>
      <c r="EY125" s="52"/>
      <c r="EZ125" s="52"/>
      <c r="FS125"/>
    </row>
    <row r="126" spans="1:175" x14ac:dyDescent="0.2">
      <c r="A126" s="3">
        <v>1987</v>
      </c>
      <c r="B126" s="1">
        <v>1</v>
      </c>
      <c r="C126" s="9"/>
      <c r="D126" s="9"/>
      <c r="E126" s="9"/>
      <c r="F126" s="36"/>
      <c r="G126" s="37"/>
      <c r="H126" s="1"/>
      <c r="J126" s="8"/>
      <c r="K126" s="1"/>
      <c r="L126" s="1"/>
      <c r="M126" s="38"/>
      <c r="N126" s="36"/>
      <c r="O126" s="1"/>
      <c r="P126" s="1"/>
      <c r="Q126" s="8"/>
      <c r="R126" s="1"/>
      <c r="S126" s="8"/>
      <c r="T126" s="38"/>
      <c r="U126" s="38"/>
      <c r="V126" s="8"/>
      <c r="W126" s="8"/>
      <c r="X126" s="9"/>
      <c r="Y126" s="9"/>
      <c r="Z126" s="9"/>
      <c r="AA126" s="36"/>
      <c r="AB126" s="40"/>
      <c r="AC126" s="1"/>
      <c r="AD126" s="4"/>
      <c r="AE126" s="8"/>
      <c r="AF126" s="1"/>
      <c r="AG126" s="8"/>
      <c r="AH126" s="38"/>
      <c r="AI126" s="38"/>
      <c r="AJ126" s="1"/>
      <c r="AK126" s="1"/>
      <c r="AL126" s="1"/>
      <c r="AM126" s="8"/>
      <c r="AN126" s="8"/>
      <c r="AO126" s="38"/>
      <c r="AP126" s="38"/>
      <c r="AQ126" s="8"/>
      <c r="AR126" s="8"/>
      <c r="AS126" s="9"/>
      <c r="AT126" s="9"/>
      <c r="AU126" s="9"/>
      <c r="AV126" s="36"/>
      <c r="AW126" s="37"/>
      <c r="AY126" s="4"/>
      <c r="AZ126" s="9"/>
      <c r="BA126" s="9"/>
      <c r="BB126" s="9"/>
      <c r="BC126" s="36"/>
      <c r="BD126" s="37"/>
      <c r="BF126" s="4"/>
      <c r="BG126" s="8"/>
      <c r="BJ126" s="38"/>
      <c r="BK126" s="36"/>
      <c r="BN126" s="8"/>
      <c r="BO126" s="8"/>
      <c r="BP126" s="38"/>
      <c r="BQ126" s="38"/>
      <c r="BR126" s="9"/>
      <c r="BS126" s="9"/>
      <c r="BT126" s="9"/>
      <c r="BU126" s="36"/>
      <c r="BV126" s="37"/>
      <c r="BX126" s="4"/>
      <c r="BZ126" s="45">
        <v>4</v>
      </c>
      <c r="CA126" s="45">
        <v>6</v>
      </c>
      <c r="CB126" s="45">
        <v>7</v>
      </c>
      <c r="CC126" s="36"/>
      <c r="CD126" s="37"/>
      <c r="CE126" s="4">
        <f>Area_Weights_Data!L$5*BZ126+Area_Weights_Data!M$5*CA126+Area_Weights_Data!N$5*CB126</f>
        <v>4.9877750611246938</v>
      </c>
      <c r="CF126" s="4">
        <f>Area_Weights_Data!L$6*BZ126+Area_Weights_Data!M$6*CA126+Area_Weights_Data!N$6*CB126</f>
        <v>6.6009615384615383</v>
      </c>
      <c r="CG126" s="45">
        <v>3.5</v>
      </c>
      <c r="CJ126" s="38"/>
      <c r="CK126" s="36"/>
      <c r="CN126" s="45">
        <v>5.5</v>
      </c>
      <c r="CO126">
        <v>3.5</v>
      </c>
      <c r="CP126" s="45">
        <v>3.25</v>
      </c>
      <c r="CQ126" s="38"/>
      <c r="CR126" s="38"/>
      <c r="CS126" s="4">
        <f>Area_Weights_Data!L$11*CN126+Area_Weights_Data!N$11*CP126</f>
        <v>5.5</v>
      </c>
      <c r="CT126" s="4">
        <f>Area_Weights_Data!L$12*CN126+Area_Weights_Data!N$12*CP126</f>
        <v>4.0272727272727273</v>
      </c>
      <c r="CU126" s="45">
        <v>3</v>
      </c>
      <c r="CV126" s="45">
        <v>3</v>
      </c>
      <c r="CW126" s="45">
        <v>4</v>
      </c>
      <c r="CX126" s="36"/>
      <c r="CY126" s="36"/>
      <c r="CZ126" s="4">
        <f>Area_Weights_Data!L$14*CU126+Area_Weights_Data!M$14*CV126+Area_Weights_Data!N$14*CW126</f>
        <v>3</v>
      </c>
      <c r="DA126" s="4">
        <f>Area_Weights_Data!L$15*CU126+Area_Weights_Data!M$15*CV126+Area_Weights_Data!N$15*CW126</f>
        <v>3.3169107856191724</v>
      </c>
      <c r="DB126" s="45">
        <v>4.5</v>
      </c>
      <c r="DC126">
        <v>5</v>
      </c>
      <c r="DD126" s="45">
        <v>4</v>
      </c>
      <c r="DE126" s="38"/>
      <c r="DF126" s="38"/>
      <c r="DG126" s="4">
        <f t="shared" si="8"/>
        <v>4.5</v>
      </c>
      <c r="DH126" s="4">
        <f t="shared" si="9"/>
        <v>4</v>
      </c>
      <c r="DI126" s="45">
        <v>7</v>
      </c>
      <c r="DJ126" s="45">
        <v>7.75</v>
      </c>
      <c r="DK126" s="45">
        <v>5</v>
      </c>
      <c r="DL126" s="38"/>
      <c r="DM126" s="38"/>
      <c r="DN126" s="4">
        <f>Area_Weights_Data!L$23*DI126+Area_Weights_Data!M$23*DJ126+Area_Weights_Data!N$23*DK126</f>
        <v>6.6806818181818208</v>
      </c>
      <c r="DO126" s="4">
        <f t="shared" si="10"/>
        <v>5</v>
      </c>
      <c r="DP126" s="7">
        <v>7.5</v>
      </c>
      <c r="DQ126" s="7">
        <v>9</v>
      </c>
      <c r="DR126" s="7">
        <v>6</v>
      </c>
      <c r="DS126" s="36"/>
      <c r="DT126" s="36"/>
      <c r="DU126" s="4">
        <f>Area_Weights_Data!L$26*DP126+Area_Weights_Data!M$26*DQ126+Area_Weights_Data!N$26*DR126</f>
        <v>7.769662921348317</v>
      </c>
      <c r="DV126" s="4">
        <f>Area_Weights_Data!L$27*DP126+Area_Weights_Data!M$27*DQ126+Area_Weights_Data!N$27*DR126</f>
        <v>7.4534161490683246</v>
      </c>
      <c r="DW126" s="8">
        <v>5</v>
      </c>
      <c r="DX126" s="8">
        <v>5.5</v>
      </c>
      <c r="DY126" s="8">
        <v>4.5</v>
      </c>
      <c r="DZ126" s="36"/>
      <c r="EA126" s="36"/>
      <c r="EB126" s="4">
        <f>Area_Weights_Data!L$32*DW126+Area_Weights_Data!M$32*DX126+Area_Weights_Data!N$32*DY126</f>
        <v>5.1162790697674421</v>
      </c>
      <c r="EC126" s="4">
        <f>Area_Weights_Data!L$33*DW126+Area_Weights_Data!M$33*DX126+Area_Weights_Data!N$33*DY126</f>
        <v>4.8654822335025365</v>
      </c>
      <c r="ED126" s="8">
        <v>4</v>
      </c>
      <c r="EE126" s="1">
        <v>2.5</v>
      </c>
      <c r="EF126" s="1">
        <v>3.25</v>
      </c>
      <c r="EG126" s="38"/>
      <c r="EH126" s="36"/>
      <c r="EI126" s="4">
        <f>Area_Weights_Data!$L$35*ED126+Area_Weights_Data!$M$35*EE126+Area_Weights_Data!$N$35*EF126</f>
        <v>3.6061452513966477</v>
      </c>
      <c r="EJ126" s="4">
        <f>Area_Weights_Data!$L$36*ED126+Area_Weights_Data!$M$36*EE126+Area_Weights_Data!$N$36*EF126</f>
        <v>2.6658291457286447</v>
      </c>
      <c r="EK126" s="8">
        <v>3</v>
      </c>
      <c r="EL126" s="8">
        <v>4.5</v>
      </c>
      <c r="EM126" s="38"/>
      <c r="EN126" s="36"/>
      <c r="EO126" s="7">
        <v>5.5</v>
      </c>
      <c r="EP126" s="7">
        <v>4</v>
      </c>
      <c r="EQ126" s="7">
        <v>4.5</v>
      </c>
      <c r="ER126" s="36"/>
      <c r="ES126" s="36"/>
      <c r="ET126" s="4">
        <f>Area_Weights_Data!L$41*EO126+Area_Weights_Data!M$41*EP126+Area_Weights_Data!N$41*EQ126</f>
        <v>5.4364406779661012</v>
      </c>
      <c r="EU126" s="4">
        <f>Area_Weights_Data!L$42*EO126+Area_Weights_Data!M$42*EP126+Area_Weights_Data!N$42*EQ126</f>
        <v>4.2043010752688161</v>
      </c>
      <c r="EW126" s="51"/>
      <c r="EX126" s="51"/>
      <c r="EY126" s="52"/>
      <c r="EZ126" s="52"/>
      <c r="FS126"/>
    </row>
    <row r="127" spans="1:175" x14ac:dyDescent="0.2">
      <c r="A127" s="3">
        <v>1987</v>
      </c>
      <c r="B127" s="1">
        <v>2</v>
      </c>
      <c r="C127" s="9"/>
      <c r="D127" s="9"/>
      <c r="E127" s="9"/>
      <c r="F127" s="36"/>
      <c r="G127" s="37"/>
      <c r="H127" s="1"/>
      <c r="J127" s="8"/>
      <c r="K127" s="1"/>
      <c r="L127" s="1"/>
      <c r="M127" s="38"/>
      <c r="N127" s="36"/>
      <c r="O127" s="1"/>
      <c r="P127" s="1"/>
      <c r="Q127" s="8"/>
      <c r="R127" s="1"/>
      <c r="S127" s="8"/>
      <c r="T127" s="38"/>
      <c r="U127" s="38"/>
      <c r="V127" s="8"/>
      <c r="W127" s="8"/>
      <c r="X127" s="9"/>
      <c r="Y127" s="9"/>
      <c r="Z127" s="9"/>
      <c r="AA127" s="36"/>
      <c r="AB127" s="40"/>
      <c r="AC127" s="1"/>
      <c r="AD127" s="4"/>
      <c r="AE127" s="8"/>
      <c r="AF127" s="1"/>
      <c r="AG127" s="8"/>
      <c r="AH127" s="38"/>
      <c r="AI127" s="38"/>
      <c r="AJ127" s="1"/>
      <c r="AK127" s="1"/>
      <c r="AL127" s="1"/>
      <c r="AM127" s="8"/>
      <c r="AN127" s="8"/>
      <c r="AO127" s="38"/>
      <c r="AP127" s="38"/>
      <c r="AQ127" s="8"/>
      <c r="AR127" s="8"/>
      <c r="AS127" s="9"/>
      <c r="AT127" s="9"/>
      <c r="AU127" s="9"/>
      <c r="AV127" s="36"/>
      <c r="AW127" s="37"/>
      <c r="AY127" s="4"/>
      <c r="AZ127" s="9"/>
      <c r="BA127" s="9"/>
      <c r="BB127" s="9"/>
      <c r="BC127" s="36"/>
      <c r="BD127" s="37"/>
      <c r="BF127" s="4"/>
      <c r="BG127" s="8"/>
      <c r="BJ127" s="38"/>
      <c r="BK127" s="36"/>
      <c r="BN127" s="8"/>
      <c r="BO127" s="8"/>
      <c r="BP127" s="38"/>
      <c r="BQ127" s="38"/>
      <c r="BR127" s="9"/>
      <c r="BS127" s="9"/>
      <c r="BT127" s="9"/>
      <c r="BU127" s="36"/>
      <c r="BV127" s="37"/>
      <c r="BX127" s="4"/>
      <c r="BZ127" s="45">
        <v>4.5</v>
      </c>
      <c r="CA127" s="45">
        <v>6</v>
      </c>
      <c r="CB127" s="45">
        <v>9</v>
      </c>
      <c r="CC127" s="36"/>
      <c r="CD127" s="37"/>
      <c r="CE127" s="4">
        <f>Area_Weights_Data!L$5*BZ127+Area_Weights_Data!M$5*CA127+Area_Weights_Data!N$5*CB127</f>
        <v>5.2408312958435204</v>
      </c>
      <c r="CF127" s="4">
        <f>Area_Weights_Data!L$6*BZ127+Area_Weights_Data!M$6*CA127+Area_Weights_Data!N$6*CB127</f>
        <v>7.802884615384615</v>
      </c>
      <c r="CG127" s="45">
        <v>4</v>
      </c>
      <c r="CJ127" s="38"/>
      <c r="CK127" s="36"/>
      <c r="CN127" s="45">
        <v>4.5</v>
      </c>
      <c r="CO127">
        <v>2.25</v>
      </c>
      <c r="CP127" s="45">
        <v>2.5</v>
      </c>
      <c r="CQ127" s="38"/>
      <c r="CR127" s="38"/>
      <c r="CS127" s="4">
        <f>Area_Weights_Data!L$11*CN127+Area_Weights_Data!N$11*CP127</f>
        <v>4.5</v>
      </c>
      <c r="CT127" s="4">
        <f>Area_Weights_Data!L$12*CN127+Area_Weights_Data!N$12*CP127</f>
        <v>3.1909090909090905</v>
      </c>
      <c r="CU127" s="45">
        <v>3</v>
      </c>
      <c r="CV127" s="45">
        <v>3.75</v>
      </c>
      <c r="CW127" s="45">
        <v>4.75</v>
      </c>
      <c r="CX127" s="36"/>
      <c r="CY127" s="36"/>
      <c r="CZ127" s="4">
        <f>Area_Weights_Data!L$14*CU127+Area_Weights_Data!M$14*CV127+Area_Weights_Data!N$14*CW127</f>
        <v>3.1264705882352941</v>
      </c>
      <c r="DA127" s="4">
        <f>Area_Weights_Data!L$15*CU127+Area_Weights_Data!M$15*CV127+Area_Weights_Data!N$15*CW127</f>
        <v>4.0669107856191724</v>
      </c>
      <c r="DB127" s="45">
        <v>5.5</v>
      </c>
      <c r="DC127">
        <v>5</v>
      </c>
      <c r="DD127" s="45">
        <v>3</v>
      </c>
      <c r="DE127" s="38"/>
      <c r="DF127" s="38"/>
      <c r="DG127" s="4">
        <f t="shared" si="8"/>
        <v>5.5</v>
      </c>
      <c r="DH127" s="4">
        <f t="shared" si="9"/>
        <v>3</v>
      </c>
      <c r="DI127" s="45">
        <v>7</v>
      </c>
      <c r="DJ127" s="45">
        <v>7.75</v>
      </c>
      <c r="DK127" s="45">
        <v>5</v>
      </c>
      <c r="DL127" s="38"/>
      <c r="DM127" s="38"/>
      <c r="DN127" s="4">
        <f>Area_Weights_Data!L$23*DI127+Area_Weights_Data!M$23*DJ127+Area_Weights_Data!N$23*DK127</f>
        <v>6.6806818181818208</v>
      </c>
      <c r="DO127" s="4">
        <f t="shared" si="10"/>
        <v>5</v>
      </c>
      <c r="DP127" s="7">
        <v>7.5</v>
      </c>
      <c r="DQ127" s="7">
        <v>9</v>
      </c>
      <c r="DR127" s="7">
        <v>6</v>
      </c>
      <c r="DS127" s="36"/>
      <c r="DT127" s="36"/>
      <c r="DU127" s="4">
        <f>Area_Weights_Data!L$26*DP127+Area_Weights_Data!M$26*DQ127+Area_Weights_Data!N$26*DR127</f>
        <v>7.769662921348317</v>
      </c>
      <c r="DV127" s="4">
        <f>Area_Weights_Data!L$27*DP127+Area_Weights_Data!M$27*DQ127+Area_Weights_Data!N$27*DR127</f>
        <v>7.4534161490683246</v>
      </c>
      <c r="DW127" s="8">
        <v>4</v>
      </c>
      <c r="DX127" s="8">
        <v>4.5</v>
      </c>
      <c r="DY127" s="8">
        <v>4.5</v>
      </c>
      <c r="DZ127" s="36"/>
      <c r="EA127" s="36"/>
      <c r="EB127" s="4">
        <f>Area_Weights_Data!L$32*DW127+Area_Weights_Data!M$32*DX127+Area_Weights_Data!N$32*DY127</f>
        <v>4.1162790697674421</v>
      </c>
      <c r="EC127" s="4">
        <f>Area_Weights_Data!L$33*DW127+Area_Weights_Data!M$33*DX127+Area_Weights_Data!N$33*DY127</f>
        <v>4.4999999999999991</v>
      </c>
      <c r="ED127" s="8">
        <v>4</v>
      </c>
      <c r="EE127" s="1">
        <v>2.5</v>
      </c>
      <c r="EF127" s="1">
        <v>3.25</v>
      </c>
      <c r="EG127" s="38"/>
      <c r="EH127" s="36"/>
      <c r="EI127" s="4">
        <f>Area_Weights_Data!$L$35*ED127+Area_Weights_Data!$M$35*EE127+Area_Weights_Data!$N$35*EF127</f>
        <v>3.6061452513966477</v>
      </c>
      <c r="EJ127" s="4">
        <f>Area_Weights_Data!$L$36*ED127+Area_Weights_Data!$M$36*EE127+Area_Weights_Data!$N$36*EF127</f>
        <v>2.6658291457286447</v>
      </c>
      <c r="EK127" s="8">
        <v>3</v>
      </c>
      <c r="EL127" s="8">
        <v>5.5</v>
      </c>
      <c r="EM127" s="38"/>
      <c r="EN127" s="36"/>
      <c r="EO127" s="7">
        <v>5.5</v>
      </c>
      <c r="EP127" s="7">
        <v>4</v>
      </c>
      <c r="EQ127" s="7">
        <v>4.5</v>
      </c>
      <c r="ER127" s="36"/>
      <c r="ES127" s="36"/>
      <c r="ET127" s="4">
        <f>Area_Weights_Data!L$41*EO127+Area_Weights_Data!M$41*EP127+Area_Weights_Data!N$41*EQ127</f>
        <v>5.4364406779661012</v>
      </c>
      <c r="EU127" s="4">
        <f>Area_Weights_Data!L$42*EO127+Area_Weights_Data!M$42*EP127+Area_Weights_Data!N$42*EQ127</f>
        <v>4.2043010752688161</v>
      </c>
      <c r="EW127" s="51"/>
      <c r="EX127" s="51"/>
      <c r="EY127" s="52"/>
      <c r="EZ127" s="52"/>
      <c r="FS127"/>
    </row>
    <row r="128" spans="1:175" x14ac:dyDescent="0.2">
      <c r="A128" s="3">
        <v>1987</v>
      </c>
      <c r="B128" s="1">
        <v>3</v>
      </c>
      <c r="C128" s="9"/>
      <c r="D128" s="9"/>
      <c r="E128" s="9"/>
      <c r="F128" s="36"/>
      <c r="G128" s="37"/>
      <c r="H128" s="1"/>
      <c r="J128" s="8"/>
      <c r="K128" s="1"/>
      <c r="L128" s="1"/>
      <c r="M128" s="38"/>
      <c r="N128" s="36"/>
      <c r="O128" s="1"/>
      <c r="P128" s="1"/>
      <c r="Q128" s="8"/>
      <c r="R128" s="1"/>
      <c r="S128" s="8"/>
      <c r="T128" s="38"/>
      <c r="U128" s="38"/>
      <c r="V128" s="8"/>
      <c r="W128" s="8"/>
      <c r="X128" s="9"/>
      <c r="Y128" s="9"/>
      <c r="Z128" s="9"/>
      <c r="AA128" s="36"/>
      <c r="AB128" s="40"/>
      <c r="AC128" s="1"/>
      <c r="AD128" s="4"/>
      <c r="AE128" s="8"/>
      <c r="AF128" s="1"/>
      <c r="AG128" s="8"/>
      <c r="AH128" s="38"/>
      <c r="AI128" s="38"/>
      <c r="AJ128" s="1"/>
      <c r="AK128" s="1"/>
      <c r="AL128" s="1"/>
      <c r="AM128" s="8"/>
      <c r="AN128" s="8"/>
      <c r="AO128" s="38"/>
      <c r="AP128" s="38"/>
      <c r="AQ128" s="8"/>
      <c r="AR128" s="8"/>
      <c r="AS128" s="9"/>
      <c r="AT128" s="9"/>
      <c r="AU128" s="9"/>
      <c r="AV128" s="36"/>
      <c r="AW128" s="37"/>
      <c r="AY128" s="4"/>
      <c r="AZ128" s="9"/>
      <c r="BA128" s="9"/>
      <c r="BB128" s="9"/>
      <c r="BC128" s="36"/>
      <c r="BD128" s="37"/>
      <c r="BF128" s="4"/>
      <c r="BG128" s="8"/>
      <c r="BJ128" s="38"/>
      <c r="BK128" s="36"/>
      <c r="BN128" s="8"/>
      <c r="BO128" s="8"/>
      <c r="BP128" s="38"/>
      <c r="BQ128" s="38"/>
      <c r="BR128" s="9"/>
      <c r="BS128" s="9"/>
      <c r="BT128" s="9"/>
      <c r="BU128" s="36"/>
      <c r="BV128" s="37"/>
      <c r="BX128" s="4"/>
      <c r="BZ128" s="45">
        <v>3.5</v>
      </c>
      <c r="CA128" s="45">
        <v>5</v>
      </c>
      <c r="CB128" s="45">
        <v>9.15</v>
      </c>
      <c r="CC128" s="36"/>
      <c r="CD128" s="37"/>
      <c r="CE128" s="4">
        <f>Area_Weights_Data!L$5*BZ128+Area_Weights_Data!M$5*CA128+Area_Weights_Data!N$5*CB128</f>
        <v>4.2408312958435204</v>
      </c>
      <c r="CF128" s="4">
        <f>Area_Weights_Data!L$6*BZ128+Area_Weights_Data!M$6*CA128+Area_Weights_Data!N$6*CB128</f>
        <v>7.493990384615385</v>
      </c>
      <c r="CG128" s="45">
        <v>4.25</v>
      </c>
      <c r="CJ128" s="38"/>
      <c r="CK128" s="36"/>
      <c r="CN128" s="45">
        <v>4.2</v>
      </c>
      <c r="CO128">
        <v>2.25</v>
      </c>
      <c r="CP128" s="45">
        <v>2.75</v>
      </c>
      <c r="CQ128" s="38"/>
      <c r="CR128" s="38"/>
      <c r="CS128" s="4">
        <f>Area_Weights_Data!L$11*CN128+Area_Weights_Data!N$11*CP128</f>
        <v>4.2</v>
      </c>
      <c r="CT128" s="4">
        <f>Area_Weights_Data!L$12*CN128+Area_Weights_Data!N$12*CP128</f>
        <v>3.2509090909090905</v>
      </c>
      <c r="CU128" s="45">
        <v>3.5</v>
      </c>
      <c r="CV128" s="45">
        <v>5.7</v>
      </c>
      <c r="CW128" s="45">
        <v>5.6</v>
      </c>
      <c r="CX128" s="36"/>
      <c r="CY128" s="36"/>
      <c r="CZ128" s="4">
        <f>Area_Weights_Data!L$14*CU128+Area_Weights_Data!M$14*CV128+Area_Weights_Data!N$14*CW128</f>
        <v>3.8709803921568633</v>
      </c>
      <c r="DA128" s="4">
        <f>Area_Weights_Data!L$15*CU128+Area_Weights_Data!M$15*CV128+Area_Weights_Data!N$15*CW128</f>
        <v>5.6683089214380793</v>
      </c>
      <c r="DB128" s="45">
        <v>5.25</v>
      </c>
      <c r="DC128">
        <v>5</v>
      </c>
      <c r="DD128" s="45">
        <v>3</v>
      </c>
      <c r="DE128" s="38"/>
      <c r="DF128" s="38"/>
      <c r="DG128" s="4">
        <f t="shared" si="8"/>
        <v>5.25</v>
      </c>
      <c r="DH128" s="4">
        <f t="shared" si="9"/>
        <v>3</v>
      </c>
      <c r="DI128" s="45">
        <v>5</v>
      </c>
      <c r="DJ128" s="45">
        <v>3.75</v>
      </c>
      <c r="DK128" s="45">
        <v>3.5</v>
      </c>
      <c r="DL128" s="38"/>
      <c r="DM128" s="38"/>
      <c r="DN128" s="4">
        <f>Area_Weights_Data!L$23*DI128+Area_Weights_Data!M$23*DJ128+Area_Weights_Data!N$23*DK128</f>
        <v>3.7306818181818193</v>
      </c>
      <c r="DO128" s="4">
        <f t="shared" si="10"/>
        <v>3.5</v>
      </c>
      <c r="DP128" s="7">
        <v>7.8</v>
      </c>
      <c r="DQ128" s="7">
        <v>3.55</v>
      </c>
      <c r="DR128" s="7">
        <v>3.9</v>
      </c>
      <c r="DS128" s="36"/>
      <c r="DT128" s="36"/>
      <c r="DU128" s="4">
        <f>Area_Weights_Data!L$26*DP128+Area_Weights_Data!M$26*DQ128+Area_Weights_Data!N$26*DR128</f>
        <v>7.0359550561797768</v>
      </c>
      <c r="DV128" s="4">
        <f>Area_Weights_Data!L$27*DP128+Area_Weights_Data!M$27*DQ128+Area_Weights_Data!N$27*DR128</f>
        <v>3.7304347826086963</v>
      </c>
      <c r="DW128" s="8">
        <v>4</v>
      </c>
      <c r="DX128" s="8">
        <v>4.6500000000000004</v>
      </c>
      <c r="DY128" s="8">
        <v>4.5</v>
      </c>
      <c r="DZ128" s="36"/>
      <c r="EA128" s="36"/>
      <c r="EB128" s="4">
        <f>Area_Weights_Data!L$32*DW128+Area_Weights_Data!M$32*DX128+Area_Weights_Data!N$32*DY128</f>
        <v>4.1511627906976747</v>
      </c>
      <c r="EC128" s="4">
        <f>Area_Weights_Data!L$33*DW128+Area_Weights_Data!M$33*DX128+Area_Weights_Data!N$33*DY128</f>
        <v>4.5548223350253796</v>
      </c>
      <c r="ED128" s="8">
        <v>7</v>
      </c>
      <c r="EE128" s="1">
        <v>2.5</v>
      </c>
      <c r="EF128" s="1">
        <v>3.25</v>
      </c>
      <c r="EG128" s="38"/>
      <c r="EH128" s="36"/>
      <c r="EI128" s="4">
        <f>Area_Weights_Data!$L$35*ED128+Area_Weights_Data!$M$35*EE128+Area_Weights_Data!$N$35*EF128</f>
        <v>5.8184357541899434</v>
      </c>
      <c r="EJ128" s="4">
        <f>Area_Weights_Data!$L$36*ED128+Area_Weights_Data!$M$36*EE128+Area_Weights_Data!$N$36*EF128</f>
        <v>2.6658291457286447</v>
      </c>
      <c r="EK128" s="8">
        <v>3</v>
      </c>
      <c r="EL128" s="8">
        <v>3.25</v>
      </c>
      <c r="EM128" s="38"/>
      <c r="EN128" s="36"/>
      <c r="EO128" s="7">
        <v>4.5</v>
      </c>
      <c r="EP128" s="7">
        <v>3.5</v>
      </c>
      <c r="EQ128" s="7">
        <v>3.15</v>
      </c>
      <c r="ER128" s="36"/>
      <c r="ES128" s="36"/>
      <c r="ET128" s="4">
        <f>Area_Weights_Data!L$41*EO128+Area_Weights_Data!M$41*EP128+Area_Weights_Data!N$41*EQ128</f>
        <v>4.4576271186440675</v>
      </c>
      <c r="EU128" s="4">
        <f>Area_Weights_Data!L$42*EO128+Area_Weights_Data!M$42*EP128+Area_Weights_Data!N$42*EQ128</f>
        <v>3.3569892473118275</v>
      </c>
      <c r="EW128" s="51"/>
      <c r="EX128" s="51"/>
      <c r="EY128" s="52"/>
      <c r="EZ128" s="52"/>
      <c r="FS128"/>
    </row>
    <row r="129" spans="1:175" x14ac:dyDescent="0.2">
      <c r="A129" s="3">
        <v>1987</v>
      </c>
      <c r="B129" s="1">
        <v>4</v>
      </c>
      <c r="C129" s="9"/>
      <c r="D129" s="9"/>
      <c r="E129" s="9"/>
      <c r="F129" s="36"/>
      <c r="G129" s="37"/>
      <c r="H129" s="1"/>
      <c r="J129" s="8"/>
      <c r="K129" s="1"/>
      <c r="L129" s="1"/>
      <c r="M129" s="38"/>
      <c r="N129" s="36"/>
      <c r="O129" s="1"/>
      <c r="P129" s="1"/>
      <c r="Q129" s="8"/>
      <c r="R129" s="1"/>
      <c r="S129" s="8"/>
      <c r="T129" s="38"/>
      <c r="U129" s="38"/>
      <c r="V129" s="8"/>
      <c r="W129" s="8"/>
      <c r="X129" s="9"/>
      <c r="Y129" s="9"/>
      <c r="Z129" s="9"/>
      <c r="AA129" s="36"/>
      <c r="AB129" s="40"/>
      <c r="AC129" s="1"/>
      <c r="AD129" s="4"/>
      <c r="AE129" s="8"/>
      <c r="AF129" s="1"/>
      <c r="AG129" s="8"/>
      <c r="AH129" s="38"/>
      <c r="AI129" s="38"/>
      <c r="AJ129" s="1"/>
      <c r="AK129" s="1"/>
      <c r="AL129" s="1"/>
      <c r="AM129" s="8"/>
      <c r="AN129" s="8"/>
      <c r="AO129" s="38"/>
      <c r="AP129" s="38"/>
      <c r="AQ129" s="8"/>
      <c r="AR129" s="8"/>
      <c r="AS129" s="9"/>
      <c r="AT129" s="9"/>
      <c r="AU129" s="9"/>
      <c r="AV129" s="36"/>
      <c r="AW129" s="37"/>
      <c r="AY129" s="4"/>
      <c r="AZ129" s="9"/>
      <c r="BA129" s="9"/>
      <c r="BB129" s="9"/>
      <c r="BC129" s="36"/>
      <c r="BD129" s="37"/>
      <c r="BF129" s="4"/>
      <c r="BG129" s="8"/>
      <c r="BJ129" s="38"/>
      <c r="BK129" s="36"/>
      <c r="BN129" s="8"/>
      <c r="BO129" s="8"/>
      <c r="BP129" s="38"/>
      <c r="BQ129" s="38"/>
      <c r="BR129" s="9"/>
      <c r="BS129" s="9"/>
      <c r="BT129" s="9"/>
      <c r="BU129" s="36"/>
      <c r="BV129" s="37"/>
      <c r="BX129" s="4"/>
      <c r="BZ129" s="45">
        <v>3.5</v>
      </c>
      <c r="CA129" s="45">
        <v>5</v>
      </c>
      <c r="CB129" s="45">
        <v>9.15</v>
      </c>
      <c r="CC129" s="36"/>
      <c r="CD129" s="37"/>
      <c r="CE129" s="4">
        <f>Area_Weights_Data!L$5*BZ129+Area_Weights_Data!M$5*CA129+Area_Weights_Data!N$5*CB129</f>
        <v>4.2408312958435204</v>
      </c>
      <c r="CF129" s="4">
        <f>Area_Weights_Data!L$6*BZ129+Area_Weights_Data!M$6*CA129+Area_Weights_Data!N$6*CB129</f>
        <v>7.493990384615385</v>
      </c>
      <c r="CG129" s="45">
        <v>4.25</v>
      </c>
      <c r="CJ129" s="38"/>
      <c r="CK129" s="36"/>
      <c r="CN129" s="45">
        <v>3.5</v>
      </c>
      <c r="CO129">
        <v>2.25</v>
      </c>
      <c r="CP129" s="45">
        <v>2.5</v>
      </c>
      <c r="CQ129" s="38"/>
      <c r="CR129" s="38"/>
      <c r="CS129" s="4">
        <f>Area_Weights_Data!L$11*CN129+Area_Weights_Data!N$11*CP129</f>
        <v>3.5</v>
      </c>
      <c r="CT129" s="4">
        <f>Area_Weights_Data!L$12*CN129+Area_Weights_Data!N$12*CP129</f>
        <v>2.8454545454545448</v>
      </c>
      <c r="CU129" s="45">
        <v>4</v>
      </c>
      <c r="CV129" s="45">
        <v>7.5</v>
      </c>
      <c r="CW129" s="45">
        <v>6</v>
      </c>
      <c r="CX129" s="36"/>
      <c r="CY129" s="36"/>
      <c r="CZ129" s="4">
        <f>Area_Weights_Data!L$14*CU129+Area_Weights_Data!M$14*CV129+Area_Weights_Data!N$14*CW129</f>
        <v>4.5901960784313731</v>
      </c>
      <c r="DA129" s="4">
        <f>Area_Weights_Data!L$15*CU129+Area_Weights_Data!M$15*CV129+Area_Weights_Data!N$15*CW129</f>
        <v>7.0246338215712347</v>
      </c>
      <c r="DB129" s="45">
        <v>6.5</v>
      </c>
      <c r="DC129">
        <v>6</v>
      </c>
      <c r="DD129" s="45">
        <v>5.5</v>
      </c>
      <c r="DE129" s="38"/>
      <c r="DF129" s="38"/>
      <c r="DG129" s="4">
        <f t="shared" si="8"/>
        <v>6.5</v>
      </c>
      <c r="DH129" s="4">
        <f t="shared" si="9"/>
        <v>5.5</v>
      </c>
      <c r="DI129" s="45">
        <v>5</v>
      </c>
      <c r="DJ129" s="45">
        <v>3.75</v>
      </c>
      <c r="DK129" s="45">
        <v>4.75</v>
      </c>
      <c r="DL129" s="38"/>
      <c r="DM129" s="38"/>
      <c r="DN129" s="4">
        <f>Area_Weights_Data!L$23*DI129+Area_Weights_Data!M$23*DJ129+Area_Weights_Data!N$23*DK129</f>
        <v>4.1965909090909106</v>
      </c>
      <c r="DO129" s="4">
        <f t="shared" si="10"/>
        <v>4.75</v>
      </c>
      <c r="DP129" s="7">
        <v>4.45</v>
      </c>
      <c r="DQ129" s="7">
        <v>6.5</v>
      </c>
      <c r="DR129" s="7">
        <v>3.5</v>
      </c>
      <c r="DS129" s="36"/>
      <c r="DT129" s="36"/>
      <c r="DU129" s="4">
        <f>Area_Weights_Data!L$26*DP129+Area_Weights_Data!M$26*DQ129+Area_Weights_Data!N$26*DR129</f>
        <v>4.8185393258426981</v>
      </c>
      <c r="DV129" s="4">
        <f>Area_Weights_Data!L$27*DP129+Area_Weights_Data!M$27*DQ129+Area_Weights_Data!N$27*DR129</f>
        <v>4.9534161490683246</v>
      </c>
      <c r="DW129" s="8">
        <v>4</v>
      </c>
      <c r="DX129" s="8">
        <v>4</v>
      </c>
      <c r="DY129" s="8">
        <v>4.5</v>
      </c>
      <c r="DZ129" s="36"/>
      <c r="EA129" s="36"/>
      <c r="EB129" s="4">
        <f>Area_Weights_Data!L$32*DW129+Area_Weights_Data!M$32*DX129+Area_Weights_Data!N$32*DY129</f>
        <v>4</v>
      </c>
      <c r="EC129" s="4">
        <f>Area_Weights_Data!L$33*DW129+Area_Weights_Data!M$33*DX129+Area_Weights_Data!N$33*DY129</f>
        <v>4.31725888324873</v>
      </c>
      <c r="ED129" s="8">
        <v>4</v>
      </c>
      <c r="EE129" s="1">
        <v>2.5</v>
      </c>
      <c r="EF129" s="1">
        <v>1.5</v>
      </c>
      <c r="EG129" s="38"/>
      <c r="EH129" s="36"/>
      <c r="EI129" s="4">
        <f>Area_Weights_Data!$L$35*ED129+Area_Weights_Data!$M$35*EE129+Area_Weights_Data!$N$35*EF129</f>
        <v>3.6061452513966477</v>
      </c>
      <c r="EJ129" s="4">
        <f>Area_Weights_Data!$L$36*ED129+Area_Weights_Data!$M$36*EE129+Area_Weights_Data!$N$36*EF129</f>
        <v>2.2788944723618103</v>
      </c>
      <c r="EK129" s="8">
        <v>6.65</v>
      </c>
      <c r="EL129" s="8">
        <v>2.8</v>
      </c>
      <c r="EM129" s="38"/>
      <c r="EN129" s="36"/>
      <c r="EO129" s="7">
        <v>4.5</v>
      </c>
      <c r="EP129" s="7">
        <v>3.5</v>
      </c>
      <c r="EQ129" s="7">
        <v>5</v>
      </c>
      <c r="ER129" s="36"/>
      <c r="ES129" s="36"/>
      <c r="ET129" s="4">
        <f>Area_Weights_Data!L$41*EO129+Area_Weights_Data!M$41*EP129+Area_Weights_Data!N$41*EQ129</f>
        <v>4.4576271186440675</v>
      </c>
      <c r="EU129" s="4">
        <f>Area_Weights_Data!L$42*EO129+Area_Weights_Data!M$42*EP129+Area_Weights_Data!N$42*EQ129</f>
        <v>4.1129032258064502</v>
      </c>
      <c r="EW129" s="51"/>
      <c r="EX129" s="51"/>
      <c r="EY129" s="52"/>
      <c r="EZ129" s="52"/>
      <c r="FS129"/>
    </row>
    <row r="130" spans="1:175" x14ac:dyDescent="0.2">
      <c r="A130" s="3">
        <v>1987</v>
      </c>
      <c r="B130" s="1">
        <v>5</v>
      </c>
      <c r="C130" s="9"/>
      <c r="D130" s="9"/>
      <c r="E130" s="9"/>
      <c r="F130" s="36"/>
      <c r="G130" s="37"/>
      <c r="H130" s="1"/>
      <c r="J130" s="8"/>
      <c r="K130" s="1"/>
      <c r="L130" s="1"/>
      <c r="M130" s="38"/>
      <c r="N130" s="36"/>
      <c r="O130" s="1"/>
      <c r="P130" s="1"/>
      <c r="Q130" s="8"/>
      <c r="R130" s="1"/>
      <c r="S130" s="8"/>
      <c r="T130" s="38"/>
      <c r="U130" s="38"/>
      <c r="V130" s="8"/>
      <c r="W130" s="8"/>
      <c r="X130" s="9"/>
      <c r="Y130" s="9"/>
      <c r="Z130" s="9"/>
      <c r="AA130" s="36"/>
      <c r="AB130" s="40"/>
      <c r="AC130" s="1"/>
      <c r="AD130" s="4"/>
      <c r="AE130" s="8"/>
      <c r="AF130" s="1"/>
      <c r="AG130" s="8"/>
      <c r="AH130" s="38"/>
      <c r="AI130" s="38"/>
      <c r="AJ130" s="1"/>
      <c r="AK130" s="1"/>
      <c r="AL130" s="1"/>
      <c r="AM130" s="8"/>
      <c r="AN130" s="8"/>
      <c r="AO130" s="38"/>
      <c r="AP130" s="38"/>
      <c r="AQ130" s="8"/>
      <c r="AR130" s="8"/>
      <c r="AS130" s="9"/>
      <c r="AT130" s="9"/>
      <c r="AU130" s="9"/>
      <c r="AV130" s="36"/>
      <c r="AW130" s="37"/>
      <c r="AY130" s="4"/>
      <c r="AZ130" s="9"/>
      <c r="BA130" s="9"/>
      <c r="BB130" s="9"/>
      <c r="BC130" s="36"/>
      <c r="BD130" s="37"/>
      <c r="BF130" s="4"/>
      <c r="BG130" s="8"/>
      <c r="BJ130" s="38"/>
      <c r="BK130" s="36"/>
      <c r="BN130" s="8"/>
      <c r="BO130" s="8"/>
      <c r="BP130" s="38"/>
      <c r="BQ130" s="38"/>
      <c r="BR130" s="9"/>
      <c r="BS130" s="9"/>
      <c r="BT130" s="9"/>
      <c r="BU130" s="36"/>
      <c r="BV130" s="37"/>
      <c r="BX130" s="4"/>
      <c r="BZ130" s="45">
        <v>2.5</v>
      </c>
      <c r="CA130" s="45">
        <v>5.0999999999999996</v>
      </c>
      <c r="CB130" s="45">
        <v>8.65</v>
      </c>
      <c r="CC130" s="36"/>
      <c r="CD130" s="37"/>
      <c r="CE130" s="4">
        <f>Area_Weights_Data!L$5*BZ130+Area_Weights_Data!M$5*CA130+Area_Weights_Data!N$5*CB130</f>
        <v>3.7841075794621024</v>
      </c>
      <c r="CF130" s="4">
        <f>Area_Weights_Data!L$6*BZ130+Area_Weights_Data!M$6*CA130+Area_Weights_Data!N$6*CB130</f>
        <v>7.2334134615384613</v>
      </c>
      <c r="CG130" s="45">
        <v>4</v>
      </c>
      <c r="CJ130" s="38"/>
      <c r="CK130" s="36"/>
      <c r="CN130" s="45">
        <v>4</v>
      </c>
      <c r="CO130">
        <v>2.65</v>
      </c>
      <c r="CP130" s="45">
        <v>2.5</v>
      </c>
      <c r="CQ130" s="38"/>
      <c r="CR130" s="38"/>
      <c r="CS130" s="4">
        <f>Area_Weights_Data!L$11*CN130+Area_Weights_Data!N$11*CP130</f>
        <v>4</v>
      </c>
      <c r="CT130" s="4">
        <f>Area_Weights_Data!L$12*CN130+Area_Weights_Data!N$12*CP130</f>
        <v>3.0181818181818176</v>
      </c>
      <c r="CU130" s="45">
        <v>4</v>
      </c>
      <c r="CV130" s="45">
        <v>5.5</v>
      </c>
      <c r="CW130" s="45">
        <v>6</v>
      </c>
      <c r="CX130" s="36"/>
      <c r="CY130" s="36"/>
      <c r="CZ130" s="4">
        <f>Area_Weights_Data!L$14*CU130+Area_Weights_Data!M$14*CV130+Area_Weights_Data!N$14*CW130</f>
        <v>4.2529411764705882</v>
      </c>
      <c r="DA130" s="4">
        <f>Area_Weights_Data!L$15*CU130+Area_Weights_Data!M$15*CV130+Area_Weights_Data!N$15*CW130</f>
        <v>5.658455392809584</v>
      </c>
      <c r="DB130" s="45">
        <v>6.15</v>
      </c>
      <c r="DC130" s="45">
        <v>4.5</v>
      </c>
      <c r="DD130" s="45">
        <v>5.5</v>
      </c>
      <c r="DE130" s="38"/>
      <c r="DF130" s="38"/>
      <c r="DG130" s="4">
        <f t="shared" si="8"/>
        <v>6.15</v>
      </c>
      <c r="DH130" s="4">
        <f t="shared" si="9"/>
        <v>5.5</v>
      </c>
      <c r="DI130" s="45">
        <v>5</v>
      </c>
      <c r="DJ130" s="45">
        <v>3.5</v>
      </c>
      <c r="DK130" s="45">
        <v>4.75</v>
      </c>
      <c r="DL130" s="38"/>
      <c r="DM130" s="38"/>
      <c r="DN130" s="4">
        <f>Area_Weights_Data!L$23*DI130+Area_Weights_Data!M$23*DJ130+Area_Weights_Data!N$23*DK130</f>
        <v>4.0545454545454565</v>
      </c>
      <c r="DO130" s="4">
        <f t="shared" si="10"/>
        <v>4.75</v>
      </c>
      <c r="DP130" s="7">
        <v>3.5</v>
      </c>
      <c r="DQ130" s="7">
        <v>4.7</v>
      </c>
      <c r="DR130" s="7">
        <v>3.35</v>
      </c>
      <c r="DS130" s="36"/>
      <c r="DT130" s="36"/>
      <c r="DU130" s="4">
        <f>Area_Weights_Data!L$26*DP130+Area_Weights_Data!M$26*DQ130+Area_Weights_Data!N$26*DR130</f>
        <v>3.7157303370786527</v>
      </c>
      <c r="DV130" s="4">
        <f>Area_Weights_Data!L$27*DP130+Area_Weights_Data!M$27*DQ130+Area_Weights_Data!N$27*DR130</f>
        <v>4.0040372670807463</v>
      </c>
      <c r="DW130" s="8">
        <v>3.75</v>
      </c>
      <c r="DX130" s="8">
        <v>3.5</v>
      </c>
      <c r="DY130" s="8">
        <v>5.15</v>
      </c>
      <c r="DZ130" s="36"/>
      <c r="EA130" s="36"/>
      <c r="EB130" s="4">
        <f>Area_Weights_Data!L$32*DW130+Area_Weights_Data!M$32*DX130+Area_Weights_Data!N$32*DY130</f>
        <v>3.6918604651162794</v>
      </c>
      <c r="EC130" s="4">
        <f>Area_Weights_Data!L$33*DW130+Area_Weights_Data!M$33*DX130+Area_Weights_Data!N$33*DY130</f>
        <v>4.5469543147208107</v>
      </c>
      <c r="ED130" s="8">
        <v>4</v>
      </c>
      <c r="EE130" s="1">
        <v>2.5</v>
      </c>
      <c r="EF130" s="1">
        <v>1.5</v>
      </c>
      <c r="EG130" s="38"/>
      <c r="EH130" s="36"/>
      <c r="EI130" s="4">
        <f>Area_Weights_Data!$L$35*ED130+Area_Weights_Data!$M$35*EE130+Area_Weights_Data!$N$35*EF130</f>
        <v>3.6061452513966477</v>
      </c>
      <c r="EJ130" s="4">
        <f>Area_Weights_Data!$L$36*ED130+Area_Weights_Data!$M$36*EE130+Area_Weights_Data!$N$36*EF130</f>
        <v>2.2788944723618103</v>
      </c>
      <c r="EK130" s="8">
        <v>5.8</v>
      </c>
      <c r="EL130" s="8">
        <v>2.8</v>
      </c>
      <c r="EM130" s="38"/>
      <c r="EN130" s="36"/>
      <c r="EO130" s="7">
        <v>4.5</v>
      </c>
      <c r="EP130" s="7">
        <v>3</v>
      </c>
      <c r="EQ130" s="7">
        <v>4.5</v>
      </c>
      <c r="ER130" s="36"/>
      <c r="ES130" s="36"/>
      <c r="ET130" s="4">
        <f>Area_Weights_Data!L$41*EO130+Area_Weights_Data!M$41*EP130+Area_Weights_Data!N$41*EQ130</f>
        <v>4.4364406779661012</v>
      </c>
      <c r="EU130" s="4">
        <f>Area_Weights_Data!L$42*EO130+Area_Weights_Data!M$42*EP130+Area_Weights_Data!N$42*EQ130</f>
        <v>3.6129032258064511</v>
      </c>
      <c r="EW130" s="51"/>
      <c r="EX130" s="51"/>
      <c r="EY130" s="52"/>
      <c r="EZ130" s="52"/>
      <c r="FS130"/>
    </row>
    <row r="131" spans="1:175" x14ac:dyDescent="0.2">
      <c r="A131" s="3">
        <v>1987</v>
      </c>
      <c r="B131" s="1">
        <v>6</v>
      </c>
      <c r="C131" s="9"/>
      <c r="D131" s="9"/>
      <c r="E131" s="9"/>
      <c r="F131" s="36"/>
      <c r="G131" s="37"/>
      <c r="H131" s="1"/>
      <c r="J131" s="8"/>
      <c r="K131" s="1"/>
      <c r="L131" s="1"/>
      <c r="M131" s="38"/>
      <c r="N131" s="36"/>
      <c r="O131" s="1"/>
      <c r="P131" s="1"/>
      <c r="Q131" s="8"/>
      <c r="R131" s="1"/>
      <c r="S131" s="8"/>
      <c r="T131" s="38"/>
      <c r="U131" s="38"/>
      <c r="V131" s="8"/>
      <c r="W131" s="8"/>
      <c r="X131" s="9"/>
      <c r="Y131" s="9"/>
      <c r="Z131" s="9"/>
      <c r="AA131" s="36"/>
      <c r="AB131" s="40"/>
      <c r="AC131" s="1"/>
      <c r="AD131" s="4"/>
      <c r="AE131" s="8"/>
      <c r="AF131" s="1"/>
      <c r="AG131" s="8"/>
      <c r="AH131" s="38"/>
      <c r="AI131" s="38"/>
      <c r="AJ131" s="1"/>
      <c r="AK131" s="1"/>
      <c r="AL131" s="1"/>
      <c r="AM131" s="8"/>
      <c r="AN131" s="8"/>
      <c r="AO131" s="38"/>
      <c r="AP131" s="38"/>
      <c r="AQ131" s="8"/>
      <c r="AR131" s="8"/>
      <c r="AS131" s="9"/>
      <c r="AT131" s="9"/>
      <c r="AU131" s="9"/>
      <c r="AV131" s="36"/>
      <c r="AW131" s="37"/>
      <c r="AY131" s="4"/>
      <c r="AZ131" s="9"/>
      <c r="BA131" s="9"/>
      <c r="BB131" s="9"/>
      <c r="BC131" s="36"/>
      <c r="BD131" s="37"/>
      <c r="BF131" s="4"/>
      <c r="BG131" s="8"/>
      <c r="BJ131" s="38"/>
      <c r="BK131" s="36"/>
      <c r="BN131" s="8"/>
      <c r="BO131" s="8"/>
      <c r="BP131" s="38"/>
      <c r="BQ131" s="38"/>
      <c r="BR131" s="9"/>
      <c r="BS131" s="9"/>
      <c r="BT131" s="9"/>
      <c r="BU131" s="36"/>
      <c r="BV131" s="37"/>
      <c r="BX131" s="4"/>
      <c r="BZ131" s="45">
        <v>2.5</v>
      </c>
      <c r="CA131" s="45">
        <v>5.0999999999999996</v>
      </c>
      <c r="CB131" s="45">
        <v>8.65</v>
      </c>
      <c r="CC131" s="36"/>
      <c r="CD131" s="37"/>
      <c r="CE131" s="4">
        <f>Area_Weights_Data!L$5*BZ131+Area_Weights_Data!M$5*CA131+Area_Weights_Data!N$5*CB131</f>
        <v>3.7841075794621024</v>
      </c>
      <c r="CF131" s="4">
        <f>Area_Weights_Data!L$6*BZ131+Area_Weights_Data!M$6*CA131+Area_Weights_Data!N$6*CB131</f>
        <v>7.2334134615384613</v>
      </c>
      <c r="CG131" s="45">
        <v>4</v>
      </c>
      <c r="CJ131" s="38"/>
      <c r="CK131" s="36"/>
      <c r="CN131" s="45">
        <v>4</v>
      </c>
      <c r="CO131">
        <v>2.65</v>
      </c>
      <c r="CP131" s="45">
        <v>2.5</v>
      </c>
      <c r="CQ131" s="38"/>
      <c r="CR131" s="38"/>
      <c r="CS131" s="4">
        <f>Area_Weights_Data!L$11*CN131+Area_Weights_Data!N$11*CP131</f>
        <v>4</v>
      </c>
      <c r="CT131" s="4">
        <f>Area_Weights_Data!L$12*CN131+Area_Weights_Data!N$12*CP131</f>
        <v>3.0181818181818176</v>
      </c>
      <c r="CU131" s="45">
        <v>4</v>
      </c>
      <c r="CV131" s="45">
        <v>5.5</v>
      </c>
      <c r="CW131" s="45">
        <v>6</v>
      </c>
      <c r="CX131" s="36"/>
      <c r="CY131" s="36"/>
      <c r="CZ131" s="4">
        <f>Area_Weights_Data!L$14*CU131+Area_Weights_Data!M$14*CV131+Area_Weights_Data!N$14*CW131</f>
        <v>4.2529411764705882</v>
      </c>
      <c r="DA131" s="4">
        <f>Area_Weights_Data!L$15*CU131+Area_Weights_Data!M$15*CV131+Area_Weights_Data!N$15*CW131</f>
        <v>5.658455392809584</v>
      </c>
      <c r="DB131" s="45">
        <v>6.15</v>
      </c>
      <c r="DC131" s="45">
        <v>4.5</v>
      </c>
      <c r="DD131" s="45">
        <v>5.5</v>
      </c>
      <c r="DE131" s="38"/>
      <c r="DF131" s="38"/>
      <c r="DG131" s="4">
        <f t="shared" si="8"/>
        <v>6.15</v>
      </c>
      <c r="DH131" s="4">
        <f t="shared" si="9"/>
        <v>5.5</v>
      </c>
      <c r="DI131" s="45">
        <v>5</v>
      </c>
      <c r="DJ131" s="45">
        <v>3.5</v>
      </c>
      <c r="DK131" s="45">
        <v>4.75</v>
      </c>
      <c r="DL131" s="38"/>
      <c r="DM131" s="38"/>
      <c r="DN131" s="4">
        <f>Area_Weights_Data!L$23*DI131+Area_Weights_Data!M$23*DJ131+Area_Weights_Data!N$23*DK131</f>
        <v>4.0545454545454565</v>
      </c>
      <c r="DO131" s="4">
        <f t="shared" si="10"/>
        <v>4.75</v>
      </c>
      <c r="DP131" s="7">
        <v>7.5</v>
      </c>
      <c r="DQ131" s="7">
        <v>4</v>
      </c>
      <c r="DR131" s="7">
        <v>4.5</v>
      </c>
      <c r="DS131" s="36"/>
      <c r="DT131" s="36"/>
      <c r="DU131" s="4">
        <f>Area_Weights_Data!L$26*DP131+Area_Weights_Data!M$26*DQ131+Area_Weights_Data!N$26*DR131</f>
        <v>6.8707865168539346</v>
      </c>
      <c r="DV131" s="4">
        <f>Area_Weights_Data!L$27*DP131+Area_Weights_Data!M$27*DQ131+Area_Weights_Data!N$27*DR131</f>
        <v>4.2577639751552807</v>
      </c>
      <c r="DW131" s="8">
        <v>3.75</v>
      </c>
      <c r="DX131" s="8">
        <v>5.5</v>
      </c>
      <c r="DY131" s="8">
        <v>5.5</v>
      </c>
      <c r="DZ131" s="36"/>
      <c r="EA131" s="36"/>
      <c r="EB131" s="4">
        <f>Area_Weights_Data!L$32*DW131+Area_Weights_Data!M$32*DX131+Area_Weights_Data!N$32*DY131</f>
        <v>4.1569767441860463</v>
      </c>
      <c r="EC131" s="4">
        <f>Area_Weights_Data!L$33*DW131+Area_Weights_Data!M$33*DX131+Area_Weights_Data!N$33*DY131</f>
        <v>5.4999999999999982</v>
      </c>
      <c r="ED131" s="8">
        <v>4</v>
      </c>
      <c r="EE131" s="1">
        <v>2.5</v>
      </c>
      <c r="EF131" s="1">
        <v>2.5</v>
      </c>
      <c r="EG131" s="38"/>
      <c r="EH131" s="36"/>
      <c r="EI131" s="4">
        <f>Area_Weights_Data!$L$35*ED131+Area_Weights_Data!$M$35*EE131+Area_Weights_Data!$N$35*EF131</f>
        <v>3.6061452513966477</v>
      </c>
      <c r="EJ131" s="4">
        <f>Area_Weights_Data!$L$36*ED131+Area_Weights_Data!$M$36*EE131+Area_Weights_Data!$N$36*EF131</f>
        <v>2.5000000000000013</v>
      </c>
      <c r="EK131" s="8">
        <v>6</v>
      </c>
      <c r="EL131" s="8">
        <v>4</v>
      </c>
      <c r="EM131" s="38"/>
      <c r="EN131" s="36"/>
      <c r="EO131" s="7">
        <v>4.5</v>
      </c>
      <c r="EP131" s="7">
        <v>3</v>
      </c>
      <c r="EQ131" s="7">
        <v>5</v>
      </c>
      <c r="ER131" s="36"/>
      <c r="ES131" s="36"/>
      <c r="ET131" s="4">
        <f>Area_Weights_Data!L$41*EO131+Area_Weights_Data!M$41*EP131+Area_Weights_Data!N$41*EQ131</f>
        <v>4.4364406779661012</v>
      </c>
      <c r="EU131" s="4">
        <f>Area_Weights_Data!L$42*EO131+Area_Weights_Data!M$42*EP131+Area_Weights_Data!N$42*EQ131</f>
        <v>3.8172043010752681</v>
      </c>
      <c r="EW131" s="51"/>
      <c r="EX131" s="51"/>
      <c r="EY131" s="52"/>
      <c r="EZ131" s="52"/>
      <c r="FS131"/>
    </row>
    <row r="132" spans="1:175" x14ac:dyDescent="0.2">
      <c r="A132" s="3">
        <v>1987</v>
      </c>
      <c r="B132" s="1">
        <v>7</v>
      </c>
      <c r="C132" s="9"/>
      <c r="D132" s="9"/>
      <c r="E132" s="9"/>
      <c r="F132" s="36"/>
      <c r="G132" s="37"/>
      <c r="H132" s="1"/>
      <c r="J132" s="8"/>
      <c r="K132" s="1"/>
      <c r="L132" s="1"/>
      <c r="M132" s="38"/>
      <c r="N132" s="36"/>
      <c r="O132" s="1"/>
      <c r="P132" s="1"/>
      <c r="Q132" s="8"/>
      <c r="R132" s="1"/>
      <c r="S132" s="8"/>
      <c r="T132" s="38"/>
      <c r="U132" s="38"/>
      <c r="V132" s="8"/>
      <c r="W132" s="8"/>
      <c r="X132" s="9"/>
      <c r="Y132" s="9"/>
      <c r="Z132" s="9"/>
      <c r="AA132" s="36"/>
      <c r="AB132" s="40"/>
      <c r="AC132" s="1"/>
      <c r="AD132" s="4"/>
      <c r="AE132" s="8"/>
      <c r="AF132" s="1"/>
      <c r="AG132" s="8"/>
      <c r="AH132" s="38"/>
      <c r="AI132" s="38"/>
      <c r="AJ132" s="1"/>
      <c r="AK132" s="1"/>
      <c r="AL132" s="1"/>
      <c r="AM132" s="8"/>
      <c r="AN132" s="8"/>
      <c r="AO132" s="38"/>
      <c r="AP132" s="38"/>
      <c r="AQ132" s="8"/>
      <c r="AR132" s="8"/>
      <c r="AS132" s="9"/>
      <c r="AT132" s="9"/>
      <c r="AU132" s="9"/>
      <c r="AV132" s="36"/>
      <c r="AW132" s="37"/>
      <c r="AY132" s="4"/>
      <c r="AZ132" s="9"/>
      <c r="BA132" s="9"/>
      <c r="BB132" s="9"/>
      <c r="BC132" s="36"/>
      <c r="BD132" s="37"/>
      <c r="BF132" s="4"/>
      <c r="BG132" s="8"/>
      <c r="BJ132" s="38"/>
      <c r="BK132" s="36"/>
      <c r="BN132" s="8"/>
      <c r="BO132" s="8"/>
      <c r="BP132" s="38"/>
      <c r="BQ132" s="38"/>
      <c r="BR132" s="9"/>
      <c r="BS132" s="9"/>
      <c r="BT132" s="9"/>
      <c r="BU132" s="36"/>
      <c r="BV132" s="37"/>
      <c r="BX132" s="4"/>
      <c r="BZ132" s="45">
        <v>3</v>
      </c>
      <c r="CA132" s="45">
        <v>5</v>
      </c>
      <c r="CB132" s="45">
        <v>8.5</v>
      </c>
      <c r="CC132" s="36"/>
      <c r="CD132" s="37"/>
      <c r="CE132" s="4">
        <f>Area_Weights_Data!L$5*BZ132+Area_Weights_Data!M$5*CA132+Area_Weights_Data!N$5*CB132</f>
        <v>3.9877750611246943</v>
      </c>
      <c r="CF132" s="4">
        <f>Area_Weights_Data!L$6*BZ132+Area_Weights_Data!M$6*CA132+Area_Weights_Data!N$6*CB132</f>
        <v>7.103365384615385</v>
      </c>
      <c r="CG132" s="45">
        <v>4</v>
      </c>
      <c r="CJ132" s="38"/>
      <c r="CK132" s="36"/>
      <c r="CN132" s="45">
        <v>4</v>
      </c>
      <c r="CO132">
        <v>2.65</v>
      </c>
      <c r="CP132" s="45">
        <v>2.5</v>
      </c>
      <c r="CQ132" s="38"/>
      <c r="CR132" s="38"/>
      <c r="CS132" s="4">
        <f>Area_Weights_Data!L$11*CN132+Area_Weights_Data!N$11*CP132</f>
        <v>4</v>
      </c>
      <c r="CT132" s="4">
        <f>Area_Weights_Data!L$12*CN132+Area_Weights_Data!N$12*CP132</f>
        <v>3.0181818181818176</v>
      </c>
      <c r="CU132" s="45">
        <v>3</v>
      </c>
      <c r="CV132" s="45">
        <v>3.5</v>
      </c>
      <c r="CW132" s="45">
        <v>6</v>
      </c>
      <c r="CX132" s="36"/>
      <c r="CY132" s="36"/>
      <c r="CZ132" s="4">
        <f>Area_Weights_Data!L$14*CU132+Area_Weights_Data!M$14*CV132+Area_Weights_Data!N$14*CW132</f>
        <v>3.0843137254901962</v>
      </c>
      <c r="DA132" s="4">
        <f>Area_Weights_Data!L$15*CU132+Area_Weights_Data!M$15*CV132+Area_Weights_Data!N$15*CW132</f>
        <v>4.2922769640479341</v>
      </c>
      <c r="DB132" s="45">
        <v>4.5</v>
      </c>
      <c r="DC132" s="45">
        <v>4.5</v>
      </c>
      <c r="DD132" s="45">
        <v>2.5</v>
      </c>
      <c r="DE132" s="38"/>
      <c r="DF132" s="38"/>
      <c r="DG132" s="4">
        <f t="shared" si="8"/>
        <v>4.5</v>
      </c>
      <c r="DH132" s="4">
        <f t="shared" si="9"/>
        <v>2.5</v>
      </c>
      <c r="DI132" s="45">
        <v>5</v>
      </c>
      <c r="DJ132" s="45">
        <v>3.5</v>
      </c>
      <c r="DK132" s="45">
        <v>4.75</v>
      </c>
      <c r="DL132" s="38"/>
      <c r="DM132" s="38"/>
      <c r="DN132" s="4">
        <f>Area_Weights_Data!L$23*DI132+Area_Weights_Data!M$23*DJ132+Area_Weights_Data!N$23*DK132</f>
        <v>4.0545454545454565</v>
      </c>
      <c r="DO132" s="4">
        <f t="shared" si="10"/>
        <v>4.75</v>
      </c>
      <c r="DP132" s="7">
        <v>7.5</v>
      </c>
      <c r="DQ132" s="7">
        <v>7.5</v>
      </c>
      <c r="DR132" s="7">
        <v>4.5</v>
      </c>
      <c r="DS132" s="36"/>
      <c r="DT132" s="36"/>
      <c r="DU132" s="4">
        <f>Area_Weights_Data!L$26*DP132+Area_Weights_Data!M$26*DQ132+Area_Weights_Data!N$26*DR132</f>
        <v>7.5000000000000027</v>
      </c>
      <c r="DV132" s="4">
        <f>Area_Weights_Data!L$27*DP132+Area_Weights_Data!M$27*DQ132+Area_Weights_Data!N$27*DR132</f>
        <v>5.9534161490683246</v>
      </c>
      <c r="DW132" s="8">
        <v>3.75</v>
      </c>
      <c r="DX132" s="8">
        <v>5.5</v>
      </c>
      <c r="DY132" s="8">
        <v>5.5</v>
      </c>
      <c r="DZ132" s="36"/>
      <c r="EA132" s="36"/>
      <c r="EB132" s="4">
        <f>Area_Weights_Data!L$32*DW132+Area_Weights_Data!M$32*DX132+Area_Weights_Data!N$32*DY132</f>
        <v>4.1569767441860463</v>
      </c>
      <c r="EC132" s="4">
        <f>Area_Weights_Data!L$33*DW132+Area_Weights_Data!M$33*DX132+Area_Weights_Data!N$33*DY132</f>
        <v>5.4999999999999982</v>
      </c>
      <c r="ED132" s="8">
        <v>4</v>
      </c>
      <c r="EE132" s="1">
        <v>2.5</v>
      </c>
      <c r="EF132" s="1">
        <v>2.5</v>
      </c>
      <c r="EG132" s="38"/>
      <c r="EH132" s="36"/>
      <c r="EI132" s="4">
        <f>Area_Weights_Data!$L$35*ED132+Area_Weights_Data!$M$35*EE132+Area_Weights_Data!$N$35*EF132</f>
        <v>3.6061452513966477</v>
      </c>
      <c r="EJ132" s="4">
        <f>Area_Weights_Data!$L$36*ED132+Area_Weights_Data!$M$36*EE132+Area_Weights_Data!$N$36*EF132</f>
        <v>2.5000000000000013</v>
      </c>
      <c r="EK132" s="8">
        <v>6</v>
      </c>
      <c r="EL132" s="8">
        <v>4</v>
      </c>
      <c r="EM132" s="38"/>
      <c r="EN132" s="36"/>
      <c r="EO132" s="7">
        <v>4.5</v>
      </c>
      <c r="EP132" s="7">
        <v>3</v>
      </c>
      <c r="EQ132" s="7">
        <v>5</v>
      </c>
      <c r="ER132" s="36"/>
      <c r="ES132" s="36"/>
      <c r="ET132" s="4">
        <f>Area_Weights_Data!L$41*EO132+Area_Weights_Data!M$41*EP132+Area_Weights_Data!N$41*EQ132</f>
        <v>4.4364406779661012</v>
      </c>
      <c r="EU132" s="4">
        <f>Area_Weights_Data!L$42*EO132+Area_Weights_Data!M$42*EP132+Area_Weights_Data!N$42*EQ132</f>
        <v>3.8172043010752681</v>
      </c>
      <c r="EW132" s="51"/>
      <c r="EX132" s="51"/>
      <c r="EY132" s="52"/>
      <c r="EZ132" s="52"/>
      <c r="FS132"/>
    </row>
    <row r="133" spans="1:175" x14ac:dyDescent="0.2">
      <c r="A133" s="3">
        <v>1987</v>
      </c>
      <c r="B133" s="1">
        <v>8</v>
      </c>
      <c r="C133" s="9"/>
      <c r="D133" s="9"/>
      <c r="E133" s="9"/>
      <c r="F133" s="36"/>
      <c r="G133" s="37"/>
      <c r="H133" s="1"/>
      <c r="J133" s="8"/>
      <c r="K133" s="1"/>
      <c r="L133" s="1"/>
      <c r="M133" s="38"/>
      <c r="N133" s="36"/>
      <c r="O133" s="1"/>
      <c r="P133" s="1"/>
      <c r="Q133" s="8"/>
      <c r="R133" s="1"/>
      <c r="S133" s="8"/>
      <c r="T133" s="38"/>
      <c r="U133" s="38"/>
      <c r="V133" s="8"/>
      <c r="W133" s="8"/>
      <c r="X133" s="9"/>
      <c r="Y133" s="9"/>
      <c r="Z133" s="9"/>
      <c r="AA133" s="36"/>
      <c r="AB133" s="40"/>
      <c r="AC133" s="1"/>
      <c r="AD133" s="4"/>
      <c r="AE133" s="8"/>
      <c r="AF133" s="1"/>
      <c r="AG133" s="8"/>
      <c r="AH133" s="38"/>
      <c r="AI133" s="38"/>
      <c r="AJ133" s="1"/>
      <c r="AK133" s="1"/>
      <c r="AL133" s="1"/>
      <c r="AM133" s="8"/>
      <c r="AN133" s="8"/>
      <c r="AO133" s="38"/>
      <c r="AP133" s="38"/>
      <c r="AQ133" s="8"/>
      <c r="AR133" s="8"/>
      <c r="AS133" s="9"/>
      <c r="AT133" s="9"/>
      <c r="AU133" s="9"/>
      <c r="AV133" s="36"/>
      <c r="AW133" s="37"/>
      <c r="AY133" s="4"/>
      <c r="AZ133" s="9"/>
      <c r="BA133" s="9"/>
      <c r="BB133" s="9"/>
      <c r="BC133" s="36"/>
      <c r="BD133" s="37"/>
      <c r="BF133" s="4"/>
      <c r="BG133" s="8"/>
      <c r="BJ133" s="38"/>
      <c r="BK133" s="36"/>
      <c r="BN133" s="8"/>
      <c r="BO133" s="8"/>
      <c r="BP133" s="38"/>
      <c r="BQ133" s="38"/>
      <c r="BR133" s="9"/>
      <c r="BS133" s="9"/>
      <c r="BT133" s="9"/>
      <c r="BU133" s="36"/>
      <c r="BV133" s="37"/>
      <c r="BX133" s="4"/>
      <c r="BZ133" s="45">
        <v>3</v>
      </c>
      <c r="CA133" s="45">
        <v>5</v>
      </c>
      <c r="CB133" s="45">
        <v>8.5</v>
      </c>
      <c r="CC133" s="36"/>
      <c r="CD133" s="37"/>
      <c r="CE133" s="4">
        <f>Area_Weights_Data!L$5*BZ133+Area_Weights_Data!M$5*CA133+Area_Weights_Data!N$5*CB133</f>
        <v>3.9877750611246943</v>
      </c>
      <c r="CF133" s="4">
        <f>Area_Weights_Data!L$6*BZ133+Area_Weights_Data!M$6*CA133+Area_Weights_Data!N$6*CB133</f>
        <v>7.103365384615385</v>
      </c>
      <c r="CG133" s="45">
        <v>3.5</v>
      </c>
      <c r="CJ133" s="38"/>
      <c r="CK133" s="36"/>
      <c r="CN133" s="45">
        <v>4</v>
      </c>
      <c r="CO133">
        <v>2.65</v>
      </c>
      <c r="CP133" s="45">
        <v>5</v>
      </c>
      <c r="CQ133" s="38"/>
      <c r="CR133" s="38"/>
      <c r="CS133" s="4">
        <f>Area_Weights_Data!L$11*CN133+Area_Weights_Data!N$11*CP133</f>
        <v>4</v>
      </c>
      <c r="CT133" s="4">
        <f>Area_Weights_Data!L$12*CN133+Area_Weights_Data!N$12*CP133</f>
        <v>4.6545454545454543</v>
      </c>
      <c r="CU133" s="45">
        <v>3</v>
      </c>
      <c r="CV133" s="45">
        <v>3.75</v>
      </c>
      <c r="CW133" s="45">
        <v>6</v>
      </c>
      <c r="CX133" s="36"/>
      <c r="CY133" s="36"/>
      <c r="CZ133" s="4">
        <f>Area_Weights_Data!L$14*CU133+Area_Weights_Data!M$14*CV133+Area_Weights_Data!N$14*CW133</f>
        <v>3.1264705882352941</v>
      </c>
      <c r="DA133" s="4">
        <f>Area_Weights_Data!L$15*CU133+Area_Weights_Data!M$15*CV133+Area_Weights_Data!N$15*CW133</f>
        <v>4.4630492676431395</v>
      </c>
      <c r="DB133" s="45">
        <v>4.5</v>
      </c>
      <c r="DC133" s="45">
        <v>4.5</v>
      </c>
      <c r="DD133" s="45">
        <v>3.38</v>
      </c>
      <c r="DE133" s="38"/>
      <c r="DF133" s="38"/>
      <c r="DG133" s="4">
        <f t="shared" si="8"/>
        <v>4.5</v>
      </c>
      <c r="DH133" s="4">
        <f t="shared" si="9"/>
        <v>3.38</v>
      </c>
      <c r="DI133" s="45">
        <v>5</v>
      </c>
      <c r="DJ133" s="45">
        <v>3.5</v>
      </c>
      <c r="DK133" s="45">
        <v>5.75</v>
      </c>
      <c r="DL133" s="38"/>
      <c r="DM133" s="38"/>
      <c r="DN133" s="4">
        <f>Area_Weights_Data!L$23*DI133+Area_Weights_Data!M$23*DJ133+Area_Weights_Data!N$23*DK133</f>
        <v>4.4272727272727295</v>
      </c>
      <c r="DO133" s="4">
        <f t="shared" si="10"/>
        <v>5.75</v>
      </c>
      <c r="DP133" s="7">
        <v>6</v>
      </c>
      <c r="DQ133" s="7">
        <v>5</v>
      </c>
      <c r="DR133" s="7">
        <v>3.5</v>
      </c>
      <c r="DS133" s="36"/>
      <c r="DT133" s="36"/>
      <c r="DU133" s="4">
        <f>Area_Weights_Data!L$26*DP133+Area_Weights_Data!M$26*DQ133+Area_Weights_Data!N$26*DR133</f>
        <v>5.8202247191011249</v>
      </c>
      <c r="DV133" s="4">
        <f>Area_Weights_Data!L$27*DP133+Area_Weights_Data!M$27*DQ133+Area_Weights_Data!N$27*DR133</f>
        <v>4.2267080745341623</v>
      </c>
      <c r="DW133" s="8">
        <v>3.75</v>
      </c>
      <c r="DX133" s="8">
        <v>5.5</v>
      </c>
      <c r="DY133" s="8">
        <v>5.5</v>
      </c>
      <c r="DZ133" s="36"/>
      <c r="EA133" s="36"/>
      <c r="EB133" s="4">
        <f>Area_Weights_Data!L$32*DW133+Area_Weights_Data!M$32*DX133+Area_Weights_Data!N$32*DY133</f>
        <v>4.1569767441860463</v>
      </c>
      <c r="EC133" s="4">
        <f>Area_Weights_Data!L$33*DW133+Area_Weights_Data!M$33*DX133+Area_Weights_Data!N$33*DY133</f>
        <v>5.4999999999999982</v>
      </c>
      <c r="ED133" s="8">
        <v>2.5</v>
      </c>
      <c r="EE133" s="1">
        <v>2.5</v>
      </c>
      <c r="EF133" s="1">
        <v>2.5</v>
      </c>
      <c r="EG133" s="38"/>
      <c r="EH133" s="36"/>
      <c r="EI133" s="4">
        <f>Area_Weights_Data!$L$35*ED133+Area_Weights_Data!$M$35*EE133+Area_Weights_Data!$N$35*EF133</f>
        <v>2.5</v>
      </c>
      <c r="EJ133" s="4">
        <f>Area_Weights_Data!$L$36*ED133+Area_Weights_Data!$M$36*EE133+Area_Weights_Data!$N$36*EF133</f>
        <v>2.5000000000000013</v>
      </c>
      <c r="EK133" s="8">
        <v>6</v>
      </c>
      <c r="EL133" s="8">
        <v>4</v>
      </c>
      <c r="EM133" s="38"/>
      <c r="EN133" s="36"/>
      <c r="EO133" s="7">
        <v>4.5</v>
      </c>
      <c r="EP133" s="7">
        <v>3</v>
      </c>
      <c r="EQ133" s="7">
        <v>5</v>
      </c>
      <c r="ER133" s="36"/>
      <c r="ES133" s="36"/>
      <c r="ET133" s="4">
        <f>Area_Weights_Data!L$41*EO133+Area_Weights_Data!M$41*EP133+Area_Weights_Data!N$41*EQ133</f>
        <v>4.4364406779661012</v>
      </c>
      <c r="EU133" s="4">
        <f>Area_Weights_Data!L$42*EO133+Area_Weights_Data!M$42*EP133+Area_Weights_Data!N$42*EQ133</f>
        <v>3.8172043010752681</v>
      </c>
      <c r="EW133" s="51"/>
      <c r="EX133" s="51"/>
      <c r="EY133" s="52"/>
      <c r="EZ133" s="52"/>
      <c r="FS133"/>
    </row>
    <row r="134" spans="1:175" x14ac:dyDescent="0.2">
      <c r="A134" s="3">
        <v>1987</v>
      </c>
      <c r="B134" s="1">
        <v>9</v>
      </c>
      <c r="C134" s="9"/>
      <c r="D134" s="9"/>
      <c r="E134" s="9"/>
      <c r="F134" s="36"/>
      <c r="G134" s="37"/>
      <c r="H134" s="1"/>
      <c r="J134" s="8"/>
      <c r="K134" s="1"/>
      <c r="L134" s="1"/>
      <c r="M134" s="38"/>
      <c r="N134" s="36"/>
      <c r="O134" s="1"/>
      <c r="P134" s="1"/>
      <c r="Q134" s="8"/>
      <c r="R134" s="1"/>
      <c r="S134" s="8"/>
      <c r="T134" s="38"/>
      <c r="U134" s="38"/>
      <c r="V134" s="8"/>
      <c r="W134" s="8"/>
      <c r="X134" s="9"/>
      <c r="Y134" s="9"/>
      <c r="Z134" s="9"/>
      <c r="AA134" s="36"/>
      <c r="AB134" s="40"/>
      <c r="AC134" s="1"/>
      <c r="AD134" s="4"/>
      <c r="AE134" s="8"/>
      <c r="AF134" s="1"/>
      <c r="AG134" s="8"/>
      <c r="AH134" s="38"/>
      <c r="AI134" s="38"/>
      <c r="AJ134" s="1"/>
      <c r="AK134" s="1"/>
      <c r="AL134" s="1"/>
      <c r="AM134" s="8"/>
      <c r="AN134" s="8"/>
      <c r="AO134" s="38"/>
      <c r="AP134" s="38"/>
      <c r="AQ134" s="8"/>
      <c r="AR134" s="8"/>
      <c r="AS134" s="9"/>
      <c r="AT134" s="9"/>
      <c r="AU134" s="9"/>
      <c r="AV134" s="36"/>
      <c r="AW134" s="37"/>
      <c r="AY134" s="4"/>
      <c r="AZ134" s="9"/>
      <c r="BA134" s="9"/>
      <c r="BB134" s="9"/>
      <c r="BC134" s="36"/>
      <c r="BD134" s="37"/>
      <c r="BF134" s="4"/>
      <c r="BG134" s="8"/>
      <c r="BJ134" s="38"/>
      <c r="BK134" s="36"/>
      <c r="BN134" s="8"/>
      <c r="BO134" s="8"/>
      <c r="BP134" s="38"/>
      <c r="BQ134" s="38"/>
      <c r="BR134" s="9"/>
      <c r="BS134" s="9"/>
      <c r="BT134" s="9"/>
      <c r="BU134" s="36"/>
      <c r="BV134" s="37"/>
      <c r="BX134" s="4"/>
      <c r="BZ134" s="45">
        <v>3</v>
      </c>
      <c r="CA134" s="45">
        <v>5</v>
      </c>
      <c r="CB134" s="45">
        <v>9.5</v>
      </c>
      <c r="CC134" s="36"/>
      <c r="CD134" s="37"/>
      <c r="CE134" s="4">
        <f>Area_Weights_Data!L$5*BZ134+Area_Weights_Data!M$5*CA134+Area_Weights_Data!N$5*CB134</f>
        <v>3.9877750611246943</v>
      </c>
      <c r="CF134" s="4">
        <f>Area_Weights_Data!L$6*BZ134+Area_Weights_Data!M$6*CA134+Area_Weights_Data!N$6*CB134</f>
        <v>7.7043269230769234</v>
      </c>
      <c r="CG134" s="45">
        <v>3.5</v>
      </c>
      <c r="CJ134" s="38"/>
      <c r="CK134" s="36"/>
      <c r="CN134" s="45">
        <v>4</v>
      </c>
      <c r="CO134">
        <v>2.65</v>
      </c>
      <c r="CP134" s="45">
        <v>3</v>
      </c>
      <c r="CQ134" s="38"/>
      <c r="CR134" s="38"/>
      <c r="CS134" s="4">
        <f>Area_Weights_Data!L$11*CN134+Area_Weights_Data!N$11*CP134</f>
        <v>4</v>
      </c>
      <c r="CT134" s="4">
        <f>Area_Weights_Data!L$12*CN134+Area_Weights_Data!N$12*CP134</f>
        <v>3.3454545454545452</v>
      </c>
      <c r="CU134" s="45">
        <v>3</v>
      </c>
      <c r="CV134" s="45">
        <v>4.5</v>
      </c>
      <c r="CW134" s="45">
        <v>6</v>
      </c>
      <c r="CX134" s="36"/>
      <c r="CY134" s="36"/>
      <c r="CZ134" s="4">
        <f>Area_Weights_Data!L$14*CU134+Area_Weights_Data!M$14*CV134+Area_Weights_Data!N$14*CW134</f>
        <v>3.2529411764705882</v>
      </c>
      <c r="DA134" s="4">
        <f>Area_Weights_Data!L$15*CU134+Area_Weights_Data!M$15*CV134+Area_Weights_Data!N$15*CW134</f>
        <v>4.9753661784287591</v>
      </c>
      <c r="DB134" s="45">
        <v>6</v>
      </c>
      <c r="DC134" s="45"/>
      <c r="DD134" s="45">
        <v>5.5</v>
      </c>
      <c r="DE134" s="38"/>
      <c r="DF134" s="38"/>
      <c r="DG134" s="4" t="s">
        <v>112</v>
      </c>
      <c r="DH134" s="4">
        <f t="shared" ref="DH134:DH153" si="11">DD134</f>
        <v>5.5</v>
      </c>
      <c r="DI134" s="45">
        <v>5</v>
      </c>
      <c r="DJ134" s="45">
        <v>3.5</v>
      </c>
      <c r="DK134" s="45">
        <v>5.75</v>
      </c>
      <c r="DL134" s="38"/>
      <c r="DM134" s="38"/>
      <c r="DN134" s="4">
        <f>Area_Weights_Data!L$23*DI134+Area_Weights_Data!M$23*DJ134+Area_Weights_Data!N$23*DK134</f>
        <v>4.4272727272727295</v>
      </c>
      <c r="DO134" s="4">
        <f t="shared" ref="DO134:DO153" si="12">DK134</f>
        <v>5.75</v>
      </c>
      <c r="DP134" s="7">
        <v>6</v>
      </c>
      <c r="DQ134" s="7">
        <v>5</v>
      </c>
      <c r="DR134" s="7">
        <v>3.5</v>
      </c>
      <c r="DS134" s="36"/>
      <c r="DT134" s="36"/>
      <c r="DU134" s="4">
        <f>Area_Weights_Data!L$26*DP134+Area_Weights_Data!M$26*DQ134+Area_Weights_Data!N$26*DR134</f>
        <v>5.8202247191011249</v>
      </c>
      <c r="DV134" s="4">
        <f>Area_Weights_Data!L$27*DP134+Area_Weights_Data!M$27*DQ134+Area_Weights_Data!N$27*DR134</f>
        <v>4.2267080745341623</v>
      </c>
      <c r="DW134" s="8">
        <v>4.25</v>
      </c>
      <c r="DX134" s="8">
        <v>5.5</v>
      </c>
      <c r="DY134" s="8">
        <v>5.5</v>
      </c>
      <c r="DZ134" s="36"/>
      <c r="EA134" s="36"/>
      <c r="EB134" s="4">
        <f>Area_Weights_Data!L$32*DW134+Area_Weights_Data!M$32*DX134+Area_Weights_Data!N$32*DY134</f>
        <v>4.5406976744186043</v>
      </c>
      <c r="EC134" s="4">
        <f>Area_Weights_Data!L$33*DW134+Area_Weights_Data!M$33*DX134+Area_Weights_Data!N$33*DY134</f>
        <v>5.4999999999999982</v>
      </c>
      <c r="ED134" s="8">
        <v>2.5</v>
      </c>
      <c r="EE134" s="1">
        <v>2.5</v>
      </c>
      <c r="EF134" s="1">
        <v>2.5</v>
      </c>
      <c r="EG134" s="38"/>
      <c r="EH134" s="36"/>
      <c r="EI134" s="4">
        <f>Area_Weights_Data!$L$35*ED134+Area_Weights_Data!$M$35*EE134+Area_Weights_Data!$N$35*EF134</f>
        <v>2.5</v>
      </c>
      <c r="EJ134" s="4">
        <f>Area_Weights_Data!$L$36*ED134+Area_Weights_Data!$M$36*EE134+Area_Weights_Data!$N$36*EF134</f>
        <v>2.5000000000000013</v>
      </c>
      <c r="EK134" s="8">
        <v>5.5</v>
      </c>
      <c r="EL134" s="8">
        <v>4</v>
      </c>
      <c r="EM134" s="38"/>
      <c r="EN134" s="36"/>
      <c r="EO134" s="7">
        <v>4.5</v>
      </c>
      <c r="EP134" s="7">
        <v>3</v>
      </c>
      <c r="EQ134" s="7">
        <v>5</v>
      </c>
      <c r="ER134" s="36"/>
      <c r="ES134" s="36"/>
      <c r="ET134" s="4">
        <f>Area_Weights_Data!L$41*EO134+Area_Weights_Data!M$41*EP134+Area_Weights_Data!N$41*EQ134</f>
        <v>4.4364406779661012</v>
      </c>
      <c r="EU134" s="4">
        <f>Area_Weights_Data!L$42*EO134+Area_Weights_Data!M$42*EP134+Area_Weights_Data!N$42*EQ134</f>
        <v>3.8172043010752681</v>
      </c>
      <c r="EW134" s="51"/>
      <c r="EX134" s="51"/>
      <c r="EY134" s="52"/>
      <c r="EZ134" s="52"/>
      <c r="FS134"/>
    </row>
    <row r="135" spans="1:175" x14ac:dyDescent="0.2">
      <c r="A135" s="3">
        <v>1987</v>
      </c>
      <c r="B135" s="1">
        <v>10</v>
      </c>
      <c r="C135" s="9"/>
      <c r="D135" s="9"/>
      <c r="E135" s="9"/>
      <c r="F135" s="36"/>
      <c r="G135" s="37"/>
      <c r="H135" s="1"/>
      <c r="J135" s="8"/>
      <c r="K135" s="1"/>
      <c r="L135" s="1"/>
      <c r="M135" s="38"/>
      <c r="N135" s="36"/>
      <c r="O135" s="1"/>
      <c r="P135" s="1"/>
      <c r="Q135" s="8"/>
      <c r="R135" s="1"/>
      <c r="S135" s="8"/>
      <c r="T135" s="38"/>
      <c r="U135" s="38"/>
      <c r="V135" s="8"/>
      <c r="W135" s="8"/>
      <c r="X135" s="9"/>
      <c r="Y135" s="9"/>
      <c r="Z135" s="9"/>
      <c r="AA135" s="36"/>
      <c r="AB135" s="40"/>
      <c r="AC135" s="1"/>
      <c r="AD135" s="4"/>
      <c r="AE135" s="8"/>
      <c r="AF135" s="1"/>
      <c r="AG135" s="8"/>
      <c r="AH135" s="38"/>
      <c r="AI135" s="38"/>
      <c r="AJ135" s="1"/>
      <c r="AK135" s="1"/>
      <c r="AL135" s="1"/>
      <c r="AM135" s="8"/>
      <c r="AN135" s="8"/>
      <c r="AO135" s="38"/>
      <c r="AP135" s="38"/>
      <c r="AQ135" s="8"/>
      <c r="AR135" s="8"/>
      <c r="AS135" s="9"/>
      <c r="AT135" s="9"/>
      <c r="AU135" s="9"/>
      <c r="AV135" s="36"/>
      <c r="AW135" s="37"/>
      <c r="AY135" s="4"/>
      <c r="AZ135" s="9"/>
      <c r="BA135" s="9"/>
      <c r="BB135" s="9"/>
      <c r="BC135" s="36"/>
      <c r="BD135" s="37"/>
      <c r="BF135" s="4"/>
      <c r="BG135" s="8"/>
      <c r="BJ135" s="38"/>
      <c r="BK135" s="36"/>
      <c r="BN135" s="8"/>
      <c r="BO135" s="8"/>
      <c r="BP135" s="38"/>
      <c r="BQ135" s="38"/>
      <c r="BR135" s="9"/>
      <c r="BS135" s="9"/>
      <c r="BT135" s="9"/>
      <c r="BU135" s="36"/>
      <c r="BV135" s="37"/>
      <c r="BX135" s="4"/>
      <c r="BZ135" s="45">
        <v>3</v>
      </c>
      <c r="CA135" s="45">
        <v>5</v>
      </c>
      <c r="CB135" s="45">
        <v>8.5</v>
      </c>
      <c r="CC135" s="36"/>
      <c r="CD135" s="37"/>
      <c r="CE135" s="4">
        <f>Area_Weights_Data!L$5*BZ135+Area_Weights_Data!M$5*CA135+Area_Weights_Data!N$5*CB135</f>
        <v>3.9877750611246943</v>
      </c>
      <c r="CF135" s="4">
        <f>Area_Weights_Data!L$6*BZ135+Area_Weights_Data!M$6*CA135+Area_Weights_Data!N$6*CB135</f>
        <v>7.103365384615385</v>
      </c>
      <c r="CG135" s="45">
        <v>3.5</v>
      </c>
      <c r="CJ135" s="38"/>
      <c r="CK135" s="36"/>
      <c r="CN135" s="45">
        <v>4</v>
      </c>
      <c r="CO135">
        <v>2.65</v>
      </c>
      <c r="CP135" s="45">
        <v>3</v>
      </c>
      <c r="CQ135" s="38"/>
      <c r="CR135" s="38"/>
      <c r="CS135" s="4">
        <f>Area_Weights_Data!L$11*CN135+Area_Weights_Data!N$11*CP135</f>
        <v>4</v>
      </c>
      <c r="CT135" s="4">
        <f>Area_Weights_Data!L$12*CN135+Area_Weights_Data!N$12*CP135</f>
        <v>3.3454545454545452</v>
      </c>
      <c r="CU135" s="45">
        <v>3</v>
      </c>
      <c r="CV135" s="45">
        <v>4.5</v>
      </c>
      <c r="CW135" s="45">
        <v>6</v>
      </c>
      <c r="CX135" s="36"/>
      <c r="CY135" s="36"/>
      <c r="CZ135" s="4">
        <f>Area_Weights_Data!L$14*CU135+Area_Weights_Data!M$14*CV135+Area_Weights_Data!N$14*CW135</f>
        <v>3.2529411764705882</v>
      </c>
      <c r="DA135" s="4">
        <f>Area_Weights_Data!L$15*CU135+Area_Weights_Data!M$15*CV135+Area_Weights_Data!N$15*CW135</f>
        <v>4.9753661784287591</v>
      </c>
      <c r="DB135" s="45">
        <v>6</v>
      </c>
      <c r="DC135" s="45"/>
      <c r="DD135" s="45">
        <v>5.5</v>
      </c>
      <c r="DE135" s="38"/>
      <c r="DF135" s="38"/>
      <c r="DG135" s="4" t="s">
        <v>112</v>
      </c>
      <c r="DH135" s="4">
        <f t="shared" si="11"/>
        <v>5.5</v>
      </c>
      <c r="DI135" s="45">
        <v>6</v>
      </c>
      <c r="DJ135" s="45">
        <v>6</v>
      </c>
      <c r="DK135" s="45">
        <v>7.5</v>
      </c>
      <c r="DL135" s="38"/>
      <c r="DM135" s="38"/>
      <c r="DN135" s="4">
        <f>Area_Weights_Data!L$23*DI135+Area_Weights_Data!M$23*DJ135+Area_Weights_Data!N$23*DK135</f>
        <v>6.5590909090909113</v>
      </c>
      <c r="DO135" s="4">
        <f t="shared" si="12"/>
        <v>7.5</v>
      </c>
      <c r="DP135" s="7">
        <v>6</v>
      </c>
      <c r="DQ135" s="7">
        <v>5</v>
      </c>
      <c r="DR135" s="7">
        <v>3.5</v>
      </c>
      <c r="DS135" s="36"/>
      <c r="DT135" s="36"/>
      <c r="DU135" s="4">
        <f>Area_Weights_Data!L$26*DP135+Area_Weights_Data!M$26*DQ135+Area_Weights_Data!N$26*DR135</f>
        <v>5.8202247191011249</v>
      </c>
      <c r="DV135" s="4">
        <f>Area_Weights_Data!L$27*DP135+Area_Weights_Data!M$27*DQ135+Area_Weights_Data!N$27*DR135</f>
        <v>4.2267080745341623</v>
      </c>
      <c r="DW135" s="8">
        <v>4.25</v>
      </c>
      <c r="DX135" s="8">
        <v>5.5</v>
      </c>
      <c r="DY135" s="8">
        <v>5.5</v>
      </c>
      <c r="DZ135" s="36"/>
      <c r="EA135" s="36"/>
      <c r="EB135" s="4">
        <f>Area_Weights_Data!L$32*DW135+Area_Weights_Data!M$32*DX135+Area_Weights_Data!N$32*DY135</f>
        <v>4.5406976744186043</v>
      </c>
      <c r="EC135" s="4">
        <f>Area_Weights_Data!L$33*DW135+Area_Weights_Data!M$33*DX135+Area_Weights_Data!N$33*DY135</f>
        <v>5.4999999999999982</v>
      </c>
      <c r="ED135" s="8">
        <v>2.5</v>
      </c>
      <c r="EE135" s="1">
        <v>2.5</v>
      </c>
      <c r="EF135" s="1">
        <v>2.5</v>
      </c>
      <c r="EG135" s="38"/>
      <c r="EH135" s="36"/>
      <c r="EI135" s="4">
        <f>Area_Weights_Data!$L$35*ED135+Area_Weights_Data!$M$35*EE135+Area_Weights_Data!$N$35*EF135</f>
        <v>2.5</v>
      </c>
      <c r="EJ135" s="4">
        <f>Area_Weights_Data!$L$36*ED135+Area_Weights_Data!$M$36*EE135+Area_Weights_Data!$N$36*EF135</f>
        <v>2.5000000000000013</v>
      </c>
      <c r="EK135" s="8">
        <v>5.5</v>
      </c>
      <c r="EL135" s="8">
        <v>4</v>
      </c>
      <c r="EM135" s="38"/>
      <c r="EN135" s="36"/>
      <c r="EO135" s="7">
        <v>6.5</v>
      </c>
      <c r="EP135" s="7">
        <v>4</v>
      </c>
      <c r="EQ135" s="7">
        <v>5</v>
      </c>
      <c r="ER135" s="36"/>
      <c r="ES135" s="36"/>
      <c r="ET135" s="4">
        <f>Area_Weights_Data!L$41*EO135+Area_Weights_Data!M$41*EP135+Area_Weights_Data!N$41*EQ135</f>
        <v>6.3940677966101696</v>
      </c>
      <c r="EU135" s="4">
        <f>Area_Weights_Data!L$42*EO135+Area_Weights_Data!M$42*EP135+Area_Weights_Data!N$42*EQ135</f>
        <v>4.408602150537634</v>
      </c>
      <c r="EW135" s="51"/>
      <c r="EX135" s="51"/>
      <c r="EY135" s="52"/>
      <c r="EZ135" s="52"/>
      <c r="FS135"/>
    </row>
    <row r="136" spans="1:175" x14ac:dyDescent="0.2">
      <c r="A136" s="3">
        <v>1987</v>
      </c>
      <c r="B136" s="1">
        <v>11</v>
      </c>
      <c r="C136" s="9"/>
      <c r="D136" s="9"/>
      <c r="E136" s="9"/>
      <c r="F136" s="36"/>
      <c r="G136" s="37"/>
      <c r="H136" s="1"/>
      <c r="J136" s="8"/>
      <c r="K136" s="1"/>
      <c r="L136" s="1"/>
      <c r="M136" s="38"/>
      <c r="N136" s="36"/>
      <c r="O136" s="1"/>
      <c r="P136" s="1"/>
      <c r="Q136" s="8"/>
      <c r="R136" s="1"/>
      <c r="S136" s="8"/>
      <c r="T136" s="38"/>
      <c r="U136" s="38"/>
      <c r="V136" s="8"/>
      <c r="W136" s="8"/>
      <c r="X136" s="9"/>
      <c r="Y136" s="9"/>
      <c r="Z136" s="9"/>
      <c r="AA136" s="36"/>
      <c r="AB136" s="40"/>
      <c r="AC136" s="1"/>
      <c r="AD136" s="4"/>
      <c r="AE136" s="8"/>
      <c r="AF136" s="1"/>
      <c r="AG136" s="8"/>
      <c r="AH136" s="38"/>
      <c r="AI136" s="38"/>
      <c r="AJ136" s="1"/>
      <c r="AK136" s="1"/>
      <c r="AL136" s="1"/>
      <c r="AM136" s="8"/>
      <c r="AN136" s="8"/>
      <c r="AO136" s="38"/>
      <c r="AP136" s="38"/>
      <c r="AQ136" s="8"/>
      <c r="AR136" s="8"/>
      <c r="AS136" s="9"/>
      <c r="AT136" s="9"/>
      <c r="AU136" s="9"/>
      <c r="AV136" s="36"/>
      <c r="AW136" s="37"/>
      <c r="AY136" s="4"/>
      <c r="AZ136" s="9"/>
      <c r="BA136" s="9"/>
      <c r="BB136" s="9"/>
      <c r="BC136" s="36"/>
      <c r="BD136" s="37"/>
      <c r="BF136" s="4"/>
      <c r="BG136" s="8"/>
      <c r="BJ136" s="38"/>
      <c r="BK136" s="36"/>
      <c r="BN136" s="8"/>
      <c r="BO136" s="8"/>
      <c r="BP136" s="38"/>
      <c r="BQ136" s="38"/>
      <c r="BR136" s="9"/>
      <c r="BS136" s="9"/>
      <c r="BT136" s="9"/>
      <c r="BU136" s="36"/>
      <c r="BV136" s="37"/>
      <c r="BX136" s="4"/>
      <c r="BZ136" s="45">
        <v>3</v>
      </c>
      <c r="CA136" s="45">
        <v>5</v>
      </c>
      <c r="CB136" s="45">
        <v>8.5</v>
      </c>
      <c r="CC136" s="36"/>
      <c r="CD136" s="37"/>
      <c r="CE136" s="4">
        <f>Area_Weights_Data!L$5*BZ136+Area_Weights_Data!M$5*CA136+Area_Weights_Data!N$5*CB136</f>
        <v>3.9877750611246943</v>
      </c>
      <c r="CF136" s="4">
        <f>Area_Weights_Data!L$6*BZ136+Area_Weights_Data!M$6*CA136+Area_Weights_Data!N$6*CB136</f>
        <v>7.103365384615385</v>
      </c>
      <c r="CG136" s="45">
        <v>3.5</v>
      </c>
      <c r="CJ136" s="38"/>
      <c r="CK136" s="36"/>
      <c r="CN136" s="45">
        <v>4</v>
      </c>
      <c r="CO136" s="45">
        <v>2.65</v>
      </c>
      <c r="CP136" s="45">
        <v>3</v>
      </c>
      <c r="CQ136" s="38"/>
      <c r="CR136" s="38"/>
      <c r="CS136" s="4">
        <f>Area_Weights_Data!L$11*CN136+Area_Weights_Data!N$11*CP136</f>
        <v>4</v>
      </c>
      <c r="CT136" s="4">
        <f>Area_Weights_Data!L$12*CN136+Area_Weights_Data!N$12*CP136</f>
        <v>3.3454545454545452</v>
      </c>
      <c r="CU136" s="45">
        <v>4</v>
      </c>
      <c r="CV136" s="45">
        <v>4.75</v>
      </c>
      <c r="CW136" s="45">
        <v>5</v>
      </c>
      <c r="CX136" s="36"/>
      <c r="CY136" s="36"/>
      <c r="CZ136" s="4">
        <f>Area_Weights_Data!L$14*CU136+Area_Weights_Data!M$14*CV136+Area_Weights_Data!N$14*CW136</f>
        <v>4.1264705882352946</v>
      </c>
      <c r="DA136" s="4">
        <f>Area_Weights_Data!L$15*CU136+Area_Weights_Data!M$15*CV136+Area_Weights_Data!N$15*CW136</f>
        <v>4.8292276964047911</v>
      </c>
      <c r="DB136" s="45">
        <v>6</v>
      </c>
      <c r="DC136" s="45"/>
      <c r="DD136" s="45">
        <v>5.5</v>
      </c>
      <c r="DE136" s="38"/>
      <c r="DF136" s="38"/>
      <c r="DG136" s="4" t="s">
        <v>112</v>
      </c>
      <c r="DH136" s="4">
        <f t="shared" si="11"/>
        <v>5.5</v>
      </c>
      <c r="DI136" s="45">
        <v>5.5</v>
      </c>
      <c r="DJ136" s="45">
        <v>4</v>
      </c>
      <c r="DK136" s="45">
        <v>7</v>
      </c>
      <c r="DL136" s="38"/>
      <c r="DM136" s="38"/>
      <c r="DN136" s="4">
        <f>Area_Weights_Data!L$23*DI136+Area_Weights_Data!M$23*DJ136+Area_Weights_Data!N$23*DK136</f>
        <v>5.2068181818181838</v>
      </c>
      <c r="DO136" s="4">
        <f t="shared" si="12"/>
        <v>7</v>
      </c>
      <c r="DP136" s="7">
        <v>6.5</v>
      </c>
      <c r="DQ136" s="7">
        <v>6.5</v>
      </c>
      <c r="DR136" s="7">
        <v>5.5</v>
      </c>
      <c r="DS136" s="36"/>
      <c r="DT136" s="36"/>
      <c r="DU136" s="4">
        <f>Area_Weights_Data!L$26*DP136+Area_Weights_Data!M$26*DQ136+Area_Weights_Data!N$26*DR136</f>
        <v>6.5000000000000018</v>
      </c>
      <c r="DV136" s="4">
        <f>Area_Weights_Data!L$27*DP136+Area_Weights_Data!M$27*DQ136+Area_Weights_Data!N$27*DR136</f>
        <v>5.9844720496894421</v>
      </c>
      <c r="DW136" s="8">
        <v>4.25</v>
      </c>
      <c r="DX136" s="8">
        <v>5.5</v>
      </c>
      <c r="DY136" s="8">
        <v>5.5</v>
      </c>
      <c r="DZ136" s="36"/>
      <c r="EA136" s="36"/>
      <c r="EB136" s="4">
        <f>Area_Weights_Data!L$32*DW136+Area_Weights_Data!M$32*DX136+Area_Weights_Data!N$32*DY136</f>
        <v>4.5406976744186043</v>
      </c>
      <c r="EC136" s="4">
        <f>Area_Weights_Data!L$33*DW136+Area_Weights_Data!M$33*DX136+Area_Weights_Data!N$33*DY136</f>
        <v>5.4999999999999982</v>
      </c>
      <c r="ED136" s="8">
        <v>2.5</v>
      </c>
      <c r="EE136" s="1">
        <v>2.5</v>
      </c>
      <c r="EF136" s="1">
        <v>2.5</v>
      </c>
      <c r="EG136" s="38"/>
      <c r="EH136" s="36"/>
      <c r="EI136" s="4">
        <f>Area_Weights_Data!$L$35*ED136+Area_Weights_Data!$M$35*EE136+Area_Weights_Data!$N$35*EF136</f>
        <v>2.5</v>
      </c>
      <c r="EJ136" s="4">
        <f>Area_Weights_Data!$L$36*ED136+Area_Weights_Data!$M$36*EE136+Area_Weights_Data!$N$36*EF136</f>
        <v>2.5000000000000013</v>
      </c>
      <c r="EK136" s="8">
        <v>5.5</v>
      </c>
      <c r="EL136" s="8">
        <v>4</v>
      </c>
      <c r="EM136" s="38"/>
      <c r="EN136" s="36"/>
      <c r="EO136" s="7">
        <v>5.5</v>
      </c>
      <c r="EP136" s="7">
        <v>4</v>
      </c>
      <c r="EQ136" s="7">
        <v>5</v>
      </c>
      <c r="ER136" s="36"/>
      <c r="ES136" s="36"/>
      <c r="ET136" s="4">
        <f>Area_Weights_Data!L$41*EO136+Area_Weights_Data!M$41*EP136+Area_Weights_Data!N$41*EQ136</f>
        <v>5.4364406779661012</v>
      </c>
      <c r="EU136" s="4">
        <f>Area_Weights_Data!L$42*EO136+Area_Weights_Data!M$42*EP136+Area_Weights_Data!N$42*EQ136</f>
        <v>4.408602150537634</v>
      </c>
      <c r="EW136" s="51"/>
      <c r="EX136" s="51"/>
      <c r="EY136" s="52"/>
      <c r="EZ136" s="52"/>
      <c r="FS136"/>
    </row>
    <row r="137" spans="1:175" x14ac:dyDescent="0.2">
      <c r="A137" s="3">
        <v>1987</v>
      </c>
      <c r="B137" s="1">
        <v>12</v>
      </c>
      <c r="C137" s="9"/>
      <c r="D137" s="9"/>
      <c r="E137" s="9"/>
      <c r="F137" s="36"/>
      <c r="G137" s="37"/>
      <c r="H137" s="1"/>
      <c r="J137" s="8"/>
      <c r="K137" s="1"/>
      <c r="L137" s="1"/>
      <c r="M137" s="38"/>
      <c r="N137" s="36"/>
      <c r="O137" s="1"/>
      <c r="P137" s="1"/>
      <c r="Q137" s="8"/>
      <c r="R137" s="1"/>
      <c r="S137" s="8"/>
      <c r="T137" s="38"/>
      <c r="U137" s="38"/>
      <c r="V137" s="8"/>
      <c r="W137" s="8"/>
      <c r="X137" s="9"/>
      <c r="Y137" s="9"/>
      <c r="Z137" s="9"/>
      <c r="AA137" s="36"/>
      <c r="AB137" s="40"/>
      <c r="AC137" s="1"/>
      <c r="AD137" s="4"/>
      <c r="AE137" s="8"/>
      <c r="AF137" s="1"/>
      <c r="AG137" s="8"/>
      <c r="AH137" s="38"/>
      <c r="AI137" s="38"/>
      <c r="AJ137" s="1"/>
      <c r="AK137" s="1"/>
      <c r="AL137" s="1"/>
      <c r="AM137" s="8"/>
      <c r="AN137" s="8"/>
      <c r="AO137" s="38"/>
      <c r="AP137" s="38"/>
      <c r="AQ137" s="8"/>
      <c r="AR137" s="8"/>
      <c r="AS137" s="9"/>
      <c r="AT137" s="9"/>
      <c r="AU137" s="9"/>
      <c r="AV137" s="36"/>
      <c r="AW137" s="37"/>
      <c r="AY137" s="4"/>
      <c r="AZ137" s="9"/>
      <c r="BA137" s="9"/>
      <c r="BB137" s="9"/>
      <c r="BC137" s="36"/>
      <c r="BD137" s="37"/>
      <c r="BF137" s="4"/>
      <c r="BG137" s="8"/>
      <c r="BJ137" s="38"/>
      <c r="BK137" s="36"/>
      <c r="BN137" s="8"/>
      <c r="BO137" s="8"/>
      <c r="BP137" s="38"/>
      <c r="BQ137" s="38"/>
      <c r="BR137" s="9"/>
      <c r="BS137" s="9"/>
      <c r="BT137" s="9"/>
      <c r="BU137" s="36"/>
      <c r="BV137" s="37"/>
      <c r="BX137" s="4"/>
      <c r="BZ137" s="45">
        <v>3</v>
      </c>
      <c r="CA137" s="45">
        <v>5</v>
      </c>
      <c r="CB137" s="45">
        <v>8.5</v>
      </c>
      <c r="CC137" s="36"/>
      <c r="CD137" s="37"/>
      <c r="CE137" s="4">
        <f>Area_Weights_Data!L$5*BZ137+Area_Weights_Data!M$5*CA137+Area_Weights_Data!N$5*CB137</f>
        <v>3.9877750611246943</v>
      </c>
      <c r="CF137" s="4">
        <f>Area_Weights_Data!L$6*BZ137+Area_Weights_Data!M$6*CA137+Area_Weights_Data!N$6*CB137</f>
        <v>7.103365384615385</v>
      </c>
      <c r="CG137" s="45">
        <v>3.5</v>
      </c>
      <c r="CJ137" s="38"/>
      <c r="CK137" s="36"/>
      <c r="CN137" s="45">
        <v>4.5</v>
      </c>
      <c r="CO137" s="45">
        <v>2.75</v>
      </c>
      <c r="CP137" s="45">
        <v>3.5</v>
      </c>
      <c r="CQ137" s="38"/>
      <c r="CR137" s="38"/>
      <c r="CS137" s="4">
        <f>Area_Weights_Data!L$11*CN137+Area_Weights_Data!N$11*CP137</f>
        <v>4.5</v>
      </c>
      <c r="CT137" s="4">
        <f>Area_Weights_Data!L$12*CN137+Area_Weights_Data!N$12*CP137</f>
        <v>3.8454545454545452</v>
      </c>
      <c r="CU137" s="45">
        <v>4</v>
      </c>
      <c r="CV137" s="45">
        <v>4.75</v>
      </c>
      <c r="CW137" s="45">
        <v>5</v>
      </c>
      <c r="CX137" s="36"/>
      <c r="CY137" s="36"/>
      <c r="CZ137" s="4">
        <f>Area_Weights_Data!L$14*CU137+Area_Weights_Data!M$14*CV137+Area_Weights_Data!N$14*CW137</f>
        <v>4.1264705882352946</v>
      </c>
      <c r="DA137" s="4">
        <f>Area_Weights_Data!L$15*CU137+Area_Weights_Data!M$15*CV137+Area_Weights_Data!N$15*CW137</f>
        <v>4.8292276964047911</v>
      </c>
      <c r="DB137" s="45">
        <v>5.5</v>
      </c>
      <c r="DC137" s="45"/>
      <c r="DD137" s="45">
        <v>5.5</v>
      </c>
      <c r="DE137" s="38"/>
      <c r="DF137" s="38"/>
      <c r="DG137" s="4" t="s">
        <v>112</v>
      </c>
      <c r="DH137" s="4">
        <f t="shared" si="11"/>
        <v>5.5</v>
      </c>
      <c r="DI137" s="45">
        <v>6</v>
      </c>
      <c r="DJ137" s="45">
        <v>5</v>
      </c>
      <c r="DK137" s="45">
        <v>6.5</v>
      </c>
      <c r="DL137" s="38"/>
      <c r="DM137" s="38"/>
      <c r="DN137" s="4">
        <f>Area_Weights_Data!L$23*DI137+Area_Weights_Data!M$23*DJ137+Area_Weights_Data!N$23*DK137</f>
        <v>5.6181818181818199</v>
      </c>
      <c r="DO137" s="4">
        <f t="shared" si="12"/>
        <v>6.5</v>
      </c>
      <c r="DP137" s="7">
        <v>6</v>
      </c>
      <c r="DQ137" s="7">
        <v>3</v>
      </c>
      <c r="DR137" s="7">
        <v>3</v>
      </c>
      <c r="DS137" s="36"/>
      <c r="DT137" s="36"/>
      <c r="DU137" s="4">
        <f>Area_Weights_Data!L$26*DP137+Area_Weights_Data!M$26*DQ137+Area_Weights_Data!N$26*DR137</f>
        <v>5.4606741573033721</v>
      </c>
      <c r="DV137" s="4">
        <f>Area_Weights_Data!L$27*DP137+Area_Weights_Data!M$27*DQ137+Area_Weights_Data!N$27*DR137</f>
        <v>3.0000000000000009</v>
      </c>
      <c r="DW137" s="8">
        <v>4.25</v>
      </c>
      <c r="DX137" s="8">
        <v>5.5</v>
      </c>
      <c r="DY137" s="8">
        <v>5.5</v>
      </c>
      <c r="DZ137" s="36"/>
      <c r="EA137" s="36"/>
      <c r="EB137" s="4">
        <f>Area_Weights_Data!L$32*DW137+Area_Weights_Data!M$32*DX137+Area_Weights_Data!N$32*DY137</f>
        <v>4.5406976744186043</v>
      </c>
      <c r="EC137" s="4">
        <f>Area_Weights_Data!L$33*DW137+Area_Weights_Data!M$33*DX137+Area_Weights_Data!N$33*DY137</f>
        <v>5.4999999999999982</v>
      </c>
      <c r="ED137" s="8">
        <v>2.5</v>
      </c>
      <c r="EE137" s="1">
        <v>2.5</v>
      </c>
      <c r="EF137" s="1">
        <v>2.5</v>
      </c>
      <c r="EG137" s="38"/>
      <c r="EH137" s="36"/>
      <c r="EI137" s="4">
        <f>Area_Weights_Data!$L$35*ED137+Area_Weights_Data!$M$35*EE137+Area_Weights_Data!$N$35*EF137</f>
        <v>2.5</v>
      </c>
      <c r="EJ137" s="4">
        <f>Area_Weights_Data!$L$36*ED137+Area_Weights_Data!$M$36*EE137+Area_Weights_Data!$N$36*EF137</f>
        <v>2.5000000000000013</v>
      </c>
      <c r="EK137" s="8">
        <v>5.5</v>
      </c>
      <c r="EL137" s="8">
        <v>4</v>
      </c>
      <c r="EM137" s="38"/>
      <c r="EN137" s="36"/>
      <c r="EO137" s="7">
        <v>5.5</v>
      </c>
      <c r="EP137" s="7">
        <v>4</v>
      </c>
      <c r="EQ137" s="7">
        <v>5</v>
      </c>
      <c r="ER137" s="36"/>
      <c r="ES137" s="36"/>
      <c r="ET137" s="4">
        <f>Area_Weights_Data!L$41*EO137+Area_Weights_Data!M$41*EP137+Area_Weights_Data!N$41*EQ137</f>
        <v>5.4364406779661012</v>
      </c>
      <c r="EU137" s="4">
        <f>Area_Weights_Data!L$42*EO137+Area_Weights_Data!M$42*EP137+Area_Weights_Data!N$42*EQ137</f>
        <v>4.408602150537634</v>
      </c>
      <c r="EW137" s="51"/>
      <c r="EX137" s="51"/>
      <c r="EY137" s="52"/>
      <c r="EZ137" s="52"/>
      <c r="FS137"/>
    </row>
    <row r="138" spans="1:175" x14ac:dyDescent="0.2">
      <c r="A138" s="3">
        <v>1988</v>
      </c>
      <c r="B138" s="1">
        <v>1</v>
      </c>
      <c r="C138" s="9"/>
      <c r="D138" s="9"/>
      <c r="E138" s="9"/>
      <c r="F138" s="36"/>
      <c r="G138" s="37"/>
      <c r="H138" s="1"/>
      <c r="J138" s="8"/>
      <c r="K138" s="1"/>
      <c r="L138" s="1"/>
      <c r="M138" s="38"/>
      <c r="N138" s="36"/>
      <c r="O138" s="1"/>
      <c r="P138" s="1"/>
      <c r="Q138" s="8"/>
      <c r="R138" s="1"/>
      <c r="S138" s="8"/>
      <c r="T138" s="38"/>
      <c r="U138" s="38"/>
      <c r="V138" s="8"/>
      <c r="W138" s="8"/>
      <c r="X138" s="9"/>
      <c r="Y138" s="9"/>
      <c r="Z138" s="9"/>
      <c r="AA138" s="36"/>
      <c r="AB138" s="39"/>
      <c r="AC138" s="1"/>
      <c r="AD138" s="4"/>
      <c r="AE138" s="8"/>
      <c r="AF138" s="1"/>
      <c r="AG138" s="8"/>
      <c r="AH138" s="38"/>
      <c r="AI138" s="38"/>
      <c r="AJ138" s="1"/>
      <c r="AK138" s="1"/>
      <c r="AL138" s="1"/>
      <c r="AM138" s="8"/>
      <c r="AN138" s="8"/>
      <c r="AO138" s="38"/>
      <c r="AP138" s="38"/>
      <c r="AQ138" s="8"/>
      <c r="AR138" s="8"/>
      <c r="AS138" s="9"/>
      <c r="AT138" s="9"/>
      <c r="AU138" s="9"/>
      <c r="AV138" s="36"/>
      <c r="AW138" s="37"/>
      <c r="AY138" s="4"/>
      <c r="AZ138" s="9"/>
      <c r="BA138" s="9"/>
      <c r="BB138" s="9"/>
      <c r="BC138" s="36"/>
      <c r="BD138" s="41"/>
      <c r="BF138" s="4"/>
      <c r="BG138" s="8"/>
      <c r="BJ138" s="38"/>
      <c r="BK138" s="36"/>
      <c r="BN138" s="8"/>
      <c r="BO138" s="8"/>
      <c r="BP138" s="38"/>
      <c r="BQ138" s="38"/>
      <c r="BR138" s="9"/>
      <c r="BS138" s="9"/>
      <c r="BT138" s="9"/>
      <c r="BU138" s="36"/>
      <c r="BV138" s="37"/>
      <c r="BX138" s="4"/>
      <c r="BZ138" s="45">
        <v>3</v>
      </c>
      <c r="CA138" s="45">
        <v>5.08</v>
      </c>
      <c r="CB138" s="45">
        <v>8.08</v>
      </c>
      <c r="CC138" s="36"/>
      <c r="CD138" s="37"/>
      <c r="CE138" s="4">
        <f>Area_Weights_Data!L$5*BZ138+Area_Weights_Data!M$5*CA138+Area_Weights_Data!N$5*CB138</f>
        <v>4.0272860635696821</v>
      </c>
      <c r="CF138" s="4">
        <f>Area_Weights_Data!L$6*BZ138+Area_Weights_Data!M$6*CA138+Area_Weights_Data!N$6*CB138</f>
        <v>6.882884615384615</v>
      </c>
      <c r="CG138" s="45">
        <v>3.25</v>
      </c>
      <c r="CJ138" s="38"/>
      <c r="CK138" s="36"/>
      <c r="CN138" s="45">
        <v>4</v>
      </c>
      <c r="CO138" s="45">
        <v>2.65</v>
      </c>
      <c r="CP138" s="45">
        <v>3.5</v>
      </c>
      <c r="CQ138" s="38"/>
      <c r="CR138" s="38"/>
      <c r="CS138" s="4">
        <f>Area_Weights_Data!L$11*CN138+Area_Weights_Data!N$11*CP138</f>
        <v>4</v>
      </c>
      <c r="CT138" s="4">
        <f>Area_Weights_Data!L$12*CN138+Area_Weights_Data!N$12*CP138</f>
        <v>3.6727272727272724</v>
      </c>
      <c r="CU138" s="45">
        <v>3.75</v>
      </c>
      <c r="CV138" s="45">
        <v>4.87</v>
      </c>
      <c r="CW138" s="45">
        <v>5.25</v>
      </c>
      <c r="CX138" s="36"/>
      <c r="CY138" s="36"/>
      <c r="CZ138" s="4">
        <f>Area_Weights_Data!L$14*CU138+Area_Weights_Data!M$14*CV138+Area_Weights_Data!N$14*CW138</f>
        <v>3.9388627450980396</v>
      </c>
      <c r="DA138" s="4">
        <f>Area_Weights_Data!L$15*CU138+Area_Weights_Data!M$15*CV138+Area_Weights_Data!N$15*CW138</f>
        <v>4.9904260985352833</v>
      </c>
      <c r="DB138" s="45">
        <v>5.25</v>
      </c>
      <c r="DC138" s="45">
        <v>5.46</v>
      </c>
      <c r="DD138" s="45">
        <v>5.16</v>
      </c>
      <c r="DE138" s="38"/>
      <c r="DF138" s="38"/>
      <c r="DG138" s="4">
        <f t="shared" ref="DG138:DG153" si="13">DB138</f>
        <v>5.25</v>
      </c>
      <c r="DH138" s="4">
        <f t="shared" si="11"/>
        <v>5.16</v>
      </c>
      <c r="DI138" s="45">
        <v>5.08</v>
      </c>
      <c r="DJ138" s="45">
        <v>4.67</v>
      </c>
      <c r="DK138" s="45">
        <v>6.67</v>
      </c>
      <c r="DL138" s="38"/>
      <c r="DM138" s="38"/>
      <c r="DN138" s="4">
        <f>Area_Weights_Data!L$23*DI138+Area_Weights_Data!M$23*DJ138+Area_Weights_Data!N$23*DK138</f>
        <v>5.4396818181818203</v>
      </c>
      <c r="DO138" s="4">
        <f t="shared" si="12"/>
        <v>6.67</v>
      </c>
      <c r="DP138" s="7">
        <v>5.58</v>
      </c>
      <c r="DQ138" s="7">
        <v>3.33</v>
      </c>
      <c r="DR138" s="7">
        <v>3.67</v>
      </c>
      <c r="DS138" s="36"/>
      <c r="DT138" s="36"/>
      <c r="DU138" s="4">
        <f>Area_Weights_Data!L$26*DP138+Area_Weights_Data!M$26*DQ138+Area_Weights_Data!N$26*DR138</f>
        <v>5.1755056179775298</v>
      </c>
      <c r="DV138" s="4">
        <f>Area_Weights_Data!L$27*DP138+Area_Weights_Data!M$27*DQ138+Area_Weights_Data!N$27*DR138</f>
        <v>3.5052795031055908</v>
      </c>
      <c r="DW138" s="8">
        <v>4.13</v>
      </c>
      <c r="DX138" s="8">
        <v>5.15</v>
      </c>
      <c r="DY138" s="8">
        <v>4.75</v>
      </c>
      <c r="DZ138" s="36"/>
      <c r="EA138" s="36"/>
      <c r="EB138" s="4">
        <f>Area_Weights_Data!L$32*DW138+Area_Weights_Data!M$32*DX138+Area_Weights_Data!N$32*DY138</f>
        <v>4.3672093023255814</v>
      </c>
      <c r="EC138" s="4">
        <f>Area_Weights_Data!L$33*DW138+Area_Weights_Data!M$33*DX138+Area_Weights_Data!N$33*DY138</f>
        <v>4.8961928934010146</v>
      </c>
      <c r="ED138" s="8">
        <v>2.5</v>
      </c>
      <c r="EE138" s="1">
        <v>2.25</v>
      </c>
      <c r="EF138" s="1">
        <v>2.5</v>
      </c>
      <c r="EG138" s="38"/>
      <c r="EH138" s="36"/>
      <c r="EI138" s="4">
        <f>Area_Weights_Data!$L$35*ED138+Area_Weights_Data!$M$35*EE138+Area_Weights_Data!$N$35*EF138</f>
        <v>2.4343575418994412</v>
      </c>
      <c r="EJ138" s="4">
        <f>Area_Weights_Data!$L$36*ED138+Area_Weights_Data!$M$36*EE138+Area_Weights_Data!$N$36*EF138</f>
        <v>2.305276381909549</v>
      </c>
      <c r="EK138" s="8">
        <v>5.5</v>
      </c>
      <c r="EL138" s="8">
        <v>4</v>
      </c>
      <c r="EM138" s="38"/>
      <c r="EN138" s="36"/>
      <c r="EO138" s="7">
        <v>5</v>
      </c>
      <c r="EP138" s="7">
        <v>4</v>
      </c>
      <c r="EQ138" s="7">
        <v>5</v>
      </c>
      <c r="ER138" s="36"/>
      <c r="ES138" s="36"/>
      <c r="ET138" s="4">
        <f>Area_Weights_Data!L$41*EO138+Area_Weights_Data!M$41*EP138+Area_Weights_Data!N$41*EQ138</f>
        <v>4.9576271186440675</v>
      </c>
      <c r="EU138" s="4">
        <f>Area_Weights_Data!L$42*EO138+Area_Weights_Data!M$42*EP138+Area_Weights_Data!N$42*EQ138</f>
        <v>4.408602150537634</v>
      </c>
      <c r="EW138" s="51"/>
      <c r="EX138" s="51"/>
      <c r="EY138" s="52"/>
      <c r="EZ138" s="52"/>
      <c r="FS138"/>
    </row>
    <row r="139" spans="1:175" x14ac:dyDescent="0.2">
      <c r="A139" s="3">
        <v>1988</v>
      </c>
      <c r="B139" s="1">
        <v>2</v>
      </c>
      <c r="C139" s="9"/>
      <c r="D139" s="9"/>
      <c r="E139" s="9"/>
      <c r="F139" s="36"/>
      <c r="G139" s="37"/>
      <c r="H139" s="1"/>
      <c r="J139" s="8"/>
      <c r="K139" s="1"/>
      <c r="L139" s="1"/>
      <c r="M139" s="38"/>
      <c r="N139" s="36"/>
      <c r="O139" s="1"/>
      <c r="P139" s="1"/>
      <c r="Q139" s="8"/>
      <c r="R139" s="1"/>
      <c r="S139" s="8"/>
      <c r="T139" s="38"/>
      <c r="U139" s="38"/>
      <c r="V139" s="8"/>
      <c r="W139" s="8"/>
      <c r="X139" s="9"/>
      <c r="Y139" s="9"/>
      <c r="Z139" s="9"/>
      <c r="AA139" s="36"/>
      <c r="AB139" s="39"/>
      <c r="AC139" s="1"/>
      <c r="AD139" s="4"/>
      <c r="AE139" s="8"/>
      <c r="AF139" s="1"/>
      <c r="AG139" s="8"/>
      <c r="AH139" s="38"/>
      <c r="AI139" s="38"/>
      <c r="AJ139" s="1"/>
      <c r="AK139" s="1"/>
      <c r="AL139" s="1"/>
      <c r="AM139" s="8"/>
      <c r="AN139" s="8"/>
      <c r="AO139" s="38"/>
      <c r="AP139" s="38"/>
      <c r="AQ139" s="8"/>
      <c r="AR139" s="8"/>
      <c r="AS139" s="9"/>
      <c r="AT139" s="9"/>
      <c r="AU139" s="9"/>
      <c r="AV139" s="36"/>
      <c r="AW139" s="37"/>
      <c r="AY139" s="4"/>
      <c r="AZ139" s="9"/>
      <c r="BA139" s="9"/>
      <c r="BB139" s="9"/>
      <c r="BC139" s="36"/>
      <c r="BD139" s="41"/>
      <c r="BF139" s="4"/>
      <c r="BG139" s="8"/>
      <c r="BJ139" s="38"/>
      <c r="BK139" s="36"/>
      <c r="BN139" s="8"/>
      <c r="BO139" s="8"/>
      <c r="BP139" s="38"/>
      <c r="BQ139" s="38"/>
      <c r="BR139" s="9"/>
      <c r="BS139" s="9"/>
      <c r="BT139" s="9"/>
      <c r="BU139" s="36"/>
      <c r="BV139" s="37"/>
      <c r="BX139" s="4"/>
      <c r="BZ139" s="45">
        <v>5.71</v>
      </c>
      <c r="CA139" s="45">
        <v>7</v>
      </c>
      <c r="CB139" s="45">
        <v>10</v>
      </c>
      <c r="CC139" s="36"/>
      <c r="CD139" s="37"/>
      <c r="CE139" s="4">
        <f>Area_Weights_Data!L$5*BZ139+Area_Weights_Data!M$5*CA139+Area_Weights_Data!N$5*CB139</f>
        <v>6.3471149144254273</v>
      </c>
      <c r="CF139" s="4">
        <f>Area_Weights_Data!L$6*BZ139+Area_Weights_Data!M$6*CA139+Area_Weights_Data!N$6*CB139</f>
        <v>8.802884615384615</v>
      </c>
      <c r="CG139" s="45">
        <v>4.33</v>
      </c>
      <c r="CJ139" s="38"/>
      <c r="CK139" s="36"/>
      <c r="CN139" s="45">
        <v>4</v>
      </c>
      <c r="CO139"/>
      <c r="CP139" s="45">
        <v>4.13</v>
      </c>
      <c r="CQ139" s="38"/>
      <c r="CR139" s="38"/>
      <c r="CS139" s="4">
        <f>Area_Weights_Data!L$11*CN139+Area_Weights_Data!N$11*CP139</f>
        <v>4</v>
      </c>
      <c r="CT139" s="4">
        <f>Area_Weights_Data!L$12*CN139+Area_Weights_Data!N$12*CP139</f>
        <v>4.0850909090909084</v>
      </c>
      <c r="CU139" s="45">
        <v>8.5</v>
      </c>
      <c r="CV139" s="45">
        <v>4</v>
      </c>
      <c r="CW139" s="45">
        <v>5</v>
      </c>
      <c r="CX139" s="36"/>
      <c r="CY139" s="36"/>
      <c r="CZ139" s="4">
        <f>Area_Weights_Data!L$14*CU139+Area_Weights_Data!M$14*CV139+Area_Weights_Data!N$14*CW139</f>
        <v>7.7411764705882362</v>
      </c>
      <c r="DA139" s="4">
        <f>Area_Weights_Data!L$15*CU139+Area_Weights_Data!M$15*CV139+Area_Weights_Data!N$15*CW139</f>
        <v>4.3169107856191715</v>
      </c>
      <c r="DB139" s="45">
        <v>6</v>
      </c>
      <c r="DC139" s="45">
        <v>5.5</v>
      </c>
      <c r="DD139" s="45">
        <v>4</v>
      </c>
      <c r="DE139" s="38"/>
      <c r="DF139" s="38"/>
      <c r="DG139" s="4">
        <f t="shared" si="13"/>
        <v>6</v>
      </c>
      <c r="DH139" s="4">
        <f t="shared" si="11"/>
        <v>4</v>
      </c>
      <c r="DI139" s="45">
        <v>5</v>
      </c>
      <c r="DJ139" s="45">
        <v>3.5</v>
      </c>
      <c r="DK139" s="45">
        <v>5</v>
      </c>
      <c r="DL139" s="38"/>
      <c r="DM139" s="38"/>
      <c r="DN139" s="4">
        <f>Area_Weights_Data!L$23*DI139+Area_Weights_Data!M$23*DJ139+Area_Weights_Data!N$23*DK139</f>
        <v>4.1477272727272743</v>
      </c>
      <c r="DO139" s="4">
        <f t="shared" si="12"/>
        <v>5</v>
      </c>
      <c r="DP139" s="7">
        <v>6.57</v>
      </c>
      <c r="DQ139" s="7">
        <v>3</v>
      </c>
      <c r="DR139" s="7">
        <v>3.5</v>
      </c>
      <c r="DS139" s="36"/>
      <c r="DT139" s="36"/>
      <c r="DU139" s="4">
        <f>Area_Weights_Data!L$26*DP139+Area_Weights_Data!M$26*DQ139+Area_Weights_Data!N$26*DR139</f>
        <v>5.9282022471910132</v>
      </c>
      <c r="DV139" s="4">
        <f>Area_Weights_Data!L$27*DP139+Area_Weights_Data!M$27*DQ139+Area_Weights_Data!N$27*DR139</f>
        <v>3.2577639751552803</v>
      </c>
      <c r="DW139" s="8">
        <v>4</v>
      </c>
      <c r="DX139" s="8">
        <v>4.5</v>
      </c>
      <c r="DY139" s="8">
        <v>4</v>
      </c>
      <c r="DZ139" s="36"/>
      <c r="EA139" s="36"/>
      <c r="EB139" s="4">
        <f>Area_Weights_Data!L$32*DW139+Area_Weights_Data!M$32*DX139+Area_Weights_Data!N$32*DY139</f>
        <v>4.1162790697674421</v>
      </c>
      <c r="EC139" s="4">
        <f>Area_Weights_Data!L$33*DW139+Area_Weights_Data!M$33*DX139+Area_Weights_Data!N$33*DY139</f>
        <v>4.1827411167512683</v>
      </c>
      <c r="ED139" s="8">
        <v>5.25</v>
      </c>
      <c r="EE139" s="1">
        <v>2.5</v>
      </c>
      <c r="EF139" s="1">
        <v>2.5</v>
      </c>
      <c r="EG139" s="38"/>
      <c r="EH139" s="36"/>
      <c r="EI139" s="4">
        <f>Area_Weights_Data!$L$35*ED139+Area_Weights_Data!$M$35*EE139+Area_Weights_Data!$N$35*EF139</f>
        <v>4.5279329608938541</v>
      </c>
      <c r="EJ139" s="4">
        <f>Area_Weights_Data!$L$36*ED139+Area_Weights_Data!$M$36*EE139+Area_Weights_Data!$N$36*EF139</f>
        <v>2.5000000000000013</v>
      </c>
      <c r="EK139" s="8">
        <v>5.5</v>
      </c>
      <c r="EL139" s="8">
        <v>6</v>
      </c>
      <c r="EM139" s="38"/>
      <c r="EN139" s="36"/>
      <c r="EO139" s="7">
        <v>5.5</v>
      </c>
      <c r="EP139" s="7">
        <v>4.83</v>
      </c>
      <c r="EQ139" s="7">
        <v>4.5</v>
      </c>
      <c r="ER139" s="36"/>
      <c r="ES139" s="36"/>
      <c r="ET139" s="4">
        <f>Area_Weights_Data!L$41*EO139+Area_Weights_Data!M$41*EP139+Area_Weights_Data!N$41*EQ139</f>
        <v>5.4716101694915249</v>
      </c>
      <c r="EU139" s="4">
        <f>Area_Weights_Data!L$42*EO139+Area_Weights_Data!M$42*EP139+Area_Weights_Data!N$42*EQ139</f>
        <v>4.6951612903225799</v>
      </c>
      <c r="EW139" s="51"/>
      <c r="EX139" s="51"/>
      <c r="EY139" s="52"/>
      <c r="EZ139" s="52"/>
      <c r="FS139"/>
    </row>
    <row r="140" spans="1:175" x14ac:dyDescent="0.2">
      <c r="A140" s="3">
        <v>1988</v>
      </c>
      <c r="B140" s="1">
        <v>3</v>
      </c>
      <c r="C140" s="9"/>
      <c r="D140" s="9"/>
      <c r="E140" s="9"/>
      <c r="F140" s="36"/>
      <c r="G140" s="37"/>
      <c r="H140" s="1"/>
      <c r="J140" s="8"/>
      <c r="K140" s="1"/>
      <c r="L140" s="1"/>
      <c r="M140" s="38"/>
      <c r="N140" s="36"/>
      <c r="O140" s="1"/>
      <c r="P140" s="1"/>
      <c r="Q140" s="8"/>
      <c r="R140" s="1"/>
      <c r="S140" s="8"/>
      <c r="T140" s="38"/>
      <c r="U140" s="38"/>
      <c r="V140" s="8"/>
      <c r="W140" s="8"/>
      <c r="X140" s="9"/>
      <c r="Y140" s="9"/>
      <c r="Z140" s="9"/>
      <c r="AA140" s="36"/>
      <c r="AB140" s="39"/>
      <c r="AC140" s="1"/>
      <c r="AD140" s="4"/>
      <c r="AE140" s="8"/>
      <c r="AF140" s="1"/>
      <c r="AG140" s="8"/>
      <c r="AH140" s="38"/>
      <c r="AI140" s="38"/>
      <c r="AJ140" s="1"/>
      <c r="AK140" s="1"/>
      <c r="AL140" s="1"/>
      <c r="AM140" s="8"/>
      <c r="AN140" s="8"/>
      <c r="AO140" s="38"/>
      <c r="AP140" s="38"/>
      <c r="AQ140" s="8"/>
      <c r="AR140" s="8"/>
      <c r="AS140" s="9"/>
      <c r="AT140" s="9"/>
      <c r="AU140" s="9"/>
      <c r="AV140" s="36"/>
      <c r="AW140" s="37"/>
      <c r="AY140" s="4"/>
      <c r="AZ140" s="9"/>
      <c r="BA140" s="9"/>
      <c r="BB140" s="9"/>
      <c r="BC140" s="36"/>
      <c r="BD140" s="41"/>
      <c r="BF140" s="4"/>
      <c r="BG140" s="8"/>
      <c r="BJ140" s="38"/>
      <c r="BK140" s="36"/>
      <c r="BN140" s="8"/>
      <c r="BO140" s="8"/>
      <c r="BP140" s="38"/>
      <c r="BQ140" s="38"/>
      <c r="BR140" s="9"/>
      <c r="BS140" s="9"/>
      <c r="BT140" s="9"/>
      <c r="BU140" s="36"/>
      <c r="BV140" s="37"/>
      <c r="BX140" s="4"/>
      <c r="BZ140" s="45">
        <v>5.5</v>
      </c>
      <c r="CA140" s="45">
        <v>6.53</v>
      </c>
      <c r="CB140" s="45">
        <v>6.78</v>
      </c>
      <c r="CC140" s="36"/>
      <c r="CD140" s="37"/>
      <c r="CE140" s="4">
        <f>Area_Weights_Data!L$5*BZ140+Area_Weights_Data!M$5*CA140+Area_Weights_Data!N$5*CB140</f>
        <v>6.008704156479217</v>
      </c>
      <c r="CF140" s="4">
        <f>Area_Weights_Data!L$6*BZ140+Area_Weights_Data!M$6*CA140+Area_Weights_Data!N$6*CB140</f>
        <v>6.6802403846153844</v>
      </c>
      <c r="CG140" s="45">
        <v>4.5999999999999996</v>
      </c>
      <c r="CJ140" s="38"/>
      <c r="CK140" s="36"/>
      <c r="CN140" s="45">
        <v>4.25</v>
      </c>
      <c r="CO140"/>
      <c r="CP140" s="45">
        <v>3</v>
      </c>
      <c r="CQ140" s="38"/>
      <c r="CR140" s="38"/>
      <c r="CS140" s="4">
        <f>Area_Weights_Data!L$11*CN140+Area_Weights_Data!N$11*CP140</f>
        <v>4.25</v>
      </c>
      <c r="CT140" s="4">
        <f>Area_Weights_Data!L$12*CN140+Area_Weights_Data!N$12*CP140</f>
        <v>3.4318181818181817</v>
      </c>
      <c r="CU140" s="45">
        <v>8.25</v>
      </c>
      <c r="CV140" s="45">
        <v>4.2</v>
      </c>
      <c r="CW140" s="45">
        <v>5.5</v>
      </c>
      <c r="CX140" s="36"/>
      <c r="CY140" s="36"/>
      <c r="CZ140" s="4">
        <f>Area_Weights_Data!L$14*CU140+Area_Weights_Data!M$14*CV140+Area_Weights_Data!N$14*CW140</f>
        <v>7.5670588235294121</v>
      </c>
      <c r="DA140" s="4">
        <f>Area_Weights_Data!L$15*CU140+Area_Weights_Data!M$15*CV140+Area_Weights_Data!N$15*CW140</f>
        <v>4.6119840213049237</v>
      </c>
      <c r="DB140" s="45">
        <v>4.5</v>
      </c>
      <c r="DC140" s="45">
        <v>6</v>
      </c>
      <c r="DD140" s="45">
        <v>5</v>
      </c>
      <c r="DE140" s="38"/>
      <c r="DF140" s="38"/>
      <c r="DG140" s="4">
        <f t="shared" si="13"/>
        <v>4.5</v>
      </c>
      <c r="DH140" s="4">
        <f t="shared" si="11"/>
        <v>5</v>
      </c>
      <c r="DI140" s="45">
        <v>5.5</v>
      </c>
      <c r="DJ140" s="45">
        <v>3.5</v>
      </c>
      <c r="DK140" s="45">
        <v>6</v>
      </c>
      <c r="DL140" s="38"/>
      <c r="DM140" s="38"/>
      <c r="DN140" s="4">
        <f>Area_Weights_Data!L$23*DI140+Area_Weights_Data!M$23*DJ140+Area_Weights_Data!N$23*DK140</f>
        <v>4.5500000000000016</v>
      </c>
      <c r="DO140" s="4">
        <f t="shared" si="12"/>
        <v>6</v>
      </c>
      <c r="DP140" s="7">
        <v>5.5</v>
      </c>
      <c r="DQ140" s="7">
        <v>5</v>
      </c>
      <c r="DR140" s="7">
        <v>4</v>
      </c>
      <c r="DS140" s="36"/>
      <c r="DT140" s="36"/>
      <c r="DU140" s="4">
        <f>Area_Weights_Data!L$26*DP140+Area_Weights_Data!M$26*DQ140+Area_Weights_Data!N$26*DR140</f>
        <v>5.4101123595505634</v>
      </c>
      <c r="DV140" s="4">
        <f>Area_Weights_Data!L$27*DP140+Area_Weights_Data!M$27*DQ140+Area_Weights_Data!N$27*DR140</f>
        <v>4.4844720496894421</v>
      </c>
      <c r="DW140" s="8">
        <v>3.88</v>
      </c>
      <c r="DX140" s="8">
        <v>4.2</v>
      </c>
      <c r="DY140" s="8">
        <v>3.8</v>
      </c>
      <c r="DZ140" s="36"/>
      <c r="EA140" s="36"/>
      <c r="EB140" s="4">
        <f>Area_Weights_Data!L$32*DW140+Area_Weights_Data!M$32*DX140+Area_Weights_Data!N$32*DY140</f>
        <v>3.9544186046511629</v>
      </c>
      <c r="EC140" s="4">
        <f>Area_Weights_Data!L$33*DW140+Area_Weights_Data!M$33*DX140+Area_Weights_Data!N$33*DY140</f>
        <v>3.9461928934010144</v>
      </c>
      <c r="ED140" s="8">
        <v>4.67</v>
      </c>
      <c r="EE140" s="1">
        <v>3</v>
      </c>
      <c r="EF140" s="1">
        <v>4.33</v>
      </c>
      <c r="EG140" s="38"/>
      <c r="EH140" s="36"/>
      <c r="EI140" s="4">
        <f>Area_Weights_Data!$L$35*ED140+Area_Weights_Data!$M$35*EE140+Area_Weights_Data!$N$35*EF140</f>
        <v>4.2315083798882673</v>
      </c>
      <c r="EJ140" s="4">
        <f>Area_Weights_Data!$L$36*ED140+Area_Weights_Data!$M$36*EE140+Area_Weights_Data!$N$36*EF140</f>
        <v>3.2940703517587959</v>
      </c>
      <c r="EK140" s="8">
        <v>5.5</v>
      </c>
      <c r="EL140" s="8">
        <v>4.5</v>
      </c>
      <c r="EM140" s="38"/>
      <c r="EN140" s="36"/>
      <c r="EO140" s="7">
        <v>5.75</v>
      </c>
      <c r="EP140" s="7">
        <v>4.58</v>
      </c>
      <c r="EQ140" s="7">
        <v>4</v>
      </c>
      <c r="ER140" s="36"/>
      <c r="ES140" s="36"/>
      <c r="ET140" s="4">
        <f>Area_Weights_Data!L$41*EO140+Area_Weights_Data!M$41*EP140+Area_Weights_Data!N$41*EQ140</f>
        <v>5.7004237288135586</v>
      </c>
      <c r="EU140" s="4">
        <f>Area_Weights_Data!L$42*EO140+Area_Weights_Data!M$42*EP140+Area_Weights_Data!N$42*EQ140</f>
        <v>4.3430107526881718</v>
      </c>
      <c r="EW140" s="51"/>
      <c r="EX140" s="51"/>
      <c r="EY140" s="52"/>
      <c r="EZ140" s="52"/>
      <c r="FS140"/>
    </row>
    <row r="141" spans="1:175" x14ac:dyDescent="0.2">
      <c r="A141" s="3">
        <v>1988</v>
      </c>
      <c r="B141" s="1">
        <v>4</v>
      </c>
      <c r="C141" s="9"/>
      <c r="D141" s="9"/>
      <c r="E141" s="9"/>
      <c r="F141" s="36"/>
      <c r="G141" s="37"/>
      <c r="H141" s="1"/>
      <c r="J141" s="8"/>
      <c r="K141" s="1"/>
      <c r="L141" s="1"/>
      <c r="M141" s="38"/>
      <c r="N141" s="36"/>
      <c r="O141" s="1"/>
      <c r="P141" s="1"/>
      <c r="Q141" s="8"/>
      <c r="R141" s="1"/>
      <c r="S141" s="8"/>
      <c r="T141" s="38"/>
      <c r="U141" s="38"/>
      <c r="V141" s="8"/>
      <c r="W141" s="8"/>
      <c r="X141" s="9"/>
      <c r="Y141" s="9"/>
      <c r="Z141" s="9"/>
      <c r="AA141" s="36"/>
      <c r="AB141" s="39"/>
      <c r="AC141" s="1"/>
      <c r="AD141" s="4"/>
      <c r="AE141" s="8"/>
      <c r="AF141" s="1"/>
      <c r="AG141" s="8"/>
      <c r="AH141" s="38"/>
      <c r="AI141" s="38"/>
      <c r="AJ141" s="1"/>
      <c r="AK141" s="1"/>
      <c r="AL141" s="1"/>
      <c r="AM141" s="8"/>
      <c r="AN141" s="8"/>
      <c r="AO141" s="38"/>
      <c r="AP141" s="38"/>
      <c r="AQ141" s="8"/>
      <c r="AR141" s="8"/>
      <c r="AS141" s="9"/>
      <c r="AT141" s="9"/>
      <c r="AU141" s="9"/>
      <c r="AV141" s="36"/>
      <c r="AW141" s="37"/>
      <c r="AY141" s="4"/>
      <c r="AZ141" s="9"/>
      <c r="BA141" s="9"/>
      <c r="BB141" s="9"/>
      <c r="BC141" s="36"/>
      <c r="BD141" s="41"/>
      <c r="BF141" s="4"/>
      <c r="BG141" s="8"/>
      <c r="BJ141" s="38"/>
      <c r="BK141" s="36"/>
      <c r="BN141" s="8"/>
      <c r="BO141" s="8"/>
      <c r="BP141" s="38"/>
      <c r="BQ141" s="38"/>
      <c r="BR141" s="9"/>
      <c r="BS141" s="9"/>
      <c r="BT141" s="9"/>
      <c r="BU141" s="36"/>
      <c r="BV141" s="37"/>
      <c r="BX141" s="4"/>
      <c r="BZ141" s="45">
        <v>4.5</v>
      </c>
      <c r="CA141" s="45">
        <v>6.54</v>
      </c>
      <c r="CB141" s="45">
        <v>7.5</v>
      </c>
      <c r="CC141" s="36"/>
      <c r="CD141" s="37"/>
      <c r="CE141" s="4">
        <f>Area_Weights_Data!L$5*BZ141+Area_Weights_Data!M$5*CA141+Area_Weights_Data!N$5*CB141</f>
        <v>5.5075305623471884</v>
      </c>
      <c r="CF141" s="4">
        <f>Area_Weights_Data!L$6*BZ141+Area_Weights_Data!M$6*CA141+Area_Weights_Data!N$6*CB141</f>
        <v>7.1169230769230776</v>
      </c>
      <c r="CG141" s="45">
        <v>3.25</v>
      </c>
      <c r="CJ141" s="38"/>
      <c r="CK141" s="36"/>
      <c r="CN141" s="45">
        <v>4.5</v>
      </c>
      <c r="CO141"/>
      <c r="CP141" s="45">
        <v>4</v>
      </c>
      <c r="CQ141" s="38"/>
      <c r="CR141" s="38"/>
      <c r="CS141" s="4">
        <f>Area_Weights_Data!L$11*CN141+Area_Weights_Data!N$11*CP141</f>
        <v>4.5</v>
      </c>
      <c r="CT141" s="4">
        <f>Area_Weights_Data!L$12*CN141+Area_Weights_Data!N$12*CP141</f>
        <v>4.172727272727272</v>
      </c>
      <c r="CU141" s="45">
        <v>7</v>
      </c>
      <c r="CV141" s="45">
        <v>6</v>
      </c>
      <c r="CW141" s="45">
        <v>5</v>
      </c>
      <c r="CX141" s="36"/>
      <c r="CY141" s="36"/>
      <c r="CZ141" s="4">
        <f>Area_Weights_Data!L$14*CU141+Area_Weights_Data!M$14*CV141+Area_Weights_Data!N$14*CW141</f>
        <v>6.8313725490196084</v>
      </c>
      <c r="DA141" s="4">
        <f>Area_Weights_Data!L$15*CU141+Area_Weights_Data!M$15*CV141+Area_Weights_Data!N$15*CW141</f>
        <v>5.6830892143808223</v>
      </c>
      <c r="DB141" s="45">
        <v>5.5</v>
      </c>
      <c r="DC141" s="45">
        <v>6.5</v>
      </c>
      <c r="DD141" s="45">
        <v>5</v>
      </c>
      <c r="DE141" s="38"/>
      <c r="DF141" s="38"/>
      <c r="DG141" s="4">
        <f t="shared" si="13"/>
        <v>5.5</v>
      </c>
      <c r="DH141" s="4">
        <f t="shared" si="11"/>
        <v>5</v>
      </c>
      <c r="DI141" s="45">
        <v>6.5</v>
      </c>
      <c r="DJ141" s="45">
        <v>4</v>
      </c>
      <c r="DK141" s="45">
        <v>5.89</v>
      </c>
      <c r="DL141" s="38"/>
      <c r="DM141" s="38"/>
      <c r="DN141" s="4">
        <f>Area_Weights_Data!L$23*DI141+Area_Weights_Data!M$23*DJ141+Area_Weights_Data!N$23*DK141</f>
        <v>4.8521818181818199</v>
      </c>
      <c r="DO141" s="4">
        <f t="shared" si="12"/>
        <v>5.89</v>
      </c>
      <c r="DP141" s="7">
        <v>6.5</v>
      </c>
      <c r="DQ141" s="7">
        <v>7</v>
      </c>
      <c r="DR141" s="7">
        <v>4</v>
      </c>
      <c r="DS141" s="36"/>
      <c r="DT141" s="36"/>
      <c r="DU141" s="4">
        <f>Area_Weights_Data!L$26*DP141+Area_Weights_Data!M$26*DQ141+Area_Weights_Data!N$26*DR141</f>
        <v>6.5898876404494402</v>
      </c>
      <c r="DV141" s="4">
        <f>Area_Weights_Data!L$27*DP141+Area_Weights_Data!M$27*DQ141+Area_Weights_Data!N$27*DR141</f>
        <v>5.4534161490683246</v>
      </c>
      <c r="DW141" s="8">
        <v>3.5</v>
      </c>
      <c r="DX141" s="8">
        <v>4</v>
      </c>
      <c r="DY141" s="8">
        <v>4.5</v>
      </c>
      <c r="DZ141" s="36"/>
      <c r="EA141" s="36"/>
      <c r="EB141" s="4">
        <f>Area_Weights_Data!L$32*DW141+Area_Weights_Data!M$32*DX141+Area_Weights_Data!N$32*DY141</f>
        <v>3.6162790697674421</v>
      </c>
      <c r="EC141" s="4">
        <f>Area_Weights_Data!L$33*DW141+Area_Weights_Data!M$33*DX141+Area_Weights_Data!N$33*DY141</f>
        <v>4.31725888324873</v>
      </c>
      <c r="ED141" s="8">
        <v>3.5</v>
      </c>
      <c r="EE141" s="1">
        <v>2.5</v>
      </c>
      <c r="EF141" s="1">
        <v>3.5</v>
      </c>
      <c r="EG141" s="38"/>
      <c r="EH141" s="36"/>
      <c r="EI141" s="4">
        <f>Area_Weights_Data!$L$35*ED141+Area_Weights_Data!$M$35*EE141+Area_Weights_Data!$N$35*EF141</f>
        <v>3.2374301675977653</v>
      </c>
      <c r="EJ141" s="4">
        <f>Area_Weights_Data!$L$36*ED141+Area_Weights_Data!$M$36*EE141+Area_Weights_Data!$N$36*EF141</f>
        <v>2.7211055276381924</v>
      </c>
      <c r="EK141" s="8">
        <v>5.5</v>
      </c>
      <c r="EL141" s="8">
        <v>5.5</v>
      </c>
      <c r="EM141" s="38"/>
      <c r="EN141" s="36"/>
      <c r="EO141" s="7">
        <v>4.5</v>
      </c>
      <c r="EP141" s="7">
        <v>4</v>
      </c>
      <c r="EQ141" s="7">
        <v>4.5</v>
      </c>
      <c r="ER141" s="36"/>
      <c r="ES141" s="36"/>
      <c r="ET141" s="4">
        <f>Area_Weights_Data!L$41*EO141+Area_Weights_Data!M$41*EP141+Area_Weights_Data!N$41*EQ141</f>
        <v>4.4788135593220337</v>
      </c>
      <c r="EU141" s="4">
        <f>Area_Weights_Data!L$42*EO141+Area_Weights_Data!M$42*EP141+Area_Weights_Data!N$42*EQ141</f>
        <v>4.2043010752688161</v>
      </c>
      <c r="EW141" s="51"/>
      <c r="EX141" s="51"/>
      <c r="EY141" s="52"/>
      <c r="EZ141" s="52"/>
      <c r="FS141"/>
    </row>
    <row r="142" spans="1:175" x14ac:dyDescent="0.2">
      <c r="A142" s="3">
        <v>1989</v>
      </c>
      <c r="B142" s="1">
        <v>1</v>
      </c>
      <c r="C142" s="9"/>
      <c r="D142" s="9"/>
      <c r="E142" s="9"/>
      <c r="F142" s="36"/>
      <c r="G142" s="37"/>
      <c r="H142" s="1"/>
      <c r="J142" s="8"/>
      <c r="K142" s="1"/>
      <c r="L142" s="1"/>
      <c r="M142" s="38"/>
      <c r="N142" s="36"/>
      <c r="O142" s="1"/>
      <c r="P142" s="1"/>
      <c r="Q142" s="8"/>
      <c r="R142" s="1"/>
      <c r="S142" s="8"/>
      <c r="T142" s="38"/>
      <c r="U142" s="38"/>
      <c r="V142" s="8"/>
      <c r="W142" s="8"/>
      <c r="X142" s="9"/>
      <c r="Y142" s="9"/>
      <c r="Z142" s="9"/>
      <c r="AA142" s="36"/>
      <c r="AB142" s="39"/>
      <c r="AC142" s="1"/>
      <c r="AD142" s="4"/>
      <c r="AE142" s="8"/>
      <c r="AF142" s="1"/>
      <c r="AG142" s="8"/>
      <c r="AH142" s="38"/>
      <c r="AI142" s="38"/>
      <c r="AJ142" s="1"/>
      <c r="AK142" s="1"/>
      <c r="AL142" s="1"/>
      <c r="AM142" s="8"/>
      <c r="AN142" s="8"/>
      <c r="AO142" s="38"/>
      <c r="AP142" s="38"/>
      <c r="AQ142" s="8"/>
      <c r="AR142" s="8"/>
      <c r="AS142" s="9"/>
      <c r="AT142" s="9"/>
      <c r="AU142" s="9"/>
      <c r="AV142" s="36"/>
      <c r="AW142" s="37"/>
      <c r="AY142" s="4"/>
      <c r="AZ142" s="9"/>
      <c r="BA142" s="9"/>
      <c r="BB142" s="9"/>
      <c r="BC142" s="36"/>
      <c r="BD142" s="41"/>
      <c r="BF142" s="4"/>
      <c r="BG142" s="8"/>
      <c r="BJ142" s="38"/>
      <c r="BK142" s="36"/>
      <c r="BN142" s="8"/>
      <c r="BO142" s="8"/>
      <c r="BP142" s="38"/>
      <c r="BQ142" s="38"/>
      <c r="BR142" s="9"/>
      <c r="BS142" s="9"/>
      <c r="BT142" s="9"/>
      <c r="BU142" s="36"/>
      <c r="BV142" s="37"/>
      <c r="BX142" s="4"/>
      <c r="BZ142" s="45">
        <v>4.5</v>
      </c>
      <c r="CA142" s="45">
        <v>9.75</v>
      </c>
      <c r="CB142" s="45">
        <v>10.83</v>
      </c>
      <c r="CC142" s="36"/>
      <c r="CD142" s="37"/>
      <c r="CE142" s="4">
        <f>Area_Weights_Data!L$5*BZ142+Area_Weights_Data!M$5*CA142+Area_Weights_Data!N$5*CB142</f>
        <v>7.0929095354523231</v>
      </c>
      <c r="CF142" s="4">
        <f>Area_Weights_Data!L$6*BZ142+Area_Weights_Data!M$6*CA142+Area_Weights_Data!N$6*CB142</f>
        <v>10.399038461538462</v>
      </c>
      <c r="CG142" s="45">
        <v>4.78</v>
      </c>
      <c r="CJ142" s="38"/>
      <c r="CK142" s="36"/>
      <c r="CN142" s="45">
        <v>11.43</v>
      </c>
      <c r="CO142">
        <v>5</v>
      </c>
      <c r="CP142" s="45">
        <v>6.33</v>
      </c>
      <c r="CQ142" s="38"/>
      <c r="CR142" s="38"/>
      <c r="CS142" s="4">
        <f>Area_Weights_Data!L$11*CN142+Area_Weights_Data!N$11*CP142</f>
        <v>11.43</v>
      </c>
      <c r="CT142" s="4">
        <f>Area_Weights_Data!L$12*CN142+Area_Weights_Data!N$12*CP142</f>
        <v>8.0918181818181818</v>
      </c>
      <c r="CU142" s="45">
        <v>5.5</v>
      </c>
      <c r="CV142" s="45">
        <v>8.5</v>
      </c>
      <c r="CW142" s="45">
        <v>8.5</v>
      </c>
      <c r="CX142" s="36"/>
      <c r="CY142" s="36"/>
      <c r="CZ142" s="4">
        <f>Area_Weights_Data!L$14*CU142+Area_Weights_Data!M$14*CV142+Area_Weights_Data!N$14*CW142</f>
        <v>6.0058823529411773</v>
      </c>
      <c r="DA142" s="4">
        <f>Area_Weights_Data!L$15*CU142+Area_Weights_Data!M$15*CV142+Area_Weights_Data!N$15*CW142</f>
        <v>8.4999999999999947</v>
      </c>
      <c r="DB142" s="45">
        <v>4.67</v>
      </c>
      <c r="DC142" s="45">
        <v>5.5</v>
      </c>
      <c r="DD142" s="45">
        <v>4</v>
      </c>
      <c r="DE142" s="38"/>
      <c r="DF142" s="38"/>
      <c r="DG142" s="4">
        <f t="shared" si="13"/>
        <v>4.67</v>
      </c>
      <c r="DH142" s="4">
        <f t="shared" si="11"/>
        <v>4</v>
      </c>
      <c r="DI142" s="45">
        <v>5.5</v>
      </c>
      <c r="DJ142" s="45">
        <v>6.63</v>
      </c>
      <c r="DK142" s="45">
        <v>7.83</v>
      </c>
      <c r="DL142" s="38"/>
      <c r="DM142" s="38"/>
      <c r="DN142" s="4">
        <f>Area_Weights_Data!L$23*DI142+Area_Weights_Data!M$23*DJ142+Area_Weights_Data!N$23*DK142</f>
        <v>7.0105000000000022</v>
      </c>
      <c r="DO142" s="4">
        <f t="shared" si="12"/>
        <v>7.83</v>
      </c>
      <c r="DP142" s="7">
        <v>7.07</v>
      </c>
      <c r="DQ142" s="7">
        <v>7.59</v>
      </c>
      <c r="DR142" s="7">
        <v>3.33</v>
      </c>
      <c r="DS142" s="36"/>
      <c r="DT142" s="36"/>
      <c r="DU142" s="4">
        <f>Area_Weights_Data!L$26*DP142+Area_Weights_Data!M$26*DQ142+Area_Weights_Data!N$26*DR142</f>
        <v>7.163483146067418</v>
      </c>
      <c r="DV142" s="4">
        <f>Area_Weights_Data!L$27*DP142+Area_Weights_Data!M$27*DQ142+Area_Weights_Data!N$27*DR142</f>
        <v>5.3938509316770205</v>
      </c>
      <c r="DW142" s="8">
        <v>6.33</v>
      </c>
      <c r="DX142" s="8">
        <v>6.58</v>
      </c>
      <c r="DY142" s="8">
        <v>7.33</v>
      </c>
      <c r="DZ142" s="36"/>
      <c r="EA142" s="36"/>
      <c r="EB142" s="4">
        <f>Area_Weights_Data!L$32*DW142+Area_Weights_Data!M$32*DX142+Area_Weights_Data!N$32*DY142</f>
        <v>6.388139534883722</v>
      </c>
      <c r="EC142" s="4">
        <f>Area_Weights_Data!L$33*DW142+Area_Weights_Data!M$33*DX142+Area_Weights_Data!N$33*DY142</f>
        <v>7.055888324873095</v>
      </c>
      <c r="ED142" s="8">
        <v>3.5</v>
      </c>
      <c r="EE142" s="1">
        <v>4.75</v>
      </c>
      <c r="EF142" s="1">
        <v>4.75</v>
      </c>
      <c r="EG142" s="38"/>
      <c r="EH142" s="36"/>
      <c r="EI142" s="4">
        <f>Area_Weights_Data!$L$35*ED142+Area_Weights_Data!$M$35*EE142+Area_Weights_Data!$N$35*EF142</f>
        <v>3.8282122905027931</v>
      </c>
      <c r="EJ142" s="4">
        <f>Area_Weights_Data!$L$36*ED142+Area_Weights_Data!$M$36*EE142+Area_Weights_Data!$N$36*EF142</f>
        <v>4.7500000000000027</v>
      </c>
      <c r="EK142" s="8">
        <v>3</v>
      </c>
      <c r="EL142" s="8">
        <v>5</v>
      </c>
      <c r="EM142" s="38"/>
      <c r="EN142" s="36"/>
      <c r="EO142" s="7">
        <v>6</v>
      </c>
      <c r="EP142" s="7">
        <v>4.5</v>
      </c>
      <c r="EQ142" s="7">
        <v>4</v>
      </c>
      <c r="ER142" s="36"/>
      <c r="ES142" s="36"/>
      <c r="ET142" s="4">
        <f>Area_Weights_Data!L$41*EO142+Area_Weights_Data!M$41*EP142+Area_Weights_Data!N$41*EQ142</f>
        <v>5.9364406779661012</v>
      </c>
      <c r="EU142" s="4">
        <f>Area_Weights_Data!L$42*EO142+Area_Weights_Data!M$42*EP142+Area_Weights_Data!N$42*EQ142</f>
        <v>4.2956989247311821</v>
      </c>
      <c r="EW142" s="51"/>
      <c r="EX142" s="51"/>
      <c r="EY142" s="52"/>
      <c r="EZ142" s="52"/>
      <c r="FS142"/>
    </row>
    <row r="143" spans="1:175" x14ac:dyDescent="0.2">
      <c r="A143" s="3">
        <v>1989</v>
      </c>
      <c r="B143" s="1">
        <v>2</v>
      </c>
      <c r="C143" s="9"/>
      <c r="D143" s="9"/>
      <c r="E143" s="9"/>
      <c r="F143" s="36"/>
      <c r="G143" s="37"/>
      <c r="H143" s="1"/>
      <c r="J143" s="8"/>
      <c r="K143" s="1"/>
      <c r="L143" s="1"/>
      <c r="M143" s="38"/>
      <c r="N143" s="36"/>
      <c r="O143" s="1"/>
      <c r="P143" s="1"/>
      <c r="Q143" s="8"/>
      <c r="R143" s="1"/>
      <c r="S143" s="8"/>
      <c r="T143" s="38"/>
      <c r="U143" s="38"/>
      <c r="V143" s="8"/>
      <c r="W143" s="8"/>
      <c r="X143" s="9"/>
      <c r="Y143" s="9"/>
      <c r="Z143" s="9"/>
      <c r="AA143" s="36"/>
      <c r="AB143" s="39"/>
      <c r="AC143" s="1"/>
      <c r="AD143" s="4"/>
      <c r="AE143" s="8"/>
      <c r="AF143" s="1"/>
      <c r="AG143" s="8"/>
      <c r="AH143" s="38"/>
      <c r="AI143" s="38"/>
      <c r="AJ143" s="1"/>
      <c r="AK143" s="1"/>
      <c r="AL143" s="1"/>
      <c r="AM143" s="8"/>
      <c r="AN143" s="8"/>
      <c r="AO143" s="38"/>
      <c r="AP143" s="38"/>
      <c r="AQ143" s="8"/>
      <c r="AR143" s="8"/>
      <c r="AS143" s="9"/>
      <c r="AT143" s="9"/>
      <c r="AU143" s="9"/>
      <c r="AV143" s="36"/>
      <c r="AW143" s="37"/>
      <c r="AY143" s="4"/>
      <c r="AZ143" s="9"/>
      <c r="BA143" s="9"/>
      <c r="BB143" s="9"/>
      <c r="BC143" s="36"/>
      <c r="BD143" s="41"/>
      <c r="BF143" s="4"/>
      <c r="BG143" s="8"/>
      <c r="BJ143" s="38"/>
      <c r="BK143" s="36"/>
      <c r="BN143" s="8"/>
      <c r="BO143" s="8"/>
      <c r="BP143" s="38"/>
      <c r="BQ143" s="38"/>
      <c r="BR143" s="9"/>
      <c r="BS143" s="9"/>
      <c r="BT143" s="9"/>
      <c r="BU143" s="36"/>
      <c r="BV143" s="37"/>
      <c r="BX143" s="4"/>
      <c r="BZ143" s="45">
        <v>3</v>
      </c>
      <c r="CA143" s="45">
        <v>9.8000000000000007</v>
      </c>
      <c r="CB143" s="45">
        <v>13</v>
      </c>
      <c r="CC143" s="36"/>
      <c r="CD143" s="37"/>
      <c r="CE143" s="4">
        <f>Area_Weights_Data!L$5*BZ143+Area_Weights_Data!M$5*CA143+Area_Weights_Data!N$5*CB143</f>
        <v>6.3584352078239608</v>
      </c>
      <c r="CF143" s="4">
        <f>Area_Weights_Data!L$6*BZ143+Area_Weights_Data!M$6*CA143+Area_Weights_Data!N$6*CB143</f>
        <v>11.723076923076924</v>
      </c>
      <c r="CG143" s="45">
        <v>6</v>
      </c>
      <c r="CJ143" s="38"/>
      <c r="CK143" s="36"/>
      <c r="CN143" s="45">
        <v>11.5</v>
      </c>
      <c r="CO143">
        <v>5</v>
      </c>
      <c r="CP143" s="45">
        <v>5.5</v>
      </c>
      <c r="CQ143" s="38"/>
      <c r="CR143" s="38"/>
      <c r="CS143" s="4">
        <f>Area_Weights_Data!L$11*CN143+Area_Weights_Data!N$11*CP143</f>
        <v>11.5</v>
      </c>
      <c r="CT143" s="4">
        <f>Area_Weights_Data!L$12*CN143+Area_Weights_Data!N$12*CP143</f>
        <v>7.5727272727272723</v>
      </c>
      <c r="CU143" s="45">
        <v>6</v>
      </c>
      <c r="CV143" s="45">
        <v>6.5</v>
      </c>
      <c r="CW143" s="45">
        <v>7.5</v>
      </c>
      <c r="CX143" s="36"/>
      <c r="CY143" s="36"/>
      <c r="CZ143" s="4">
        <f>Area_Weights_Data!L$14*CU143+Area_Weights_Data!M$14*CV143+Area_Weights_Data!N$14*CW143</f>
        <v>6.0843137254901958</v>
      </c>
      <c r="DA143" s="4">
        <f>Area_Weights_Data!L$15*CU143+Area_Weights_Data!M$15*CV143+Area_Weights_Data!N$15*CW143</f>
        <v>6.8169107856191697</v>
      </c>
      <c r="DB143" s="45">
        <v>4.5</v>
      </c>
      <c r="DC143" s="45">
        <v>6</v>
      </c>
      <c r="DD143" s="45">
        <v>5.5</v>
      </c>
      <c r="DE143" s="38"/>
      <c r="DF143" s="38"/>
      <c r="DG143" s="4">
        <f t="shared" si="13"/>
        <v>4.5</v>
      </c>
      <c r="DH143" s="4">
        <f t="shared" si="11"/>
        <v>5.5</v>
      </c>
      <c r="DI143" s="45">
        <v>5.5</v>
      </c>
      <c r="DJ143" s="45">
        <v>7</v>
      </c>
      <c r="DK143" s="45">
        <v>9.5</v>
      </c>
      <c r="DL143" s="38"/>
      <c r="DM143" s="38"/>
      <c r="DN143" s="4">
        <f>Area_Weights_Data!L$23*DI143+Area_Weights_Data!M$23*DJ143+Area_Weights_Data!N$23*DK143</f>
        <v>7.8431818181818214</v>
      </c>
      <c r="DO143" s="4">
        <f t="shared" si="12"/>
        <v>9.5</v>
      </c>
      <c r="DP143" s="7">
        <v>6.14</v>
      </c>
      <c r="DQ143" s="7">
        <v>5.17</v>
      </c>
      <c r="DR143" s="7">
        <v>4.5</v>
      </c>
      <c r="DS143" s="36"/>
      <c r="DT143" s="36"/>
      <c r="DU143" s="4">
        <f>Area_Weights_Data!L$26*DP143+Area_Weights_Data!M$26*DQ143+Area_Weights_Data!N$26*DR143</f>
        <v>5.9656179775280913</v>
      </c>
      <c r="DV143" s="4">
        <f>Area_Weights_Data!L$27*DP143+Area_Weights_Data!M$27*DQ143+Area_Weights_Data!N$27*DR143</f>
        <v>4.8245962732919265</v>
      </c>
      <c r="DW143" s="8">
        <v>7</v>
      </c>
      <c r="DX143" s="8">
        <v>7.5</v>
      </c>
      <c r="DY143" s="8">
        <v>8</v>
      </c>
      <c r="DZ143" s="36"/>
      <c r="EA143" s="36"/>
      <c r="EB143" s="4">
        <f>Area_Weights_Data!L$32*DW143+Area_Weights_Data!M$32*DX143+Area_Weights_Data!N$32*DY143</f>
        <v>7.1162790697674421</v>
      </c>
      <c r="EC143" s="4">
        <f>Area_Weights_Data!L$33*DW143+Area_Weights_Data!M$33*DX143+Area_Weights_Data!N$33*DY143</f>
        <v>7.8172588832487291</v>
      </c>
      <c r="ED143" s="8">
        <v>3.5</v>
      </c>
      <c r="EE143" s="1">
        <v>3.5</v>
      </c>
      <c r="EF143" s="1">
        <v>3.5</v>
      </c>
      <c r="EG143" s="38"/>
      <c r="EH143" s="36"/>
      <c r="EI143" s="4">
        <f>Area_Weights_Data!$L$35*ED143+Area_Weights_Data!$M$35*EE143+Area_Weights_Data!$N$35*EF143</f>
        <v>3.5</v>
      </c>
      <c r="EJ143" s="4">
        <f>Area_Weights_Data!$L$36*ED143+Area_Weights_Data!$M$36*EE143+Area_Weights_Data!$N$36*EF143</f>
        <v>3.5000000000000018</v>
      </c>
      <c r="EK143" s="8">
        <v>3</v>
      </c>
      <c r="EL143" s="8">
        <v>5</v>
      </c>
      <c r="EM143" s="38"/>
      <c r="EN143" s="36"/>
      <c r="EO143" s="7">
        <v>5.5</v>
      </c>
      <c r="EP143" s="7">
        <v>4</v>
      </c>
      <c r="EQ143" s="7">
        <v>4.5</v>
      </c>
      <c r="ER143" s="36"/>
      <c r="ES143" s="36"/>
      <c r="ET143" s="4">
        <f>Area_Weights_Data!L$41*EO143+Area_Weights_Data!M$41*EP143+Area_Weights_Data!N$41*EQ143</f>
        <v>5.4364406779661012</v>
      </c>
      <c r="EU143" s="4">
        <f>Area_Weights_Data!L$42*EO143+Area_Weights_Data!M$42*EP143+Area_Weights_Data!N$42*EQ143</f>
        <v>4.2043010752688161</v>
      </c>
      <c r="EW143" s="51"/>
      <c r="EX143" s="51"/>
      <c r="EY143" s="52"/>
      <c r="EZ143" s="52"/>
      <c r="FS143"/>
    </row>
    <row r="144" spans="1:175" x14ac:dyDescent="0.2">
      <c r="A144" s="3">
        <v>1989</v>
      </c>
      <c r="B144" s="1">
        <v>3</v>
      </c>
      <c r="C144" s="9"/>
      <c r="D144" s="9"/>
      <c r="E144" s="9"/>
      <c r="F144" s="36"/>
      <c r="G144" s="37"/>
      <c r="H144" s="1"/>
      <c r="J144" s="8"/>
      <c r="K144" s="1"/>
      <c r="L144" s="1"/>
      <c r="M144" s="38"/>
      <c r="N144" s="36"/>
      <c r="O144" s="1"/>
      <c r="P144" s="1"/>
      <c r="Q144" s="8"/>
      <c r="R144" s="1"/>
      <c r="S144" s="8"/>
      <c r="T144" s="38"/>
      <c r="U144" s="38"/>
      <c r="V144" s="8"/>
      <c r="W144" s="8"/>
      <c r="X144" s="9"/>
      <c r="Y144" s="9"/>
      <c r="Z144" s="9"/>
      <c r="AA144" s="36"/>
      <c r="AB144" s="39"/>
      <c r="AC144" s="1"/>
      <c r="AD144" s="4"/>
      <c r="AE144" s="8"/>
      <c r="AF144" s="1"/>
      <c r="AG144" s="8"/>
      <c r="AH144" s="38"/>
      <c r="AI144" s="38"/>
      <c r="AJ144" s="1"/>
      <c r="AK144" s="1"/>
      <c r="AL144" s="1"/>
      <c r="AM144" s="8"/>
      <c r="AN144" s="8"/>
      <c r="AO144" s="38"/>
      <c r="AP144" s="38"/>
      <c r="AQ144" s="8"/>
      <c r="AR144" s="8"/>
      <c r="AS144" s="9"/>
      <c r="AT144" s="9"/>
      <c r="AU144" s="9"/>
      <c r="AV144" s="36"/>
      <c r="AW144" s="37"/>
      <c r="AY144" s="4"/>
      <c r="AZ144" s="9"/>
      <c r="BA144" s="9"/>
      <c r="BB144" s="9"/>
      <c r="BC144" s="36"/>
      <c r="BD144" s="41"/>
      <c r="BF144" s="4"/>
      <c r="BG144" s="8"/>
      <c r="BJ144" s="38"/>
      <c r="BK144" s="36"/>
      <c r="BN144" s="8"/>
      <c r="BO144" s="8"/>
      <c r="BP144" s="38"/>
      <c r="BQ144" s="38"/>
      <c r="BR144" s="9"/>
      <c r="BS144" s="9"/>
      <c r="BT144" s="9"/>
      <c r="BU144" s="36"/>
      <c r="BV144" s="37"/>
      <c r="BX144" s="4"/>
      <c r="BZ144" s="45">
        <v>7.5</v>
      </c>
      <c r="CA144" s="45">
        <v>11.5</v>
      </c>
      <c r="CB144" s="45">
        <v>14</v>
      </c>
      <c r="CC144" s="36"/>
      <c r="CD144" s="37"/>
      <c r="CE144" s="4">
        <f>Area_Weights_Data!L$5*BZ144+Area_Weights_Data!M$5*CA144+Area_Weights_Data!N$5*CB144</f>
        <v>9.4755501222493876</v>
      </c>
      <c r="CF144" s="4">
        <f>Area_Weights_Data!L$6*BZ144+Area_Weights_Data!M$6*CA144+Area_Weights_Data!N$6*CB144</f>
        <v>13.002403846153847</v>
      </c>
      <c r="CG144" s="45">
        <v>6.5</v>
      </c>
      <c r="CJ144" s="38"/>
      <c r="CK144" s="36"/>
      <c r="CN144" s="45">
        <v>12</v>
      </c>
      <c r="CO144"/>
      <c r="CP144" s="45">
        <v>13</v>
      </c>
      <c r="CQ144" s="38"/>
      <c r="CR144" s="38"/>
      <c r="CS144" s="4">
        <f>Area_Weights_Data!L$11*CN144+Area_Weights_Data!N$11*CP144</f>
        <v>12</v>
      </c>
      <c r="CT144" s="4">
        <f>Area_Weights_Data!L$12*CN144+Area_Weights_Data!N$12*CP144</f>
        <v>12.654545454545453</v>
      </c>
      <c r="CU144" s="45">
        <v>6.5</v>
      </c>
      <c r="CV144" s="45">
        <v>9</v>
      </c>
      <c r="CW144" s="45">
        <v>10</v>
      </c>
      <c r="CX144" s="36"/>
      <c r="CY144" s="36"/>
      <c r="CZ144" s="4">
        <f>Area_Weights_Data!L$14*CU144+Area_Weights_Data!M$14*CV144+Area_Weights_Data!N$14*CW144</f>
        <v>6.9215686274509807</v>
      </c>
      <c r="DA144" s="4">
        <f>Area_Weights_Data!L$15*CU144+Area_Weights_Data!M$15*CV144+Area_Weights_Data!N$15*CW144</f>
        <v>9.316910785619168</v>
      </c>
      <c r="DB144" s="45">
        <v>8</v>
      </c>
      <c r="DC144" s="45">
        <v>6</v>
      </c>
      <c r="DD144" s="45">
        <v>7.5</v>
      </c>
      <c r="DE144" s="38"/>
      <c r="DF144" s="38"/>
      <c r="DG144" s="4">
        <f t="shared" si="13"/>
        <v>8</v>
      </c>
      <c r="DH144" s="4">
        <f t="shared" si="11"/>
        <v>7.5</v>
      </c>
      <c r="DI144" s="45">
        <v>7.5</v>
      </c>
      <c r="DJ144" s="45">
        <v>10</v>
      </c>
      <c r="DK144" s="45">
        <v>9.5</v>
      </c>
      <c r="DL144" s="38"/>
      <c r="DM144" s="38"/>
      <c r="DN144" s="4">
        <f>Area_Weights_Data!L$23*DI144+Area_Weights_Data!M$23*DJ144+Area_Weights_Data!N$23*DK144</f>
        <v>9.6659090909090946</v>
      </c>
      <c r="DO144" s="4">
        <f t="shared" si="12"/>
        <v>9.5</v>
      </c>
      <c r="DP144" s="7">
        <v>8.5</v>
      </c>
      <c r="DQ144" s="7">
        <v>9</v>
      </c>
      <c r="DR144" s="7">
        <v>5</v>
      </c>
      <c r="DS144" s="36"/>
      <c r="DT144" s="36"/>
      <c r="DU144" s="4">
        <f>Area_Weights_Data!L$26*DP144+Area_Weights_Data!M$26*DQ144+Area_Weights_Data!N$26*DR144</f>
        <v>8.5898876404494402</v>
      </c>
      <c r="DV144" s="4">
        <f>Area_Weights_Data!L$27*DP144+Area_Weights_Data!M$27*DQ144+Area_Weights_Data!N$27*DR144</f>
        <v>6.9378881987577659</v>
      </c>
      <c r="DW144" s="8">
        <v>7</v>
      </c>
      <c r="DX144" s="8">
        <v>9</v>
      </c>
      <c r="DY144" s="8">
        <v>9.5</v>
      </c>
      <c r="DZ144" s="36"/>
      <c r="EA144" s="36"/>
      <c r="EB144" s="4">
        <f>Area_Weights_Data!L$32*DW144+Area_Weights_Data!M$32*DX144+Area_Weights_Data!N$32*DY144</f>
        <v>7.4651162790697683</v>
      </c>
      <c r="EC144" s="4">
        <f>Area_Weights_Data!L$33*DW144+Area_Weights_Data!M$33*DX144+Area_Weights_Data!N$33*DY144</f>
        <v>9.31725888324873</v>
      </c>
      <c r="ED144" s="8">
        <v>4</v>
      </c>
      <c r="EE144" s="1">
        <v>3.5</v>
      </c>
      <c r="EF144" s="1">
        <v>4.5</v>
      </c>
      <c r="EG144" s="38"/>
      <c r="EH144" s="36"/>
      <c r="EI144" s="4">
        <f>Area_Weights_Data!$L$35*ED144+Area_Weights_Data!$M$35*EE144+Area_Weights_Data!$N$35*EF144</f>
        <v>3.8687150837988824</v>
      </c>
      <c r="EJ144" s="4">
        <f>Area_Weights_Data!$L$36*ED144+Area_Weights_Data!$M$36*EE144+Area_Weights_Data!$N$36*EF144</f>
        <v>3.7211055276381928</v>
      </c>
      <c r="EK144" s="8">
        <v>4</v>
      </c>
      <c r="EL144" s="8">
        <v>5</v>
      </c>
      <c r="EM144" s="38"/>
      <c r="EN144" s="36"/>
      <c r="EO144" s="7">
        <v>5.5</v>
      </c>
      <c r="EP144" s="7">
        <v>6</v>
      </c>
      <c r="EQ144" s="7">
        <v>5.5</v>
      </c>
      <c r="ER144" s="36"/>
      <c r="ES144" s="36"/>
      <c r="ET144" s="4">
        <f>Area_Weights_Data!L$41*EO144+Area_Weights_Data!M$41*EP144+Area_Weights_Data!N$41*EQ144</f>
        <v>5.5211864406779654</v>
      </c>
      <c r="EU144" s="4">
        <f>Area_Weights_Data!L$42*EO144+Area_Weights_Data!M$42*EP144+Area_Weights_Data!N$42*EQ144</f>
        <v>5.7956989247311821</v>
      </c>
      <c r="EW144" s="51"/>
      <c r="EX144" s="51"/>
      <c r="EY144" s="52"/>
      <c r="EZ144" s="52"/>
      <c r="FS144"/>
    </row>
    <row r="145" spans="1:175" x14ac:dyDescent="0.2">
      <c r="A145" s="3">
        <v>1989</v>
      </c>
      <c r="B145" s="1">
        <v>4</v>
      </c>
      <c r="C145" s="9"/>
      <c r="D145" s="9"/>
      <c r="E145" s="9"/>
      <c r="F145" s="36"/>
      <c r="G145" s="37"/>
      <c r="H145" s="1"/>
      <c r="J145" s="8"/>
      <c r="K145" s="1"/>
      <c r="L145" s="1"/>
      <c r="M145" s="38"/>
      <c r="N145" s="36"/>
      <c r="O145" s="1"/>
      <c r="P145" s="1"/>
      <c r="Q145" s="8"/>
      <c r="R145" s="1"/>
      <c r="S145" s="8"/>
      <c r="T145" s="38"/>
      <c r="U145" s="38"/>
      <c r="V145" s="8"/>
      <c r="W145" s="8"/>
      <c r="X145" s="9"/>
      <c r="Y145" s="9"/>
      <c r="Z145" s="9"/>
      <c r="AA145" s="36"/>
      <c r="AB145" s="39"/>
      <c r="AC145" s="1"/>
      <c r="AD145" s="4"/>
      <c r="AE145" s="8"/>
      <c r="AF145" s="1"/>
      <c r="AG145" s="8"/>
      <c r="AH145" s="38"/>
      <c r="AI145" s="38"/>
      <c r="AJ145" s="1"/>
      <c r="AK145" s="1"/>
      <c r="AL145" s="1"/>
      <c r="AM145" s="8"/>
      <c r="AN145" s="8"/>
      <c r="AO145" s="38"/>
      <c r="AP145" s="38"/>
      <c r="AQ145" s="8"/>
      <c r="AR145" s="8"/>
      <c r="AS145" s="9"/>
      <c r="AT145" s="9"/>
      <c r="AU145" s="9"/>
      <c r="AV145" s="36"/>
      <c r="AW145" s="37"/>
      <c r="AY145" s="4"/>
      <c r="AZ145" s="9"/>
      <c r="BA145" s="9"/>
      <c r="BB145" s="9"/>
      <c r="BC145" s="36"/>
      <c r="BD145" s="41"/>
      <c r="BF145" s="4"/>
      <c r="BG145" s="8"/>
      <c r="BJ145" s="38"/>
      <c r="BK145" s="36"/>
      <c r="BN145" s="8"/>
      <c r="BO145" s="8"/>
      <c r="BP145" s="38"/>
      <c r="BQ145" s="38"/>
      <c r="BR145" s="9"/>
      <c r="BS145" s="9"/>
      <c r="BT145" s="9"/>
      <c r="BU145" s="36"/>
      <c r="BV145" s="37"/>
      <c r="BX145" s="4"/>
      <c r="BZ145" s="45">
        <v>7.5</v>
      </c>
      <c r="CA145" s="45">
        <v>14.5</v>
      </c>
      <c r="CB145" s="45">
        <v>14.75</v>
      </c>
      <c r="CC145" s="36"/>
      <c r="CD145" s="37"/>
      <c r="CE145" s="4">
        <f>Area_Weights_Data!L$5*BZ145+Area_Weights_Data!M$5*CA145+Area_Weights_Data!N$5*CB145</f>
        <v>10.95721271393643</v>
      </c>
      <c r="CF145" s="4">
        <f>Area_Weights_Data!L$6*BZ145+Area_Weights_Data!M$6*CA145+Area_Weights_Data!N$6*CB145</f>
        <v>14.650240384615383</v>
      </c>
      <c r="CG145" s="45">
        <v>5.67</v>
      </c>
      <c r="CJ145" s="38"/>
      <c r="CK145" s="36"/>
      <c r="CN145" s="45">
        <v>7.5</v>
      </c>
      <c r="CO145"/>
      <c r="CP145" s="45">
        <v>8.5</v>
      </c>
      <c r="CQ145" s="38"/>
      <c r="CR145" s="38"/>
      <c r="CS145" s="4">
        <f>Area_Weights_Data!L$11*CN145+Area_Weights_Data!N$11*CP145</f>
        <v>7.5</v>
      </c>
      <c r="CT145" s="4">
        <f>Area_Weights_Data!L$12*CN145+Area_Weights_Data!N$12*CP145</f>
        <v>8.1545454545454525</v>
      </c>
      <c r="CU145" s="45">
        <v>7</v>
      </c>
      <c r="CV145" s="45">
        <v>11</v>
      </c>
      <c r="CW145" s="45">
        <v>10.5</v>
      </c>
      <c r="CX145" s="36"/>
      <c r="CY145" s="36"/>
      <c r="CZ145" s="4">
        <f>Area_Weights_Data!L$14*CU145+Area_Weights_Data!M$14*CV145+Area_Weights_Data!N$14*CW145</f>
        <v>7.6745098039215698</v>
      </c>
      <c r="DA145" s="4">
        <f>Area_Weights_Data!L$15*CU145+Area_Weights_Data!M$15*CV145+Area_Weights_Data!N$15*CW145</f>
        <v>10.841544607190407</v>
      </c>
      <c r="DB145" s="45">
        <v>7.5</v>
      </c>
      <c r="DC145" s="45">
        <v>6.5</v>
      </c>
      <c r="DD145" s="45">
        <v>5.5</v>
      </c>
      <c r="DE145" s="38"/>
      <c r="DF145" s="38"/>
      <c r="DG145" s="4">
        <f t="shared" si="13"/>
        <v>7.5</v>
      </c>
      <c r="DH145" s="4">
        <f t="shared" si="11"/>
        <v>5.5</v>
      </c>
      <c r="DI145" s="45">
        <v>7.5</v>
      </c>
      <c r="DJ145" s="45">
        <v>7</v>
      </c>
      <c r="DK145" s="45">
        <v>11.5</v>
      </c>
      <c r="DL145" s="38"/>
      <c r="DM145" s="38"/>
      <c r="DN145" s="4">
        <f>Area_Weights_Data!L$23*DI145+Area_Weights_Data!M$23*DJ145+Area_Weights_Data!N$23*DK145</f>
        <v>8.7068181818181856</v>
      </c>
      <c r="DO145" s="4">
        <f t="shared" si="12"/>
        <v>11.5</v>
      </c>
      <c r="DP145" s="7">
        <v>9</v>
      </c>
      <c r="DQ145" s="7">
        <v>6.5</v>
      </c>
      <c r="DR145" s="7">
        <v>4</v>
      </c>
      <c r="DS145" s="36"/>
      <c r="DT145" s="36"/>
      <c r="DU145" s="4">
        <f>Area_Weights_Data!L$26*DP145+Area_Weights_Data!M$26*DQ145+Area_Weights_Data!N$26*DR145</f>
        <v>8.5505617977528114</v>
      </c>
      <c r="DV145" s="4">
        <f>Area_Weights_Data!L$27*DP145+Area_Weights_Data!M$27*DQ145+Area_Weights_Data!N$27*DR145</f>
        <v>5.2111801242236044</v>
      </c>
      <c r="DW145" s="8">
        <v>5.5</v>
      </c>
      <c r="DX145" s="8">
        <v>4.5</v>
      </c>
      <c r="DY145" s="8">
        <v>5.5</v>
      </c>
      <c r="DZ145" s="36"/>
      <c r="EA145" s="36"/>
      <c r="EB145" s="4">
        <f>Area_Weights_Data!L$32*DW145+Area_Weights_Data!M$32*DX145+Area_Weights_Data!N$32*DY145</f>
        <v>5.2674418604651168</v>
      </c>
      <c r="EC145" s="4">
        <f>Area_Weights_Data!L$33*DW145+Area_Weights_Data!M$33*DX145+Area_Weights_Data!N$33*DY145</f>
        <v>5.1345177664974608</v>
      </c>
      <c r="ED145" s="8">
        <v>5</v>
      </c>
      <c r="EE145" s="1">
        <v>2.5</v>
      </c>
      <c r="EF145" s="1">
        <v>8</v>
      </c>
      <c r="EG145" s="38"/>
      <c r="EH145" s="36"/>
      <c r="EI145" s="4">
        <f>Area_Weights_Data!$L$35*ED145+Area_Weights_Data!$M$35*EE145+Area_Weights_Data!$N$35*EF145</f>
        <v>4.3435754189944129</v>
      </c>
      <c r="EJ145" s="4">
        <f>Area_Weights_Data!$L$36*ED145+Area_Weights_Data!$M$36*EE145+Area_Weights_Data!$N$36*EF145</f>
        <v>3.7160804020100526</v>
      </c>
      <c r="EK145" s="8">
        <v>6.5</v>
      </c>
      <c r="EL145" s="8">
        <v>5.5</v>
      </c>
      <c r="EM145" s="38"/>
      <c r="EN145" s="36"/>
      <c r="EO145" s="7">
        <v>5.5</v>
      </c>
      <c r="EP145" s="7">
        <v>6</v>
      </c>
      <c r="EQ145" s="7">
        <v>5.5</v>
      </c>
      <c r="ER145" s="36"/>
      <c r="ES145" s="36"/>
      <c r="ET145" s="4">
        <f>Area_Weights_Data!L$41*EO145+Area_Weights_Data!M$41*EP145+Area_Weights_Data!N$41*EQ145</f>
        <v>5.5211864406779654</v>
      </c>
      <c r="EU145" s="4">
        <f>Area_Weights_Data!L$42*EO145+Area_Weights_Data!M$42*EP145+Area_Weights_Data!N$42*EQ145</f>
        <v>5.7956989247311821</v>
      </c>
      <c r="EW145" s="51"/>
      <c r="EX145" s="51"/>
      <c r="EY145" s="52"/>
      <c r="EZ145" s="52"/>
      <c r="FS145"/>
    </row>
    <row r="146" spans="1:175" x14ac:dyDescent="0.2">
      <c r="A146" s="1">
        <v>1990</v>
      </c>
      <c r="B146" s="1">
        <v>1</v>
      </c>
      <c r="C146" s="9"/>
      <c r="D146" s="9"/>
      <c r="E146" s="9"/>
      <c r="F146" s="36"/>
      <c r="G146" s="37"/>
      <c r="H146" s="1"/>
      <c r="J146" s="8"/>
      <c r="K146" s="1"/>
      <c r="L146" s="1"/>
      <c r="M146" s="38"/>
      <c r="N146" s="36"/>
      <c r="O146" s="1"/>
      <c r="P146" s="1"/>
      <c r="Q146" s="8"/>
      <c r="R146" s="1"/>
      <c r="S146" s="8"/>
      <c r="T146" s="38"/>
      <c r="U146" s="38"/>
      <c r="V146" s="8"/>
      <c r="W146" s="8"/>
      <c r="X146" s="9"/>
      <c r="Y146" s="9"/>
      <c r="Z146" s="9"/>
      <c r="AA146" s="36"/>
      <c r="AB146" s="39"/>
      <c r="AC146" s="1"/>
      <c r="AD146" s="4"/>
      <c r="AE146" s="8"/>
      <c r="AF146" s="1"/>
      <c r="AG146" s="8"/>
      <c r="AH146" s="38"/>
      <c r="AI146" s="38"/>
      <c r="AJ146" s="1"/>
      <c r="AK146" s="1"/>
      <c r="AL146" s="1"/>
      <c r="AM146" s="8"/>
      <c r="AN146" s="8"/>
      <c r="AO146" s="38"/>
      <c r="AP146" s="38"/>
      <c r="AQ146" s="8"/>
      <c r="AR146" s="8"/>
      <c r="AS146" s="9"/>
      <c r="AT146" s="9"/>
      <c r="AU146" s="9"/>
      <c r="AV146" s="36"/>
      <c r="AW146" s="37"/>
      <c r="AY146" s="4"/>
      <c r="AZ146" s="9"/>
      <c r="BA146" s="9"/>
      <c r="BB146" s="9"/>
      <c r="BC146" s="36"/>
      <c r="BD146" s="41"/>
      <c r="BF146" s="4"/>
      <c r="BG146" s="8"/>
      <c r="BJ146" s="38"/>
      <c r="BK146" s="36"/>
      <c r="BN146" s="8"/>
      <c r="BO146" s="8"/>
      <c r="BP146" s="38"/>
      <c r="BQ146" s="38"/>
      <c r="BR146" s="9"/>
      <c r="BS146" s="9"/>
      <c r="BT146" s="9"/>
      <c r="BU146" s="36"/>
      <c r="BV146" s="37"/>
      <c r="BX146" s="4"/>
      <c r="BZ146" s="45">
        <v>4.5</v>
      </c>
      <c r="CA146" s="45">
        <v>11</v>
      </c>
      <c r="CB146" s="45">
        <v>13.5</v>
      </c>
      <c r="CC146" s="36"/>
      <c r="CD146" s="37"/>
      <c r="CE146" s="4">
        <f>Area_Weights_Data!L$5*BZ146+Area_Weights_Data!M$5*CA146+Area_Weights_Data!N$5*CB146</f>
        <v>7.7102689486552567</v>
      </c>
      <c r="CF146" s="4">
        <f>Area_Weights_Data!L$6*BZ146+Area_Weights_Data!M$6*CA146+Area_Weights_Data!N$6*CB146</f>
        <v>12.502403846153847</v>
      </c>
      <c r="CG146" s="45">
        <v>6</v>
      </c>
      <c r="CJ146" s="38"/>
      <c r="CK146" s="36"/>
      <c r="CN146" s="45">
        <v>8</v>
      </c>
      <c r="CO146"/>
      <c r="CP146" s="45">
        <v>10.5</v>
      </c>
      <c r="CQ146" s="38"/>
      <c r="CR146" s="38"/>
      <c r="CS146" s="4">
        <f>Area_Weights_Data!L$11*CN146+Area_Weights_Data!N$11*CP146</f>
        <v>8</v>
      </c>
      <c r="CT146" s="4">
        <f>Area_Weights_Data!L$12*CN146+Area_Weights_Data!N$12*CP146</f>
        <v>9.6363636363636349</v>
      </c>
      <c r="CU146" s="45">
        <v>10</v>
      </c>
      <c r="CV146" s="45">
        <v>17</v>
      </c>
      <c r="CW146" s="45">
        <v>13.5</v>
      </c>
      <c r="CX146" s="36"/>
      <c r="CY146" s="36"/>
      <c r="CZ146" s="4">
        <f>Area_Weights_Data!L$14*CU146+Area_Weights_Data!M$14*CV146+Area_Weights_Data!N$14*CW146</f>
        <v>11.180392156862746</v>
      </c>
      <c r="DA146" s="4">
        <f>Area_Weights_Data!L$15*CU146+Area_Weights_Data!M$15*CV146+Area_Weights_Data!N$15*CW146</f>
        <v>15.89081225033288</v>
      </c>
      <c r="DB146" s="45">
        <v>5</v>
      </c>
      <c r="DC146" s="45">
        <v>5</v>
      </c>
      <c r="DD146" s="45">
        <v>4</v>
      </c>
      <c r="DE146" s="38"/>
      <c r="DF146" s="38"/>
      <c r="DG146" s="4">
        <f t="shared" si="13"/>
        <v>5</v>
      </c>
      <c r="DH146" s="4">
        <f t="shared" si="11"/>
        <v>4</v>
      </c>
      <c r="DI146" s="45">
        <v>7</v>
      </c>
      <c r="DJ146" s="45">
        <v>6</v>
      </c>
      <c r="DK146" s="45">
        <v>6.5</v>
      </c>
      <c r="DL146" s="38"/>
      <c r="DM146" s="38"/>
      <c r="DN146" s="4">
        <f>Area_Weights_Data!L$23*DI146+Area_Weights_Data!M$23*DJ146+Area_Weights_Data!N$23*DK146</f>
        <v>6.2454545454545478</v>
      </c>
      <c r="DO146" s="4">
        <f t="shared" si="12"/>
        <v>6.5</v>
      </c>
      <c r="DP146" s="7">
        <v>7.5</v>
      </c>
      <c r="DQ146" s="7">
        <v>4.5</v>
      </c>
      <c r="DR146" s="7">
        <v>5.5</v>
      </c>
      <c r="DS146" s="36"/>
      <c r="DT146" s="36"/>
      <c r="DU146" s="4">
        <f>Area_Weights_Data!L$26*DP146+Area_Weights_Data!M$26*DQ146+Area_Weights_Data!N$26*DR146</f>
        <v>6.960674157303373</v>
      </c>
      <c r="DV146" s="4">
        <f>Area_Weights_Data!L$27*DP146+Area_Weights_Data!M$27*DQ146+Area_Weights_Data!N$27*DR146</f>
        <v>5.0155279503105596</v>
      </c>
      <c r="DW146" s="8">
        <v>6</v>
      </c>
      <c r="DX146" s="8">
        <v>8.5</v>
      </c>
      <c r="DY146" s="8">
        <v>8.5</v>
      </c>
      <c r="DZ146" s="36"/>
      <c r="EA146" s="36"/>
      <c r="EB146" s="4">
        <f>Area_Weights_Data!L$32*DW146+Area_Weights_Data!M$32*DX146+Area_Weights_Data!N$32*DY146</f>
        <v>6.5813953488372094</v>
      </c>
      <c r="EC146" s="4">
        <f>Area_Weights_Data!L$33*DW146+Area_Weights_Data!M$33*DX146+Area_Weights_Data!N$33*DY146</f>
        <v>8.4999999999999982</v>
      </c>
      <c r="ED146" s="8">
        <v>5.5</v>
      </c>
      <c r="EE146" s="1">
        <v>3.5</v>
      </c>
      <c r="EF146" s="1">
        <v>8</v>
      </c>
      <c r="EG146" s="38"/>
      <c r="EH146" s="36"/>
      <c r="EI146" s="4">
        <f>Area_Weights_Data!$L$35*ED146+Area_Weights_Data!$M$35*EE146+Area_Weights_Data!$N$35*EF146</f>
        <v>4.9748603351955305</v>
      </c>
      <c r="EJ146" s="4">
        <f>Area_Weights_Data!$L$36*ED146+Area_Weights_Data!$M$36*EE146+Area_Weights_Data!$N$36*EF146</f>
        <v>4.4949748743718621</v>
      </c>
      <c r="EK146" s="8">
        <v>6</v>
      </c>
      <c r="EL146" s="8">
        <v>4.5</v>
      </c>
      <c r="EM146" s="38"/>
      <c r="EN146" s="36"/>
      <c r="EO146" s="3" t="s">
        <v>112</v>
      </c>
      <c r="EP146" s="7">
        <v>5.5</v>
      </c>
      <c r="EQ146" s="7">
        <v>6.5</v>
      </c>
      <c r="ER146" s="36"/>
      <c r="ES146" s="36"/>
      <c r="ET146" s="4" t="s">
        <v>112</v>
      </c>
      <c r="EU146" s="4">
        <f>Area_Weights_Data!M$42*EP146+Area_Weights_Data!N$42*EQ146</f>
        <v>5.908602150537634</v>
      </c>
      <c r="EW146" s="51"/>
      <c r="EX146" s="51"/>
      <c r="EY146" s="52"/>
      <c r="EZ146" s="52"/>
      <c r="FS146"/>
    </row>
    <row r="147" spans="1:175" x14ac:dyDescent="0.2">
      <c r="A147" s="1">
        <v>1990</v>
      </c>
      <c r="B147" s="1">
        <v>2</v>
      </c>
      <c r="C147" s="9"/>
      <c r="D147" s="9"/>
      <c r="E147" s="9"/>
      <c r="F147" s="36"/>
      <c r="G147" s="37"/>
      <c r="H147" s="1"/>
      <c r="J147" s="8"/>
      <c r="K147" s="1"/>
      <c r="L147" s="1"/>
      <c r="M147" s="38"/>
      <c r="N147" s="36"/>
      <c r="O147" s="1"/>
      <c r="P147" s="1"/>
      <c r="Q147" s="8"/>
      <c r="R147" s="1"/>
      <c r="S147" s="8"/>
      <c r="T147" s="38"/>
      <c r="U147" s="38"/>
      <c r="V147" s="8"/>
      <c r="W147" s="8"/>
      <c r="X147" s="9"/>
      <c r="Y147" s="9"/>
      <c r="Z147" s="9"/>
      <c r="AA147" s="36"/>
      <c r="AB147" s="39"/>
      <c r="AC147" s="1"/>
      <c r="AD147" s="4"/>
      <c r="AE147" s="8"/>
      <c r="AF147" s="1"/>
      <c r="AG147" s="8"/>
      <c r="AH147" s="38"/>
      <c r="AI147" s="38"/>
      <c r="AJ147" s="1"/>
      <c r="AK147" s="1"/>
      <c r="AL147" s="1"/>
      <c r="AM147" s="8"/>
      <c r="AN147" s="8"/>
      <c r="AO147" s="38"/>
      <c r="AP147" s="38"/>
      <c r="AQ147" s="8"/>
      <c r="AR147" s="8"/>
      <c r="AS147" s="9"/>
      <c r="AT147" s="9"/>
      <c r="AU147" s="9"/>
      <c r="AV147" s="36"/>
      <c r="AW147" s="37"/>
      <c r="AY147" s="4"/>
      <c r="AZ147" s="9"/>
      <c r="BA147" s="9"/>
      <c r="BB147" s="9"/>
      <c r="BC147" s="36"/>
      <c r="BD147" s="41"/>
      <c r="BF147" s="4"/>
      <c r="BG147" s="8"/>
      <c r="BJ147" s="38"/>
      <c r="BK147" s="36"/>
      <c r="BN147" s="8"/>
      <c r="BO147" s="8"/>
      <c r="BP147" s="38"/>
      <c r="BQ147" s="38"/>
      <c r="BR147" s="9"/>
      <c r="BS147" s="9"/>
      <c r="BT147" s="9"/>
      <c r="BU147" s="36"/>
      <c r="BV147" s="37"/>
      <c r="BX147" s="4"/>
      <c r="BZ147" s="45">
        <v>8</v>
      </c>
      <c r="CA147" s="45">
        <v>12.5</v>
      </c>
      <c r="CB147" s="45">
        <v>16</v>
      </c>
      <c r="CC147" s="36"/>
      <c r="CD147" s="37"/>
      <c r="CE147" s="4">
        <f>Area_Weights_Data!L$5*BZ147+Area_Weights_Data!M$5*CA147+Area_Weights_Data!N$5*CB147</f>
        <v>10.222493887530561</v>
      </c>
      <c r="CF147" s="4">
        <f>Area_Weights_Data!L$6*BZ147+Area_Weights_Data!M$6*CA147+Area_Weights_Data!N$6*CB147</f>
        <v>14.603365384615383</v>
      </c>
      <c r="CG147" s="45">
        <v>5.5</v>
      </c>
      <c r="CJ147" s="38"/>
      <c r="CK147" s="36"/>
      <c r="CN147" s="45">
        <v>10.5</v>
      </c>
      <c r="CO147"/>
      <c r="CP147" s="45">
        <v>6.5</v>
      </c>
      <c r="CQ147" s="38"/>
      <c r="CR147" s="38"/>
      <c r="CS147" s="4">
        <f>Area_Weights_Data!L$11*CN147+Area_Weights_Data!N$11*CP147</f>
        <v>10.5</v>
      </c>
      <c r="CT147" s="4">
        <f>Area_Weights_Data!L$12*CN147+Area_Weights_Data!N$12*CP147</f>
        <v>7.8818181818181809</v>
      </c>
      <c r="CU147" s="45">
        <v>9.5</v>
      </c>
      <c r="CV147" s="45">
        <v>13</v>
      </c>
      <c r="CW147" s="45">
        <v>11</v>
      </c>
      <c r="CX147" s="36"/>
      <c r="CY147" s="36"/>
      <c r="CZ147" s="4">
        <f>Area_Weights_Data!L$14*CU147+Area_Weights_Data!M$14*CV147+Area_Weights_Data!N$14*CW147</f>
        <v>10.090196078431372</v>
      </c>
      <c r="DA147" s="4">
        <f>Area_Weights_Data!L$15*CU147+Area_Weights_Data!M$15*CV147+Area_Weights_Data!N$15*CW147</f>
        <v>12.366178428761643</v>
      </c>
      <c r="DB147" s="45">
        <v>5.5</v>
      </c>
      <c r="DC147" s="45">
        <v>5.5</v>
      </c>
      <c r="DD147" s="45">
        <v>6</v>
      </c>
      <c r="DE147" s="38"/>
      <c r="DF147" s="38"/>
      <c r="DG147" s="4">
        <f t="shared" si="13"/>
        <v>5.5</v>
      </c>
      <c r="DH147" s="4">
        <f t="shared" si="11"/>
        <v>6</v>
      </c>
      <c r="DI147" s="45">
        <v>7.5</v>
      </c>
      <c r="DJ147" s="45">
        <v>7</v>
      </c>
      <c r="DK147" s="45">
        <v>9</v>
      </c>
      <c r="DL147" s="38"/>
      <c r="DM147" s="38"/>
      <c r="DN147" s="4">
        <f>Area_Weights_Data!L$23*DI147+Area_Weights_Data!M$23*DJ147+Area_Weights_Data!N$23*DK147</f>
        <v>7.775000000000003</v>
      </c>
      <c r="DO147" s="4">
        <f t="shared" si="12"/>
        <v>9</v>
      </c>
      <c r="DP147" s="7">
        <v>7.5</v>
      </c>
      <c r="DQ147" s="7">
        <v>8</v>
      </c>
      <c r="DR147" s="7">
        <v>5</v>
      </c>
      <c r="DS147" s="36"/>
      <c r="DT147" s="36"/>
      <c r="DU147" s="4">
        <f>Area_Weights_Data!L$26*DP147+Area_Weights_Data!M$26*DQ147+Area_Weights_Data!N$26*DR147</f>
        <v>7.5898876404494402</v>
      </c>
      <c r="DV147" s="4">
        <f>Area_Weights_Data!L$27*DP147+Area_Weights_Data!M$27*DQ147+Area_Weights_Data!N$27*DR147</f>
        <v>6.4534161490683246</v>
      </c>
      <c r="DW147" s="8">
        <v>7</v>
      </c>
      <c r="DX147" s="8">
        <v>8</v>
      </c>
      <c r="DY147" s="8">
        <v>6.5</v>
      </c>
      <c r="DZ147" s="36"/>
      <c r="EA147" s="36"/>
      <c r="EB147" s="4">
        <f>Area_Weights_Data!L$32*DW147+Area_Weights_Data!M$32*DX147+Area_Weights_Data!N$32*DY147</f>
        <v>7.2325581395348841</v>
      </c>
      <c r="EC147" s="4">
        <f>Area_Weights_Data!L$33*DW147+Area_Weights_Data!M$33*DX147+Area_Weights_Data!N$33*DY147</f>
        <v>7.0482233502538056</v>
      </c>
      <c r="ED147" s="8">
        <v>5.5</v>
      </c>
      <c r="EE147" s="1">
        <v>3</v>
      </c>
      <c r="EF147" s="1">
        <v>3</v>
      </c>
      <c r="EG147" s="38"/>
      <c r="EH147" s="36"/>
      <c r="EI147" s="4">
        <f>Area_Weights_Data!$L$35*ED147+Area_Weights_Data!$M$35*EE147+Area_Weights_Data!$N$35*EF147</f>
        <v>4.8435754189944129</v>
      </c>
      <c r="EJ147" s="4">
        <f>Area_Weights_Data!$L$36*ED147+Area_Weights_Data!$M$36*EE147+Area_Weights_Data!$N$36*EF147</f>
        <v>3.0000000000000018</v>
      </c>
      <c r="EK147" s="8">
        <v>6</v>
      </c>
      <c r="EL147" s="8">
        <v>5.5</v>
      </c>
      <c r="EM147" s="38"/>
      <c r="EN147" s="36"/>
      <c r="EO147" s="7">
        <v>9</v>
      </c>
      <c r="EP147" s="7">
        <v>5.7</v>
      </c>
      <c r="EQ147" s="7">
        <v>5.7</v>
      </c>
      <c r="ER147" s="36"/>
      <c r="ES147" s="36"/>
      <c r="ET147" s="4">
        <f>Area_Weights_Data!L$41*EO147+Area_Weights_Data!M$41*EP147+Area_Weights_Data!N$41*EQ147</f>
        <v>8.8601694915254221</v>
      </c>
      <c r="EU147" s="4">
        <f>Area_Weights_Data!L$42*EO147+Area_Weights_Data!M$42*EP147+Area_Weights_Data!N$42*EQ147</f>
        <v>5.6999999999999993</v>
      </c>
      <c r="EW147" s="51"/>
      <c r="EX147" s="51"/>
      <c r="EY147" s="52"/>
      <c r="EZ147" s="52"/>
      <c r="FS147"/>
    </row>
    <row r="148" spans="1:175" x14ac:dyDescent="0.2">
      <c r="A148" s="1">
        <v>1990</v>
      </c>
      <c r="B148" s="1">
        <v>3</v>
      </c>
      <c r="C148" s="9"/>
      <c r="D148" s="9"/>
      <c r="E148" s="9"/>
      <c r="F148" s="36"/>
      <c r="G148" s="37"/>
      <c r="H148" s="1"/>
      <c r="J148" s="8"/>
      <c r="K148" s="1"/>
      <c r="L148" s="1"/>
      <c r="M148" s="38"/>
      <c r="N148" s="36"/>
      <c r="O148" s="1"/>
      <c r="P148" s="1"/>
      <c r="Q148" s="8"/>
      <c r="R148" s="1"/>
      <c r="S148" s="8"/>
      <c r="T148" s="38"/>
      <c r="U148" s="38"/>
      <c r="V148" s="8"/>
      <c r="W148" s="8"/>
      <c r="X148" s="9"/>
      <c r="Y148" s="9"/>
      <c r="Z148" s="9"/>
      <c r="AA148" s="36"/>
      <c r="AB148" s="39"/>
      <c r="AC148" s="1"/>
      <c r="AD148" s="4"/>
      <c r="AE148" s="8"/>
      <c r="AF148" s="1"/>
      <c r="AG148" s="8"/>
      <c r="AH148" s="38"/>
      <c r="AI148" s="38"/>
      <c r="AJ148" s="1"/>
      <c r="AK148" s="1"/>
      <c r="AL148" s="1"/>
      <c r="AM148" s="8"/>
      <c r="AN148" s="8"/>
      <c r="AO148" s="38"/>
      <c r="AP148" s="38"/>
      <c r="AQ148" s="8"/>
      <c r="AR148" s="8"/>
      <c r="AS148" s="9"/>
      <c r="AT148" s="9"/>
      <c r="AU148" s="9"/>
      <c r="AV148" s="36"/>
      <c r="AW148" s="37"/>
      <c r="AY148" s="4"/>
      <c r="AZ148" s="9"/>
      <c r="BA148" s="9"/>
      <c r="BB148" s="9"/>
      <c r="BC148" s="36"/>
      <c r="BD148" s="41"/>
      <c r="BF148" s="4"/>
      <c r="BG148" s="8"/>
      <c r="BJ148" s="38"/>
      <c r="BK148" s="36"/>
      <c r="BN148" s="8"/>
      <c r="BO148" s="8"/>
      <c r="BP148" s="38"/>
      <c r="BQ148" s="38"/>
      <c r="BR148" s="9"/>
      <c r="BS148" s="9"/>
      <c r="BT148" s="9"/>
      <c r="BU148" s="36"/>
      <c r="BV148" s="37"/>
      <c r="BX148" s="4"/>
      <c r="BZ148" s="45">
        <v>5</v>
      </c>
      <c r="CA148" s="45">
        <v>12.5</v>
      </c>
      <c r="CB148" s="45">
        <v>15.5</v>
      </c>
      <c r="CC148" s="36"/>
      <c r="CD148" s="37"/>
      <c r="CE148" s="4">
        <f>Area_Weights_Data!L$5*BZ148+Area_Weights_Data!M$5*CA148+Area_Weights_Data!N$5*CB148</f>
        <v>8.7041564792176036</v>
      </c>
      <c r="CF148" s="4">
        <f>Area_Weights_Data!L$6*BZ148+Area_Weights_Data!M$6*CA148+Area_Weights_Data!N$6*CB148</f>
        <v>14.302884615384613</v>
      </c>
      <c r="CG148" s="45">
        <v>5</v>
      </c>
      <c r="CJ148" s="38"/>
      <c r="CK148" s="36"/>
      <c r="CN148" s="45">
        <v>8.25</v>
      </c>
      <c r="CO148"/>
      <c r="CP148" s="45">
        <v>8</v>
      </c>
      <c r="CQ148" s="38"/>
      <c r="CR148" s="38"/>
      <c r="CS148" s="4">
        <f>Area_Weights_Data!L$11*CN148+Area_Weights_Data!N$11*CP148</f>
        <v>8.25</v>
      </c>
      <c r="CT148" s="4">
        <f>Area_Weights_Data!L$12*CN148+Area_Weights_Data!N$12*CP148</f>
        <v>8.086363636363636</v>
      </c>
      <c r="CU148" s="45">
        <v>7.5</v>
      </c>
      <c r="CV148" s="45">
        <v>9</v>
      </c>
      <c r="CW148" s="45">
        <v>10</v>
      </c>
      <c r="CX148" s="36"/>
      <c r="CY148" s="36"/>
      <c r="CZ148" s="4">
        <f>Area_Weights_Data!L$14*CU148+Area_Weights_Data!M$14*CV148+Area_Weights_Data!N$14*CW148</f>
        <v>7.7529411764705882</v>
      </c>
      <c r="DA148" s="4">
        <f>Area_Weights_Data!L$15*CU148+Area_Weights_Data!M$15*CV148+Area_Weights_Data!N$15*CW148</f>
        <v>9.316910785619168</v>
      </c>
      <c r="DB148" s="45">
        <v>4.5</v>
      </c>
      <c r="DC148" s="45">
        <v>5</v>
      </c>
      <c r="DD148" s="45">
        <v>4</v>
      </c>
      <c r="DE148" s="38"/>
      <c r="DF148" s="38"/>
      <c r="DG148" s="4">
        <f t="shared" si="13"/>
        <v>4.5</v>
      </c>
      <c r="DH148" s="4">
        <f t="shared" si="11"/>
        <v>4</v>
      </c>
      <c r="DI148" s="45">
        <v>7</v>
      </c>
      <c r="DJ148" s="45">
        <v>6.5</v>
      </c>
      <c r="DK148" s="45">
        <v>11</v>
      </c>
      <c r="DL148" s="38"/>
      <c r="DM148" s="38"/>
      <c r="DN148" s="4">
        <f>Area_Weights_Data!L$23*DI148+Area_Weights_Data!M$23*DJ148+Area_Weights_Data!N$23*DK148</f>
        <v>8.2068181818181856</v>
      </c>
      <c r="DO148" s="4">
        <f t="shared" si="12"/>
        <v>11</v>
      </c>
      <c r="DP148" s="7">
        <v>7.5</v>
      </c>
      <c r="DQ148" s="7">
        <v>7</v>
      </c>
      <c r="DR148" s="7">
        <v>4.5</v>
      </c>
      <c r="DS148" s="36"/>
      <c r="DT148" s="36"/>
      <c r="DU148" s="4">
        <f>Area_Weights_Data!L$26*DP148+Area_Weights_Data!M$26*DQ148+Area_Weights_Data!N$26*DR148</f>
        <v>7.4101123595505642</v>
      </c>
      <c r="DV148" s="4">
        <f>Area_Weights_Data!L$27*DP148+Area_Weights_Data!M$27*DQ148+Area_Weights_Data!N$27*DR148</f>
        <v>5.7111801242236044</v>
      </c>
      <c r="DW148" s="8">
        <v>5</v>
      </c>
      <c r="DX148" s="8">
        <v>6.5</v>
      </c>
      <c r="DY148" s="8">
        <v>7</v>
      </c>
      <c r="DZ148" s="36"/>
      <c r="EA148" s="36"/>
      <c r="EB148" s="4">
        <f>Area_Weights_Data!L$32*DW148+Area_Weights_Data!M$32*DX148+Area_Weights_Data!N$32*DY148</f>
        <v>5.3488372093023262</v>
      </c>
      <c r="EC148" s="4">
        <f>Area_Weights_Data!L$33*DW148+Area_Weights_Data!M$33*DX148+Area_Weights_Data!N$33*DY148</f>
        <v>6.81725888324873</v>
      </c>
      <c r="ED148" s="8">
        <v>6</v>
      </c>
      <c r="EE148" s="1">
        <v>4</v>
      </c>
      <c r="EF148" s="1">
        <v>4.5</v>
      </c>
      <c r="EG148" s="38"/>
      <c r="EH148" s="36"/>
      <c r="EI148" s="4">
        <f>Area_Weights_Data!$L$35*ED148+Area_Weights_Data!$M$35*EE148+Area_Weights_Data!$N$35*EF148</f>
        <v>5.4748603351955296</v>
      </c>
      <c r="EJ148" s="4">
        <f>Area_Weights_Data!$L$36*ED148+Area_Weights_Data!$M$36*EE148+Area_Weights_Data!$N$36*EF148</f>
        <v>4.110552763819098</v>
      </c>
      <c r="EK148" s="8">
        <v>6.5</v>
      </c>
      <c r="EL148" s="8">
        <v>7</v>
      </c>
      <c r="EM148" s="38"/>
      <c r="EN148" s="36"/>
      <c r="EO148" s="7">
        <v>7</v>
      </c>
      <c r="EP148" s="7">
        <v>5</v>
      </c>
      <c r="EQ148" s="7">
        <v>3.5</v>
      </c>
      <c r="ER148" s="36"/>
      <c r="ES148" s="36"/>
      <c r="ET148" s="4">
        <f>Area_Weights_Data!L$41*EO148+Area_Weights_Data!M$41*EP148+Area_Weights_Data!N$41*EQ148</f>
        <v>6.9152542372881349</v>
      </c>
      <c r="EU148" s="4">
        <f>Area_Weights_Data!L$42*EO148+Area_Weights_Data!M$42*EP148+Area_Weights_Data!N$42*EQ148</f>
        <v>4.387096774193548</v>
      </c>
      <c r="EW148" s="51"/>
      <c r="EX148" s="51"/>
      <c r="EY148" s="52"/>
      <c r="EZ148" s="52"/>
      <c r="FS148"/>
    </row>
    <row r="149" spans="1:175" x14ac:dyDescent="0.2">
      <c r="A149" s="1">
        <v>1990</v>
      </c>
      <c r="B149" s="1">
        <v>4</v>
      </c>
      <c r="C149" s="9"/>
      <c r="D149" s="9"/>
      <c r="E149" s="9"/>
      <c r="F149" s="36"/>
      <c r="G149" s="37"/>
      <c r="H149" s="1"/>
      <c r="J149" s="8"/>
      <c r="K149" s="1"/>
      <c r="L149" s="1"/>
      <c r="M149" s="38"/>
      <c r="N149" s="36"/>
      <c r="O149" s="1"/>
      <c r="P149" s="1"/>
      <c r="Q149" s="8"/>
      <c r="R149" s="1"/>
      <c r="S149" s="8"/>
      <c r="T149" s="38"/>
      <c r="U149" s="38"/>
      <c r="V149" s="8"/>
      <c r="W149" s="8"/>
      <c r="X149" s="9"/>
      <c r="Y149" s="9"/>
      <c r="Z149" s="9"/>
      <c r="AA149" s="36"/>
      <c r="AB149" s="39"/>
      <c r="AC149" s="1"/>
      <c r="AD149" s="4"/>
      <c r="AE149" s="8"/>
      <c r="AF149" s="1"/>
      <c r="AG149" s="8"/>
      <c r="AH149" s="38"/>
      <c r="AI149" s="38"/>
      <c r="AJ149" s="1"/>
      <c r="AK149" s="1"/>
      <c r="AL149" s="1"/>
      <c r="AM149" s="8"/>
      <c r="AN149" s="8"/>
      <c r="AO149" s="38"/>
      <c r="AP149" s="38"/>
      <c r="AQ149" s="8"/>
      <c r="AR149" s="8"/>
      <c r="AS149" s="9"/>
      <c r="AT149" s="9"/>
      <c r="AU149" s="9"/>
      <c r="AV149" s="36"/>
      <c r="AW149" s="37"/>
      <c r="AY149" s="4"/>
      <c r="AZ149" s="9"/>
      <c r="BA149" s="9"/>
      <c r="BB149" s="9"/>
      <c r="BC149" s="36"/>
      <c r="BD149" s="41"/>
      <c r="BF149" s="4"/>
      <c r="BG149" s="8"/>
      <c r="BJ149" s="38"/>
      <c r="BK149" s="36"/>
      <c r="BN149" s="8"/>
      <c r="BO149" s="8"/>
      <c r="BP149" s="38"/>
      <c r="BQ149" s="38"/>
      <c r="BR149" s="9"/>
      <c r="BS149" s="9"/>
      <c r="BT149" s="9"/>
      <c r="BU149" s="36"/>
      <c r="BV149" s="37"/>
      <c r="BX149" s="4"/>
      <c r="BZ149" s="45">
        <v>4</v>
      </c>
      <c r="CA149" s="45">
        <v>11.5</v>
      </c>
      <c r="CB149" s="45">
        <v>13</v>
      </c>
      <c r="CC149" s="36"/>
      <c r="CD149" s="37"/>
      <c r="CE149" s="4">
        <f>Area_Weights_Data!L$5*BZ149+Area_Weights_Data!M$5*CA149+Area_Weights_Data!N$5*CB149</f>
        <v>7.7041564792176036</v>
      </c>
      <c r="CF149" s="4">
        <f>Area_Weights_Data!L$6*BZ149+Area_Weights_Data!M$6*CA149+Area_Weights_Data!N$6*CB149</f>
        <v>12.401442307692308</v>
      </c>
      <c r="CG149" s="45">
        <v>5</v>
      </c>
      <c r="CJ149" s="38"/>
      <c r="CK149" s="36"/>
      <c r="CN149" s="45">
        <v>9</v>
      </c>
      <c r="CO149"/>
      <c r="CP149" s="45">
        <v>8.5</v>
      </c>
      <c r="CQ149" s="38"/>
      <c r="CR149" s="38"/>
      <c r="CS149" s="4">
        <f>Area_Weights_Data!L$11*CN149+Area_Weights_Data!N$11*CP149</f>
        <v>9</v>
      </c>
      <c r="CT149" s="4">
        <f>Area_Weights_Data!L$12*CN149+Area_Weights_Data!N$12*CP149</f>
        <v>8.672727272727272</v>
      </c>
      <c r="CU149" s="45">
        <v>7</v>
      </c>
      <c r="CV149" s="45">
        <v>7.5</v>
      </c>
      <c r="CW149" s="45">
        <v>11.5</v>
      </c>
      <c r="CX149" s="36"/>
      <c r="CY149" s="36"/>
      <c r="CZ149" s="4">
        <f>Area_Weights_Data!L$14*CU149+Area_Weights_Data!M$14*CV149+Area_Weights_Data!N$14*CW149</f>
        <v>7.0843137254901967</v>
      </c>
      <c r="DA149" s="4">
        <f>Area_Weights_Data!L$15*CU149+Area_Weights_Data!M$15*CV149+Area_Weights_Data!N$15*CW149</f>
        <v>8.7676431424766932</v>
      </c>
      <c r="DB149" s="45">
        <v>5.5</v>
      </c>
      <c r="DC149" s="45">
        <v>4.5</v>
      </c>
      <c r="DD149" s="45">
        <v>4</v>
      </c>
      <c r="DE149" s="38"/>
      <c r="DF149" s="38"/>
      <c r="DG149" s="4">
        <f t="shared" si="13"/>
        <v>5.5</v>
      </c>
      <c r="DH149" s="4">
        <f t="shared" si="11"/>
        <v>4</v>
      </c>
      <c r="DI149" s="45">
        <v>5.5</v>
      </c>
      <c r="DJ149" s="45">
        <v>6</v>
      </c>
      <c r="DK149" s="45">
        <v>8.5</v>
      </c>
      <c r="DL149" s="38"/>
      <c r="DM149" s="38"/>
      <c r="DN149" s="4">
        <f>Area_Weights_Data!L$23*DI149+Area_Weights_Data!M$23*DJ149+Area_Weights_Data!N$23*DK149</f>
        <v>6.90227272727273</v>
      </c>
      <c r="DO149" s="4">
        <f t="shared" si="12"/>
        <v>8.5</v>
      </c>
      <c r="DP149" s="7">
        <v>9.5</v>
      </c>
      <c r="DQ149" s="7">
        <v>9.5</v>
      </c>
      <c r="DR149" s="7">
        <v>5</v>
      </c>
      <c r="DS149" s="36"/>
      <c r="DT149" s="36"/>
      <c r="DU149" s="4">
        <f>Area_Weights_Data!L$26*DP149+Area_Weights_Data!M$26*DQ149+Area_Weights_Data!N$26*DR149</f>
        <v>9.5000000000000018</v>
      </c>
      <c r="DV149" s="4">
        <f>Area_Weights_Data!L$27*DP149+Area_Weights_Data!M$27*DQ149+Area_Weights_Data!N$27*DR149</f>
        <v>7.1801242236024869</v>
      </c>
      <c r="DW149" s="8">
        <v>5.5</v>
      </c>
      <c r="DX149" s="8">
        <v>6</v>
      </c>
      <c r="DY149" s="8">
        <v>6</v>
      </c>
      <c r="DZ149" s="36"/>
      <c r="EA149" s="36"/>
      <c r="EB149" s="4">
        <f>Area_Weights_Data!L$32*DW149+Area_Weights_Data!M$32*DX149+Area_Weights_Data!N$32*DY149</f>
        <v>5.6162790697674421</v>
      </c>
      <c r="EC149" s="4">
        <f>Area_Weights_Data!L$33*DW149+Area_Weights_Data!M$33*DX149+Area_Weights_Data!N$33*DY149</f>
        <v>5.9999999999999982</v>
      </c>
      <c r="ED149" s="8">
        <v>4.5</v>
      </c>
      <c r="EE149" s="1">
        <v>3.5</v>
      </c>
      <c r="EF149" s="1">
        <v>4.5</v>
      </c>
      <c r="EG149" s="38"/>
      <c r="EH149" s="36"/>
      <c r="EI149" s="4">
        <f>Area_Weights_Data!$L$35*ED149+Area_Weights_Data!$M$35*EE149+Area_Weights_Data!$N$35*EF149</f>
        <v>4.2374301675977648</v>
      </c>
      <c r="EJ149" s="4">
        <f>Area_Weights_Data!$L$36*ED149+Area_Weights_Data!$M$36*EE149+Area_Weights_Data!$N$36*EF149</f>
        <v>3.7211055276381928</v>
      </c>
      <c r="EK149" s="8">
        <v>6</v>
      </c>
      <c r="EL149" s="8">
        <v>7.5</v>
      </c>
      <c r="EM149" s="38"/>
      <c r="EN149" s="36"/>
      <c r="EO149" s="7">
        <v>5.5</v>
      </c>
      <c r="EP149" s="7">
        <v>5</v>
      </c>
      <c r="EQ149" s="7">
        <v>4</v>
      </c>
      <c r="ER149" s="36"/>
      <c r="ES149" s="36"/>
      <c r="ET149" s="4">
        <f>Area_Weights_Data!L$41*EO149+Area_Weights_Data!M$41*EP149+Area_Weights_Data!N$41*EQ149</f>
        <v>5.4788135593220328</v>
      </c>
      <c r="EU149" s="4">
        <f>Area_Weights_Data!L$42*EO149+Area_Weights_Data!M$42*EP149+Area_Weights_Data!N$42*EQ149</f>
        <v>4.5913978494623651</v>
      </c>
      <c r="EW149" s="51"/>
      <c r="EX149" s="51"/>
      <c r="EY149" s="52"/>
      <c r="EZ149" s="52"/>
      <c r="FS149"/>
    </row>
    <row r="150" spans="1:175" x14ac:dyDescent="0.2">
      <c r="A150" s="1">
        <v>1991</v>
      </c>
      <c r="B150" s="1">
        <v>1</v>
      </c>
      <c r="C150" s="4"/>
      <c r="D150" s="4"/>
      <c r="E150" s="4"/>
      <c r="F150" s="36"/>
      <c r="G150" s="37"/>
      <c r="H150" s="1"/>
      <c r="J150" s="1"/>
      <c r="K150" s="1"/>
      <c r="L150" s="1"/>
      <c r="M150" s="36"/>
      <c r="N150" s="36"/>
      <c r="O150" s="1"/>
      <c r="P150" s="1"/>
      <c r="Q150" s="1"/>
      <c r="R150" s="1"/>
      <c r="S150" s="1"/>
      <c r="T150" s="36"/>
      <c r="U150" s="36"/>
      <c r="V150" s="8"/>
      <c r="W150" s="8"/>
      <c r="X150" s="4"/>
      <c r="Z150" s="4"/>
      <c r="AA150" s="36"/>
      <c r="AB150" s="39"/>
      <c r="AC150" s="1"/>
      <c r="AD150" s="4"/>
      <c r="AE150" s="1"/>
      <c r="AF150" s="1"/>
      <c r="AG150" s="1"/>
      <c r="AH150" s="36"/>
      <c r="AI150" s="36"/>
      <c r="AJ150" s="1"/>
      <c r="AK150" s="1"/>
      <c r="AL150" s="1"/>
      <c r="AO150" s="36"/>
      <c r="AP150" s="36"/>
      <c r="AQ150" s="8"/>
      <c r="AR150" s="8"/>
      <c r="AS150" s="4"/>
      <c r="AT150" s="4"/>
      <c r="AU150" s="4"/>
      <c r="AV150" s="36"/>
      <c r="AW150" s="37"/>
      <c r="AY150" s="4"/>
      <c r="AZ150" s="4"/>
      <c r="BA150" s="4"/>
      <c r="BB150" s="4"/>
      <c r="BC150" s="36"/>
      <c r="BD150" s="37"/>
      <c r="BF150" s="4"/>
      <c r="BJ150" s="36"/>
      <c r="BK150" s="36"/>
      <c r="BP150" s="36"/>
      <c r="BQ150" s="37"/>
      <c r="BR150" s="4"/>
      <c r="BS150" s="4"/>
      <c r="BT150" s="4"/>
      <c r="BU150" s="36"/>
      <c r="BV150" s="37"/>
      <c r="BX150" s="4"/>
      <c r="BZ150" s="45">
        <v>3.5</v>
      </c>
      <c r="CA150" s="45">
        <v>10.5</v>
      </c>
      <c r="CB150" s="45">
        <v>15</v>
      </c>
      <c r="CC150" s="36"/>
      <c r="CD150" s="37"/>
      <c r="CE150" s="4">
        <f>Area_Weights_Data!L$5*BZ150+Area_Weights_Data!M$5*CA150+Area_Weights_Data!N$5*CB150</f>
        <v>6.9572127139364301</v>
      </c>
      <c r="CF150" s="4">
        <f>Area_Weights_Data!L$6*BZ150+Area_Weights_Data!M$6*CA150+Area_Weights_Data!N$6*CB150</f>
        <v>13.204326923076923</v>
      </c>
      <c r="CG150" s="45">
        <v>4</v>
      </c>
      <c r="CJ150" s="36"/>
      <c r="CK150" s="36"/>
      <c r="CN150" s="45">
        <v>10</v>
      </c>
      <c r="CO150"/>
      <c r="CP150" s="45">
        <v>10</v>
      </c>
      <c r="CQ150" s="36"/>
      <c r="CR150" s="36"/>
      <c r="CS150" s="4">
        <f>Area_Weights_Data!L$11*CN150+Area_Weights_Data!N$11*CP150</f>
        <v>10</v>
      </c>
      <c r="CT150" s="4">
        <f>Area_Weights_Data!L$12*CN150+Area_Weights_Data!N$12*CP150</f>
        <v>9.9999999999999982</v>
      </c>
      <c r="CU150" s="45">
        <v>5.5</v>
      </c>
      <c r="CV150" s="45">
        <v>10</v>
      </c>
      <c r="CW150" s="45">
        <v>9</v>
      </c>
      <c r="CX150" s="36"/>
      <c r="CY150" s="36"/>
      <c r="CZ150" s="4">
        <f>Area_Weights_Data!L$14*CU150+Area_Weights_Data!M$14*CV150+Area_Weights_Data!N$14*CW150</f>
        <v>6.2588235294117656</v>
      </c>
      <c r="DA150" s="4">
        <f>Area_Weights_Data!L$15*CU150+Area_Weights_Data!M$15*CV150+Area_Weights_Data!N$15*CW150</f>
        <v>9.6830892143808214</v>
      </c>
      <c r="DB150" s="45">
        <v>5</v>
      </c>
      <c r="DC150" s="45">
        <v>4.5</v>
      </c>
      <c r="DD150" s="45">
        <v>5</v>
      </c>
      <c r="DE150" s="36"/>
      <c r="DF150" s="36"/>
      <c r="DG150" s="4">
        <f t="shared" si="13"/>
        <v>5</v>
      </c>
      <c r="DH150" s="4">
        <f t="shared" si="11"/>
        <v>5</v>
      </c>
      <c r="DI150" s="45">
        <v>5</v>
      </c>
      <c r="DJ150" s="45">
        <v>6</v>
      </c>
      <c r="DK150" s="45">
        <v>7.5</v>
      </c>
      <c r="DL150" s="36"/>
      <c r="DM150" s="36"/>
      <c r="DN150" s="4">
        <f>Area_Weights_Data!L$23*DI150+Area_Weights_Data!M$23*DJ150+Area_Weights_Data!N$23*DK150</f>
        <v>6.5000000000000018</v>
      </c>
      <c r="DO150" s="4">
        <f t="shared" si="12"/>
        <v>7.5</v>
      </c>
      <c r="DP150" s="3">
        <v>9</v>
      </c>
      <c r="DQ150" s="3">
        <v>9</v>
      </c>
      <c r="DR150" s="3">
        <v>4</v>
      </c>
      <c r="DS150" s="36"/>
      <c r="DT150" s="36"/>
      <c r="DU150" s="4">
        <f>Area_Weights_Data!L$26*DP150+Area_Weights_Data!M$26*DQ150+Area_Weights_Data!N$26*DR150</f>
        <v>9.0000000000000036</v>
      </c>
      <c r="DV150" s="4">
        <f>Area_Weights_Data!L$27*DP150+Area_Weights_Data!M$27*DQ150+Area_Weights_Data!N$27*DR150</f>
        <v>6.4223602484472071</v>
      </c>
      <c r="DW150" s="1">
        <v>5.5</v>
      </c>
      <c r="DX150" s="3">
        <v>6.5</v>
      </c>
      <c r="DY150" s="3">
        <v>7</v>
      </c>
      <c r="DZ150" s="36"/>
      <c r="EA150" s="36"/>
      <c r="EB150" s="4">
        <f>Area_Weights_Data!L$32*DW150+Area_Weights_Data!M$32*DX150+Area_Weights_Data!N$32*DY150</f>
        <v>5.7325581395348841</v>
      </c>
      <c r="EC150" s="4">
        <f>Area_Weights_Data!L$33*DW150+Area_Weights_Data!M$33*DX150+Area_Weights_Data!N$33*DY150</f>
        <v>6.81725888324873</v>
      </c>
      <c r="ED150" s="1">
        <v>4</v>
      </c>
      <c r="EE150" s="1">
        <v>3</v>
      </c>
      <c r="EF150" s="1">
        <v>4</v>
      </c>
      <c r="EG150" s="36"/>
      <c r="EH150" s="36"/>
      <c r="EI150" s="4">
        <f>Area_Weights_Data!$L$35*ED150+Area_Weights_Data!$M$35*EE150+Area_Weights_Data!$N$35*EF150</f>
        <v>3.7374301675977648</v>
      </c>
      <c r="EJ150" s="4">
        <f>Area_Weights_Data!$L$36*ED150+Area_Weights_Data!$M$36*EE150+Area_Weights_Data!$N$36*EF150</f>
        <v>3.2211055276381928</v>
      </c>
      <c r="EK150" s="1">
        <v>2</v>
      </c>
      <c r="EL150" s="1">
        <v>2</v>
      </c>
      <c r="EM150" s="36"/>
      <c r="EN150" s="36"/>
      <c r="EO150" s="3">
        <v>3.5</v>
      </c>
      <c r="EP150" s="3">
        <v>4</v>
      </c>
      <c r="EQ150" s="3">
        <v>2</v>
      </c>
      <c r="ER150" s="36"/>
      <c r="ES150" s="36"/>
      <c r="ET150" s="4">
        <f>Area_Weights_Data!L$41*EO150+Area_Weights_Data!M$41*EP150+Area_Weights_Data!N$41*EQ150</f>
        <v>3.5211864406779658</v>
      </c>
      <c r="EU150" s="4">
        <f>Area_Weights_Data!L$42*EO150+Area_Weights_Data!M$42*EP150+Area_Weights_Data!N$42*EQ150</f>
        <v>3.182795698924731</v>
      </c>
      <c r="EW150" s="51"/>
      <c r="EX150" s="51"/>
      <c r="EY150" s="52"/>
      <c r="EZ150" s="52"/>
      <c r="FS150"/>
    </row>
    <row r="151" spans="1:175" x14ac:dyDescent="0.2">
      <c r="A151" s="1">
        <v>1991</v>
      </c>
      <c r="B151" s="1">
        <v>2</v>
      </c>
      <c r="C151" s="4"/>
      <c r="D151" s="4"/>
      <c r="E151" s="4"/>
      <c r="F151" s="36"/>
      <c r="G151" s="37"/>
      <c r="H151" s="1"/>
      <c r="J151" s="1"/>
      <c r="K151" s="1"/>
      <c r="L151" s="1"/>
      <c r="M151" s="36"/>
      <c r="N151" s="36"/>
      <c r="O151" s="1"/>
      <c r="P151" s="1"/>
      <c r="Q151" s="1"/>
      <c r="R151" s="1"/>
      <c r="S151" s="1"/>
      <c r="T151" s="36"/>
      <c r="U151" s="36"/>
      <c r="V151" s="8"/>
      <c r="W151" s="8"/>
      <c r="X151" s="4"/>
      <c r="Z151" s="4"/>
      <c r="AA151" s="36"/>
      <c r="AB151" s="39"/>
      <c r="AC151" s="1"/>
      <c r="AD151" s="4"/>
      <c r="AE151" s="1"/>
      <c r="AF151" s="1"/>
      <c r="AG151" s="1"/>
      <c r="AH151" s="36"/>
      <c r="AI151" s="36"/>
      <c r="AJ151" s="1"/>
      <c r="AK151" s="1"/>
      <c r="AL151" s="1"/>
      <c r="AO151" s="36"/>
      <c r="AP151" s="36"/>
      <c r="AQ151" s="8"/>
      <c r="AR151" s="8"/>
      <c r="AS151" s="4"/>
      <c r="AT151" s="4"/>
      <c r="AU151" s="4"/>
      <c r="AV151" s="36"/>
      <c r="AW151" s="37"/>
      <c r="AY151" s="4"/>
      <c r="AZ151" s="4"/>
      <c r="BA151" s="4"/>
      <c r="BB151" s="4"/>
      <c r="BC151" s="36"/>
      <c r="BD151" s="37"/>
      <c r="BF151" s="4"/>
      <c r="BJ151" s="36"/>
      <c r="BK151" s="36"/>
      <c r="BP151" s="36"/>
      <c r="BQ151" s="37"/>
      <c r="BR151" s="4"/>
      <c r="BS151" s="4"/>
      <c r="BT151" s="4"/>
      <c r="BU151" s="36"/>
      <c r="BV151" s="37"/>
      <c r="BX151" s="4"/>
      <c r="BZ151" s="45">
        <v>4.5</v>
      </c>
      <c r="CA151" s="45">
        <v>11</v>
      </c>
      <c r="CB151" s="45">
        <v>13.5</v>
      </c>
      <c r="CC151" s="36"/>
      <c r="CD151" s="37"/>
      <c r="CE151" s="4">
        <f>Area_Weights_Data!L$5*BZ151+Area_Weights_Data!M$5*CA151+Area_Weights_Data!N$5*CB151</f>
        <v>7.7102689486552567</v>
      </c>
      <c r="CF151" s="4">
        <f>Area_Weights_Data!L$6*BZ151+Area_Weights_Data!M$6*CA151+Area_Weights_Data!N$6*CB151</f>
        <v>12.502403846153847</v>
      </c>
      <c r="CG151" s="45">
        <v>8.5</v>
      </c>
      <c r="CJ151" s="36"/>
      <c r="CK151" s="36"/>
      <c r="CN151" s="45">
        <v>8</v>
      </c>
      <c r="CO151"/>
      <c r="CP151" s="45">
        <v>8</v>
      </c>
      <c r="CQ151" s="36"/>
      <c r="CR151" s="37"/>
      <c r="CS151" s="4">
        <f>Area_Weights_Data!L$11*CN151+Area_Weights_Data!N$11*CP151</f>
        <v>8</v>
      </c>
      <c r="CT151" s="4">
        <f>Area_Weights_Data!L$12*CN151+Area_Weights_Data!N$12*CP151</f>
        <v>7.9999999999999991</v>
      </c>
      <c r="CU151" s="45">
        <v>5.5</v>
      </c>
      <c r="CV151" s="45">
        <v>10.5</v>
      </c>
      <c r="CW151" s="45">
        <v>8.5</v>
      </c>
      <c r="CX151" s="36"/>
      <c r="CY151" s="36"/>
      <c r="CZ151" s="4">
        <f>Area_Weights_Data!L$14*CU151+Area_Weights_Data!M$14*CV151+Area_Weights_Data!N$14*CW151</f>
        <v>6.3431372549019613</v>
      </c>
      <c r="DA151" s="4">
        <f>Area_Weights_Data!L$15*CU151+Area_Weights_Data!M$15*CV151+Area_Weights_Data!N$15*CW151</f>
        <v>9.8661784287616463</v>
      </c>
      <c r="DB151" s="45">
        <v>7.5</v>
      </c>
      <c r="DC151" s="45">
        <v>8</v>
      </c>
      <c r="DD151" s="45">
        <v>5</v>
      </c>
      <c r="DE151" s="36"/>
      <c r="DF151" s="36"/>
      <c r="DG151" s="4">
        <f t="shared" si="13"/>
        <v>7.5</v>
      </c>
      <c r="DH151" s="4">
        <f t="shared" si="11"/>
        <v>5</v>
      </c>
      <c r="DI151" s="45">
        <v>6.5</v>
      </c>
      <c r="DJ151" s="45">
        <v>5.5</v>
      </c>
      <c r="DK151" s="45">
        <v>8.5</v>
      </c>
      <c r="DL151" s="36"/>
      <c r="DM151" s="36"/>
      <c r="DN151" s="4">
        <f>Area_Weights_Data!L$23*DI151+Area_Weights_Data!M$23*DJ151+Area_Weights_Data!N$23*DK151</f>
        <v>6.6772727272727295</v>
      </c>
      <c r="DO151" s="4">
        <f t="shared" si="12"/>
        <v>8.5</v>
      </c>
      <c r="DP151" s="3">
        <v>8.5</v>
      </c>
      <c r="DQ151" s="3">
        <v>7</v>
      </c>
      <c r="DR151" s="3">
        <v>5.5</v>
      </c>
      <c r="DS151" s="36"/>
      <c r="DT151" s="36"/>
      <c r="DU151" s="4">
        <f>Area_Weights_Data!L$26*DP151+Area_Weights_Data!M$26*DQ151+Area_Weights_Data!N$26*DR151</f>
        <v>8.2303370786516865</v>
      </c>
      <c r="DV151" s="4">
        <f>Area_Weights_Data!L$27*DP151+Area_Weights_Data!M$27*DQ151+Area_Weights_Data!N$27*DR151</f>
        <v>6.2267080745341632</v>
      </c>
      <c r="DW151" s="1">
        <v>7.5</v>
      </c>
      <c r="DX151" s="3">
        <v>6.5</v>
      </c>
      <c r="DY151" s="3">
        <v>6.5</v>
      </c>
      <c r="DZ151" s="36"/>
      <c r="EA151" s="36"/>
      <c r="EB151" s="4">
        <f>Area_Weights_Data!L$32*DW151+Area_Weights_Data!M$32*DX151+Area_Weights_Data!N$32*DY151</f>
        <v>7.2674418604651168</v>
      </c>
      <c r="EC151" s="4">
        <f>Area_Weights_Data!L$33*DW151+Area_Weights_Data!M$33*DX151+Area_Weights_Data!N$33*DY151</f>
        <v>6.4999999999999982</v>
      </c>
      <c r="ED151" s="1">
        <v>6</v>
      </c>
      <c r="EE151" s="1">
        <v>4</v>
      </c>
      <c r="EF151" s="1">
        <v>4</v>
      </c>
      <c r="EG151" s="36"/>
      <c r="EH151" s="36"/>
      <c r="EI151" s="4">
        <f>Area_Weights_Data!$L$35*ED151+Area_Weights_Data!$M$35*EE151+Area_Weights_Data!$N$35*EF151</f>
        <v>5.4748603351955296</v>
      </c>
      <c r="EJ151" s="4">
        <f>Area_Weights_Data!$L$36*ED151+Area_Weights_Data!$M$36*EE151+Area_Weights_Data!$N$36*EF151</f>
        <v>4.0000000000000018</v>
      </c>
      <c r="EK151" s="1">
        <v>4</v>
      </c>
      <c r="EL151" s="1">
        <v>4</v>
      </c>
      <c r="EM151" s="36"/>
      <c r="EN151" s="36"/>
      <c r="EO151" s="3">
        <v>3.5</v>
      </c>
      <c r="EP151" s="3">
        <v>4.5</v>
      </c>
      <c r="EQ151" s="3">
        <v>4.5</v>
      </c>
      <c r="ER151" s="36"/>
      <c r="ES151" s="36"/>
      <c r="ET151" s="4">
        <f>Area_Weights_Data!L$41*EO151+Area_Weights_Data!M$41*EP151+Area_Weights_Data!N$41*EQ151</f>
        <v>3.5423728813559321</v>
      </c>
      <c r="EU151" s="4">
        <f>Area_Weights_Data!L$42*EO151+Area_Weights_Data!M$42*EP151+Area_Weights_Data!N$42*EQ151</f>
        <v>4.5</v>
      </c>
      <c r="EW151" s="51"/>
      <c r="EX151" s="51"/>
      <c r="EY151" s="52"/>
      <c r="EZ151" s="52"/>
      <c r="FS151"/>
    </row>
    <row r="152" spans="1:175" x14ac:dyDescent="0.2">
      <c r="A152" s="1">
        <v>1991</v>
      </c>
      <c r="B152" s="1">
        <v>3</v>
      </c>
      <c r="C152" s="4"/>
      <c r="D152" s="4"/>
      <c r="E152" s="4"/>
      <c r="F152" s="36"/>
      <c r="G152" s="37"/>
      <c r="H152" s="1"/>
      <c r="J152" s="1"/>
      <c r="K152" s="1"/>
      <c r="L152" s="1"/>
      <c r="M152" s="36"/>
      <c r="N152" s="36"/>
      <c r="O152" s="1"/>
      <c r="P152" s="1"/>
      <c r="Q152" s="1"/>
      <c r="R152" s="1"/>
      <c r="S152" s="1"/>
      <c r="T152" s="36"/>
      <c r="U152" s="36"/>
      <c r="V152" s="8"/>
      <c r="W152" s="8"/>
      <c r="X152" s="4"/>
      <c r="Z152" s="4"/>
      <c r="AA152" s="36"/>
      <c r="AB152" s="39"/>
      <c r="AC152" s="1"/>
      <c r="AD152" s="4"/>
      <c r="AE152" s="1"/>
      <c r="AF152" s="1"/>
      <c r="AG152" s="1"/>
      <c r="AH152" s="36"/>
      <c r="AI152" s="36"/>
      <c r="AJ152" s="1"/>
      <c r="AK152" s="1"/>
      <c r="AL152" s="1"/>
      <c r="AO152" s="36"/>
      <c r="AP152" s="36"/>
      <c r="AQ152" s="8"/>
      <c r="AR152" s="8"/>
      <c r="AS152" s="4"/>
      <c r="AT152" s="4"/>
      <c r="AU152" s="4"/>
      <c r="AV152" s="36"/>
      <c r="AW152" s="37"/>
      <c r="AY152" s="4"/>
      <c r="AZ152" s="4"/>
      <c r="BA152" s="4"/>
      <c r="BB152" s="4"/>
      <c r="BC152" s="36"/>
      <c r="BD152" s="37"/>
      <c r="BF152" s="4"/>
      <c r="BJ152" s="36"/>
      <c r="BK152" s="36"/>
      <c r="BP152" s="36"/>
      <c r="BQ152" s="37"/>
      <c r="BR152" s="4"/>
      <c r="BS152" s="4"/>
      <c r="BT152" s="4"/>
      <c r="BU152" s="36"/>
      <c r="BV152" s="37"/>
      <c r="BX152" s="4"/>
      <c r="BZ152" s="45">
        <v>5</v>
      </c>
      <c r="CA152" s="45">
        <v>13.5</v>
      </c>
      <c r="CB152" s="45">
        <v>16</v>
      </c>
      <c r="CC152" s="36"/>
      <c r="CD152" s="37"/>
      <c r="CE152" s="4">
        <f>Area_Weights_Data!L$5*BZ152+Area_Weights_Data!M$5*CA152+Area_Weights_Data!N$5*CB152</f>
        <v>9.1980440097799505</v>
      </c>
      <c r="CF152" s="4">
        <f>Area_Weights_Data!L$6*BZ152+Area_Weights_Data!M$6*CA152+Area_Weights_Data!N$6*CB152</f>
        <v>15.002403846153847</v>
      </c>
      <c r="CG152" s="45">
        <v>8.5</v>
      </c>
      <c r="CJ152" s="36"/>
      <c r="CK152" s="36"/>
      <c r="CN152" s="45">
        <v>7</v>
      </c>
      <c r="CO152"/>
      <c r="CP152" s="45">
        <v>7</v>
      </c>
      <c r="CQ152" s="36"/>
      <c r="CR152" s="37"/>
      <c r="CS152" s="4">
        <f>Area_Weights_Data!L$11*CN152+Area_Weights_Data!N$11*CP152</f>
        <v>7</v>
      </c>
      <c r="CT152" s="4">
        <f>Area_Weights_Data!L$12*CN152+Area_Weights_Data!N$12*CP152</f>
        <v>6.9999999999999991</v>
      </c>
      <c r="CU152" s="45">
        <v>5.5</v>
      </c>
      <c r="CV152" s="45">
        <v>11</v>
      </c>
      <c r="CW152" s="45">
        <v>10.5</v>
      </c>
      <c r="CX152" s="36"/>
      <c r="CY152" s="36"/>
      <c r="CZ152" s="4">
        <f>Area_Weights_Data!L$14*CU152+Area_Weights_Data!M$14*CV152+Area_Weights_Data!N$14*CW152</f>
        <v>6.4274509803921571</v>
      </c>
      <c r="DA152" s="4">
        <f>Area_Weights_Data!L$15*CU152+Area_Weights_Data!M$15*CV152+Area_Weights_Data!N$15*CW152</f>
        <v>10.841544607190407</v>
      </c>
      <c r="DB152" s="45">
        <v>6</v>
      </c>
      <c r="DC152" s="45">
        <v>7</v>
      </c>
      <c r="DD152" s="45">
        <v>6.5</v>
      </c>
      <c r="DE152" s="36"/>
      <c r="DF152" s="36"/>
      <c r="DG152" s="4">
        <f t="shared" si="13"/>
        <v>6</v>
      </c>
      <c r="DH152" s="4">
        <f t="shared" si="11"/>
        <v>6.5</v>
      </c>
      <c r="DI152" s="45">
        <v>5.5</v>
      </c>
      <c r="DJ152" s="45">
        <v>6.5</v>
      </c>
      <c r="DK152" s="45">
        <v>11</v>
      </c>
      <c r="DL152" s="36"/>
      <c r="DM152" s="36"/>
      <c r="DN152" s="4">
        <f>Area_Weights_Data!L$23*DI152+Area_Weights_Data!M$23*DJ152+Area_Weights_Data!N$23*DK152</f>
        <v>8.1181818181818208</v>
      </c>
      <c r="DO152" s="4">
        <f t="shared" si="12"/>
        <v>11</v>
      </c>
      <c r="DP152" s="3">
        <v>7.5</v>
      </c>
      <c r="DQ152" s="3">
        <v>6.33</v>
      </c>
      <c r="DR152" s="3">
        <v>5.5</v>
      </c>
      <c r="DS152" s="36"/>
      <c r="DT152" s="36"/>
      <c r="DU152" s="4">
        <f>Area_Weights_Data!L$26*DP152+Area_Weights_Data!M$26*DQ152+Area_Weights_Data!N$26*DR152</f>
        <v>7.2896629213483166</v>
      </c>
      <c r="DV152" s="4">
        <f>Area_Weights_Data!L$27*DP152+Area_Weights_Data!M$27*DQ152+Area_Weights_Data!N$27*DR152</f>
        <v>5.9021118012422376</v>
      </c>
      <c r="DW152" s="1">
        <v>7</v>
      </c>
      <c r="DX152" s="3">
        <v>8</v>
      </c>
      <c r="DY152" s="3">
        <v>8.5</v>
      </c>
      <c r="DZ152" s="36"/>
      <c r="EA152" s="36"/>
      <c r="EB152" s="4">
        <f>Area_Weights_Data!L$32*DW152+Area_Weights_Data!M$32*DX152+Area_Weights_Data!N$32*DY152</f>
        <v>7.2325581395348841</v>
      </c>
      <c r="EC152" s="4">
        <f>Area_Weights_Data!L$33*DW152+Area_Weights_Data!M$33*DX152+Area_Weights_Data!N$33*DY152</f>
        <v>8.31725888324873</v>
      </c>
      <c r="ED152" s="1">
        <v>9</v>
      </c>
      <c r="EE152" s="1">
        <v>4.5</v>
      </c>
      <c r="EF152" s="1">
        <v>4.5</v>
      </c>
      <c r="EG152" s="36"/>
      <c r="EH152" s="36"/>
      <c r="EI152" s="4">
        <f>Area_Weights_Data!$L$35*ED152+Area_Weights_Data!$M$35*EE152+Area_Weights_Data!$N$35*EF152</f>
        <v>7.8184357541899425</v>
      </c>
      <c r="EJ152" s="4">
        <f>Area_Weights_Data!$L$36*ED152+Area_Weights_Data!$M$36*EE152+Area_Weights_Data!$N$36*EF152</f>
        <v>4.5000000000000027</v>
      </c>
      <c r="EK152" s="1">
        <v>5</v>
      </c>
      <c r="EL152" s="1">
        <v>5</v>
      </c>
      <c r="EM152" s="36"/>
      <c r="EN152" s="36"/>
      <c r="EO152" s="3">
        <v>4</v>
      </c>
      <c r="EP152" s="3">
        <v>4</v>
      </c>
      <c r="EQ152" s="3">
        <v>4</v>
      </c>
      <c r="ER152" s="36"/>
      <c r="ES152" s="36"/>
      <c r="ET152" s="4">
        <f>Area_Weights_Data!L$41*EO152+Area_Weights_Data!M$41*EP152+Area_Weights_Data!N$41*EQ152</f>
        <v>3.9999999999999996</v>
      </c>
      <c r="EU152" s="4">
        <f>Area_Weights_Data!L$42*EO152+Area_Weights_Data!M$42*EP152+Area_Weights_Data!N$42*EQ152</f>
        <v>3.9999999999999996</v>
      </c>
      <c r="EW152" s="51"/>
      <c r="EX152" s="51"/>
      <c r="EY152" s="52"/>
      <c r="EZ152" s="52"/>
      <c r="FS152"/>
    </row>
    <row r="153" spans="1:175" x14ac:dyDescent="0.2">
      <c r="A153" s="1">
        <v>1991</v>
      </c>
      <c r="B153" s="1">
        <v>4</v>
      </c>
      <c r="C153" s="4"/>
      <c r="D153" s="4"/>
      <c r="E153" s="4"/>
      <c r="F153" s="36"/>
      <c r="G153" s="37"/>
      <c r="H153" s="1"/>
      <c r="J153" s="1"/>
      <c r="K153" s="1"/>
      <c r="L153" s="1"/>
      <c r="M153" s="36"/>
      <c r="N153" s="36"/>
      <c r="O153" s="1"/>
      <c r="P153" s="1"/>
      <c r="Q153" s="1"/>
      <c r="R153" s="1"/>
      <c r="S153" s="1"/>
      <c r="T153" s="36"/>
      <c r="U153" s="36"/>
      <c r="V153" s="8"/>
      <c r="W153" s="8"/>
      <c r="X153" s="4"/>
      <c r="Z153" s="4"/>
      <c r="AA153" s="36"/>
      <c r="AB153" s="39"/>
      <c r="AC153" s="1"/>
      <c r="AD153" s="4"/>
      <c r="AE153" s="1"/>
      <c r="AF153" s="1"/>
      <c r="AG153" s="1"/>
      <c r="AH153" s="36"/>
      <c r="AI153" s="36"/>
      <c r="AJ153" s="1"/>
      <c r="AK153" s="1"/>
      <c r="AL153" s="1"/>
      <c r="AO153" s="36"/>
      <c r="AP153" s="36"/>
      <c r="AQ153" s="8"/>
      <c r="AR153" s="8"/>
      <c r="AS153" s="4"/>
      <c r="AT153" s="4"/>
      <c r="AU153" s="4"/>
      <c r="AV153" s="36"/>
      <c r="AW153" s="37"/>
      <c r="AY153" s="4"/>
      <c r="AZ153" s="4"/>
      <c r="BA153" s="4"/>
      <c r="BB153" s="4"/>
      <c r="BC153" s="36"/>
      <c r="BD153" s="37"/>
      <c r="BF153" s="4"/>
      <c r="BJ153" s="36"/>
      <c r="BK153" s="36"/>
      <c r="BP153" s="36"/>
      <c r="BQ153" s="37"/>
      <c r="BR153" s="4"/>
      <c r="BS153" s="4"/>
      <c r="BT153" s="4"/>
      <c r="BU153" s="36"/>
      <c r="BV153" s="37"/>
      <c r="BX153" s="4"/>
      <c r="BZ153" s="45">
        <v>6</v>
      </c>
      <c r="CA153" s="45">
        <v>15</v>
      </c>
      <c r="CB153" s="45">
        <v>15</v>
      </c>
      <c r="CC153" s="36"/>
      <c r="CD153" s="37"/>
      <c r="CE153" s="4">
        <f>Area_Weights_Data!L$5*BZ153+Area_Weights_Data!M$5*CA153+Area_Weights_Data!N$5*CB153</f>
        <v>10.444987775061126</v>
      </c>
      <c r="CF153" s="4">
        <f>Area_Weights_Data!L$6*BZ153+Area_Weights_Data!M$6*CA153+Area_Weights_Data!N$6*CB153</f>
        <v>15</v>
      </c>
      <c r="CG153" s="45">
        <v>9</v>
      </c>
      <c r="CJ153" s="36"/>
      <c r="CK153" s="36"/>
      <c r="CN153" s="45">
        <v>9.5</v>
      </c>
      <c r="CO153"/>
      <c r="CP153" s="45">
        <v>9.5</v>
      </c>
      <c r="CQ153" s="36"/>
      <c r="CR153" s="37"/>
      <c r="CS153" s="4">
        <f>Area_Weights_Data!L$11*CN153+Area_Weights_Data!N$11*CP153</f>
        <v>9.5</v>
      </c>
      <c r="CT153" s="4">
        <f>Area_Weights_Data!L$12*CN153+Area_Weights_Data!N$12*CP153</f>
        <v>9.4999999999999982</v>
      </c>
      <c r="CU153" s="45">
        <v>8</v>
      </c>
      <c r="CV153" s="45">
        <v>12.5</v>
      </c>
      <c r="CW153" s="45">
        <v>11.5</v>
      </c>
      <c r="CX153" s="36"/>
      <c r="CY153" s="36"/>
      <c r="CZ153" s="4">
        <f>Area_Weights_Data!L$14*CU153+Area_Weights_Data!M$14*CV153+Area_Weights_Data!N$14*CW153</f>
        <v>8.7588235294117656</v>
      </c>
      <c r="DA153" s="4">
        <f>Area_Weights_Data!L$15*CU153+Area_Weights_Data!M$15*CV153+Area_Weights_Data!N$15*CW153</f>
        <v>12.183089214380818</v>
      </c>
      <c r="DB153" s="45">
        <v>7</v>
      </c>
      <c r="DC153" s="45">
        <v>7</v>
      </c>
      <c r="DD153" s="45">
        <v>8</v>
      </c>
      <c r="DE153" s="36"/>
      <c r="DF153" s="36"/>
      <c r="DG153" s="4">
        <f t="shared" si="13"/>
        <v>7</v>
      </c>
      <c r="DH153" s="4">
        <f t="shared" si="11"/>
        <v>8</v>
      </c>
      <c r="DI153" s="45">
        <v>7</v>
      </c>
      <c r="DJ153" s="45">
        <v>6</v>
      </c>
      <c r="DK153" s="45">
        <v>10.5</v>
      </c>
      <c r="DL153" s="36"/>
      <c r="DM153" s="36"/>
      <c r="DN153" s="4">
        <f>Area_Weights_Data!L$23*DI153+Area_Weights_Data!M$23*DJ153+Area_Weights_Data!N$23*DK153</f>
        <v>7.7363636363636399</v>
      </c>
      <c r="DO153" s="4">
        <f t="shared" si="12"/>
        <v>10.5</v>
      </c>
      <c r="DP153" s="3">
        <v>10.5</v>
      </c>
      <c r="DQ153" s="3">
        <v>11</v>
      </c>
      <c r="DR153" s="3">
        <v>9</v>
      </c>
      <c r="DS153" s="36"/>
      <c r="DT153" s="36"/>
      <c r="DU153" s="4">
        <f>Area_Weights_Data!L$26*DP153+Area_Weights_Data!M$26*DQ153+Area_Weights_Data!N$26*DR153</f>
        <v>10.589887640449442</v>
      </c>
      <c r="DV153" s="4">
        <f>Area_Weights_Data!L$27*DP153+Area_Weights_Data!M$27*DQ153+Area_Weights_Data!N$27*DR153</f>
        <v>9.9689440993788843</v>
      </c>
      <c r="DW153" s="1">
        <v>7.5</v>
      </c>
      <c r="DX153" s="3">
        <v>8</v>
      </c>
      <c r="DY153" s="3">
        <v>10.5</v>
      </c>
      <c r="DZ153" s="36"/>
      <c r="EA153" s="36"/>
      <c r="EB153" s="4">
        <f>Area_Weights_Data!L$32*DW153+Area_Weights_Data!M$32*DX153+Area_Weights_Data!N$32*DY153</f>
        <v>7.6162790697674421</v>
      </c>
      <c r="EC153" s="4">
        <f>Area_Weights_Data!L$33*DW153+Area_Weights_Data!M$33*DX153+Area_Weights_Data!N$33*DY153</f>
        <v>9.5862944162436534</v>
      </c>
      <c r="ED153" s="1">
        <v>9.5</v>
      </c>
      <c r="EE153" s="1">
        <v>5</v>
      </c>
      <c r="EF153" s="1">
        <v>4.5</v>
      </c>
      <c r="EG153" s="36"/>
      <c r="EH153" s="36"/>
      <c r="EI153" s="4">
        <f>Area_Weights_Data!$L$35*ED153+Area_Weights_Data!$M$35*EE153+Area_Weights_Data!$N$35*EF153</f>
        <v>8.3184357541899434</v>
      </c>
      <c r="EJ153" s="4">
        <f>Area_Weights_Data!$L$36*ED153+Area_Weights_Data!$M$36*EE153+Area_Weights_Data!$N$36*EF153</f>
        <v>4.8894472361809074</v>
      </c>
      <c r="EK153" s="1">
        <v>6</v>
      </c>
      <c r="EL153" s="1">
        <v>8</v>
      </c>
      <c r="EM153" s="36"/>
      <c r="EN153" s="36"/>
      <c r="EO153" s="3">
        <v>4.5</v>
      </c>
      <c r="EP153" s="3">
        <v>5.5</v>
      </c>
      <c r="EQ153" s="3">
        <v>6</v>
      </c>
      <c r="ER153" s="36"/>
      <c r="ES153" s="36"/>
      <c r="ET153" s="4">
        <f>Area_Weights_Data!L$41*EO153+Area_Weights_Data!M$41*EP153+Area_Weights_Data!N$41*EQ153</f>
        <v>4.5423728813559316</v>
      </c>
      <c r="EU153" s="4">
        <f>Area_Weights_Data!L$42*EO153+Area_Weights_Data!M$42*EP153+Area_Weights_Data!N$42*EQ153</f>
        <v>5.7043010752688161</v>
      </c>
      <c r="EW153" s="51"/>
      <c r="EX153" s="51"/>
      <c r="EY153" s="52"/>
      <c r="EZ153" s="52"/>
      <c r="FS153"/>
    </row>
    <row r="154" spans="1:175" x14ac:dyDescent="0.2">
      <c r="A154" s="1">
        <v>1992</v>
      </c>
      <c r="B154" s="1">
        <v>1</v>
      </c>
      <c r="D154" s="4"/>
      <c r="E154" s="4"/>
      <c r="F154" s="5">
        <v>139</v>
      </c>
      <c r="G154" s="5">
        <v>134</v>
      </c>
      <c r="H154" s="1"/>
      <c r="I154" s="1"/>
      <c r="J154" s="1"/>
      <c r="K154" s="1"/>
      <c r="L154" s="1"/>
      <c r="M154" s="5">
        <v>127</v>
      </c>
      <c r="N154" s="5">
        <v>125</v>
      </c>
      <c r="O154" s="1"/>
      <c r="P154" s="1"/>
      <c r="Q154" s="1"/>
      <c r="R154" s="1"/>
      <c r="S154" s="1"/>
      <c r="T154" s="5">
        <v>71</v>
      </c>
      <c r="U154" s="5">
        <v>63</v>
      </c>
      <c r="V154" s="1"/>
      <c r="W154" s="1"/>
      <c r="Z154" s="4"/>
      <c r="AA154" s="5">
        <v>101</v>
      </c>
      <c r="AB154" s="5">
        <v>90</v>
      </c>
      <c r="AC154" s="1"/>
      <c r="AE154" s="1"/>
      <c r="AF154" s="1"/>
      <c r="AG154" s="1"/>
      <c r="AH154" s="5">
        <v>61</v>
      </c>
      <c r="AI154" s="5">
        <v>69</v>
      </c>
      <c r="AJ154" s="1"/>
      <c r="AK154" s="1"/>
      <c r="AL154" s="1"/>
      <c r="AO154" s="5">
        <v>173</v>
      </c>
      <c r="AP154" s="5">
        <v>122</v>
      </c>
      <c r="AQ154" s="1"/>
      <c r="AU154" s="4"/>
      <c r="AV154" s="5">
        <v>100</v>
      </c>
      <c r="AW154" s="5">
        <v>97</v>
      </c>
      <c r="AY154" s="5"/>
      <c r="AZ154" s="4"/>
      <c r="BA154" s="4"/>
      <c r="BC154" s="43">
        <v>115</v>
      </c>
      <c r="BD154" s="43">
        <v>119</v>
      </c>
      <c r="BF154" s="5"/>
      <c r="BJ154" s="5">
        <v>138</v>
      </c>
      <c r="BK154" s="5">
        <v>155</v>
      </c>
      <c r="BP154" s="5">
        <v>65</v>
      </c>
      <c r="BQ154" s="5">
        <v>60</v>
      </c>
      <c r="BR154" s="5"/>
      <c r="BS154" s="4"/>
      <c r="BU154" s="5">
        <v>191</v>
      </c>
      <c r="BV154" s="5">
        <v>145</v>
      </c>
      <c r="BX154" s="4"/>
      <c r="CC154" s="5">
        <v>11.5</v>
      </c>
      <c r="CD154" s="5">
        <v>12.5</v>
      </c>
      <c r="CF154" s="5"/>
      <c r="CJ154" s="5">
        <v>8</v>
      </c>
      <c r="CK154" s="5">
        <v>6</v>
      </c>
      <c r="CQ154" s="14">
        <v>8.5</v>
      </c>
      <c r="CR154" s="5">
        <v>9.5</v>
      </c>
      <c r="CU154" s="3"/>
      <c r="CV154" s="3"/>
      <c r="CW154" s="3"/>
      <c r="CX154" s="5">
        <v>11</v>
      </c>
      <c r="CY154" s="5">
        <v>9</v>
      </c>
      <c r="DE154" s="5">
        <v>8.5</v>
      </c>
      <c r="DF154" s="5">
        <v>6.5</v>
      </c>
      <c r="DL154" s="5">
        <v>5.5</v>
      </c>
      <c r="DM154" s="5">
        <v>6.5</v>
      </c>
      <c r="DP154" s="3"/>
      <c r="DQ154" s="3"/>
      <c r="DR154" s="3"/>
      <c r="DS154" s="5">
        <v>10</v>
      </c>
      <c r="DT154" s="5">
        <v>8.5</v>
      </c>
      <c r="DX154" s="3"/>
      <c r="DY154" s="3"/>
      <c r="DZ154" s="5">
        <v>8.5</v>
      </c>
      <c r="EA154" s="5">
        <v>11</v>
      </c>
      <c r="EG154" s="5">
        <v>8.5</v>
      </c>
      <c r="EH154" s="5">
        <v>8</v>
      </c>
      <c r="EM154" s="5">
        <v>7.5</v>
      </c>
      <c r="EN154" s="5">
        <v>7.5</v>
      </c>
      <c r="EO154" s="3"/>
      <c r="EP154" s="3"/>
      <c r="EQ154" s="3"/>
      <c r="ER154" s="5">
        <v>4</v>
      </c>
      <c r="ES154" s="5">
        <v>3.5</v>
      </c>
      <c r="EW154" s="51"/>
      <c r="EX154" s="51"/>
      <c r="EY154" s="52"/>
      <c r="EZ154" s="52"/>
    </row>
    <row r="155" spans="1:175" x14ac:dyDescent="0.2">
      <c r="A155" s="1">
        <v>1992</v>
      </c>
      <c r="B155" s="1">
        <v>2</v>
      </c>
      <c r="E155" s="4"/>
      <c r="F155" s="5">
        <v>149</v>
      </c>
      <c r="G155" s="5">
        <v>137</v>
      </c>
      <c r="H155" s="1"/>
      <c r="I155" s="1"/>
      <c r="J155" s="1"/>
      <c r="K155" s="1"/>
      <c r="L155" s="1"/>
      <c r="M155" s="5">
        <v>188</v>
      </c>
      <c r="N155" s="5">
        <v>177</v>
      </c>
      <c r="O155" s="1"/>
      <c r="P155" s="1"/>
      <c r="Q155" s="1"/>
      <c r="R155" s="1"/>
      <c r="S155" s="1"/>
      <c r="T155" s="5">
        <v>95</v>
      </c>
      <c r="U155" s="5">
        <v>62</v>
      </c>
      <c r="V155" s="1"/>
      <c r="W155" s="1"/>
      <c r="Z155" s="4"/>
      <c r="AA155" s="5">
        <v>140</v>
      </c>
      <c r="AB155" s="5">
        <v>107</v>
      </c>
      <c r="AC155" s="1"/>
      <c r="AE155" s="1"/>
      <c r="AF155" s="1"/>
      <c r="AG155" s="1"/>
      <c r="AH155" s="5">
        <v>114</v>
      </c>
      <c r="AI155" s="5">
        <v>142</v>
      </c>
      <c r="AJ155" s="1"/>
      <c r="AK155" s="1"/>
      <c r="AL155" s="1"/>
      <c r="AO155" s="5">
        <v>113</v>
      </c>
      <c r="AP155" s="5">
        <v>112</v>
      </c>
      <c r="AQ155" s="1"/>
      <c r="AU155" s="4"/>
      <c r="AV155" s="5">
        <v>120</v>
      </c>
      <c r="AW155" s="5">
        <v>117</v>
      </c>
      <c r="AY155" s="5"/>
      <c r="AZ155" s="4"/>
      <c r="BA155" s="4"/>
      <c r="BC155" s="43">
        <v>147</v>
      </c>
      <c r="BD155" s="43">
        <v>134</v>
      </c>
      <c r="BF155" s="5"/>
      <c r="BJ155" s="5">
        <v>144</v>
      </c>
      <c r="BK155" s="5">
        <v>148</v>
      </c>
      <c r="BP155" s="5">
        <v>76</v>
      </c>
      <c r="BQ155" s="5">
        <v>91</v>
      </c>
      <c r="BR155" s="5"/>
      <c r="BS155" s="4"/>
      <c r="BU155" s="5">
        <v>178</v>
      </c>
      <c r="BV155" s="5">
        <v>168</v>
      </c>
      <c r="BX155" s="4"/>
      <c r="CC155" s="5">
        <v>8.75</v>
      </c>
      <c r="CD155" s="5">
        <v>13.25</v>
      </c>
      <c r="CF155" s="5"/>
      <c r="CJ155" s="5">
        <v>8.75</v>
      </c>
      <c r="CK155" s="5">
        <v>8</v>
      </c>
      <c r="CQ155" s="14">
        <v>5.5</v>
      </c>
      <c r="CR155" s="5">
        <v>7.63</v>
      </c>
      <c r="CU155" s="3"/>
      <c r="CV155" s="3"/>
      <c r="CW155" s="3"/>
      <c r="CX155" s="5">
        <v>9.06</v>
      </c>
      <c r="CY155" s="5">
        <v>11.25</v>
      </c>
      <c r="DE155" s="5">
        <v>10.5</v>
      </c>
      <c r="DF155" s="5">
        <v>13.25</v>
      </c>
      <c r="DL155" s="5">
        <v>5.5</v>
      </c>
      <c r="DM155" s="5">
        <v>9.83</v>
      </c>
      <c r="DP155" s="3"/>
      <c r="DQ155" s="3"/>
      <c r="DR155" s="3"/>
      <c r="DS155" s="5">
        <v>9.6999999999999993</v>
      </c>
      <c r="DT155" s="5">
        <v>6.84</v>
      </c>
      <c r="DZ155" s="5">
        <v>11</v>
      </c>
      <c r="EA155" s="5">
        <v>10</v>
      </c>
      <c r="EG155" s="5">
        <v>8.5</v>
      </c>
      <c r="EH155" s="5">
        <v>8.5</v>
      </c>
      <c r="EM155" s="5">
        <v>7.34</v>
      </c>
      <c r="EN155" s="5">
        <v>7.5</v>
      </c>
      <c r="EO155" s="3"/>
      <c r="EP155" s="3"/>
      <c r="EQ155" s="3"/>
      <c r="ER155" s="5">
        <v>3.4</v>
      </c>
      <c r="ES155" s="5">
        <v>3.5</v>
      </c>
      <c r="ET155" s="3"/>
      <c r="EW155" s="51"/>
      <c r="EX155" s="51"/>
      <c r="EY155" s="52"/>
      <c r="EZ155" s="52"/>
    </row>
    <row r="156" spans="1:175" x14ac:dyDescent="0.2">
      <c r="A156" s="1">
        <v>1992</v>
      </c>
      <c r="B156" s="1">
        <v>3</v>
      </c>
      <c r="E156" s="4"/>
      <c r="F156" s="5">
        <v>170</v>
      </c>
      <c r="G156" s="5">
        <v>196</v>
      </c>
      <c r="H156" s="1"/>
      <c r="I156" s="1"/>
      <c r="J156" s="1"/>
      <c r="K156" s="1"/>
      <c r="L156" s="1"/>
      <c r="M156" s="5">
        <v>115</v>
      </c>
      <c r="N156" s="5">
        <v>140</v>
      </c>
      <c r="O156" s="1"/>
      <c r="P156" s="1"/>
      <c r="Q156" s="1"/>
      <c r="R156" s="1"/>
      <c r="S156" s="1"/>
      <c r="T156" s="5">
        <v>82</v>
      </c>
      <c r="U156" s="5">
        <v>80</v>
      </c>
      <c r="V156" s="1"/>
      <c r="W156" s="1"/>
      <c r="Z156" s="4"/>
      <c r="AA156" s="5">
        <v>129</v>
      </c>
      <c r="AB156" s="5">
        <v>95</v>
      </c>
      <c r="AC156" s="1"/>
      <c r="AE156" s="1"/>
      <c r="AF156" s="1"/>
      <c r="AG156" s="1"/>
      <c r="AH156" s="5">
        <v>59</v>
      </c>
      <c r="AI156" s="5">
        <v>89</v>
      </c>
      <c r="AJ156" s="1"/>
      <c r="AK156" s="1"/>
      <c r="AL156" s="1"/>
      <c r="AO156" s="5">
        <v>163</v>
      </c>
      <c r="AP156" s="5">
        <v>211</v>
      </c>
      <c r="AQ156" s="1"/>
      <c r="AU156" s="4"/>
      <c r="AV156" s="5">
        <v>121</v>
      </c>
      <c r="AW156" s="5">
        <v>103</v>
      </c>
      <c r="AY156" s="5"/>
      <c r="AZ156" s="4"/>
      <c r="BA156" s="4"/>
      <c r="BC156" s="43">
        <v>129</v>
      </c>
      <c r="BD156" s="5">
        <v>109</v>
      </c>
      <c r="BF156" s="5"/>
      <c r="BJ156" s="5">
        <v>151</v>
      </c>
      <c r="BK156" s="5">
        <v>153</v>
      </c>
      <c r="BP156" s="5">
        <v>74</v>
      </c>
      <c r="BQ156" s="5">
        <v>68</v>
      </c>
      <c r="BR156" s="5"/>
      <c r="BS156" s="4"/>
      <c r="BU156" s="5">
        <v>170</v>
      </c>
      <c r="BV156" s="44">
        <v>164</v>
      </c>
      <c r="BX156" s="4"/>
      <c r="CC156" s="5">
        <v>14.5</v>
      </c>
      <c r="CD156" s="5">
        <v>13.1</v>
      </c>
      <c r="CF156" s="5"/>
      <c r="CJ156" s="5">
        <v>7.5</v>
      </c>
      <c r="CK156" s="5">
        <v>8</v>
      </c>
      <c r="CQ156" s="14">
        <v>10.25</v>
      </c>
      <c r="CR156" s="5">
        <v>10</v>
      </c>
      <c r="CU156" s="3"/>
      <c r="CV156" s="3"/>
      <c r="CW156" s="3"/>
      <c r="CX156" s="5">
        <v>12.17</v>
      </c>
      <c r="CY156" s="5">
        <v>12.42</v>
      </c>
      <c r="DE156" s="5">
        <v>10</v>
      </c>
      <c r="DF156" s="5">
        <v>9.6999999999999993</v>
      </c>
      <c r="DL156" s="5">
        <v>7.62</v>
      </c>
      <c r="DM156" s="5">
        <v>10.6</v>
      </c>
      <c r="DP156" s="3"/>
      <c r="DQ156" s="3"/>
      <c r="DR156" s="3"/>
      <c r="DS156" s="5">
        <v>9.5</v>
      </c>
      <c r="DT156" s="5">
        <v>7.25</v>
      </c>
      <c r="DZ156" s="5">
        <v>10.78</v>
      </c>
      <c r="EA156" s="5">
        <v>11.03</v>
      </c>
      <c r="EG156" s="5">
        <v>8</v>
      </c>
      <c r="EH156" s="5">
        <v>7.69</v>
      </c>
      <c r="EM156" s="5">
        <v>6</v>
      </c>
      <c r="EN156" s="5">
        <v>6.5</v>
      </c>
      <c r="EO156" s="3"/>
      <c r="EP156" s="3"/>
      <c r="EQ156" s="3"/>
      <c r="ER156" s="5">
        <v>4</v>
      </c>
      <c r="ES156" s="5">
        <v>5</v>
      </c>
      <c r="ET156" s="3"/>
      <c r="EW156" s="51"/>
      <c r="EX156" s="51"/>
      <c r="EY156" s="52"/>
      <c r="EZ156" s="52"/>
    </row>
    <row r="157" spans="1:175" x14ac:dyDescent="0.2">
      <c r="A157" s="1">
        <v>1992</v>
      </c>
      <c r="B157" s="1">
        <v>4</v>
      </c>
      <c r="E157" s="4"/>
      <c r="F157" s="5">
        <v>147</v>
      </c>
      <c r="G157" s="5">
        <v>215</v>
      </c>
      <c r="H157" s="1"/>
      <c r="I157" s="1"/>
      <c r="J157" s="1"/>
      <c r="K157" s="1"/>
      <c r="L157" s="1"/>
      <c r="M157" s="5">
        <v>135</v>
      </c>
      <c r="N157" s="5">
        <v>145</v>
      </c>
      <c r="O157" s="1"/>
      <c r="P157" s="1"/>
      <c r="Q157" s="1"/>
      <c r="R157" s="1"/>
      <c r="S157" s="1"/>
      <c r="T157" s="5">
        <v>89</v>
      </c>
      <c r="U157" s="5">
        <v>81</v>
      </c>
      <c r="V157" s="1"/>
      <c r="W157" s="1"/>
      <c r="Z157" s="4"/>
      <c r="AA157" s="5">
        <v>103</v>
      </c>
      <c r="AB157" s="5">
        <v>129</v>
      </c>
      <c r="AC157" s="1"/>
      <c r="AE157" s="1"/>
      <c r="AF157" s="1"/>
      <c r="AG157" s="1"/>
      <c r="AH157" s="5">
        <v>135</v>
      </c>
      <c r="AI157" s="5">
        <v>121</v>
      </c>
      <c r="AJ157" s="1"/>
      <c r="AK157" s="1"/>
      <c r="AL157" s="1"/>
      <c r="AO157" s="5">
        <v>173</v>
      </c>
      <c r="AP157" s="5">
        <v>155</v>
      </c>
      <c r="AQ157" s="1"/>
      <c r="AU157" s="4"/>
      <c r="AV157" s="5">
        <v>140</v>
      </c>
      <c r="AW157" s="5">
        <v>111</v>
      </c>
      <c r="AY157" s="5"/>
      <c r="AZ157" s="4"/>
      <c r="BA157" s="4"/>
      <c r="BC157" s="43">
        <v>123</v>
      </c>
      <c r="BD157" s="5">
        <v>124</v>
      </c>
      <c r="BF157" s="5"/>
      <c r="BJ157" s="5">
        <v>156</v>
      </c>
      <c r="BK157" s="5">
        <v>158</v>
      </c>
      <c r="BP157" s="5">
        <v>65</v>
      </c>
      <c r="BQ157" s="5">
        <v>67</v>
      </c>
      <c r="BR157" s="5"/>
      <c r="BS157" s="4"/>
      <c r="BU157" s="5">
        <v>215</v>
      </c>
      <c r="BV157" s="5">
        <v>158</v>
      </c>
      <c r="BX157" s="4"/>
      <c r="CC157" s="5">
        <v>10.64</v>
      </c>
      <c r="CD157" s="5">
        <v>14.88</v>
      </c>
      <c r="CF157" s="5"/>
      <c r="CJ157" s="5">
        <v>8.25</v>
      </c>
      <c r="CK157" s="5">
        <v>8.42</v>
      </c>
      <c r="CQ157" s="14">
        <v>9.06</v>
      </c>
      <c r="CR157" s="5">
        <v>10.06</v>
      </c>
      <c r="CU157" s="3"/>
      <c r="CV157" s="3"/>
      <c r="CW157" s="3"/>
      <c r="CX157" s="5">
        <v>11.5</v>
      </c>
      <c r="CY157" s="5">
        <v>15.25</v>
      </c>
      <c r="DE157" s="5">
        <v>8.1300000000000008</v>
      </c>
      <c r="DF157" s="5">
        <v>8.16</v>
      </c>
      <c r="DL157" s="5">
        <v>7.9</v>
      </c>
      <c r="DM157" s="5">
        <v>11.8</v>
      </c>
      <c r="DP157" s="3"/>
      <c r="DQ157" s="3"/>
      <c r="DR157" s="3"/>
      <c r="DS157" s="5">
        <v>12.39</v>
      </c>
      <c r="DT157" s="5">
        <v>10.63</v>
      </c>
      <c r="DZ157" s="5">
        <v>9.6300000000000008</v>
      </c>
      <c r="EA157" s="5">
        <v>12.05</v>
      </c>
      <c r="EG157" s="5">
        <v>6.95</v>
      </c>
      <c r="EH157" s="5">
        <v>8</v>
      </c>
      <c r="EM157" s="5">
        <v>9.84</v>
      </c>
      <c r="EN157" s="5">
        <v>8.25</v>
      </c>
      <c r="EO157" s="3"/>
      <c r="EP157" s="3"/>
      <c r="EQ157" s="3"/>
      <c r="ER157" s="5">
        <v>4</v>
      </c>
      <c r="ES157" s="5">
        <v>4.5</v>
      </c>
      <c r="ET157" s="3"/>
      <c r="EW157" s="51"/>
      <c r="EX157" s="51"/>
      <c r="EY157" s="52"/>
      <c r="EZ157" s="52"/>
    </row>
    <row r="158" spans="1:175" x14ac:dyDescent="0.2">
      <c r="A158" s="1">
        <v>1993</v>
      </c>
      <c r="B158" s="1">
        <v>1</v>
      </c>
      <c r="E158" s="4"/>
      <c r="F158" s="5">
        <v>264</v>
      </c>
      <c r="G158" s="5">
        <v>291</v>
      </c>
      <c r="H158" s="1"/>
      <c r="I158" s="1"/>
      <c r="J158" s="1"/>
      <c r="K158" s="1"/>
      <c r="L158" s="1"/>
      <c r="M158" s="5">
        <v>166</v>
      </c>
      <c r="N158" s="5">
        <v>164</v>
      </c>
      <c r="O158" s="1"/>
      <c r="P158" s="1"/>
      <c r="Q158" s="1"/>
      <c r="R158" s="1"/>
      <c r="S158" s="1"/>
      <c r="T158" s="5">
        <v>82</v>
      </c>
      <c r="U158" s="5">
        <v>80</v>
      </c>
      <c r="V158" s="1"/>
      <c r="W158" s="1"/>
      <c r="Z158" s="4"/>
      <c r="AA158" s="5">
        <v>131</v>
      </c>
      <c r="AB158" s="5">
        <v>116</v>
      </c>
      <c r="AC158" s="1"/>
      <c r="AE158" s="1"/>
      <c r="AF158" s="1"/>
      <c r="AG158" s="1"/>
      <c r="AH158" s="5">
        <v>106</v>
      </c>
      <c r="AI158" s="5">
        <v>135</v>
      </c>
      <c r="AJ158" s="1"/>
      <c r="AK158" s="1"/>
      <c r="AL158" s="1"/>
      <c r="AO158" s="5">
        <v>147</v>
      </c>
      <c r="AP158" s="5">
        <v>151</v>
      </c>
      <c r="AQ158" s="1"/>
      <c r="AU158" s="4"/>
      <c r="AV158" s="5">
        <v>189</v>
      </c>
      <c r="AW158" s="5">
        <v>141</v>
      </c>
      <c r="AY158" s="5"/>
      <c r="AZ158" s="4"/>
      <c r="BA158" s="4"/>
      <c r="BC158" s="43">
        <v>151</v>
      </c>
      <c r="BD158" s="5">
        <v>154</v>
      </c>
      <c r="BE158" s="42"/>
      <c r="BF158" s="5"/>
      <c r="BJ158" s="5">
        <v>169</v>
      </c>
      <c r="BK158" s="5">
        <v>191</v>
      </c>
      <c r="BP158" s="5">
        <v>87</v>
      </c>
      <c r="BQ158" s="5">
        <v>99</v>
      </c>
      <c r="BR158" s="5"/>
      <c r="BS158" s="4"/>
      <c r="BU158" s="5">
        <v>216</v>
      </c>
      <c r="BV158" s="5">
        <v>131</v>
      </c>
      <c r="BX158" s="4"/>
      <c r="CC158" s="5">
        <v>17</v>
      </c>
      <c r="CD158" s="5">
        <v>17.59</v>
      </c>
      <c r="CF158" s="5"/>
      <c r="CJ158" s="5">
        <v>10.17</v>
      </c>
      <c r="CK158" s="5">
        <v>9.67</v>
      </c>
      <c r="CQ158" s="14">
        <v>8</v>
      </c>
      <c r="CR158" s="5">
        <v>10.5</v>
      </c>
      <c r="CU158" s="3"/>
      <c r="CV158" s="3"/>
      <c r="CW158" s="3"/>
      <c r="CX158" s="5">
        <v>14.25</v>
      </c>
      <c r="CY158" s="5">
        <v>23.83</v>
      </c>
      <c r="DE158" s="5">
        <v>11.5</v>
      </c>
      <c r="DF158" s="5">
        <v>8.75</v>
      </c>
      <c r="DL158" s="5">
        <v>11.5</v>
      </c>
      <c r="DM158" s="5">
        <v>11.25</v>
      </c>
      <c r="DP158" s="3"/>
      <c r="DQ158" s="3"/>
      <c r="DR158" s="3"/>
      <c r="DS158" s="5">
        <v>11.13</v>
      </c>
      <c r="DT158" s="5">
        <v>9.5500000000000007</v>
      </c>
      <c r="DZ158" s="5">
        <v>14.25</v>
      </c>
      <c r="EA158" s="5">
        <v>24.25</v>
      </c>
      <c r="EG158" s="5">
        <v>6.5</v>
      </c>
      <c r="EH158" s="5">
        <v>5</v>
      </c>
      <c r="EM158" s="5">
        <v>9.5</v>
      </c>
      <c r="EN158" s="5">
        <v>9.4499999999999993</v>
      </c>
      <c r="EO158" s="3"/>
      <c r="EP158" s="3"/>
      <c r="EQ158" s="3"/>
      <c r="ER158" s="5">
        <v>4.5</v>
      </c>
      <c r="ES158" s="5">
        <v>5.38</v>
      </c>
      <c r="ET158" s="3"/>
      <c r="EW158" s="51"/>
      <c r="EX158" s="51"/>
      <c r="EY158" s="52"/>
      <c r="EZ158" s="52"/>
    </row>
    <row r="159" spans="1:175" x14ac:dyDescent="0.2">
      <c r="A159" s="1">
        <v>1993</v>
      </c>
      <c r="B159" s="1">
        <v>2</v>
      </c>
      <c r="E159" s="4"/>
      <c r="F159" s="5">
        <v>180</v>
      </c>
      <c r="G159" s="5">
        <v>242</v>
      </c>
      <c r="H159" s="1"/>
      <c r="I159" s="1"/>
      <c r="J159" s="1"/>
      <c r="K159" s="1"/>
      <c r="L159" s="1"/>
      <c r="M159" s="5">
        <v>219</v>
      </c>
      <c r="N159" s="5">
        <v>227</v>
      </c>
      <c r="O159" s="1"/>
      <c r="P159" s="1"/>
      <c r="Q159" s="1"/>
      <c r="R159" s="1"/>
      <c r="S159" s="1"/>
      <c r="T159" s="5">
        <v>120</v>
      </c>
      <c r="U159" s="5">
        <v>124</v>
      </c>
      <c r="V159" s="1"/>
      <c r="W159" s="1"/>
      <c r="Z159" s="4"/>
      <c r="AA159" s="5">
        <v>176</v>
      </c>
      <c r="AB159" s="5">
        <v>169</v>
      </c>
      <c r="AC159" s="1"/>
      <c r="AE159" s="1"/>
      <c r="AF159" s="1"/>
      <c r="AG159" s="1"/>
      <c r="AH159" s="5">
        <v>150</v>
      </c>
      <c r="AI159" s="5">
        <v>163</v>
      </c>
      <c r="AJ159" s="1"/>
      <c r="AK159" s="1"/>
      <c r="AL159" s="1"/>
      <c r="AO159" s="5">
        <v>239</v>
      </c>
      <c r="AP159" s="5">
        <v>180</v>
      </c>
      <c r="AQ159" s="1"/>
      <c r="AU159" s="4"/>
      <c r="AV159" s="5">
        <v>266</v>
      </c>
      <c r="AW159" s="5">
        <v>190</v>
      </c>
      <c r="AY159" s="5"/>
      <c r="AZ159" s="4"/>
      <c r="BA159" s="4"/>
      <c r="BC159" s="43">
        <v>203</v>
      </c>
      <c r="BD159" s="5">
        <v>168</v>
      </c>
      <c r="BF159" s="5"/>
      <c r="BJ159" s="5">
        <v>273</v>
      </c>
      <c r="BK159" s="5">
        <v>249</v>
      </c>
      <c r="BP159" s="5">
        <v>86</v>
      </c>
      <c r="BQ159" s="5">
        <v>107</v>
      </c>
      <c r="BR159" s="5"/>
      <c r="BS159" s="4"/>
      <c r="BU159" s="5">
        <v>293</v>
      </c>
      <c r="BV159" s="5">
        <v>203</v>
      </c>
      <c r="BX159" s="4"/>
      <c r="CC159" s="5">
        <v>16.75</v>
      </c>
      <c r="CD159" s="5">
        <v>20.92</v>
      </c>
      <c r="CF159" s="5"/>
      <c r="CJ159" s="5">
        <v>9.5</v>
      </c>
      <c r="CK159" s="5">
        <v>9.2100000000000009</v>
      </c>
      <c r="CQ159" s="14">
        <v>14.5</v>
      </c>
      <c r="CR159" s="5">
        <v>16</v>
      </c>
      <c r="CU159" s="3"/>
      <c r="CV159" s="3"/>
      <c r="CW159" s="3"/>
      <c r="CX159" s="5">
        <v>12.5</v>
      </c>
      <c r="CY159" s="5">
        <v>19.3</v>
      </c>
      <c r="DE159" s="5">
        <v>9.5</v>
      </c>
      <c r="DF159" s="5">
        <v>7.84</v>
      </c>
      <c r="DL159" s="5">
        <v>11.41</v>
      </c>
      <c r="DM159" s="5">
        <v>14.25</v>
      </c>
      <c r="DP159" s="3"/>
      <c r="DQ159" s="3"/>
      <c r="DR159" s="3"/>
      <c r="DS159" s="5">
        <v>12.5</v>
      </c>
      <c r="DT159" s="5">
        <v>14</v>
      </c>
      <c r="DZ159" s="5">
        <v>14</v>
      </c>
      <c r="EA159" s="5">
        <v>16.88</v>
      </c>
      <c r="EG159" s="5">
        <v>6.5</v>
      </c>
      <c r="EH159" s="5">
        <v>6.63</v>
      </c>
      <c r="EM159" s="5">
        <v>8.5</v>
      </c>
      <c r="EN159" s="5">
        <v>9.2799999999999994</v>
      </c>
      <c r="EO159" s="3"/>
      <c r="EP159" s="3"/>
      <c r="EQ159" s="3"/>
      <c r="ER159" s="5">
        <v>4.5</v>
      </c>
      <c r="ES159" s="5">
        <v>5.5</v>
      </c>
      <c r="ET159" s="3"/>
      <c r="EW159" s="51"/>
      <c r="EX159" s="51"/>
      <c r="EY159" s="52"/>
      <c r="EZ159" s="52"/>
    </row>
    <row r="160" spans="1:175" x14ac:dyDescent="0.2">
      <c r="A160" s="1">
        <v>1993</v>
      </c>
      <c r="B160" s="1">
        <v>3</v>
      </c>
      <c r="E160" s="4"/>
      <c r="F160" s="5">
        <v>243</v>
      </c>
      <c r="G160" s="5">
        <v>235</v>
      </c>
      <c r="H160" s="1"/>
      <c r="I160" s="1"/>
      <c r="J160" s="1"/>
      <c r="K160" s="1"/>
      <c r="L160" s="1"/>
      <c r="M160" s="5">
        <v>236</v>
      </c>
      <c r="N160" s="5">
        <v>208</v>
      </c>
      <c r="O160" s="1"/>
      <c r="P160" s="1"/>
      <c r="Q160" s="1"/>
      <c r="R160" s="1"/>
      <c r="S160" s="1"/>
      <c r="T160" s="5">
        <v>129</v>
      </c>
      <c r="U160" s="5">
        <v>156</v>
      </c>
      <c r="V160" s="1"/>
      <c r="W160" s="1"/>
      <c r="Z160" s="4"/>
      <c r="AA160" s="5">
        <v>152</v>
      </c>
      <c r="AB160" s="5">
        <v>206</v>
      </c>
      <c r="AC160" s="1"/>
      <c r="AE160" s="1"/>
      <c r="AF160" s="1"/>
      <c r="AG160" s="1"/>
      <c r="AH160" s="5">
        <v>166</v>
      </c>
      <c r="AI160" s="5">
        <v>175</v>
      </c>
      <c r="AJ160" s="1"/>
      <c r="AK160" s="1"/>
      <c r="AL160" s="1"/>
      <c r="AO160" s="5">
        <v>195</v>
      </c>
      <c r="AP160" s="5">
        <v>178</v>
      </c>
      <c r="AQ160" s="1"/>
      <c r="AU160" s="4"/>
      <c r="AV160" s="5">
        <v>215</v>
      </c>
      <c r="AW160" s="5">
        <v>196</v>
      </c>
      <c r="AY160" s="5"/>
      <c r="AZ160" s="4"/>
      <c r="BA160" s="4"/>
      <c r="BC160" s="43">
        <v>183</v>
      </c>
      <c r="BD160" s="5">
        <v>164</v>
      </c>
      <c r="BF160" s="5"/>
      <c r="BJ160" s="5">
        <v>235</v>
      </c>
      <c r="BK160" s="5">
        <v>303</v>
      </c>
      <c r="BP160" s="5">
        <v>105</v>
      </c>
      <c r="BQ160" s="5">
        <v>112</v>
      </c>
      <c r="BR160" s="5"/>
      <c r="BS160" s="4"/>
      <c r="BU160" s="5">
        <v>140</v>
      </c>
      <c r="BV160" s="5">
        <v>216</v>
      </c>
      <c r="BX160" s="4"/>
      <c r="CC160" s="5">
        <v>13.3</v>
      </c>
      <c r="CD160" s="5">
        <v>19.670000000000002</v>
      </c>
      <c r="CF160" s="5"/>
      <c r="CJ160" s="5">
        <v>11.1</v>
      </c>
      <c r="CK160" s="5">
        <v>7.8</v>
      </c>
      <c r="CQ160" s="14">
        <v>8.5</v>
      </c>
      <c r="CR160" s="5">
        <v>14</v>
      </c>
      <c r="CU160" s="3"/>
      <c r="CV160" s="3"/>
      <c r="CW160" s="3"/>
      <c r="CX160" s="5">
        <v>11</v>
      </c>
      <c r="CY160" s="5">
        <v>14.5</v>
      </c>
      <c r="DE160" s="5">
        <v>8.75</v>
      </c>
      <c r="DF160" s="5">
        <v>10</v>
      </c>
      <c r="DL160" s="5">
        <v>9.5</v>
      </c>
      <c r="DM160" s="5">
        <v>11</v>
      </c>
      <c r="DP160" s="3"/>
      <c r="DQ160" s="3"/>
      <c r="DR160" s="3"/>
      <c r="DS160" s="5">
        <v>12.52</v>
      </c>
      <c r="DT160" s="5">
        <v>13.83</v>
      </c>
      <c r="DZ160" s="5">
        <v>16.079999999999998</v>
      </c>
      <c r="EA160" s="5">
        <v>18.5</v>
      </c>
      <c r="EG160" s="5">
        <v>8.5</v>
      </c>
      <c r="EH160" s="5">
        <v>8.5</v>
      </c>
      <c r="EM160" s="5">
        <v>7.5</v>
      </c>
      <c r="EN160" s="5">
        <v>8.85</v>
      </c>
      <c r="EO160" s="3"/>
      <c r="EP160" s="3"/>
      <c r="EQ160" s="3"/>
      <c r="ER160" s="5">
        <v>3.5</v>
      </c>
      <c r="ES160" s="5">
        <v>5.43</v>
      </c>
      <c r="ET160" s="3"/>
      <c r="EW160" s="51"/>
      <c r="EX160" s="51"/>
      <c r="EY160" s="52"/>
      <c r="EZ160" s="52"/>
    </row>
    <row r="161" spans="1:175" x14ac:dyDescent="0.2">
      <c r="A161" s="1">
        <v>1993</v>
      </c>
      <c r="B161" s="1">
        <v>4</v>
      </c>
      <c r="E161" s="4"/>
      <c r="F161" s="5">
        <v>217</v>
      </c>
      <c r="G161" s="5">
        <v>247</v>
      </c>
      <c r="H161" s="1"/>
      <c r="I161" s="1"/>
      <c r="J161" s="1"/>
      <c r="K161" s="1"/>
      <c r="L161" s="1"/>
      <c r="M161" s="5">
        <v>172</v>
      </c>
      <c r="N161" s="5">
        <v>201</v>
      </c>
      <c r="O161" s="1"/>
      <c r="P161" s="1"/>
      <c r="Q161" s="1"/>
      <c r="R161" s="1"/>
      <c r="S161" s="1"/>
      <c r="T161" s="5">
        <v>105</v>
      </c>
      <c r="U161" s="5">
        <v>110</v>
      </c>
      <c r="V161" s="1"/>
      <c r="W161" s="1"/>
      <c r="Z161" s="4"/>
      <c r="AA161" s="5">
        <v>154</v>
      </c>
      <c r="AB161" s="5">
        <v>146</v>
      </c>
      <c r="AC161" s="1"/>
      <c r="AE161" s="1"/>
      <c r="AF161" s="1"/>
      <c r="AG161" s="1"/>
      <c r="AH161" s="5">
        <v>166</v>
      </c>
      <c r="AI161" s="5">
        <v>163</v>
      </c>
      <c r="AJ161" s="1"/>
      <c r="AK161" s="1"/>
      <c r="AL161" s="1"/>
      <c r="AO161" s="5">
        <v>202</v>
      </c>
      <c r="AP161" s="5">
        <v>188</v>
      </c>
      <c r="AQ161" s="1"/>
      <c r="AU161" s="4"/>
      <c r="AV161" s="5">
        <v>111</v>
      </c>
      <c r="AW161" s="5">
        <v>152</v>
      </c>
      <c r="AY161" s="5"/>
      <c r="AZ161" s="4"/>
      <c r="BA161" s="4"/>
      <c r="BC161" s="43">
        <v>124</v>
      </c>
      <c r="BD161" s="5">
        <v>140</v>
      </c>
      <c r="BF161" s="5"/>
      <c r="BJ161" s="5">
        <v>201</v>
      </c>
      <c r="BK161" s="5">
        <v>286</v>
      </c>
      <c r="BP161" s="5">
        <v>103</v>
      </c>
      <c r="BQ161" s="5">
        <v>100</v>
      </c>
      <c r="BR161" s="5"/>
      <c r="BS161" s="4"/>
      <c r="BU161" s="5">
        <v>233</v>
      </c>
      <c r="BV161" s="5">
        <v>151</v>
      </c>
      <c r="BX161" s="4"/>
      <c r="CC161" s="5">
        <v>14.48</v>
      </c>
      <c r="CD161" s="5">
        <v>17.690000000000001</v>
      </c>
      <c r="CF161" s="5"/>
      <c r="CJ161" s="5">
        <v>7.5</v>
      </c>
      <c r="CK161" s="5">
        <v>8.25</v>
      </c>
      <c r="CQ161" s="14">
        <v>9.23</v>
      </c>
      <c r="CR161" s="5">
        <v>13</v>
      </c>
      <c r="CU161" s="3"/>
      <c r="CV161" s="3"/>
      <c r="CW161" s="3"/>
      <c r="CX161" s="5">
        <v>9.2899999999999991</v>
      </c>
      <c r="CY161" s="5">
        <v>13.36</v>
      </c>
      <c r="DE161" s="5">
        <v>9.11</v>
      </c>
      <c r="DF161" s="5">
        <v>10.050000000000001</v>
      </c>
      <c r="DL161" s="5">
        <v>11.2</v>
      </c>
      <c r="DM161" s="5">
        <v>15.8</v>
      </c>
      <c r="DP161" s="3"/>
      <c r="DQ161" s="3"/>
      <c r="DR161" s="3"/>
      <c r="DS161" s="5">
        <v>14.17</v>
      </c>
      <c r="DT161" s="5">
        <v>11.91</v>
      </c>
      <c r="DZ161" s="5">
        <v>13.11</v>
      </c>
      <c r="EA161" s="5">
        <v>15.9</v>
      </c>
      <c r="EG161" s="5">
        <v>8.7799999999999994</v>
      </c>
      <c r="EH161" s="5">
        <v>9.0399999999999991</v>
      </c>
      <c r="EM161" s="5">
        <v>9.1</v>
      </c>
      <c r="EN161" s="5">
        <v>8.67</v>
      </c>
      <c r="EO161" s="3"/>
      <c r="EP161" s="3"/>
      <c r="EQ161" s="3"/>
      <c r="ER161" s="5">
        <v>4.5</v>
      </c>
      <c r="ES161" s="5">
        <v>4.4000000000000004</v>
      </c>
      <c r="ET161" s="3"/>
      <c r="EW161" s="51"/>
      <c r="EX161" s="51"/>
      <c r="EY161" s="52"/>
      <c r="EZ161" s="52"/>
    </row>
    <row r="162" spans="1:175" x14ac:dyDescent="0.2">
      <c r="A162" s="1">
        <v>1994</v>
      </c>
      <c r="B162" s="1">
        <v>1</v>
      </c>
      <c r="E162" s="4"/>
      <c r="F162" s="5">
        <v>231</v>
      </c>
      <c r="G162" s="5">
        <v>335</v>
      </c>
      <c r="H162" s="1"/>
      <c r="I162" s="1"/>
      <c r="J162" s="1"/>
      <c r="K162" s="1"/>
      <c r="L162" s="1"/>
      <c r="M162" s="5">
        <v>192</v>
      </c>
      <c r="N162" s="5">
        <v>189</v>
      </c>
      <c r="O162" s="1"/>
      <c r="P162" s="1"/>
      <c r="Q162" s="1"/>
      <c r="R162" s="1"/>
      <c r="S162" s="1"/>
      <c r="T162" s="5">
        <v>68</v>
      </c>
      <c r="U162" s="5">
        <v>70</v>
      </c>
      <c r="V162" s="1"/>
      <c r="W162" s="1"/>
      <c r="Z162" s="4"/>
      <c r="AA162" s="5">
        <v>160</v>
      </c>
      <c r="AB162" s="5">
        <v>139</v>
      </c>
      <c r="AC162" s="1"/>
      <c r="AE162" s="1"/>
      <c r="AF162" s="1"/>
      <c r="AG162" s="1"/>
      <c r="AH162" s="5">
        <v>210</v>
      </c>
      <c r="AI162" s="5">
        <v>244</v>
      </c>
      <c r="AJ162" s="1"/>
      <c r="AK162" s="1"/>
      <c r="AL162" s="1"/>
      <c r="AO162" s="5">
        <v>195</v>
      </c>
      <c r="AP162" s="5">
        <v>167</v>
      </c>
      <c r="AQ162" s="1"/>
      <c r="AU162" s="4"/>
      <c r="AV162" s="5">
        <v>110</v>
      </c>
      <c r="AW162" s="5">
        <v>151</v>
      </c>
      <c r="AY162" s="5"/>
      <c r="AZ162" s="4"/>
      <c r="BA162" s="4"/>
      <c r="BC162" s="43">
        <v>135</v>
      </c>
      <c r="BD162" s="5">
        <v>135</v>
      </c>
      <c r="BF162" s="5"/>
      <c r="BJ162" s="5">
        <v>187</v>
      </c>
      <c r="BK162" s="5">
        <v>145</v>
      </c>
      <c r="BP162" s="5">
        <v>90</v>
      </c>
      <c r="BQ162" s="5">
        <v>104</v>
      </c>
      <c r="BR162" s="5"/>
      <c r="BS162" s="4"/>
      <c r="BU162" s="5">
        <v>296</v>
      </c>
      <c r="BV162" s="5">
        <v>158</v>
      </c>
      <c r="BX162" s="4"/>
      <c r="CC162" s="5">
        <v>16.55</v>
      </c>
      <c r="CD162" s="5">
        <v>23</v>
      </c>
      <c r="CF162" s="5"/>
      <c r="CJ162" s="5">
        <v>10.36</v>
      </c>
      <c r="CK162" s="5">
        <v>9.81</v>
      </c>
      <c r="CQ162" s="14">
        <v>10.81</v>
      </c>
      <c r="CR162" s="5">
        <v>11</v>
      </c>
      <c r="CU162" s="3"/>
      <c r="CV162" s="3"/>
      <c r="CW162" s="3"/>
      <c r="CX162" s="5">
        <v>9</v>
      </c>
      <c r="CY162" s="5">
        <v>12.22</v>
      </c>
      <c r="DE162" s="5">
        <v>11.5</v>
      </c>
      <c r="DF162" s="5">
        <v>10.84</v>
      </c>
      <c r="DL162" s="5">
        <v>11.5</v>
      </c>
      <c r="DM162" s="5">
        <v>15.17</v>
      </c>
      <c r="DP162" s="3"/>
      <c r="DQ162" s="3"/>
      <c r="DR162" s="3"/>
      <c r="DS162" s="5">
        <v>14.06</v>
      </c>
      <c r="DT162" s="5">
        <v>11</v>
      </c>
      <c r="DZ162" s="5">
        <v>13.5</v>
      </c>
      <c r="EA162" s="5">
        <v>15</v>
      </c>
      <c r="EG162" s="5">
        <v>10.199999999999999</v>
      </c>
      <c r="EH162" s="5">
        <v>9.77</v>
      </c>
      <c r="EM162" s="5">
        <v>9</v>
      </c>
      <c r="EN162" s="5">
        <v>9.2200000000000006</v>
      </c>
      <c r="EO162" s="3"/>
      <c r="EP162" s="3"/>
      <c r="EQ162" s="3"/>
      <c r="ER162" s="5">
        <v>4.5</v>
      </c>
      <c r="ES162" s="5">
        <v>4.88</v>
      </c>
      <c r="ET162" s="3"/>
      <c r="EW162" s="51"/>
      <c r="EX162" s="51"/>
      <c r="EY162" s="52"/>
      <c r="EZ162" s="52"/>
    </row>
    <row r="163" spans="1:175" x14ac:dyDescent="0.2">
      <c r="A163" s="1">
        <v>1994</v>
      </c>
      <c r="B163" s="1">
        <v>2</v>
      </c>
      <c r="E163" s="4"/>
      <c r="F163" s="5">
        <v>198</v>
      </c>
      <c r="G163" s="5">
        <v>342</v>
      </c>
      <c r="H163" s="1"/>
      <c r="I163" s="1"/>
      <c r="J163" s="1"/>
      <c r="K163" s="1"/>
      <c r="L163" s="1"/>
      <c r="M163" s="5">
        <v>231</v>
      </c>
      <c r="N163" s="5">
        <v>275</v>
      </c>
      <c r="O163" s="1"/>
      <c r="P163" s="1"/>
      <c r="Q163" s="1"/>
      <c r="R163" s="1"/>
      <c r="S163" s="1"/>
      <c r="T163" s="5">
        <v>77</v>
      </c>
      <c r="U163" s="5">
        <v>85</v>
      </c>
      <c r="V163" s="1"/>
      <c r="W163" s="1"/>
      <c r="Z163" s="4"/>
      <c r="AA163" s="5">
        <v>113</v>
      </c>
      <c r="AB163" s="5">
        <v>150</v>
      </c>
      <c r="AC163" s="1"/>
      <c r="AE163" s="1"/>
      <c r="AF163" s="1"/>
      <c r="AG163" s="1"/>
      <c r="AH163" s="5">
        <v>191</v>
      </c>
      <c r="AI163" s="5">
        <v>258</v>
      </c>
      <c r="AJ163" s="1"/>
      <c r="AK163" s="1"/>
      <c r="AL163" s="1"/>
      <c r="AO163" s="5">
        <v>165</v>
      </c>
      <c r="AP163" s="5">
        <v>235</v>
      </c>
      <c r="AQ163" s="1"/>
      <c r="AU163" s="4"/>
      <c r="AV163" s="5">
        <v>144</v>
      </c>
      <c r="AW163" s="5">
        <v>182</v>
      </c>
      <c r="AY163" s="5"/>
      <c r="AZ163" s="4"/>
      <c r="BA163" s="4"/>
      <c r="BC163" s="43">
        <v>141</v>
      </c>
      <c r="BD163" s="5">
        <v>158</v>
      </c>
      <c r="BF163" s="5"/>
      <c r="BJ163" s="5">
        <v>184</v>
      </c>
      <c r="BK163" s="5">
        <v>161</v>
      </c>
      <c r="BP163" s="5">
        <v>100</v>
      </c>
      <c r="BQ163" s="5">
        <v>120</v>
      </c>
      <c r="BR163" s="5"/>
      <c r="BS163" s="4"/>
      <c r="BU163" s="5">
        <v>184</v>
      </c>
      <c r="BV163" s="5">
        <v>103</v>
      </c>
      <c r="BX163" s="4"/>
      <c r="CC163" s="5">
        <v>12.17</v>
      </c>
      <c r="CD163" s="5">
        <v>19.61</v>
      </c>
      <c r="CF163" s="5"/>
      <c r="CJ163" s="5">
        <v>11.75</v>
      </c>
      <c r="CK163" s="5">
        <v>13.5</v>
      </c>
      <c r="CQ163" s="14">
        <v>10.25</v>
      </c>
      <c r="CR163" s="5">
        <v>10.08</v>
      </c>
      <c r="CU163" s="3"/>
      <c r="CV163" s="3"/>
      <c r="CW163" s="3"/>
      <c r="CX163" s="5">
        <v>7.38</v>
      </c>
      <c r="CY163" s="5">
        <v>14.01</v>
      </c>
      <c r="DE163" s="5">
        <v>9.6300000000000008</v>
      </c>
      <c r="DF163" s="5">
        <v>12.08</v>
      </c>
      <c r="DL163" s="5">
        <v>11</v>
      </c>
      <c r="DM163" s="5">
        <v>12.22</v>
      </c>
      <c r="DP163" s="3"/>
      <c r="DQ163" s="3"/>
      <c r="DR163" s="3"/>
      <c r="DS163" s="5">
        <v>10.8</v>
      </c>
      <c r="DT163" s="5">
        <v>9.1</v>
      </c>
      <c r="DZ163" s="5">
        <v>11</v>
      </c>
      <c r="EA163" s="5">
        <v>14.75</v>
      </c>
      <c r="EG163" s="5">
        <v>9.25</v>
      </c>
      <c r="EH163" s="5">
        <v>8.73</v>
      </c>
      <c r="EM163" s="5">
        <v>12</v>
      </c>
      <c r="EN163" s="5">
        <v>10.5</v>
      </c>
      <c r="EO163" s="3"/>
      <c r="EP163" s="3"/>
      <c r="EQ163" s="3"/>
      <c r="ER163" s="5">
        <v>4.95</v>
      </c>
      <c r="ES163" s="5">
        <v>4.5</v>
      </c>
      <c r="ET163" s="3"/>
      <c r="EW163" s="51"/>
      <c r="EX163" s="51"/>
      <c r="EY163" s="52"/>
      <c r="EZ163" s="52"/>
    </row>
    <row r="164" spans="1:175" x14ac:dyDescent="0.2">
      <c r="A164" s="1">
        <v>1994</v>
      </c>
      <c r="B164" s="1">
        <v>3</v>
      </c>
      <c r="E164" s="4"/>
      <c r="F164" s="5">
        <v>218</v>
      </c>
      <c r="G164" s="5">
        <v>272</v>
      </c>
      <c r="H164" s="1"/>
      <c r="I164" s="1"/>
      <c r="J164" s="1"/>
      <c r="K164" s="1"/>
      <c r="L164" s="1"/>
      <c r="M164" s="5">
        <v>236</v>
      </c>
      <c r="N164" s="5">
        <v>223</v>
      </c>
      <c r="O164" s="1"/>
      <c r="P164" s="1"/>
      <c r="Q164" s="1"/>
      <c r="R164" s="1"/>
      <c r="S164" s="1"/>
      <c r="T164" s="5">
        <v>89</v>
      </c>
      <c r="U164" s="5">
        <v>105</v>
      </c>
      <c r="V164" s="1"/>
      <c r="W164" s="1"/>
      <c r="Z164" s="4"/>
      <c r="AA164" s="5">
        <v>127</v>
      </c>
      <c r="AB164" s="5">
        <v>168</v>
      </c>
      <c r="AC164" s="1"/>
      <c r="AE164" s="1"/>
      <c r="AF164" s="1"/>
      <c r="AG164" s="1"/>
      <c r="AH164" s="5">
        <v>169</v>
      </c>
      <c r="AI164" s="5">
        <v>208</v>
      </c>
      <c r="AJ164" s="1"/>
      <c r="AK164" s="1"/>
      <c r="AL164" s="1"/>
      <c r="AO164" s="5">
        <v>180</v>
      </c>
      <c r="AP164" s="5">
        <v>248</v>
      </c>
      <c r="AQ164" s="1"/>
      <c r="AU164" s="4"/>
      <c r="AV164" s="5">
        <v>169</v>
      </c>
      <c r="AW164" s="5">
        <v>183</v>
      </c>
      <c r="AY164" s="5"/>
      <c r="AZ164" s="4"/>
      <c r="BA164" s="4"/>
      <c r="BC164" s="43">
        <v>134</v>
      </c>
      <c r="BD164" s="5">
        <v>167</v>
      </c>
      <c r="BF164" s="5"/>
      <c r="BJ164" s="5">
        <v>190</v>
      </c>
      <c r="BK164" s="5">
        <v>206</v>
      </c>
      <c r="BP164" s="5">
        <v>78</v>
      </c>
      <c r="BQ164" s="5">
        <v>130</v>
      </c>
      <c r="BR164" s="5"/>
      <c r="BS164" s="4"/>
      <c r="BU164" s="5">
        <v>169</v>
      </c>
      <c r="BV164" s="5">
        <v>204</v>
      </c>
      <c r="BX164" s="4"/>
      <c r="CC164" s="5">
        <v>9.5</v>
      </c>
      <c r="CD164" s="5">
        <v>16.170000000000002</v>
      </c>
      <c r="CF164" s="5"/>
      <c r="CJ164" s="5">
        <v>13.1</v>
      </c>
      <c r="CK164" s="5">
        <v>11.58</v>
      </c>
      <c r="CQ164" s="14">
        <v>6.5</v>
      </c>
      <c r="CR164" s="5">
        <v>9.7899999999999991</v>
      </c>
      <c r="CU164" s="3"/>
      <c r="CV164" s="3"/>
      <c r="CW164" s="3"/>
      <c r="CX164" s="5">
        <v>10.38</v>
      </c>
      <c r="CY164" s="5">
        <v>10.37</v>
      </c>
      <c r="DE164" s="5">
        <v>11.72</v>
      </c>
      <c r="DF164" s="5">
        <v>12</v>
      </c>
      <c r="DL164" s="5">
        <v>11</v>
      </c>
      <c r="DM164" s="5">
        <v>10.42</v>
      </c>
      <c r="DP164" s="3"/>
      <c r="DQ164" s="3"/>
      <c r="DR164" s="3"/>
      <c r="DS164" s="5">
        <v>10.7</v>
      </c>
      <c r="DT164" s="5">
        <v>6.95</v>
      </c>
      <c r="DZ164" s="5">
        <v>10.75</v>
      </c>
      <c r="EA164" s="5">
        <v>15.09</v>
      </c>
      <c r="EG164" s="5">
        <v>8.1199999999999992</v>
      </c>
      <c r="EH164" s="5">
        <v>8.84</v>
      </c>
      <c r="EM164" s="5">
        <v>8</v>
      </c>
      <c r="EN164" s="5">
        <v>7.63</v>
      </c>
      <c r="EO164" s="3"/>
      <c r="EP164" s="3"/>
      <c r="EQ164" s="3"/>
      <c r="ER164" s="5">
        <v>4</v>
      </c>
      <c r="ES164" s="5">
        <v>4.5</v>
      </c>
      <c r="ET164" s="3"/>
      <c r="EW164" s="51"/>
      <c r="EX164" s="51"/>
      <c r="EY164" s="52"/>
      <c r="EZ164" s="52"/>
    </row>
    <row r="165" spans="1:175" x14ac:dyDescent="0.2">
      <c r="A165" s="1">
        <v>1994</v>
      </c>
      <c r="B165" s="1">
        <v>4</v>
      </c>
      <c r="E165" s="4"/>
      <c r="F165" s="5">
        <v>251</v>
      </c>
      <c r="G165" s="5">
        <v>324</v>
      </c>
      <c r="H165" s="1"/>
      <c r="I165" s="1"/>
      <c r="J165" s="1"/>
      <c r="K165" s="1"/>
      <c r="L165" s="1"/>
      <c r="M165" s="5">
        <v>176</v>
      </c>
      <c r="N165" s="5">
        <v>252</v>
      </c>
      <c r="O165" s="1"/>
      <c r="P165" s="1"/>
      <c r="Q165" s="1"/>
      <c r="R165" s="1"/>
      <c r="S165" s="1"/>
      <c r="T165" s="5">
        <v>131</v>
      </c>
      <c r="U165" s="5">
        <v>134</v>
      </c>
      <c r="V165" s="1"/>
      <c r="W165" s="1"/>
      <c r="Z165" s="4"/>
      <c r="AA165" s="5">
        <v>141</v>
      </c>
      <c r="AB165" s="5">
        <v>166</v>
      </c>
      <c r="AC165" s="1"/>
      <c r="AE165" s="1"/>
      <c r="AF165" s="1"/>
      <c r="AG165" s="1"/>
      <c r="AH165" s="5">
        <v>166</v>
      </c>
      <c r="AI165" s="5">
        <v>196</v>
      </c>
      <c r="AJ165" s="1"/>
      <c r="AK165" s="1"/>
      <c r="AL165" s="1"/>
      <c r="AO165" s="5">
        <v>194</v>
      </c>
      <c r="AP165" s="5">
        <v>244</v>
      </c>
      <c r="AQ165" s="1"/>
      <c r="AU165" s="4"/>
      <c r="AV165" s="5">
        <v>175</v>
      </c>
      <c r="AW165" s="5">
        <v>147</v>
      </c>
      <c r="AY165" s="5"/>
      <c r="AZ165" s="4"/>
      <c r="BA165" s="4"/>
      <c r="BC165" s="43">
        <v>167</v>
      </c>
      <c r="BD165" s="5">
        <v>169</v>
      </c>
      <c r="BF165" s="5"/>
      <c r="BJ165" s="5">
        <v>194</v>
      </c>
      <c r="BK165" s="5">
        <v>193</v>
      </c>
      <c r="BP165" s="5">
        <v>123</v>
      </c>
      <c r="BQ165" s="5">
        <v>111</v>
      </c>
      <c r="BR165" s="5"/>
      <c r="BS165" s="4"/>
      <c r="BU165" s="5">
        <v>172</v>
      </c>
      <c r="BV165" s="5">
        <v>186</v>
      </c>
      <c r="BX165" s="4"/>
      <c r="CC165" s="5">
        <v>13.5</v>
      </c>
      <c r="CD165" s="5">
        <v>22.7</v>
      </c>
      <c r="CF165" s="5"/>
      <c r="CJ165" s="5">
        <v>9.7200000000000006</v>
      </c>
      <c r="CK165" s="5">
        <v>9.91</v>
      </c>
      <c r="CQ165" s="14">
        <v>12.56</v>
      </c>
      <c r="CR165" s="5">
        <v>13.78</v>
      </c>
      <c r="CU165" s="3"/>
      <c r="CV165" s="3"/>
      <c r="CW165" s="3"/>
      <c r="CX165" s="5">
        <v>12.48</v>
      </c>
      <c r="CY165" s="5">
        <v>15.8</v>
      </c>
      <c r="DE165" s="5">
        <v>13.5</v>
      </c>
      <c r="DF165" s="5">
        <v>10.8</v>
      </c>
      <c r="DL165" s="5">
        <v>11</v>
      </c>
      <c r="DM165" s="5">
        <v>18.920000000000002</v>
      </c>
      <c r="DP165" s="3"/>
      <c r="DQ165" s="3"/>
      <c r="DR165" s="3"/>
      <c r="DS165" s="5">
        <v>11.96</v>
      </c>
      <c r="DT165" s="5">
        <v>5.65</v>
      </c>
      <c r="DZ165" s="5">
        <v>14.75</v>
      </c>
      <c r="EA165" s="5">
        <v>19.25</v>
      </c>
      <c r="EG165" s="5">
        <v>6.35</v>
      </c>
      <c r="EH165" s="5">
        <v>7.6</v>
      </c>
      <c r="EM165" s="5">
        <v>11.88</v>
      </c>
      <c r="EN165" s="5">
        <v>9</v>
      </c>
      <c r="EO165" s="3"/>
      <c r="EP165" s="3"/>
      <c r="EQ165" s="3"/>
      <c r="ER165" s="5">
        <v>4.5</v>
      </c>
      <c r="ES165" s="5">
        <v>4.55</v>
      </c>
      <c r="ET165" s="3"/>
      <c r="EW165" s="51"/>
      <c r="EX165" s="51"/>
      <c r="EY165" s="52"/>
      <c r="EZ165" s="52"/>
    </row>
    <row r="166" spans="1:175" x14ac:dyDescent="0.2">
      <c r="A166" s="1">
        <v>1995</v>
      </c>
      <c r="B166" s="1">
        <v>1</v>
      </c>
      <c r="E166" s="4"/>
      <c r="F166" s="5">
        <v>296</v>
      </c>
      <c r="G166" s="5">
        <v>367</v>
      </c>
      <c r="H166" s="1"/>
      <c r="I166" s="1"/>
      <c r="J166" s="1"/>
      <c r="K166" s="1"/>
      <c r="L166" s="1"/>
      <c r="M166" s="5">
        <v>296</v>
      </c>
      <c r="N166" s="5">
        <v>352</v>
      </c>
      <c r="O166" s="1"/>
      <c r="P166" s="1"/>
      <c r="Q166" s="1"/>
      <c r="R166" s="1"/>
      <c r="S166" s="1"/>
      <c r="T166" s="5">
        <v>133</v>
      </c>
      <c r="U166" s="5">
        <v>126</v>
      </c>
      <c r="V166" s="1"/>
      <c r="W166" s="1"/>
      <c r="Z166" s="4"/>
      <c r="AA166" s="5">
        <v>141</v>
      </c>
      <c r="AB166" s="5">
        <v>230</v>
      </c>
      <c r="AC166" s="1"/>
      <c r="AE166" s="1"/>
      <c r="AF166" s="1"/>
      <c r="AG166" s="1"/>
      <c r="AH166" s="5">
        <v>229</v>
      </c>
      <c r="AI166" s="5">
        <v>276</v>
      </c>
      <c r="AJ166" s="1"/>
      <c r="AK166" s="1"/>
      <c r="AL166" s="1"/>
      <c r="AO166" s="5">
        <v>186</v>
      </c>
      <c r="AP166" s="5">
        <v>242</v>
      </c>
      <c r="AQ166" s="1"/>
      <c r="AU166" s="4"/>
      <c r="AV166" s="5">
        <v>255</v>
      </c>
      <c r="AW166" s="5">
        <v>208</v>
      </c>
      <c r="AY166" s="5"/>
      <c r="AZ166" s="4"/>
      <c r="BA166" s="4"/>
      <c r="BC166" s="43">
        <v>168</v>
      </c>
      <c r="BD166" s="5">
        <v>169</v>
      </c>
      <c r="BF166" s="5"/>
      <c r="BJ166" s="5">
        <v>272</v>
      </c>
      <c r="BK166" s="5">
        <v>296</v>
      </c>
      <c r="BP166" s="5">
        <v>156</v>
      </c>
      <c r="BQ166" s="5">
        <v>147</v>
      </c>
      <c r="BR166" s="5"/>
      <c r="BS166" s="4"/>
      <c r="BU166" s="5">
        <v>289</v>
      </c>
      <c r="BV166" s="5">
        <v>278</v>
      </c>
      <c r="BX166" s="4"/>
      <c r="CC166" s="5">
        <v>19.09</v>
      </c>
      <c r="CD166" s="5">
        <v>24.2</v>
      </c>
      <c r="CF166" s="5"/>
      <c r="CJ166" s="5">
        <v>17.63</v>
      </c>
      <c r="CK166" s="5">
        <v>11</v>
      </c>
      <c r="CQ166" s="14">
        <v>16.5</v>
      </c>
      <c r="CR166" s="5">
        <v>14.12</v>
      </c>
      <c r="CU166" s="3"/>
      <c r="CV166" s="3"/>
      <c r="CW166" s="3"/>
      <c r="CX166" s="5">
        <v>22.5</v>
      </c>
      <c r="CY166" s="5">
        <v>23.36</v>
      </c>
      <c r="DE166" s="5">
        <v>13.25</v>
      </c>
      <c r="DF166" s="5">
        <v>11.5</v>
      </c>
      <c r="DL166" s="5">
        <v>14.5</v>
      </c>
      <c r="DM166" s="5">
        <v>14</v>
      </c>
      <c r="DP166" s="3"/>
      <c r="DQ166" s="3"/>
      <c r="DR166" s="3"/>
      <c r="DS166" s="5">
        <v>12</v>
      </c>
      <c r="DT166" s="5">
        <v>9.5</v>
      </c>
      <c r="DZ166" s="5">
        <v>18.25</v>
      </c>
      <c r="EA166" s="5">
        <v>16.899999999999999</v>
      </c>
      <c r="EG166" s="5">
        <v>8.65</v>
      </c>
      <c r="EH166" s="5">
        <v>9.9499999999999993</v>
      </c>
      <c r="EM166" s="5">
        <v>12.67</v>
      </c>
      <c r="EN166" s="5">
        <v>14</v>
      </c>
      <c r="EO166" s="3"/>
      <c r="EP166" s="3"/>
      <c r="EQ166" s="3"/>
      <c r="ER166" s="5">
        <v>4.51</v>
      </c>
      <c r="ES166" s="5">
        <v>5.17</v>
      </c>
      <c r="ET166" s="3"/>
      <c r="EW166" s="51"/>
      <c r="EX166" s="51"/>
      <c r="EY166" s="52"/>
      <c r="EZ166" s="52"/>
    </row>
    <row r="167" spans="1:175" x14ac:dyDescent="0.2">
      <c r="A167" s="1">
        <v>1995</v>
      </c>
      <c r="B167" s="1">
        <v>2</v>
      </c>
      <c r="E167" s="4"/>
      <c r="F167" s="5">
        <v>277</v>
      </c>
      <c r="G167" s="5">
        <v>327</v>
      </c>
      <c r="H167" s="1"/>
      <c r="I167" s="1"/>
      <c r="J167" s="1"/>
      <c r="K167" s="1"/>
      <c r="L167" s="1"/>
      <c r="M167" s="5">
        <v>299</v>
      </c>
      <c r="N167" s="5">
        <v>364</v>
      </c>
      <c r="O167" s="1"/>
      <c r="P167" s="1"/>
      <c r="Q167" s="1"/>
      <c r="R167" s="1"/>
      <c r="S167" s="1"/>
      <c r="T167" s="5">
        <v>75</v>
      </c>
      <c r="U167" s="5">
        <v>131</v>
      </c>
      <c r="V167" s="1"/>
      <c r="W167" s="1"/>
      <c r="Z167" s="4"/>
      <c r="AA167" s="5">
        <v>272</v>
      </c>
      <c r="AB167" s="5">
        <v>200</v>
      </c>
      <c r="AC167" s="1"/>
      <c r="AE167" s="1"/>
      <c r="AF167" s="1"/>
      <c r="AG167" s="1"/>
      <c r="AH167" s="5">
        <v>262</v>
      </c>
      <c r="AI167" s="5">
        <v>332</v>
      </c>
      <c r="AJ167" s="1"/>
      <c r="AK167" s="1"/>
      <c r="AL167" s="1"/>
      <c r="AO167" s="5">
        <v>166</v>
      </c>
      <c r="AP167" s="5">
        <v>189</v>
      </c>
      <c r="AQ167" s="1"/>
      <c r="AU167" s="1"/>
      <c r="AV167" s="5">
        <v>136</v>
      </c>
      <c r="AW167" s="5">
        <v>151</v>
      </c>
      <c r="AY167" s="5"/>
      <c r="AZ167" s="4"/>
      <c r="BA167" s="4"/>
      <c r="BC167" s="43">
        <v>207</v>
      </c>
      <c r="BD167" s="5">
        <v>236</v>
      </c>
      <c r="BF167" s="5"/>
      <c r="BJ167" s="5">
        <v>269</v>
      </c>
      <c r="BK167" s="5">
        <v>273</v>
      </c>
      <c r="BP167" s="5">
        <v>178</v>
      </c>
      <c r="BQ167" s="5">
        <v>156</v>
      </c>
      <c r="BR167" s="5"/>
      <c r="BS167" s="4"/>
      <c r="BU167" s="5">
        <v>165</v>
      </c>
      <c r="BV167" s="5">
        <v>262</v>
      </c>
      <c r="BX167" s="4"/>
      <c r="CC167" s="5">
        <v>29.1</v>
      </c>
      <c r="CD167" s="5">
        <v>25.65</v>
      </c>
      <c r="CF167" s="5"/>
      <c r="CJ167" s="5">
        <v>17</v>
      </c>
      <c r="CK167" s="5">
        <v>13.25</v>
      </c>
      <c r="CQ167" s="14">
        <v>16</v>
      </c>
      <c r="CR167" s="5">
        <v>16.940000000000001</v>
      </c>
      <c r="CU167" s="3"/>
      <c r="CV167" s="3"/>
      <c r="CW167" s="3"/>
      <c r="CX167" s="5">
        <v>24.67</v>
      </c>
      <c r="CY167" s="5">
        <v>24.43</v>
      </c>
      <c r="DE167" s="5">
        <v>12.5</v>
      </c>
      <c r="DF167" s="5">
        <v>14</v>
      </c>
      <c r="DL167" s="5">
        <v>15</v>
      </c>
      <c r="DM167" s="5">
        <v>16.78</v>
      </c>
      <c r="DP167" s="3"/>
      <c r="DQ167" s="3"/>
      <c r="DR167" s="3"/>
      <c r="DS167" s="5">
        <v>13</v>
      </c>
      <c r="DT167" s="5">
        <v>12.5</v>
      </c>
      <c r="DZ167" s="5">
        <v>12.5</v>
      </c>
      <c r="EA167" s="5">
        <v>15.5</v>
      </c>
      <c r="EG167" s="5">
        <v>9.5500000000000007</v>
      </c>
      <c r="EH167" s="5">
        <v>10.08</v>
      </c>
      <c r="EM167" s="5">
        <v>12.25</v>
      </c>
      <c r="EN167" s="5">
        <v>14.08</v>
      </c>
      <c r="EO167" s="3"/>
      <c r="EP167" s="3"/>
      <c r="EQ167" s="3"/>
      <c r="ER167" s="5">
        <v>10.25</v>
      </c>
      <c r="ES167" s="5">
        <v>7.5</v>
      </c>
      <c r="ET167" s="3"/>
      <c r="EW167" s="51"/>
      <c r="EX167" s="51"/>
      <c r="EY167" s="52"/>
      <c r="EZ167" s="52"/>
    </row>
    <row r="168" spans="1:175" x14ac:dyDescent="0.2">
      <c r="A168" s="1">
        <v>1995</v>
      </c>
      <c r="B168" s="1">
        <v>3</v>
      </c>
      <c r="E168" s="4"/>
      <c r="F168" s="5">
        <v>362</v>
      </c>
      <c r="G168" s="5">
        <v>286</v>
      </c>
      <c r="H168" s="1"/>
      <c r="I168" s="1"/>
      <c r="J168" s="1"/>
      <c r="K168" s="1"/>
      <c r="L168" s="1"/>
      <c r="M168" s="5">
        <v>177</v>
      </c>
      <c r="N168" s="5">
        <v>238</v>
      </c>
      <c r="O168" s="1"/>
      <c r="P168" s="1"/>
      <c r="Q168" s="1"/>
      <c r="R168" s="1"/>
      <c r="S168" s="1"/>
      <c r="T168" s="5">
        <v>101</v>
      </c>
      <c r="U168" s="5">
        <v>151</v>
      </c>
      <c r="V168" s="1"/>
      <c r="W168" s="1"/>
      <c r="Z168" s="4"/>
      <c r="AA168" s="5">
        <v>202</v>
      </c>
      <c r="AB168" s="5">
        <v>201</v>
      </c>
      <c r="AC168" s="1"/>
      <c r="AE168" s="1"/>
      <c r="AF168" s="1"/>
      <c r="AG168" s="1"/>
      <c r="AH168" s="5">
        <v>146</v>
      </c>
      <c r="AI168" s="5">
        <v>252</v>
      </c>
      <c r="AJ168" s="1"/>
      <c r="AK168" s="1"/>
      <c r="AL168" s="1"/>
      <c r="AO168" s="5">
        <v>218</v>
      </c>
      <c r="AP168" s="5">
        <v>198</v>
      </c>
      <c r="AQ168" s="1"/>
      <c r="AU168" s="1"/>
      <c r="AV168" s="5">
        <v>156</v>
      </c>
      <c r="AW168" s="5">
        <v>128</v>
      </c>
      <c r="AY168" s="5"/>
      <c r="AZ168" s="4"/>
      <c r="BA168" s="4"/>
      <c r="BC168" s="43">
        <v>109</v>
      </c>
      <c r="BD168" s="5">
        <v>151</v>
      </c>
      <c r="BF168" s="5"/>
      <c r="BJ168" s="5">
        <v>156</v>
      </c>
      <c r="BK168" s="5">
        <v>136</v>
      </c>
      <c r="BP168" s="5">
        <v>147</v>
      </c>
      <c r="BQ168" s="5">
        <v>148</v>
      </c>
      <c r="BR168" s="5"/>
      <c r="BS168" s="4"/>
      <c r="BU168" s="5">
        <v>182</v>
      </c>
      <c r="BV168" s="5">
        <v>159</v>
      </c>
      <c r="BX168" s="4"/>
      <c r="CC168" s="5">
        <v>35</v>
      </c>
      <c r="CD168" s="5">
        <v>28.55</v>
      </c>
      <c r="CF168" s="5"/>
      <c r="CJ168" s="5">
        <v>14.14</v>
      </c>
      <c r="CK168" s="5">
        <v>18.36</v>
      </c>
      <c r="CQ168" s="14">
        <v>17.45</v>
      </c>
      <c r="CR168" s="5">
        <v>16.04</v>
      </c>
      <c r="CU168" s="3"/>
      <c r="CV168" s="3"/>
      <c r="CW168" s="3"/>
      <c r="CX168" s="5">
        <v>16.559999999999999</v>
      </c>
      <c r="CY168" s="5">
        <v>19.68</v>
      </c>
      <c r="DE168" s="5">
        <v>14.35</v>
      </c>
      <c r="DF168" s="5">
        <v>13.04</v>
      </c>
      <c r="DL168" s="5">
        <v>14.88</v>
      </c>
      <c r="DM168" s="5">
        <v>14.31</v>
      </c>
      <c r="DP168" s="3"/>
      <c r="DQ168" s="3"/>
      <c r="DR168" s="3"/>
      <c r="DS168" s="5">
        <v>15</v>
      </c>
      <c r="DT168" s="5">
        <v>9.1999999999999993</v>
      </c>
      <c r="DZ168" s="5">
        <v>12.25</v>
      </c>
      <c r="EA168" s="5">
        <v>19.170000000000002</v>
      </c>
      <c r="EG168" s="5">
        <v>9.66</v>
      </c>
      <c r="EH168" s="5">
        <v>9.43</v>
      </c>
      <c r="EM168" s="5">
        <v>22.5</v>
      </c>
      <c r="EN168" s="5">
        <v>23</v>
      </c>
      <c r="EO168" s="3"/>
      <c r="EP168" s="3"/>
      <c r="EQ168" s="3"/>
      <c r="ER168" s="5">
        <v>7.5</v>
      </c>
      <c r="ES168" s="5">
        <v>7.31</v>
      </c>
      <c r="ET168" s="3"/>
      <c r="EW168" s="51"/>
      <c r="EX168" s="51"/>
      <c r="EY168" s="52"/>
      <c r="EZ168" s="52"/>
    </row>
    <row r="169" spans="1:175" x14ac:dyDescent="0.2">
      <c r="A169" s="1">
        <v>1995</v>
      </c>
      <c r="B169" s="1">
        <v>4</v>
      </c>
      <c r="E169" s="4"/>
      <c r="F169" s="5">
        <v>211</v>
      </c>
      <c r="G169" s="5">
        <v>280</v>
      </c>
      <c r="H169" s="1"/>
      <c r="I169" s="1"/>
      <c r="J169" s="1"/>
      <c r="K169" s="1"/>
      <c r="L169" s="1"/>
      <c r="M169" s="5">
        <v>235</v>
      </c>
      <c r="N169" s="5">
        <v>280</v>
      </c>
      <c r="O169" s="1"/>
      <c r="P169" s="1"/>
      <c r="Q169" s="1"/>
      <c r="R169" s="1"/>
      <c r="S169" s="1"/>
      <c r="T169" s="5">
        <v>79</v>
      </c>
      <c r="U169" s="5">
        <v>140</v>
      </c>
      <c r="V169" s="1"/>
      <c r="W169" s="1"/>
      <c r="Z169" s="4"/>
      <c r="AA169" s="5">
        <v>176</v>
      </c>
      <c r="AB169" s="5">
        <v>162</v>
      </c>
      <c r="AC169" s="1"/>
      <c r="AE169" s="1"/>
      <c r="AF169" s="1"/>
      <c r="AG169" s="1"/>
      <c r="AH169" s="5">
        <v>251</v>
      </c>
      <c r="AI169" s="5">
        <v>275</v>
      </c>
      <c r="AJ169" s="1"/>
      <c r="AK169" s="1"/>
      <c r="AL169" s="1"/>
      <c r="AO169" s="5">
        <v>210</v>
      </c>
      <c r="AP169" s="5">
        <v>188</v>
      </c>
      <c r="AQ169" s="1"/>
      <c r="AU169" s="1"/>
      <c r="AV169" s="5">
        <v>160</v>
      </c>
      <c r="AW169" s="5">
        <v>160</v>
      </c>
      <c r="AY169" s="5"/>
      <c r="AZ169" s="4"/>
      <c r="BA169" s="4"/>
      <c r="BC169" s="43">
        <v>145</v>
      </c>
      <c r="BD169" s="5">
        <v>125</v>
      </c>
      <c r="BF169" s="5"/>
      <c r="BJ169" s="5">
        <v>166</v>
      </c>
      <c r="BK169" s="5">
        <v>136</v>
      </c>
      <c r="BP169" s="5">
        <v>102</v>
      </c>
      <c r="BQ169" s="5">
        <v>96</v>
      </c>
      <c r="BR169" s="5"/>
      <c r="BS169" s="4"/>
      <c r="BU169" s="5">
        <v>252</v>
      </c>
      <c r="BV169" s="5">
        <v>302</v>
      </c>
      <c r="BX169" s="4"/>
      <c r="CC169" s="5">
        <v>23.83</v>
      </c>
      <c r="CD169" s="5">
        <v>28.4</v>
      </c>
      <c r="CF169" s="5"/>
      <c r="CJ169" s="5">
        <v>14.49</v>
      </c>
      <c r="CK169" s="5">
        <v>13.82</v>
      </c>
      <c r="CQ169" s="14">
        <v>14.49</v>
      </c>
      <c r="CR169" s="5">
        <v>17.53</v>
      </c>
      <c r="CU169" s="3"/>
      <c r="CV169" s="3"/>
      <c r="CW169" s="3"/>
      <c r="CX169" s="5">
        <v>14.92</v>
      </c>
      <c r="CY169" s="5">
        <v>19.87</v>
      </c>
      <c r="DE169" s="5">
        <v>17.75</v>
      </c>
      <c r="DF169" s="5">
        <v>18</v>
      </c>
      <c r="DL169" s="5">
        <v>15.09</v>
      </c>
      <c r="DM169" s="5">
        <v>16.97</v>
      </c>
      <c r="DP169" s="3"/>
      <c r="DQ169" s="3"/>
      <c r="DR169" s="3"/>
      <c r="DS169" s="5">
        <v>10.11</v>
      </c>
      <c r="DT169" s="5">
        <v>10.35</v>
      </c>
      <c r="DZ169" s="5">
        <v>16.5</v>
      </c>
      <c r="EA169" s="5">
        <v>17.79</v>
      </c>
      <c r="EG169" s="5">
        <v>9</v>
      </c>
      <c r="EH169" s="5">
        <v>9.5</v>
      </c>
      <c r="EM169" s="5">
        <v>22.5</v>
      </c>
      <c r="EN169" s="5">
        <v>23</v>
      </c>
      <c r="EO169" s="3"/>
      <c r="EP169" s="3"/>
      <c r="EQ169" s="3"/>
      <c r="ER169" s="5">
        <v>8.01</v>
      </c>
      <c r="ES169" s="5">
        <v>8.0399999999999991</v>
      </c>
      <c r="ET169" s="3"/>
      <c r="EW169" s="51"/>
      <c r="EX169" s="51"/>
      <c r="EY169" s="52"/>
      <c r="EZ169" s="52"/>
    </row>
    <row r="170" spans="1:175" ht="13.5" x14ac:dyDescent="0.25">
      <c r="A170" s="1">
        <v>1996</v>
      </c>
      <c r="B170" s="1">
        <v>1</v>
      </c>
      <c r="E170" s="4"/>
      <c r="F170" s="5">
        <v>218</v>
      </c>
      <c r="G170" s="5">
        <v>322</v>
      </c>
      <c r="H170" s="1"/>
      <c r="I170" s="1"/>
      <c r="J170" s="1"/>
      <c r="K170" s="1"/>
      <c r="L170" s="1"/>
      <c r="M170" s="5">
        <v>226</v>
      </c>
      <c r="N170" s="65">
        <v>250</v>
      </c>
      <c r="O170" s="1"/>
      <c r="P170" s="1"/>
      <c r="Q170" s="1"/>
      <c r="R170" s="1"/>
      <c r="S170" s="1"/>
      <c r="T170" s="5">
        <v>110</v>
      </c>
      <c r="U170" s="5">
        <v>94</v>
      </c>
      <c r="V170" s="1"/>
      <c r="W170" s="1"/>
      <c r="Z170" s="4"/>
      <c r="AA170" s="5">
        <v>162</v>
      </c>
      <c r="AB170" s="5">
        <v>181</v>
      </c>
      <c r="AC170" s="1"/>
      <c r="AE170" s="1"/>
      <c r="AF170" s="1"/>
      <c r="AG170" s="1"/>
      <c r="AH170" s="5">
        <v>235</v>
      </c>
      <c r="AI170" s="5">
        <v>219</v>
      </c>
      <c r="AJ170" s="1"/>
      <c r="AK170" s="1"/>
      <c r="AL170" s="1"/>
      <c r="AO170" s="5">
        <v>223</v>
      </c>
      <c r="AP170" s="5">
        <v>190</v>
      </c>
      <c r="AQ170" s="1"/>
      <c r="AU170" s="1"/>
      <c r="AV170" s="5">
        <v>200</v>
      </c>
      <c r="AW170" s="5">
        <v>158</v>
      </c>
      <c r="AY170" s="5"/>
      <c r="AZ170" s="4"/>
      <c r="BA170" s="4"/>
      <c r="BC170" s="43">
        <v>145</v>
      </c>
      <c r="BD170" s="5">
        <v>115</v>
      </c>
      <c r="BF170" s="5"/>
      <c r="BJ170" s="5">
        <v>257</v>
      </c>
      <c r="BK170" s="5">
        <v>211</v>
      </c>
      <c r="BP170" s="5">
        <v>88</v>
      </c>
      <c r="BQ170" s="5">
        <v>58</v>
      </c>
      <c r="BR170" s="5"/>
      <c r="BS170" s="4"/>
      <c r="BU170" s="5">
        <v>479</v>
      </c>
      <c r="BV170" s="5">
        <v>290</v>
      </c>
      <c r="BX170" s="4"/>
      <c r="CC170" s="5">
        <v>21.17</v>
      </c>
      <c r="CD170" s="5">
        <v>26.26</v>
      </c>
      <c r="CF170" s="5"/>
      <c r="CJ170" s="5">
        <v>11.99</v>
      </c>
      <c r="CK170" s="5">
        <v>18.850000000000001</v>
      </c>
      <c r="CQ170" s="14">
        <v>13.54</v>
      </c>
      <c r="CR170" s="5">
        <v>13.51</v>
      </c>
      <c r="CU170" s="3"/>
      <c r="CV170" s="3"/>
      <c r="CW170" s="3"/>
      <c r="CX170" s="5">
        <v>17.09</v>
      </c>
      <c r="CY170" s="5">
        <v>17.600000000000001</v>
      </c>
      <c r="DE170" s="5">
        <v>12.3</v>
      </c>
      <c r="DF170" s="5">
        <v>15.67</v>
      </c>
      <c r="DL170" s="5">
        <v>16.329999999999998</v>
      </c>
      <c r="DM170" s="5">
        <v>18.62</v>
      </c>
      <c r="DP170" s="3"/>
      <c r="DQ170" s="3"/>
      <c r="DR170" s="3"/>
      <c r="DS170" s="5">
        <v>14.29</v>
      </c>
      <c r="DT170" s="5">
        <v>7.25</v>
      </c>
      <c r="DZ170" s="5">
        <v>20</v>
      </c>
      <c r="EA170" s="5">
        <v>15.34</v>
      </c>
      <c r="EG170" s="5">
        <v>15</v>
      </c>
      <c r="EH170" s="5">
        <v>13.78</v>
      </c>
      <c r="EM170" s="5">
        <v>17.5</v>
      </c>
      <c r="EN170" s="5">
        <v>18.5</v>
      </c>
      <c r="EO170" s="3"/>
      <c r="EP170" s="3"/>
      <c r="EQ170" s="3"/>
      <c r="ER170" s="5">
        <v>6.96</v>
      </c>
      <c r="ES170" s="5">
        <v>7.51</v>
      </c>
      <c r="ET170" s="3"/>
      <c r="EW170" s="51"/>
      <c r="EX170" s="51"/>
      <c r="EY170" s="52"/>
      <c r="EZ170" s="52"/>
    </row>
    <row r="171" spans="1:175" ht="13.5" x14ac:dyDescent="0.25">
      <c r="A171" s="1">
        <v>1996</v>
      </c>
      <c r="B171" s="1">
        <v>2</v>
      </c>
      <c r="E171" s="4"/>
      <c r="F171" s="5">
        <v>163</v>
      </c>
      <c r="G171" s="5">
        <v>254</v>
      </c>
      <c r="H171" s="1"/>
      <c r="I171" s="1"/>
      <c r="J171" s="1"/>
      <c r="K171" s="1"/>
      <c r="L171" s="1"/>
      <c r="M171" s="5">
        <v>237</v>
      </c>
      <c r="N171" s="65">
        <v>255</v>
      </c>
      <c r="O171" s="1"/>
      <c r="P171" s="1"/>
      <c r="Q171" s="1"/>
      <c r="R171" s="1"/>
      <c r="S171" s="1"/>
      <c r="T171" s="5">
        <v>94</v>
      </c>
      <c r="U171" s="5">
        <v>121</v>
      </c>
      <c r="V171" s="1"/>
      <c r="W171" s="1"/>
      <c r="Z171" s="4"/>
      <c r="AA171" s="5">
        <v>158</v>
      </c>
      <c r="AB171" s="5">
        <v>197</v>
      </c>
      <c r="AC171" s="1"/>
      <c r="AE171" s="1"/>
      <c r="AF171" s="1"/>
      <c r="AG171" s="1"/>
      <c r="AH171" s="5">
        <v>164</v>
      </c>
      <c r="AI171" s="5">
        <v>226</v>
      </c>
      <c r="AJ171" s="1"/>
      <c r="AK171" s="1"/>
      <c r="AL171" s="1"/>
      <c r="AO171" s="5">
        <v>160</v>
      </c>
      <c r="AP171" s="5">
        <v>218</v>
      </c>
      <c r="AQ171" s="1"/>
      <c r="AU171" s="1"/>
      <c r="AV171" s="5">
        <v>202</v>
      </c>
      <c r="AW171" s="5">
        <v>235</v>
      </c>
      <c r="AY171" s="5"/>
      <c r="AZ171" s="4"/>
      <c r="BA171" s="4"/>
      <c r="BC171" s="43">
        <v>178</v>
      </c>
      <c r="BD171" s="5">
        <v>194</v>
      </c>
      <c r="BF171" s="5"/>
      <c r="BJ171" s="5">
        <v>161</v>
      </c>
      <c r="BK171" s="5">
        <v>289</v>
      </c>
      <c r="BP171" s="5">
        <v>75</v>
      </c>
      <c r="BQ171" s="5">
        <v>74</v>
      </c>
      <c r="BR171" s="5"/>
      <c r="BS171" s="4"/>
      <c r="BU171" s="5">
        <v>285</v>
      </c>
      <c r="BV171" s="5">
        <v>291</v>
      </c>
      <c r="BX171" s="4"/>
      <c r="CC171" s="5">
        <v>17.309999999999999</v>
      </c>
      <c r="CD171" s="5">
        <v>23.87</v>
      </c>
      <c r="CF171" s="5"/>
      <c r="CJ171" s="5">
        <v>10.95</v>
      </c>
      <c r="CK171" s="5">
        <v>14.5</v>
      </c>
      <c r="CQ171" s="14">
        <v>13.46</v>
      </c>
      <c r="CR171" s="5">
        <v>15.82</v>
      </c>
      <c r="CU171" s="3"/>
      <c r="CV171" s="3"/>
      <c r="CW171" s="3"/>
      <c r="CX171" s="5">
        <v>15.36</v>
      </c>
      <c r="CY171" s="5">
        <v>14.98</v>
      </c>
      <c r="DE171" s="5">
        <v>11.32</v>
      </c>
      <c r="DF171" s="5">
        <v>10.97</v>
      </c>
      <c r="DL171" s="5">
        <v>11.5</v>
      </c>
      <c r="DM171" s="5">
        <v>14.53</v>
      </c>
      <c r="DP171" s="3"/>
      <c r="DQ171" s="3"/>
      <c r="DR171" s="3"/>
      <c r="DS171" s="5">
        <v>14.27</v>
      </c>
      <c r="DT171" s="5">
        <v>5.9</v>
      </c>
      <c r="DZ171" s="5">
        <v>15.95</v>
      </c>
      <c r="EA171" s="5">
        <v>16.2</v>
      </c>
      <c r="EG171" s="5">
        <v>13.42</v>
      </c>
      <c r="EH171" s="5">
        <v>15.95</v>
      </c>
      <c r="EM171" s="5">
        <v>6.29</v>
      </c>
      <c r="EN171" s="5">
        <v>5.26</v>
      </c>
      <c r="EO171" s="3"/>
      <c r="EP171" s="3"/>
      <c r="EQ171" s="3"/>
      <c r="ER171" s="5">
        <v>6.03</v>
      </c>
      <c r="ES171" s="5">
        <v>4.25</v>
      </c>
      <c r="ET171" s="3"/>
      <c r="EW171" s="51"/>
      <c r="EX171" s="51"/>
      <c r="EY171" s="52"/>
      <c r="EZ171" s="52"/>
    </row>
    <row r="172" spans="1:175" ht="13.5" x14ac:dyDescent="0.25">
      <c r="A172" s="1">
        <v>1996</v>
      </c>
      <c r="B172" s="1">
        <v>3</v>
      </c>
      <c r="E172" s="4"/>
      <c r="F172" s="5">
        <v>214</v>
      </c>
      <c r="G172" s="5">
        <v>321</v>
      </c>
      <c r="H172" s="1"/>
      <c r="I172" s="1"/>
      <c r="J172" s="1"/>
      <c r="K172" s="1"/>
      <c r="L172" s="1"/>
      <c r="M172" s="5">
        <v>258</v>
      </c>
      <c r="N172" s="65">
        <v>175</v>
      </c>
      <c r="O172" s="1"/>
      <c r="P172" s="1"/>
      <c r="Q172" s="1"/>
      <c r="R172" s="1"/>
      <c r="S172" s="1"/>
      <c r="T172" s="5">
        <v>134</v>
      </c>
      <c r="U172" s="5">
        <v>116</v>
      </c>
      <c r="V172" s="1"/>
      <c r="W172" s="1"/>
      <c r="Z172" s="4"/>
      <c r="AA172" s="5">
        <v>181</v>
      </c>
      <c r="AB172" s="5">
        <v>219</v>
      </c>
      <c r="AC172" s="1"/>
      <c r="AE172" s="1"/>
      <c r="AF172" s="1"/>
      <c r="AG172" s="1"/>
      <c r="AH172" s="5">
        <v>208</v>
      </c>
      <c r="AI172" s="5">
        <v>157</v>
      </c>
      <c r="AJ172" s="1"/>
      <c r="AK172" s="1"/>
      <c r="AL172" s="1"/>
      <c r="AO172" s="5">
        <v>236</v>
      </c>
      <c r="AP172" s="5">
        <v>214</v>
      </c>
      <c r="AQ172" s="1"/>
      <c r="AU172" s="1"/>
      <c r="AV172" s="5">
        <v>192</v>
      </c>
      <c r="AW172" s="5">
        <v>210</v>
      </c>
      <c r="AY172" s="5"/>
      <c r="AZ172" s="4"/>
      <c r="BA172" s="4"/>
      <c r="BC172" s="43">
        <v>182</v>
      </c>
      <c r="BD172" s="5">
        <v>181</v>
      </c>
      <c r="BF172" s="5"/>
      <c r="BJ172" s="5">
        <v>195</v>
      </c>
      <c r="BK172" s="5">
        <v>288</v>
      </c>
      <c r="BP172" s="5">
        <v>93</v>
      </c>
      <c r="BQ172" s="5">
        <v>75</v>
      </c>
      <c r="BR172" s="5"/>
      <c r="BS172" s="4"/>
      <c r="BU172" s="5">
        <v>268</v>
      </c>
      <c r="BV172" s="5">
        <v>261</v>
      </c>
      <c r="BX172" s="4"/>
      <c r="CC172" s="5">
        <v>16.43</v>
      </c>
      <c r="CD172" s="5">
        <v>24.35</v>
      </c>
      <c r="CF172" s="5"/>
      <c r="CJ172" s="5">
        <v>10.47</v>
      </c>
      <c r="CK172" s="5">
        <v>10.4</v>
      </c>
      <c r="CQ172" s="14">
        <v>12.64</v>
      </c>
      <c r="CR172" s="5">
        <v>15.18</v>
      </c>
      <c r="CU172" s="3"/>
      <c r="CV172" s="3"/>
      <c r="CW172" s="3"/>
      <c r="CX172" s="5">
        <v>13.49</v>
      </c>
      <c r="CY172" s="5">
        <v>16.649999999999999</v>
      </c>
      <c r="DE172" s="5">
        <v>10.17</v>
      </c>
      <c r="DF172" s="5">
        <v>10.88</v>
      </c>
      <c r="DL172" s="5">
        <v>18.420000000000002</v>
      </c>
      <c r="DM172" s="5">
        <v>12.5</v>
      </c>
      <c r="DP172" s="3"/>
      <c r="DQ172" s="3"/>
      <c r="DR172" s="3"/>
      <c r="DS172" s="5">
        <v>11.4</v>
      </c>
      <c r="DT172" s="5">
        <v>4.91</v>
      </c>
      <c r="DZ172" s="5">
        <v>16.13</v>
      </c>
      <c r="EA172" s="5">
        <v>17.489999999999998</v>
      </c>
      <c r="EG172" s="5">
        <v>9.25</v>
      </c>
      <c r="EH172" s="5">
        <v>15.95</v>
      </c>
      <c r="EM172" s="5">
        <v>8.1300000000000008</v>
      </c>
      <c r="EN172" s="5">
        <v>9.4</v>
      </c>
      <c r="EO172" s="3"/>
      <c r="EP172" s="3"/>
      <c r="EQ172" s="3"/>
      <c r="ER172" s="5">
        <v>5.44</v>
      </c>
      <c r="ES172" s="5">
        <v>6.48</v>
      </c>
      <c r="ET172" s="3"/>
      <c r="EW172" s="51"/>
      <c r="EX172" s="51"/>
      <c r="EY172" s="52"/>
      <c r="EZ172" s="52"/>
    </row>
    <row r="173" spans="1:175" ht="13.5" x14ac:dyDescent="0.25">
      <c r="A173" s="1">
        <v>1996</v>
      </c>
      <c r="B173" s="1">
        <v>4</v>
      </c>
      <c r="E173" s="4"/>
      <c r="F173" s="5">
        <v>272</v>
      </c>
      <c r="G173" s="5">
        <v>208</v>
      </c>
      <c r="H173" s="1"/>
      <c r="I173" s="1"/>
      <c r="J173" s="1"/>
      <c r="K173" s="1"/>
      <c r="L173" s="1"/>
      <c r="M173" s="5">
        <v>263</v>
      </c>
      <c r="N173" s="65">
        <v>115</v>
      </c>
      <c r="O173" s="1"/>
      <c r="P173" s="1"/>
      <c r="Q173" s="1"/>
      <c r="R173" s="1"/>
      <c r="S173" s="1"/>
      <c r="T173" s="5">
        <v>134</v>
      </c>
      <c r="U173" s="5">
        <v>116</v>
      </c>
      <c r="V173" s="1"/>
      <c r="W173" s="1"/>
      <c r="Z173" s="4"/>
      <c r="AA173" s="5">
        <v>186</v>
      </c>
      <c r="AB173" s="5">
        <v>221</v>
      </c>
      <c r="AC173" s="1"/>
      <c r="AE173" s="1"/>
      <c r="AF173" s="1"/>
      <c r="AG173" s="1"/>
      <c r="AH173" s="5">
        <v>235</v>
      </c>
      <c r="AI173" s="5">
        <v>182</v>
      </c>
      <c r="AJ173" s="1"/>
      <c r="AK173" s="1"/>
      <c r="AL173" s="1"/>
      <c r="AO173" s="5">
        <v>215</v>
      </c>
      <c r="AP173" s="5">
        <v>197</v>
      </c>
      <c r="AQ173" s="1"/>
      <c r="AU173" s="1"/>
      <c r="AV173" s="5">
        <v>183</v>
      </c>
      <c r="AW173" s="5">
        <v>278</v>
      </c>
      <c r="AY173" s="5"/>
      <c r="AZ173" s="5"/>
      <c r="BA173" s="5"/>
      <c r="BC173" s="43">
        <v>197</v>
      </c>
      <c r="BD173" s="5">
        <v>191</v>
      </c>
      <c r="BF173" s="5"/>
      <c r="BJ173" s="5">
        <v>168</v>
      </c>
      <c r="BK173" s="5">
        <v>301</v>
      </c>
      <c r="BP173" s="5">
        <v>55</v>
      </c>
      <c r="BQ173" s="5">
        <v>53</v>
      </c>
      <c r="BR173" s="5"/>
      <c r="BS173" s="4"/>
      <c r="BU173" s="5">
        <v>322</v>
      </c>
      <c r="BV173" s="5">
        <v>302</v>
      </c>
      <c r="BX173" s="4"/>
      <c r="CC173" s="5">
        <v>22.36</v>
      </c>
      <c r="CD173" s="5">
        <v>26.52</v>
      </c>
      <c r="CF173" s="5"/>
      <c r="CJ173" s="5">
        <v>14.65</v>
      </c>
      <c r="CK173" s="5">
        <v>11.6</v>
      </c>
      <c r="CQ173" s="14">
        <v>13.75</v>
      </c>
      <c r="CR173" s="5">
        <v>12.76</v>
      </c>
      <c r="CU173" s="3"/>
      <c r="CV173" s="3"/>
      <c r="CW173" s="3"/>
      <c r="CX173" s="5">
        <v>15.59</v>
      </c>
      <c r="CY173" s="5">
        <v>18.55</v>
      </c>
      <c r="DE173" s="5">
        <v>15.45</v>
      </c>
      <c r="DF173" s="5">
        <v>13.33</v>
      </c>
      <c r="DL173" s="5">
        <v>14.8</v>
      </c>
      <c r="DM173" s="5">
        <v>14.77</v>
      </c>
      <c r="DP173" s="3"/>
      <c r="DQ173" s="3"/>
      <c r="DR173" s="3"/>
      <c r="DS173" s="5">
        <v>12.05</v>
      </c>
      <c r="DT173" s="5">
        <v>13.59</v>
      </c>
      <c r="DZ173" s="5">
        <v>18.079999999999998</v>
      </c>
      <c r="EA173" s="5">
        <v>18.75</v>
      </c>
      <c r="EG173" s="5">
        <v>8.25</v>
      </c>
      <c r="EH173" s="5">
        <v>14.63</v>
      </c>
      <c r="EM173" s="5">
        <v>10.01</v>
      </c>
      <c r="EN173" s="5">
        <v>11.15</v>
      </c>
      <c r="EO173" s="3"/>
      <c r="EP173" s="3"/>
      <c r="EQ173" s="3"/>
      <c r="ER173" s="5">
        <v>7.5</v>
      </c>
      <c r="ES173" s="5">
        <v>6.99</v>
      </c>
      <c r="ET173" s="3"/>
      <c r="EW173" s="51"/>
      <c r="EX173" s="51"/>
      <c r="EY173" s="52"/>
      <c r="EZ173" s="52"/>
    </row>
    <row r="174" spans="1:175" s="5" customFormat="1" ht="13.5" x14ac:dyDescent="0.25">
      <c r="A174" s="1">
        <v>1997</v>
      </c>
      <c r="B174" s="1">
        <v>1</v>
      </c>
      <c r="C174" s="1"/>
      <c r="F174" s="5">
        <v>183</v>
      </c>
      <c r="G174" s="5">
        <v>278</v>
      </c>
      <c r="H174" s="1"/>
      <c r="I174" s="1"/>
      <c r="K174" s="1"/>
      <c r="M174" s="5">
        <v>269</v>
      </c>
      <c r="N174" s="65">
        <v>79</v>
      </c>
      <c r="O174" s="1"/>
      <c r="P174" s="1"/>
      <c r="Q174" s="1"/>
      <c r="R174" s="1"/>
      <c r="T174" s="5">
        <v>180</v>
      </c>
      <c r="U174" s="5">
        <v>143</v>
      </c>
      <c r="AA174" s="5">
        <v>189</v>
      </c>
      <c r="AB174" s="5">
        <v>187</v>
      </c>
      <c r="AC174" s="1"/>
      <c r="AF174" s="1"/>
      <c r="AH174" s="5">
        <v>230</v>
      </c>
      <c r="AI174" s="5">
        <v>174</v>
      </c>
      <c r="AJ174" s="1"/>
      <c r="AK174" s="1"/>
      <c r="AL174" s="1"/>
      <c r="AN174" s="1"/>
      <c r="AO174" s="5">
        <v>204</v>
      </c>
      <c r="AP174" s="5">
        <v>205</v>
      </c>
      <c r="AQ174" s="1"/>
      <c r="AR174" s="1"/>
      <c r="AS174" s="1"/>
      <c r="AT174" s="1"/>
      <c r="AU174" s="1"/>
      <c r="AV174" s="5">
        <v>244</v>
      </c>
      <c r="AW174" s="5">
        <v>221</v>
      </c>
      <c r="AX174" s="1"/>
      <c r="AZ174" s="4"/>
      <c r="BA174" s="4"/>
      <c r="BB174" s="1"/>
      <c r="BC174" s="43">
        <v>181</v>
      </c>
      <c r="BD174" s="5">
        <v>215</v>
      </c>
      <c r="BE174" s="1"/>
      <c r="BH174" s="1"/>
      <c r="BI174" s="1"/>
      <c r="BJ174" s="5">
        <v>234</v>
      </c>
      <c r="BK174" s="5">
        <v>302</v>
      </c>
      <c r="BL174" s="1"/>
      <c r="BM174" s="1"/>
      <c r="BP174" s="5">
        <v>130</v>
      </c>
      <c r="BQ174" s="14">
        <v>102</v>
      </c>
      <c r="BT174" s="1"/>
      <c r="BU174" s="5">
        <v>360</v>
      </c>
      <c r="BV174" s="5">
        <v>293</v>
      </c>
      <c r="BW174" s="1"/>
      <c r="BY174" s="1"/>
      <c r="BZ174" s="1"/>
      <c r="CA174" s="1"/>
      <c r="CB174" s="1"/>
      <c r="CC174" s="5">
        <v>18.690000000000001</v>
      </c>
      <c r="CD174" s="5">
        <v>25.64</v>
      </c>
      <c r="CE174" s="1"/>
      <c r="CH174" s="1"/>
      <c r="CI174" s="1"/>
      <c r="CJ174" s="5">
        <v>18.71</v>
      </c>
      <c r="CK174" s="5">
        <v>11.6</v>
      </c>
      <c r="CM174" s="1"/>
      <c r="CO174" s="1"/>
      <c r="CQ174" s="14">
        <v>13.41</v>
      </c>
      <c r="CR174" s="5">
        <v>14.95</v>
      </c>
      <c r="CX174" s="5">
        <v>18.440000000000001</v>
      </c>
      <c r="CY174" s="5">
        <v>17.309999999999999</v>
      </c>
      <c r="CZ174" s="1"/>
      <c r="DA174" s="1"/>
      <c r="DC174" s="1"/>
      <c r="DD174" s="1"/>
      <c r="DE174" s="5">
        <v>20.29</v>
      </c>
      <c r="DF174" s="5">
        <v>24.05</v>
      </c>
      <c r="DG174" s="1"/>
      <c r="DH174" s="1"/>
      <c r="DI174" s="1"/>
      <c r="DJ174" s="1"/>
      <c r="DL174" s="5">
        <v>20.14</v>
      </c>
      <c r="DM174" s="5">
        <v>16.88</v>
      </c>
      <c r="DN174" s="1"/>
      <c r="DO174" s="1"/>
      <c r="DS174" s="5">
        <v>12.79</v>
      </c>
      <c r="DT174" s="5">
        <v>10.4</v>
      </c>
      <c r="DU174" s="1"/>
      <c r="DW174" s="1"/>
      <c r="DX174" s="1"/>
      <c r="DY174" s="1"/>
      <c r="DZ174" s="5">
        <v>19.5</v>
      </c>
      <c r="EA174" s="5">
        <v>17.239999999999998</v>
      </c>
      <c r="EB174" s="1"/>
      <c r="ED174" s="1"/>
      <c r="EF174" s="1"/>
      <c r="EG174" s="5">
        <v>6.17</v>
      </c>
      <c r="EH174" s="5">
        <v>17.850000000000001</v>
      </c>
      <c r="EI174" s="1"/>
      <c r="EK174" s="1"/>
      <c r="EM174" s="5">
        <v>24.23</v>
      </c>
      <c r="EN174" s="5">
        <v>12.73</v>
      </c>
      <c r="ER174" s="5">
        <v>7.5140000000000002</v>
      </c>
      <c r="ES174" s="5">
        <v>8.09</v>
      </c>
      <c r="EU174" s="1"/>
      <c r="EV174" s="1"/>
      <c r="EW174" s="53"/>
      <c r="EX174" s="52"/>
      <c r="EY174" s="52"/>
      <c r="EZ174" s="52"/>
      <c r="FA174" s="1"/>
      <c r="FS174" s="1"/>
    </row>
    <row r="175" spans="1:175" s="5" customFormat="1" ht="13.5" x14ac:dyDescent="0.25">
      <c r="A175" s="1">
        <v>1997</v>
      </c>
      <c r="B175" s="1">
        <v>2</v>
      </c>
      <c r="C175" s="1"/>
      <c r="F175" s="5">
        <v>249</v>
      </c>
      <c r="G175" s="5">
        <v>306</v>
      </c>
      <c r="H175" s="1"/>
      <c r="I175" s="1"/>
      <c r="M175" s="5">
        <v>339</v>
      </c>
      <c r="N175" s="65">
        <v>88</v>
      </c>
      <c r="O175" s="1"/>
      <c r="T175" s="5">
        <v>184</v>
      </c>
      <c r="U175" s="5">
        <v>128</v>
      </c>
      <c r="V175" s="1"/>
      <c r="X175" s="1"/>
      <c r="Y175" s="1"/>
      <c r="Z175" s="1"/>
      <c r="AA175" s="5">
        <v>194</v>
      </c>
      <c r="AB175" s="5">
        <v>171</v>
      </c>
      <c r="AC175" s="1"/>
      <c r="AE175" s="1"/>
      <c r="AF175" s="1"/>
      <c r="AG175" s="1"/>
      <c r="AH175" s="5">
        <v>205</v>
      </c>
      <c r="AI175" s="5">
        <v>300</v>
      </c>
      <c r="AJ175" s="1"/>
      <c r="AK175" s="1"/>
      <c r="AL175" s="1"/>
      <c r="AM175" s="1"/>
      <c r="AN175" s="1"/>
      <c r="AO175" s="5">
        <v>299</v>
      </c>
      <c r="AP175" s="5">
        <v>163</v>
      </c>
      <c r="AQ175" s="1"/>
      <c r="AR175" s="1"/>
      <c r="AV175" s="5">
        <v>208</v>
      </c>
      <c r="AW175" s="5">
        <v>234</v>
      </c>
      <c r="AZ175" s="1"/>
      <c r="BC175" s="43">
        <v>201</v>
      </c>
      <c r="BD175" s="5">
        <v>200</v>
      </c>
      <c r="BF175" s="1"/>
      <c r="BG175" s="1"/>
      <c r="BH175" s="1"/>
      <c r="BI175" s="1"/>
      <c r="BJ175" s="5">
        <v>194</v>
      </c>
      <c r="BK175" s="5">
        <v>319</v>
      </c>
      <c r="BL175" s="1"/>
      <c r="BM175" s="1"/>
      <c r="BN175" s="1"/>
      <c r="BO175" s="1"/>
      <c r="BP175" s="5">
        <v>110</v>
      </c>
      <c r="BQ175" s="14">
        <v>101</v>
      </c>
      <c r="BR175" s="1"/>
      <c r="BS175" s="1"/>
      <c r="BT175" s="1"/>
      <c r="BU175" s="5">
        <v>165</v>
      </c>
      <c r="BV175" s="5">
        <v>288</v>
      </c>
      <c r="BY175" s="1"/>
      <c r="BZ175" s="1"/>
      <c r="CA175" s="1"/>
      <c r="CC175" s="5">
        <v>25.42</v>
      </c>
      <c r="CD175" s="5">
        <v>28.09</v>
      </c>
      <c r="CJ175" s="5">
        <v>22.3</v>
      </c>
      <c r="CK175" s="5">
        <v>9.43</v>
      </c>
      <c r="CL175" s="1"/>
      <c r="CM175" s="1"/>
      <c r="CN175" s="1"/>
      <c r="CO175" s="1"/>
      <c r="CP175" s="1"/>
      <c r="CQ175" s="14">
        <v>17.399999999999999</v>
      </c>
      <c r="CR175" s="1">
        <v>14.17</v>
      </c>
      <c r="CS175" s="1"/>
      <c r="CU175" s="1"/>
      <c r="CV175" s="1"/>
      <c r="CW175" s="1"/>
      <c r="CX175" s="5">
        <v>16.2</v>
      </c>
      <c r="CY175" s="5">
        <v>14.53</v>
      </c>
      <c r="CZ175" s="1"/>
      <c r="DB175" s="1"/>
      <c r="DC175" s="1"/>
      <c r="DD175" s="1"/>
      <c r="DE175" s="5">
        <v>20.149999999999999</v>
      </c>
      <c r="DF175" s="5">
        <v>13</v>
      </c>
      <c r="DI175" s="1"/>
      <c r="DL175" s="5">
        <v>19.46</v>
      </c>
      <c r="DM175" s="5">
        <v>18.87</v>
      </c>
      <c r="DP175" s="1"/>
      <c r="DR175" s="1"/>
      <c r="DS175" s="5">
        <v>11.07</v>
      </c>
      <c r="DT175" s="5">
        <v>7.49</v>
      </c>
      <c r="DU175" s="1"/>
      <c r="DW175" s="1"/>
      <c r="DY175" s="1"/>
      <c r="DZ175" s="5">
        <v>18.149999999999999</v>
      </c>
      <c r="EA175" s="5">
        <v>17.2</v>
      </c>
      <c r="EC175" s="1"/>
      <c r="ED175" s="1"/>
      <c r="EE175" s="1"/>
      <c r="EF175" s="1"/>
      <c r="EG175" s="5">
        <v>4.04</v>
      </c>
      <c r="EH175" s="5">
        <v>15.85</v>
      </c>
      <c r="EI175" s="1"/>
      <c r="EJ175" s="1"/>
      <c r="EK175" s="1"/>
      <c r="EL175" s="1"/>
      <c r="EM175" s="5">
        <v>19.07</v>
      </c>
      <c r="EN175" s="5">
        <v>14.34</v>
      </c>
      <c r="EO175" s="1"/>
      <c r="EP175" s="1"/>
      <c r="ER175" s="5">
        <v>4.84</v>
      </c>
      <c r="ES175" s="5">
        <v>5.9</v>
      </c>
      <c r="EV175" s="1"/>
      <c r="EW175" s="52"/>
      <c r="EX175" s="52"/>
      <c r="EY175" s="52"/>
      <c r="EZ175" s="52"/>
      <c r="FA175" s="1"/>
      <c r="FS175" s="1"/>
    </row>
    <row r="176" spans="1:175" s="5" customFormat="1" ht="13.5" x14ac:dyDescent="0.25">
      <c r="A176" s="1">
        <v>1997</v>
      </c>
      <c r="B176" s="1">
        <v>3</v>
      </c>
      <c r="C176" s="1"/>
      <c r="F176" s="5">
        <v>295</v>
      </c>
      <c r="G176" s="5">
        <v>375</v>
      </c>
      <c r="H176" s="1"/>
      <c r="I176" s="1"/>
      <c r="M176" s="5">
        <v>361</v>
      </c>
      <c r="N176" s="65"/>
      <c r="O176" s="1"/>
      <c r="Q176" s="1"/>
      <c r="R176" s="1"/>
      <c r="S176" s="1"/>
      <c r="U176" s="5">
        <v>136</v>
      </c>
      <c r="V176" s="1"/>
      <c r="W176" s="1"/>
      <c r="X176" s="1"/>
      <c r="Y176" s="1"/>
      <c r="Z176" s="1"/>
      <c r="AA176" s="5">
        <v>185</v>
      </c>
      <c r="AB176" s="5">
        <v>183</v>
      </c>
      <c r="AC176" s="1"/>
      <c r="AE176" s="4"/>
      <c r="AF176" s="4"/>
      <c r="AG176" s="1"/>
      <c r="AH176" s="5">
        <v>281</v>
      </c>
      <c r="AI176" s="5">
        <v>300</v>
      </c>
      <c r="AJ176" s="1"/>
      <c r="AN176" s="1"/>
      <c r="AO176" s="5">
        <v>255</v>
      </c>
      <c r="AP176" s="5">
        <v>264</v>
      </c>
      <c r="AQ176" s="1"/>
      <c r="AT176" s="1"/>
      <c r="AV176" s="5">
        <v>177</v>
      </c>
      <c r="AW176" s="5">
        <v>233</v>
      </c>
      <c r="AX176" s="1"/>
      <c r="AY176" s="1"/>
      <c r="AZ176" s="1"/>
      <c r="BA176" s="1"/>
      <c r="BB176" s="1"/>
      <c r="BC176" s="43">
        <v>205</v>
      </c>
      <c r="BD176" s="5">
        <v>200</v>
      </c>
      <c r="BE176" s="1"/>
      <c r="BF176" s="1"/>
      <c r="BG176" s="1"/>
      <c r="BH176" s="1"/>
      <c r="BJ176" s="5">
        <v>194</v>
      </c>
      <c r="BK176" s="5">
        <v>350</v>
      </c>
      <c r="BL176" s="1"/>
      <c r="BM176" s="1"/>
      <c r="BN176" s="1"/>
      <c r="BP176" s="5">
        <v>103</v>
      </c>
      <c r="BQ176" s="14">
        <v>63</v>
      </c>
      <c r="BS176" s="1"/>
      <c r="BT176" s="1"/>
      <c r="BU176" s="5">
        <v>165</v>
      </c>
      <c r="BV176" s="5">
        <v>236</v>
      </c>
      <c r="BY176" s="1"/>
      <c r="BZ176" s="1"/>
      <c r="CA176" s="1"/>
      <c r="CB176" s="1"/>
      <c r="CC176" s="5">
        <v>19.940000000000001</v>
      </c>
      <c r="CD176" s="5">
        <v>27.59</v>
      </c>
      <c r="CE176" s="1"/>
      <c r="CJ176" s="5">
        <v>21.14</v>
      </c>
      <c r="CK176" s="5">
        <v>12.33</v>
      </c>
      <c r="CL176" s="1"/>
      <c r="CM176" s="1"/>
      <c r="CQ176" s="14">
        <v>9.25</v>
      </c>
      <c r="CR176" s="5">
        <v>12.92</v>
      </c>
      <c r="CS176" s="1"/>
      <c r="CU176" s="1"/>
      <c r="CV176" s="1"/>
      <c r="CW176" s="1"/>
      <c r="CX176" s="5">
        <v>14.01</v>
      </c>
      <c r="CY176" s="5">
        <v>15.62</v>
      </c>
      <c r="CZ176" s="1"/>
      <c r="DE176" s="5">
        <v>22.03</v>
      </c>
      <c r="DF176" s="5">
        <v>12.5</v>
      </c>
      <c r="DH176" s="1"/>
      <c r="DJ176" s="1"/>
      <c r="DK176" s="1"/>
      <c r="DL176" s="5">
        <v>15.98</v>
      </c>
      <c r="DM176" s="5">
        <v>16.98</v>
      </c>
      <c r="DO176" s="1"/>
      <c r="DQ176" s="1"/>
      <c r="DS176" s="5">
        <v>13.18</v>
      </c>
      <c r="DT176" s="5">
        <v>6.08</v>
      </c>
      <c r="DU176" s="1"/>
      <c r="DV176" s="1"/>
      <c r="DW176" s="1"/>
      <c r="DX176" s="1"/>
      <c r="DZ176" s="5">
        <v>17.23</v>
      </c>
      <c r="EA176" s="5">
        <v>22.04</v>
      </c>
      <c r="EB176" s="1"/>
      <c r="EC176" s="1"/>
      <c r="ED176" s="1"/>
      <c r="EE176" s="1"/>
      <c r="EF176" s="1"/>
      <c r="EG176" s="5">
        <v>3.63</v>
      </c>
      <c r="EH176" s="5">
        <v>13.89</v>
      </c>
      <c r="EI176" s="1"/>
      <c r="EJ176" s="1"/>
      <c r="EK176" s="1"/>
      <c r="EM176" s="5">
        <v>26.56</v>
      </c>
      <c r="EN176" s="5">
        <v>25.84</v>
      </c>
      <c r="EP176" s="1"/>
      <c r="ER176" s="5">
        <v>4.84</v>
      </c>
      <c r="ES176" s="5">
        <v>7.05</v>
      </c>
      <c r="EV176" s="1"/>
      <c r="EW176" s="52"/>
      <c r="EX176" s="52"/>
      <c r="EY176" s="52"/>
      <c r="EZ176" s="52"/>
      <c r="FA176" s="1"/>
      <c r="FS176" s="1"/>
    </row>
    <row r="177" spans="1:175" s="5" customFormat="1" x14ac:dyDescent="0.2">
      <c r="A177" s="1">
        <v>1997</v>
      </c>
      <c r="B177" s="1">
        <v>4</v>
      </c>
      <c r="C177" s="1"/>
      <c r="F177" s="5">
        <v>363</v>
      </c>
      <c r="G177" s="5">
        <v>349</v>
      </c>
      <c r="H177" s="1"/>
      <c r="I177" s="1"/>
      <c r="M177" s="5">
        <v>463</v>
      </c>
      <c r="O177" s="1"/>
      <c r="Q177" s="1"/>
      <c r="R177" s="1"/>
      <c r="S177" s="1"/>
      <c r="T177" s="5">
        <v>79</v>
      </c>
      <c r="U177" s="5">
        <v>158</v>
      </c>
      <c r="V177" s="1"/>
      <c r="W177" s="1"/>
      <c r="X177" s="1"/>
      <c r="Y177" s="1"/>
      <c r="Z177" s="1"/>
      <c r="AA177" s="5">
        <v>255</v>
      </c>
      <c r="AB177" s="5">
        <v>237</v>
      </c>
      <c r="AC177" s="1"/>
      <c r="AE177" s="4"/>
      <c r="AF177" s="4"/>
      <c r="AG177" s="1"/>
      <c r="AH177" s="5">
        <v>282</v>
      </c>
      <c r="AI177" s="5">
        <v>369</v>
      </c>
      <c r="AJ177" s="1"/>
      <c r="AN177" s="1"/>
      <c r="AO177" s="5">
        <v>283</v>
      </c>
      <c r="AP177" s="5">
        <v>282</v>
      </c>
      <c r="AQ177" s="1"/>
      <c r="AT177" s="1"/>
      <c r="AV177" s="5">
        <v>237</v>
      </c>
      <c r="AW177" s="5">
        <v>257</v>
      </c>
      <c r="AX177" s="1"/>
      <c r="AY177" s="1"/>
      <c r="AZ177" s="1"/>
      <c r="BA177" s="1"/>
      <c r="BB177" s="1"/>
      <c r="BC177" s="43">
        <v>223</v>
      </c>
      <c r="BD177" s="5">
        <v>250</v>
      </c>
      <c r="BE177" s="1"/>
      <c r="BF177" s="1"/>
      <c r="BG177" s="1"/>
      <c r="BH177" s="1"/>
      <c r="BK177" s="5">
        <v>344</v>
      </c>
      <c r="BL177" s="1"/>
      <c r="BM177" s="1"/>
      <c r="BN177" s="1"/>
      <c r="BP177" s="5">
        <v>142</v>
      </c>
      <c r="BQ177" s="14">
        <v>66</v>
      </c>
      <c r="BS177" s="1"/>
      <c r="BT177" s="1"/>
      <c r="BU177" s="5">
        <v>241</v>
      </c>
      <c r="BV177" s="5">
        <v>214</v>
      </c>
      <c r="BY177" s="1"/>
      <c r="BZ177" s="1"/>
      <c r="CA177" s="1"/>
      <c r="CB177" s="1"/>
      <c r="CC177" s="5">
        <v>32.090000000000003</v>
      </c>
      <c r="CD177" s="5">
        <v>28.84</v>
      </c>
      <c r="CE177" s="1"/>
      <c r="CJ177" s="5">
        <v>24.36</v>
      </c>
      <c r="CK177" s="5">
        <v>12.46</v>
      </c>
      <c r="CL177" s="1"/>
      <c r="CM177" s="1"/>
      <c r="CQ177" s="14">
        <v>10.77</v>
      </c>
      <c r="CR177" s="5">
        <v>16.14</v>
      </c>
      <c r="CS177" s="1"/>
      <c r="CU177" s="1"/>
      <c r="CV177" s="1"/>
      <c r="CW177" s="1"/>
      <c r="CX177" s="5">
        <v>20.13</v>
      </c>
      <c r="CY177" s="5">
        <v>22.5</v>
      </c>
      <c r="CZ177" s="1"/>
      <c r="DE177" s="5">
        <v>23.77</v>
      </c>
      <c r="DF177" s="5">
        <v>16.29</v>
      </c>
      <c r="DH177" s="1"/>
      <c r="DJ177" s="1"/>
      <c r="DK177" s="1"/>
      <c r="DL177" s="5">
        <v>22.36</v>
      </c>
      <c r="DM177" s="5">
        <v>22.17</v>
      </c>
      <c r="DO177" s="1"/>
      <c r="DQ177" s="1"/>
      <c r="DS177" s="5">
        <v>11.76</v>
      </c>
      <c r="DT177" s="5">
        <v>8.1199999999999992</v>
      </c>
      <c r="DX177" s="1"/>
      <c r="DY177" s="1"/>
      <c r="DZ177" s="5">
        <v>23.84</v>
      </c>
      <c r="EA177" s="5">
        <v>21.95</v>
      </c>
      <c r="EB177" s="1"/>
      <c r="EC177" s="1"/>
      <c r="ED177" s="1"/>
      <c r="EE177" s="1"/>
      <c r="EG177" s="5">
        <v>11.6</v>
      </c>
      <c r="EH177" s="5">
        <v>22.14</v>
      </c>
      <c r="EI177" s="1"/>
      <c r="EJ177" s="1"/>
      <c r="EK177" s="1"/>
      <c r="EM177" s="5">
        <v>30.86</v>
      </c>
      <c r="EN177" s="5">
        <v>22.01</v>
      </c>
      <c r="EP177" s="1"/>
      <c r="ER177" s="5">
        <v>10.98</v>
      </c>
      <c r="ES177" s="5">
        <v>6.9</v>
      </c>
      <c r="EV177" s="1"/>
      <c r="EW177" s="52"/>
      <c r="EX177" s="52"/>
      <c r="EY177" s="52"/>
      <c r="EZ177" s="52"/>
      <c r="FA177" s="1"/>
      <c r="FS177" s="1"/>
    </row>
    <row r="178" spans="1:175" s="5" customFormat="1" x14ac:dyDescent="0.2">
      <c r="A178" s="12">
        <v>1998</v>
      </c>
      <c r="B178" s="12">
        <v>1</v>
      </c>
      <c r="F178" s="5">
        <v>285</v>
      </c>
      <c r="G178" s="5">
        <v>321</v>
      </c>
      <c r="M178" s="5">
        <v>415</v>
      </c>
      <c r="N178" s="5">
        <v>363</v>
      </c>
      <c r="U178" s="5">
        <v>146</v>
      </c>
      <c r="AA178" s="5">
        <v>204</v>
      </c>
      <c r="AB178" s="5">
        <v>225</v>
      </c>
      <c r="AH178" s="5">
        <v>284</v>
      </c>
      <c r="AO178" s="5">
        <v>313</v>
      </c>
      <c r="AP178" s="5">
        <v>283</v>
      </c>
      <c r="AV178" s="5">
        <v>198</v>
      </c>
      <c r="AW178" s="5">
        <v>323</v>
      </c>
      <c r="BC178" s="5">
        <v>235</v>
      </c>
      <c r="BD178" s="5">
        <v>266</v>
      </c>
      <c r="BJ178" s="5">
        <v>215</v>
      </c>
      <c r="BK178" s="5">
        <v>350</v>
      </c>
      <c r="BP178" s="5">
        <v>100</v>
      </c>
      <c r="BQ178" s="5">
        <v>199</v>
      </c>
      <c r="BU178" s="5">
        <v>280</v>
      </c>
      <c r="BV178" s="5">
        <v>256</v>
      </c>
      <c r="CC178" s="5">
        <v>27.09</v>
      </c>
      <c r="CD178" s="5">
        <v>34.020000000000003</v>
      </c>
      <c r="CJ178" s="5">
        <v>19.27</v>
      </c>
      <c r="CK178" s="5">
        <v>15.23</v>
      </c>
      <c r="CQ178" s="5">
        <v>19.850000000000001</v>
      </c>
      <c r="CR178" s="5">
        <v>19.5</v>
      </c>
      <c r="CX178" s="5">
        <v>20.68</v>
      </c>
      <c r="CY178" s="5">
        <v>24.1</v>
      </c>
      <c r="DE178" s="5">
        <v>20.82</v>
      </c>
      <c r="DF178" s="5">
        <v>18.5</v>
      </c>
      <c r="DL178" s="5">
        <v>24.02</v>
      </c>
      <c r="DM178" s="5">
        <v>30.05</v>
      </c>
      <c r="DS178" s="5">
        <v>12.87</v>
      </c>
      <c r="DT178" s="5">
        <v>7.16</v>
      </c>
      <c r="DZ178" s="5">
        <v>21.11</v>
      </c>
      <c r="EA178" s="5">
        <v>27.68</v>
      </c>
      <c r="EG178" s="5">
        <v>11.6</v>
      </c>
      <c r="EH178" s="5">
        <v>17.399999999999999</v>
      </c>
      <c r="EM178" s="5">
        <v>22.39</v>
      </c>
      <c r="EN178" s="5">
        <v>26.97</v>
      </c>
      <c r="ER178" s="5">
        <v>11.56</v>
      </c>
      <c r="ES178" s="5">
        <v>6.24</v>
      </c>
      <c r="EV178" s="1"/>
      <c r="EW178" s="54"/>
      <c r="EX178" s="52"/>
      <c r="EY178" s="52"/>
      <c r="EZ178" s="52"/>
      <c r="FA178" s="1"/>
    </row>
    <row r="179" spans="1:175" s="5" customFormat="1" x14ac:dyDescent="0.2">
      <c r="A179" s="12">
        <v>1998</v>
      </c>
      <c r="B179" s="12">
        <v>2</v>
      </c>
      <c r="F179" s="5">
        <v>307</v>
      </c>
      <c r="G179" s="5">
        <v>341</v>
      </c>
      <c r="M179" s="5">
        <v>318</v>
      </c>
      <c r="T179" s="5">
        <v>162</v>
      </c>
      <c r="U179" s="5">
        <v>140</v>
      </c>
      <c r="AA179" s="5">
        <v>247</v>
      </c>
      <c r="AB179" s="5">
        <v>256</v>
      </c>
      <c r="AH179" s="5">
        <v>245</v>
      </c>
      <c r="AI179" s="5">
        <v>260</v>
      </c>
      <c r="AO179" s="5">
        <v>243</v>
      </c>
      <c r="AP179" s="5">
        <v>307</v>
      </c>
      <c r="AV179" s="5">
        <v>233</v>
      </c>
      <c r="AW179" s="5">
        <v>285</v>
      </c>
      <c r="BC179" s="5">
        <v>220</v>
      </c>
      <c r="BD179" s="5">
        <v>326</v>
      </c>
      <c r="BJ179" s="5">
        <v>225</v>
      </c>
      <c r="BK179" s="5">
        <v>350</v>
      </c>
      <c r="BP179" s="5">
        <v>172</v>
      </c>
      <c r="BU179" s="5">
        <v>288</v>
      </c>
      <c r="BV179" s="5">
        <v>192</v>
      </c>
      <c r="CC179" s="5">
        <v>23</v>
      </c>
      <c r="CD179" s="5">
        <v>29.58</v>
      </c>
      <c r="CJ179" s="5">
        <v>14.57</v>
      </c>
      <c r="CK179" s="5">
        <v>18.13</v>
      </c>
      <c r="CQ179" s="5">
        <v>12.25</v>
      </c>
      <c r="CR179" s="5">
        <v>18.62</v>
      </c>
      <c r="CX179" s="5">
        <v>26.59</v>
      </c>
      <c r="CY179" s="5">
        <v>22.56</v>
      </c>
      <c r="DE179" s="5">
        <v>14.04</v>
      </c>
      <c r="DF179" s="5">
        <v>13.05</v>
      </c>
      <c r="DL179" s="5">
        <v>14.44</v>
      </c>
      <c r="DM179" s="5">
        <v>18.11</v>
      </c>
      <c r="DS179" s="5">
        <v>13.65</v>
      </c>
      <c r="DT179" s="5">
        <v>8.66</v>
      </c>
      <c r="DZ179" s="5">
        <v>20.63</v>
      </c>
      <c r="EA179" s="5">
        <v>25.97</v>
      </c>
      <c r="EG179" s="5">
        <v>13.05</v>
      </c>
      <c r="EH179" s="5">
        <v>13.05</v>
      </c>
      <c r="EM179" s="5">
        <v>10.34</v>
      </c>
      <c r="EN179" s="5">
        <v>20.74</v>
      </c>
      <c r="ER179" s="5">
        <v>11.56</v>
      </c>
      <c r="ES179" s="5">
        <v>6.84</v>
      </c>
      <c r="EV179" s="1"/>
      <c r="EW179" s="54"/>
      <c r="EX179" s="52"/>
      <c r="EY179" s="52"/>
      <c r="EZ179" s="52"/>
      <c r="FA179" s="1"/>
    </row>
    <row r="180" spans="1:175" s="5" customFormat="1" ht="13.5" x14ac:dyDescent="0.25">
      <c r="A180" s="12">
        <v>1998</v>
      </c>
      <c r="B180" s="12">
        <v>3</v>
      </c>
      <c r="F180" s="5">
        <v>314</v>
      </c>
      <c r="G180" s="5">
        <v>293</v>
      </c>
      <c r="M180" s="5">
        <v>326</v>
      </c>
      <c r="U180" s="5">
        <v>122</v>
      </c>
      <c r="AA180" s="5">
        <v>217</v>
      </c>
      <c r="AB180" s="5">
        <v>207</v>
      </c>
      <c r="AH180" s="5">
        <v>285</v>
      </c>
      <c r="AO180" s="5">
        <v>314</v>
      </c>
      <c r="AP180" s="5">
        <v>224</v>
      </c>
      <c r="AV180" s="5">
        <v>219</v>
      </c>
      <c r="AW180" s="5">
        <v>336</v>
      </c>
      <c r="BC180" s="5">
        <v>230</v>
      </c>
      <c r="BD180" s="5">
        <v>245</v>
      </c>
      <c r="BJ180" s="5">
        <v>250</v>
      </c>
      <c r="BK180" s="5">
        <v>350</v>
      </c>
      <c r="BP180" s="5">
        <v>136</v>
      </c>
      <c r="BQ180" s="5">
        <v>175</v>
      </c>
      <c r="BU180" s="5">
        <v>280</v>
      </c>
      <c r="BV180" s="5">
        <v>234</v>
      </c>
      <c r="CC180" s="5">
        <v>18.55</v>
      </c>
      <c r="CD180" s="5">
        <v>25.56</v>
      </c>
      <c r="CJ180" s="5">
        <v>12.63</v>
      </c>
      <c r="CK180" s="5">
        <v>14.33</v>
      </c>
      <c r="CQ180" s="5">
        <v>13.92</v>
      </c>
      <c r="CR180" s="5">
        <v>14.73</v>
      </c>
      <c r="CX180" s="5">
        <v>15.62</v>
      </c>
      <c r="CY180" s="5">
        <v>17.79</v>
      </c>
      <c r="DE180" s="6">
        <v>14.86</v>
      </c>
      <c r="DF180" s="6">
        <v>14.86</v>
      </c>
      <c r="DL180" s="5">
        <v>16.05</v>
      </c>
      <c r="DM180" s="5">
        <v>12.77</v>
      </c>
      <c r="DS180" s="5">
        <v>11.94</v>
      </c>
      <c r="DT180" s="5">
        <v>10.32</v>
      </c>
      <c r="DZ180" s="5">
        <v>20.74</v>
      </c>
      <c r="EA180" s="5">
        <v>18.489999999999998</v>
      </c>
      <c r="EG180" s="5">
        <v>7.98</v>
      </c>
      <c r="EH180" s="5">
        <v>11.6</v>
      </c>
      <c r="EM180" s="5">
        <v>10.89</v>
      </c>
      <c r="EN180" s="5">
        <v>11.54</v>
      </c>
      <c r="ER180" s="5">
        <v>14.5</v>
      </c>
      <c r="ES180" s="5">
        <v>5.0999999999999996</v>
      </c>
      <c r="EV180" s="1"/>
      <c r="EW180" s="54"/>
      <c r="EX180" s="52"/>
      <c r="EY180" s="52"/>
      <c r="EZ180" s="52"/>
      <c r="FA180" s="1"/>
    </row>
    <row r="181" spans="1:175" s="5" customFormat="1" x14ac:dyDescent="0.2">
      <c r="A181" s="12">
        <v>1998</v>
      </c>
      <c r="B181" s="12">
        <v>4</v>
      </c>
      <c r="F181" s="5">
        <v>301</v>
      </c>
      <c r="G181" s="5">
        <v>332</v>
      </c>
      <c r="M181" s="5">
        <v>301</v>
      </c>
      <c r="N181" s="5">
        <v>228</v>
      </c>
      <c r="T181" s="5">
        <v>114</v>
      </c>
      <c r="U181" s="5">
        <v>130</v>
      </c>
      <c r="AA181" s="5">
        <v>190</v>
      </c>
      <c r="AB181" s="5">
        <v>210</v>
      </c>
      <c r="AH181" s="5">
        <v>284</v>
      </c>
      <c r="AO181" s="5">
        <v>229</v>
      </c>
      <c r="AP181" s="5">
        <v>210</v>
      </c>
      <c r="AV181" s="5">
        <v>288</v>
      </c>
      <c r="AW181" s="5">
        <v>328</v>
      </c>
      <c r="BC181" s="5">
        <v>320</v>
      </c>
      <c r="BD181" s="5">
        <v>265</v>
      </c>
      <c r="BJ181" s="5">
        <v>263</v>
      </c>
      <c r="BK181" s="5">
        <v>303</v>
      </c>
      <c r="BP181" s="5">
        <v>198</v>
      </c>
      <c r="BQ181" s="5">
        <v>299</v>
      </c>
      <c r="BU181" s="5">
        <v>249</v>
      </c>
      <c r="BV181" s="5">
        <v>238</v>
      </c>
      <c r="CC181" s="5">
        <v>22.94</v>
      </c>
      <c r="CD181" s="5">
        <v>23.79</v>
      </c>
      <c r="CJ181" s="5">
        <v>12.47</v>
      </c>
      <c r="CK181" s="5">
        <v>15.95</v>
      </c>
      <c r="CQ181" s="5">
        <v>8.8699999999999992</v>
      </c>
      <c r="CR181" s="5">
        <v>14.34</v>
      </c>
      <c r="CX181" s="5">
        <v>10.67</v>
      </c>
      <c r="CY181" s="5">
        <v>16.04</v>
      </c>
      <c r="DE181" s="5">
        <v>13.95</v>
      </c>
      <c r="DF181" s="5">
        <v>13.41</v>
      </c>
      <c r="DL181" s="5">
        <v>15.78</v>
      </c>
      <c r="DM181" s="5">
        <v>14.41</v>
      </c>
      <c r="DS181" s="5">
        <v>13.94</v>
      </c>
      <c r="DT181" s="5">
        <v>9.61</v>
      </c>
      <c r="DZ181" s="5">
        <v>18.559999999999999</v>
      </c>
      <c r="EA181" s="5">
        <v>18.73</v>
      </c>
      <c r="EG181" s="5">
        <v>6.83</v>
      </c>
      <c r="EH181" s="5">
        <v>7.25</v>
      </c>
      <c r="EM181" s="5">
        <v>9.18</v>
      </c>
      <c r="EN181" s="5">
        <v>11.11</v>
      </c>
      <c r="ER181" s="5">
        <v>8.34</v>
      </c>
      <c r="ES181" s="5">
        <v>6.31</v>
      </c>
      <c r="EV181" s="1"/>
      <c r="EW181" s="54"/>
      <c r="EX181" s="52"/>
      <c r="EY181" s="52"/>
      <c r="EZ181" s="52"/>
      <c r="FA181" s="1"/>
    </row>
    <row r="182" spans="1:175" s="5" customFormat="1" x14ac:dyDescent="0.2">
      <c r="A182" s="12">
        <v>1999</v>
      </c>
      <c r="B182" s="12">
        <v>1</v>
      </c>
      <c r="F182" s="5">
        <v>362</v>
      </c>
      <c r="G182" s="5">
        <v>278</v>
      </c>
      <c r="M182" s="5">
        <v>286</v>
      </c>
      <c r="N182" s="5">
        <v>255</v>
      </c>
      <c r="U182" s="5">
        <v>107</v>
      </c>
      <c r="X182" s="5" t="s">
        <v>137</v>
      </c>
      <c r="Y182" s="5" t="s">
        <v>137</v>
      </c>
      <c r="AA182" s="5">
        <v>205</v>
      </c>
      <c r="AB182" s="5">
        <v>198</v>
      </c>
      <c r="AH182" s="5">
        <v>215</v>
      </c>
      <c r="AI182" s="5">
        <v>425</v>
      </c>
      <c r="AO182" s="5">
        <v>259</v>
      </c>
      <c r="AP182" s="5">
        <v>207</v>
      </c>
      <c r="AV182" s="5">
        <v>170</v>
      </c>
      <c r="AW182" s="5">
        <v>231</v>
      </c>
      <c r="BC182" s="5">
        <v>244</v>
      </c>
      <c r="BD182" s="5">
        <v>261</v>
      </c>
      <c r="BJ182" s="5">
        <v>303</v>
      </c>
      <c r="BK182" s="5">
        <v>275</v>
      </c>
      <c r="BP182" s="5">
        <v>139</v>
      </c>
      <c r="BQ182" s="5">
        <v>125</v>
      </c>
      <c r="BU182" s="5">
        <v>240</v>
      </c>
      <c r="BV182" s="5">
        <v>199</v>
      </c>
      <c r="CC182" s="5">
        <v>15.92</v>
      </c>
      <c r="CD182" s="5">
        <v>22.95</v>
      </c>
      <c r="CJ182" s="5">
        <v>20.63</v>
      </c>
      <c r="CK182" s="5">
        <v>13.05</v>
      </c>
      <c r="CQ182" s="5">
        <v>19.13</v>
      </c>
      <c r="CR182" s="5">
        <v>13.54</v>
      </c>
      <c r="CX182" s="5">
        <v>14.57</v>
      </c>
      <c r="CY182" s="5">
        <v>10.79</v>
      </c>
      <c r="DE182" s="5">
        <v>12.01</v>
      </c>
      <c r="DF182" s="5">
        <v>10.15</v>
      </c>
      <c r="DL182" s="5">
        <v>14.43</v>
      </c>
      <c r="DM182" s="5">
        <v>12.18</v>
      </c>
      <c r="DS182" s="5">
        <v>11.46</v>
      </c>
      <c r="DT182" s="5">
        <v>6.9</v>
      </c>
      <c r="DZ182" s="5">
        <v>14.57</v>
      </c>
      <c r="EA182" s="5">
        <v>17.600000000000001</v>
      </c>
      <c r="EG182" s="5">
        <v>3.63</v>
      </c>
      <c r="EH182" s="5">
        <v>8</v>
      </c>
      <c r="EM182" s="5">
        <v>13.12</v>
      </c>
      <c r="EN182" s="5">
        <v>13.78</v>
      </c>
      <c r="ER182" s="5">
        <v>7.53</v>
      </c>
      <c r="ES182" s="5">
        <v>5.8</v>
      </c>
      <c r="EV182" s="1"/>
      <c r="EW182" s="54"/>
      <c r="EX182" s="52"/>
      <c r="EY182" s="52"/>
      <c r="EZ182" s="52"/>
      <c r="FA182" s="1"/>
    </row>
    <row r="183" spans="1:175" s="5" customFormat="1" x14ac:dyDescent="0.2">
      <c r="A183" s="12">
        <v>1999</v>
      </c>
      <c r="B183" s="12">
        <v>2</v>
      </c>
      <c r="F183" s="5">
        <v>312</v>
      </c>
      <c r="G183" s="5">
        <v>359</v>
      </c>
      <c r="M183" s="5">
        <v>303</v>
      </c>
      <c r="N183" s="5">
        <v>207</v>
      </c>
      <c r="U183" s="5">
        <v>141</v>
      </c>
      <c r="AA183" s="5">
        <v>162</v>
      </c>
      <c r="AB183" s="5">
        <v>193</v>
      </c>
      <c r="AH183" s="5">
        <v>213</v>
      </c>
      <c r="AI183" s="5">
        <v>340</v>
      </c>
      <c r="AO183" s="5">
        <v>278</v>
      </c>
      <c r="AP183" s="5">
        <v>228</v>
      </c>
      <c r="AV183" s="5">
        <v>350</v>
      </c>
      <c r="AW183" s="5">
        <v>219</v>
      </c>
      <c r="BC183" s="5">
        <v>210</v>
      </c>
      <c r="BD183" s="5">
        <v>233</v>
      </c>
      <c r="BJ183" s="5">
        <v>206</v>
      </c>
      <c r="BK183" s="5">
        <v>275</v>
      </c>
      <c r="BP183" s="5">
        <v>124</v>
      </c>
      <c r="BU183" s="5">
        <v>240</v>
      </c>
      <c r="BV183" s="5">
        <v>191</v>
      </c>
      <c r="CC183" s="5">
        <v>19.52</v>
      </c>
      <c r="CD183" s="5">
        <v>20.39</v>
      </c>
      <c r="CJ183" s="5">
        <v>10.15</v>
      </c>
      <c r="CK183" s="5">
        <v>11.6</v>
      </c>
      <c r="CQ183" s="5">
        <v>21.75</v>
      </c>
      <c r="CR183" s="5">
        <v>13.78</v>
      </c>
      <c r="CX183" s="5">
        <v>9.74</v>
      </c>
      <c r="CY183" s="5">
        <v>9.9</v>
      </c>
      <c r="DE183" s="5">
        <v>11.8</v>
      </c>
      <c r="DF183" s="5">
        <v>10.08</v>
      </c>
      <c r="DL183" s="5">
        <v>11.03</v>
      </c>
      <c r="DM183" s="5">
        <v>10.01</v>
      </c>
      <c r="DS183" s="5">
        <v>11.32</v>
      </c>
      <c r="DT183" s="5">
        <v>5.57</v>
      </c>
      <c r="DZ183" s="5">
        <v>13.99</v>
      </c>
      <c r="EA183" s="5">
        <v>13.78</v>
      </c>
      <c r="EG183" s="5">
        <v>3.63</v>
      </c>
      <c r="EH183" s="5">
        <v>6.32</v>
      </c>
      <c r="EM183" s="5">
        <v>10.96</v>
      </c>
      <c r="EN183" s="5">
        <v>11.32</v>
      </c>
      <c r="ER183" s="5">
        <v>5.8</v>
      </c>
      <c r="ES183" s="5">
        <v>4.0599999999999996</v>
      </c>
      <c r="EV183" s="1"/>
      <c r="EW183" s="54"/>
      <c r="EX183" s="52"/>
      <c r="EY183" s="52"/>
      <c r="EZ183" s="52"/>
      <c r="FA183" s="1"/>
    </row>
    <row r="184" spans="1:175" s="5" customFormat="1" x14ac:dyDescent="0.2">
      <c r="A184" s="12">
        <v>1999</v>
      </c>
      <c r="B184" s="12">
        <v>3</v>
      </c>
      <c r="F184" s="5">
        <v>291</v>
      </c>
      <c r="G184" s="5">
        <v>337</v>
      </c>
      <c r="M184" s="5">
        <v>229</v>
      </c>
      <c r="N184" s="5">
        <v>243</v>
      </c>
      <c r="U184" s="5">
        <v>145</v>
      </c>
      <c r="AA184" s="5">
        <v>197</v>
      </c>
      <c r="AB184" s="5">
        <v>201</v>
      </c>
      <c r="AH184" s="5">
        <v>214</v>
      </c>
      <c r="AI184" s="5">
        <v>325</v>
      </c>
      <c r="AO184" s="5">
        <v>270</v>
      </c>
      <c r="AP184" s="5">
        <v>264</v>
      </c>
      <c r="AV184" s="5">
        <v>267</v>
      </c>
      <c r="AW184" s="5">
        <v>277</v>
      </c>
      <c r="BC184" s="5">
        <v>311</v>
      </c>
      <c r="BD184" s="5">
        <v>236</v>
      </c>
      <c r="BJ184" s="5">
        <v>304</v>
      </c>
      <c r="BK184" s="5">
        <v>292</v>
      </c>
      <c r="BP184" s="5">
        <v>153</v>
      </c>
      <c r="BQ184" s="5">
        <v>109</v>
      </c>
      <c r="BU184" s="5">
        <v>235</v>
      </c>
      <c r="BV184" s="5">
        <v>252</v>
      </c>
      <c r="CC184" s="5">
        <v>15.63</v>
      </c>
      <c r="CD184" s="5">
        <v>20.65</v>
      </c>
      <c r="CJ184" s="5">
        <v>13.64</v>
      </c>
      <c r="CK184" s="5">
        <v>10.34</v>
      </c>
      <c r="CQ184" s="5">
        <v>8.6999999999999993</v>
      </c>
      <c r="CR184" s="5">
        <v>16.489999999999998</v>
      </c>
      <c r="CX184" s="5">
        <v>10.82</v>
      </c>
      <c r="CY184" s="5">
        <v>13.73</v>
      </c>
      <c r="DE184" s="5">
        <v>13.04</v>
      </c>
      <c r="DF184" s="5">
        <v>12.25</v>
      </c>
      <c r="DL184" s="5">
        <v>12.47</v>
      </c>
      <c r="DM184" s="5">
        <v>13.21</v>
      </c>
      <c r="DS184" s="5">
        <v>12.22</v>
      </c>
      <c r="DT184" s="5">
        <v>11.14</v>
      </c>
      <c r="DZ184" s="5">
        <v>14.96</v>
      </c>
      <c r="EA184" s="5">
        <v>14.69</v>
      </c>
      <c r="EG184" s="5">
        <v>8.6999999999999993</v>
      </c>
      <c r="EH184" s="5">
        <v>13.3</v>
      </c>
      <c r="EM184" s="5">
        <v>12.6</v>
      </c>
      <c r="EN184" s="5">
        <v>9.25</v>
      </c>
      <c r="ER184" s="5">
        <v>7.44</v>
      </c>
      <c r="ES184" s="5">
        <v>5.67</v>
      </c>
      <c r="EV184" s="1"/>
      <c r="EW184" s="54"/>
      <c r="EX184" s="52"/>
      <c r="EY184" s="52"/>
      <c r="EZ184" s="52"/>
      <c r="FA184" s="1"/>
    </row>
    <row r="185" spans="1:175" s="5" customFormat="1" x14ac:dyDescent="0.2">
      <c r="A185" s="12">
        <v>1999</v>
      </c>
      <c r="B185" s="12">
        <v>4</v>
      </c>
      <c r="F185" s="5">
        <v>317</v>
      </c>
      <c r="G185" s="5">
        <v>309</v>
      </c>
      <c r="M185" s="5">
        <v>298</v>
      </c>
      <c r="N185" s="5">
        <v>342</v>
      </c>
      <c r="U185" s="5">
        <v>146</v>
      </c>
      <c r="AA185" s="5">
        <v>191</v>
      </c>
      <c r="AB185" s="5">
        <v>228</v>
      </c>
      <c r="AH185" s="5">
        <v>248</v>
      </c>
      <c r="AI185" s="5">
        <v>300</v>
      </c>
      <c r="AO185" s="5">
        <v>292</v>
      </c>
      <c r="AP185" s="5">
        <v>286</v>
      </c>
      <c r="AV185" s="5">
        <v>209</v>
      </c>
      <c r="AW185" s="5">
        <v>312</v>
      </c>
      <c r="BC185" s="5">
        <v>274</v>
      </c>
      <c r="BD185" s="5">
        <v>226</v>
      </c>
      <c r="BJ185" s="5">
        <v>300</v>
      </c>
      <c r="BK185" s="5">
        <v>325</v>
      </c>
      <c r="BP185" s="5">
        <v>148</v>
      </c>
      <c r="BQ185" s="5">
        <v>160</v>
      </c>
      <c r="BU185" s="5">
        <v>286</v>
      </c>
      <c r="BV185" s="5">
        <v>288</v>
      </c>
      <c r="CC185" s="5">
        <v>18.53</v>
      </c>
      <c r="CD185" s="5">
        <v>23.87</v>
      </c>
      <c r="CJ185" s="5">
        <v>14.18</v>
      </c>
      <c r="CK185" s="5">
        <v>11.85</v>
      </c>
      <c r="CQ185" s="5">
        <v>9.93</v>
      </c>
      <c r="CR185" s="5">
        <v>14.76</v>
      </c>
      <c r="CX185" s="5">
        <v>12.59</v>
      </c>
      <c r="CY185" s="5">
        <v>18.53</v>
      </c>
      <c r="DE185" s="5">
        <v>13.12</v>
      </c>
      <c r="DF185" s="5">
        <v>12.92</v>
      </c>
      <c r="DL185" s="5">
        <v>12.54</v>
      </c>
      <c r="DM185" s="5">
        <v>12.57</v>
      </c>
      <c r="DS185" s="5">
        <v>12.66</v>
      </c>
      <c r="DT185" s="5">
        <v>8.2100000000000009</v>
      </c>
      <c r="DZ185" s="5">
        <v>16.149999999999999</v>
      </c>
      <c r="EA185" s="5">
        <v>16.95</v>
      </c>
      <c r="EG185" s="5">
        <v>8.6999999999999993</v>
      </c>
      <c r="EH185" s="5">
        <v>11.6</v>
      </c>
      <c r="EM185" s="5">
        <v>13.54</v>
      </c>
      <c r="EN185" s="5">
        <v>10.44</v>
      </c>
      <c r="ER185" s="5">
        <v>8.4700000000000006</v>
      </c>
      <c r="ES185" s="5">
        <v>8.73</v>
      </c>
      <c r="EV185" s="1"/>
      <c r="EW185" s="54"/>
      <c r="EX185" s="51"/>
      <c r="EY185" s="52"/>
      <c r="EZ185" s="52"/>
      <c r="FA185" s="1"/>
    </row>
    <row r="186" spans="1:175" s="5" customFormat="1" x14ac:dyDescent="0.2">
      <c r="A186" s="12">
        <v>2000</v>
      </c>
      <c r="B186" s="12">
        <v>1</v>
      </c>
      <c r="F186" s="5">
        <v>357</v>
      </c>
      <c r="G186" s="5">
        <v>381</v>
      </c>
      <c r="M186" s="5">
        <v>280</v>
      </c>
      <c r="N186" s="5">
        <v>246</v>
      </c>
      <c r="U186" s="5">
        <v>155</v>
      </c>
      <c r="AA186" s="5">
        <v>242</v>
      </c>
      <c r="AB186" s="5">
        <v>212</v>
      </c>
      <c r="AH186" s="5">
        <v>218</v>
      </c>
      <c r="AI186" s="5">
        <v>431</v>
      </c>
      <c r="AO186" s="5">
        <v>268</v>
      </c>
      <c r="AP186" s="5">
        <v>270</v>
      </c>
      <c r="AV186" s="5">
        <v>235</v>
      </c>
      <c r="AW186" s="5">
        <v>279</v>
      </c>
      <c r="BC186" s="5">
        <v>290</v>
      </c>
      <c r="BD186" s="5">
        <v>233</v>
      </c>
      <c r="BJ186" s="5">
        <v>288</v>
      </c>
      <c r="BK186" s="5">
        <v>329</v>
      </c>
      <c r="BP186" s="5">
        <v>137</v>
      </c>
      <c r="BQ186" s="5">
        <v>188</v>
      </c>
      <c r="BU186" s="5">
        <v>237</v>
      </c>
      <c r="BV186" s="5">
        <v>274</v>
      </c>
      <c r="CC186" s="5">
        <v>20.16</v>
      </c>
      <c r="CD186" s="5">
        <v>22.53</v>
      </c>
      <c r="CJ186" s="5">
        <v>13.11</v>
      </c>
      <c r="CK186" s="5">
        <v>11.85</v>
      </c>
      <c r="CQ186" s="5">
        <v>11.77</v>
      </c>
      <c r="CR186" s="5">
        <v>15.62</v>
      </c>
      <c r="CX186" s="5">
        <v>16.14</v>
      </c>
      <c r="CY186" s="5">
        <v>16.989999999999998</v>
      </c>
      <c r="DE186" s="5">
        <v>11.21</v>
      </c>
      <c r="DF186" s="5">
        <v>8.7100000000000009</v>
      </c>
      <c r="DL186" s="5">
        <v>11.41</v>
      </c>
      <c r="DM186" s="5">
        <v>11.72</v>
      </c>
      <c r="DS186" s="5">
        <v>15.51</v>
      </c>
      <c r="DT186" s="5">
        <v>8.86</v>
      </c>
      <c r="DZ186" s="5">
        <v>19.79</v>
      </c>
      <c r="EA186" s="5">
        <v>17.18</v>
      </c>
      <c r="EG186" s="5">
        <v>5.23</v>
      </c>
      <c r="EH186" s="5">
        <v>7.25</v>
      </c>
      <c r="EM186" s="5">
        <v>10.63</v>
      </c>
      <c r="EN186" s="5">
        <v>9.18</v>
      </c>
      <c r="ER186" s="5">
        <v>9.9499999999999993</v>
      </c>
      <c r="ES186" s="5">
        <v>7.31</v>
      </c>
      <c r="EV186" s="1"/>
      <c r="EW186" s="54"/>
      <c r="EX186" s="52"/>
      <c r="EY186" s="52"/>
      <c r="EZ186" s="52"/>
      <c r="FA186" s="1"/>
    </row>
    <row r="187" spans="1:175" s="5" customFormat="1" x14ac:dyDescent="0.2">
      <c r="A187" s="12">
        <v>2000</v>
      </c>
      <c r="B187" s="12">
        <v>2</v>
      </c>
      <c r="F187" s="5">
        <v>383</v>
      </c>
      <c r="G187" s="5">
        <v>380</v>
      </c>
      <c r="M187" s="5">
        <v>297</v>
      </c>
      <c r="N187" s="5">
        <v>208</v>
      </c>
      <c r="U187" s="5">
        <v>136</v>
      </c>
      <c r="AA187" s="5">
        <v>356</v>
      </c>
      <c r="AB187" s="5">
        <v>282</v>
      </c>
      <c r="AH187" s="5">
        <v>221</v>
      </c>
      <c r="AI187" s="5">
        <v>269</v>
      </c>
      <c r="AO187" s="5">
        <v>254</v>
      </c>
      <c r="AP187" s="5">
        <v>290</v>
      </c>
      <c r="AV187" s="5">
        <v>314</v>
      </c>
      <c r="AW187" s="5">
        <v>325</v>
      </c>
      <c r="BC187" s="5">
        <v>252</v>
      </c>
      <c r="BD187" s="5">
        <v>228</v>
      </c>
      <c r="BJ187" s="5">
        <v>254</v>
      </c>
      <c r="BK187" s="5">
        <v>333</v>
      </c>
      <c r="BP187" s="5">
        <v>131</v>
      </c>
      <c r="BU187" s="5">
        <v>235</v>
      </c>
      <c r="BV187" s="5">
        <v>295</v>
      </c>
      <c r="CC187" s="5">
        <v>16.12</v>
      </c>
      <c r="CD187" s="5">
        <v>21.52</v>
      </c>
      <c r="CJ187" s="5">
        <v>10.18</v>
      </c>
      <c r="CK187" s="5">
        <v>11.79</v>
      </c>
      <c r="CQ187" s="5">
        <v>9.15</v>
      </c>
      <c r="CR187" s="5">
        <v>19.98</v>
      </c>
      <c r="CX187" s="5">
        <v>13.88</v>
      </c>
      <c r="CY187" s="5">
        <v>15.07</v>
      </c>
      <c r="DE187" s="5">
        <v>11.37</v>
      </c>
      <c r="DF187" s="5">
        <v>9.66</v>
      </c>
      <c r="DL187" s="5">
        <v>12.44</v>
      </c>
      <c r="DM187" s="5">
        <v>10.050000000000001</v>
      </c>
      <c r="DS187" s="5">
        <v>12.44</v>
      </c>
      <c r="DT187" s="5">
        <v>8.57</v>
      </c>
      <c r="DZ187" s="5">
        <v>16.07</v>
      </c>
      <c r="EA187" s="5">
        <v>14.47</v>
      </c>
      <c r="EG187" s="5">
        <v>5.8</v>
      </c>
      <c r="EH187" s="5">
        <v>7.25</v>
      </c>
      <c r="EM187" s="5">
        <v>9.5399999999999991</v>
      </c>
      <c r="EN187" s="5">
        <v>9.5</v>
      </c>
      <c r="ER187" s="5">
        <v>7.38</v>
      </c>
      <c r="ES187" s="5">
        <v>5.5</v>
      </c>
      <c r="EV187" s="1"/>
      <c r="EW187" s="54"/>
      <c r="EX187" s="52"/>
      <c r="EY187" s="52"/>
      <c r="EZ187" s="52"/>
      <c r="FA187" s="1"/>
    </row>
    <row r="188" spans="1:175" s="5" customFormat="1" x14ac:dyDescent="0.2">
      <c r="A188" s="12">
        <v>2000</v>
      </c>
      <c r="B188" s="12">
        <v>3</v>
      </c>
      <c r="F188" s="5">
        <v>386</v>
      </c>
      <c r="G188" s="5">
        <v>396</v>
      </c>
      <c r="M188" s="5">
        <v>285</v>
      </c>
      <c r="N188" s="5">
        <v>221</v>
      </c>
      <c r="T188" s="5">
        <v>114</v>
      </c>
      <c r="U188" s="5">
        <v>129</v>
      </c>
      <c r="AA188" s="5">
        <v>181</v>
      </c>
      <c r="AB188" s="5">
        <v>224</v>
      </c>
      <c r="AH188" s="5">
        <v>217</v>
      </c>
      <c r="AI188" s="5">
        <v>313</v>
      </c>
      <c r="AO188" s="5">
        <v>322</v>
      </c>
      <c r="AP188" s="5">
        <v>271</v>
      </c>
      <c r="AV188" s="5">
        <v>342</v>
      </c>
      <c r="AW188" s="5">
        <v>312</v>
      </c>
      <c r="BC188" s="5">
        <v>301</v>
      </c>
      <c r="BD188" s="5">
        <v>258</v>
      </c>
      <c r="BJ188" s="5">
        <v>252</v>
      </c>
      <c r="BK188" s="5">
        <v>329</v>
      </c>
      <c r="BP188" s="5">
        <v>175</v>
      </c>
      <c r="BQ188" s="5">
        <v>197</v>
      </c>
      <c r="BU188" s="5">
        <v>249</v>
      </c>
      <c r="BV188" s="5">
        <v>370</v>
      </c>
      <c r="CC188" s="5">
        <v>17.489999999999998</v>
      </c>
      <c r="CD188" s="5">
        <v>19.73</v>
      </c>
      <c r="CJ188" s="5">
        <v>10.6</v>
      </c>
      <c r="CK188" s="5">
        <v>8.9499999999999993</v>
      </c>
      <c r="CQ188" s="5">
        <v>11.03</v>
      </c>
      <c r="CR188" s="5">
        <v>14.57</v>
      </c>
      <c r="CX188" s="5">
        <v>11.92</v>
      </c>
      <c r="CY188" s="5">
        <v>15.96</v>
      </c>
      <c r="DE188" s="5">
        <v>10.19</v>
      </c>
      <c r="DF188" s="5">
        <v>8.76</v>
      </c>
      <c r="DL188" s="5">
        <v>10.69</v>
      </c>
      <c r="DM188" s="5">
        <v>12.27</v>
      </c>
      <c r="DS188" s="5">
        <v>12.88</v>
      </c>
      <c r="DT188" s="5">
        <v>9.58</v>
      </c>
      <c r="DZ188" s="5">
        <v>16.86</v>
      </c>
      <c r="EA188" s="5">
        <v>16.760000000000002</v>
      </c>
      <c r="EG188" s="5">
        <v>5.8</v>
      </c>
      <c r="EH188" s="5">
        <v>10.15</v>
      </c>
      <c r="EM188" s="5">
        <v>10.99</v>
      </c>
      <c r="EN188" s="5">
        <v>11.46</v>
      </c>
      <c r="ER188" s="5">
        <v>7.31</v>
      </c>
      <c r="ES188" s="5">
        <v>7.08</v>
      </c>
      <c r="EV188" s="1"/>
      <c r="EW188" s="54"/>
      <c r="EX188" s="52"/>
      <c r="EY188" s="52"/>
      <c r="EZ188" s="52"/>
      <c r="FA188" s="1"/>
    </row>
    <row r="189" spans="1:175" s="5" customFormat="1" x14ac:dyDescent="0.2">
      <c r="A189" s="12">
        <v>2000</v>
      </c>
      <c r="B189" s="12">
        <v>4</v>
      </c>
      <c r="F189" s="5">
        <v>333</v>
      </c>
      <c r="G189" s="5">
        <v>365</v>
      </c>
      <c r="M189" s="5">
        <v>283</v>
      </c>
      <c r="N189" s="5">
        <v>236</v>
      </c>
      <c r="T189" s="5">
        <v>114</v>
      </c>
      <c r="U189" s="5">
        <v>159</v>
      </c>
      <c r="AA189" s="5">
        <v>200</v>
      </c>
      <c r="AB189" s="5">
        <v>276</v>
      </c>
      <c r="AH189" s="5">
        <v>227</v>
      </c>
      <c r="AI189" s="5">
        <v>263</v>
      </c>
      <c r="AO189" s="5">
        <v>305</v>
      </c>
      <c r="AP189" s="5">
        <v>303</v>
      </c>
      <c r="AV189" s="5">
        <v>295</v>
      </c>
      <c r="AW189" s="5">
        <v>285</v>
      </c>
      <c r="BC189" s="5">
        <v>311</v>
      </c>
      <c r="BD189" s="5">
        <v>221</v>
      </c>
      <c r="BJ189" s="5">
        <v>254</v>
      </c>
      <c r="BK189" s="5">
        <v>336</v>
      </c>
      <c r="BP189" s="5">
        <v>230</v>
      </c>
      <c r="BQ189" s="5">
        <v>243</v>
      </c>
      <c r="BU189" s="5">
        <v>266</v>
      </c>
      <c r="BV189" s="5">
        <v>270</v>
      </c>
      <c r="CC189" s="5">
        <v>15.12</v>
      </c>
      <c r="CD189" s="5">
        <v>19.34</v>
      </c>
      <c r="CJ189" s="5">
        <v>9.93</v>
      </c>
      <c r="CK189" s="5">
        <v>7.61</v>
      </c>
      <c r="CQ189" s="5">
        <v>14.33</v>
      </c>
      <c r="CR189" s="5">
        <v>12.17</v>
      </c>
      <c r="CX189" s="5">
        <v>15.76</v>
      </c>
      <c r="CY189" s="5">
        <v>19.579999999999998</v>
      </c>
      <c r="DE189" s="5">
        <v>9.06</v>
      </c>
      <c r="DF189" s="5">
        <v>7.68</v>
      </c>
      <c r="DL189" s="5">
        <v>12.92</v>
      </c>
      <c r="DM189" s="5">
        <v>9.6999999999999993</v>
      </c>
      <c r="DS189" s="5">
        <v>13.6</v>
      </c>
      <c r="DT189" s="5">
        <v>10.02</v>
      </c>
      <c r="DZ189" s="5">
        <v>16.88</v>
      </c>
      <c r="EA189" s="5">
        <v>16.989999999999998</v>
      </c>
      <c r="EG189" s="5">
        <v>6.16</v>
      </c>
      <c r="EH189" s="5">
        <v>8.34</v>
      </c>
      <c r="EM189" s="5">
        <v>10.43</v>
      </c>
      <c r="EN189" s="5">
        <v>6.61</v>
      </c>
      <c r="ER189" s="5">
        <v>8.5</v>
      </c>
      <c r="ES189" s="5">
        <v>6.53</v>
      </c>
      <c r="EV189" s="1"/>
      <c r="EW189" s="54"/>
      <c r="EX189" s="51"/>
      <c r="EY189" s="52"/>
      <c r="EZ189" s="52"/>
      <c r="FA189" s="1"/>
    </row>
    <row r="190" spans="1:175" s="5" customFormat="1" x14ac:dyDescent="0.2">
      <c r="A190" s="12">
        <v>2001</v>
      </c>
      <c r="B190" s="12">
        <v>1</v>
      </c>
      <c r="F190" s="5">
        <v>353</v>
      </c>
      <c r="G190" s="5">
        <v>349</v>
      </c>
      <c r="M190" s="5">
        <v>249</v>
      </c>
      <c r="N190" s="5">
        <v>331</v>
      </c>
      <c r="T190" s="5">
        <v>84</v>
      </c>
      <c r="U190" s="5">
        <v>137</v>
      </c>
      <c r="AA190" s="5">
        <v>236</v>
      </c>
      <c r="AB190" s="5">
        <v>264</v>
      </c>
      <c r="AH190" s="5">
        <v>234</v>
      </c>
      <c r="AI190" s="5">
        <v>355</v>
      </c>
      <c r="AO190" s="5">
        <v>346</v>
      </c>
      <c r="AP190" s="5">
        <v>331</v>
      </c>
      <c r="AV190" s="5">
        <v>309</v>
      </c>
      <c r="AW190" s="5">
        <v>230</v>
      </c>
      <c r="BC190" s="5">
        <v>242</v>
      </c>
      <c r="BD190" s="5">
        <v>212</v>
      </c>
      <c r="BJ190" s="5">
        <v>259</v>
      </c>
      <c r="BK190" s="5">
        <v>376</v>
      </c>
      <c r="BP190" s="5">
        <v>204</v>
      </c>
      <c r="BQ190" s="5">
        <v>186</v>
      </c>
      <c r="BU190" s="5">
        <v>282</v>
      </c>
      <c r="BV190" s="5">
        <v>201</v>
      </c>
      <c r="CC190" s="5">
        <v>15.25</v>
      </c>
      <c r="CD190" s="5">
        <v>18.260000000000002</v>
      </c>
      <c r="CJ190" s="5">
        <v>15.17</v>
      </c>
      <c r="CK190" s="5">
        <v>7.98</v>
      </c>
      <c r="CQ190" s="5">
        <v>9.31</v>
      </c>
      <c r="CR190" s="5">
        <v>12.85</v>
      </c>
      <c r="CX190" s="5">
        <v>14.37</v>
      </c>
      <c r="CY190" s="5">
        <v>19.52</v>
      </c>
      <c r="DE190" s="5">
        <v>13.3</v>
      </c>
      <c r="DF190" s="5">
        <v>18.37</v>
      </c>
      <c r="DL190" s="5">
        <v>14.07</v>
      </c>
      <c r="DM190" s="5">
        <v>13.34</v>
      </c>
      <c r="DS190" s="5">
        <v>11.53</v>
      </c>
      <c r="DT190" s="5">
        <v>9.06</v>
      </c>
      <c r="DZ190" s="5">
        <v>15.88</v>
      </c>
      <c r="EA190" s="5">
        <v>18.63</v>
      </c>
      <c r="EG190" s="5">
        <v>9.16</v>
      </c>
      <c r="EH190" s="5">
        <v>6.53</v>
      </c>
      <c r="EM190" s="5">
        <v>22.66</v>
      </c>
      <c r="EN190" s="5">
        <v>13.24</v>
      </c>
      <c r="ER190" s="5">
        <v>8.6999999999999993</v>
      </c>
      <c r="ES190" s="5">
        <v>6.39</v>
      </c>
      <c r="EV190" s="1"/>
      <c r="EW190" s="54"/>
      <c r="EX190" s="52"/>
      <c r="EY190" s="52"/>
      <c r="EZ190" s="52"/>
      <c r="FA190" s="1"/>
    </row>
    <row r="191" spans="1:175" s="5" customFormat="1" x14ac:dyDescent="0.2">
      <c r="A191" s="12">
        <v>2001</v>
      </c>
      <c r="B191" s="12">
        <v>2</v>
      </c>
      <c r="F191" s="5">
        <v>272</v>
      </c>
      <c r="G191" s="5">
        <v>376</v>
      </c>
      <c r="M191" s="5">
        <v>408</v>
      </c>
      <c r="N191" s="5">
        <v>263</v>
      </c>
      <c r="T191" s="5">
        <v>95</v>
      </c>
      <c r="U191" s="5">
        <v>130</v>
      </c>
      <c r="AA191" s="5">
        <v>212</v>
      </c>
      <c r="AB191" s="5">
        <v>254</v>
      </c>
      <c r="AH191" s="5">
        <v>318</v>
      </c>
      <c r="AI191" s="5">
        <v>359</v>
      </c>
      <c r="AO191" s="5">
        <v>338</v>
      </c>
      <c r="AP191" s="5">
        <v>268</v>
      </c>
      <c r="AV191" s="5">
        <v>277</v>
      </c>
      <c r="AW191" s="5">
        <v>238</v>
      </c>
      <c r="BC191" s="5">
        <v>241</v>
      </c>
      <c r="BD191" s="5">
        <v>249</v>
      </c>
      <c r="BJ191" s="5">
        <v>245</v>
      </c>
      <c r="BK191" s="5">
        <v>350</v>
      </c>
      <c r="BP191" s="5">
        <v>169</v>
      </c>
      <c r="BQ191" s="5">
        <v>206</v>
      </c>
      <c r="BU191" s="5">
        <v>302</v>
      </c>
      <c r="BV191" s="5">
        <v>269</v>
      </c>
      <c r="CC191" s="5">
        <v>17.72</v>
      </c>
      <c r="CD191" s="5">
        <v>24.51</v>
      </c>
      <c r="CJ191" s="5">
        <v>20.100000000000001</v>
      </c>
      <c r="CK191" s="5">
        <v>10.47</v>
      </c>
      <c r="CQ191" s="5">
        <v>14.08</v>
      </c>
      <c r="CR191" s="5">
        <v>15.15</v>
      </c>
      <c r="CX191" s="5">
        <v>15.53</v>
      </c>
      <c r="CY191" s="5">
        <v>21.94</v>
      </c>
      <c r="DE191" s="5">
        <v>15.7</v>
      </c>
      <c r="DF191" s="5">
        <v>16.239999999999998</v>
      </c>
      <c r="DL191" s="5">
        <v>18.71</v>
      </c>
      <c r="DM191" s="5">
        <v>13.67</v>
      </c>
      <c r="DS191" s="5">
        <v>11.96</v>
      </c>
      <c r="DT191" s="5">
        <v>6.68</v>
      </c>
      <c r="DZ191" s="5">
        <v>16.53</v>
      </c>
      <c r="EA191" s="5">
        <v>19.309999999999999</v>
      </c>
      <c r="EG191" s="5">
        <v>8.77</v>
      </c>
      <c r="EH191" s="5">
        <v>8.48</v>
      </c>
      <c r="EM191" s="5">
        <v>20</v>
      </c>
      <c r="EN191" s="5">
        <v>13.41</v>
      </c>
      <c r="ER191" s="5">
        <v>7.93</v>
      </c>
      <c r="ES191" s="5">
        <v>6.64</v>
      </c>
      <c r="EV191" s="1"/>
      <c r="EW191" s="54"/>
      <c r="EX191" s="52"/>
      <c r="EY191" s="52"/>
      <c r="EZ191" s="52"/>
      <c r="FA191" s="1"/>
    </row>
    <row r="192" spans="1:175" s="5" customFormat="1" x14ac:dyDescent="0.2">
      <c r="A192" s="12">
        <v>2001</v>
      </c>
      <c r="B192" s="12">
        <v>3</v>
      </c>
      <c r="F192" s="5">
        <v>302</v>
      </c>
      <c r="G192" s="5">
        <v>384</v>
      </c>
      <c r="M192" s="5">
        <v>346</v>
      </c>
      <c r="N192" s="5">
        <v>265</v>
      </c>
      <c r="T192" s="5">
        <v>102</v>
      </c>
      <c r="U192" s="5">
        <v>143</v>
      </c>
      <c r="AA192" s="5">
        <v>252</v>
      </c>
      <c r="AB192" s="5">
        <v>267</v>
      </c>
      <c r="AH192" s="5">
        <v>291</v>
      </c>
      <c r="AI192" s="5">
        <v>370</v>
      </c>
      <c r="AO192" s="5">
        <v>319</v>
      </c>
      <c r="AP192" s="5">
        <v>336</v>
      </c>
      <c r="AV192" s="5">
        <v>249</v>
      </c>
      <c r="AW192" s="5">
        <v>280</v>
      </c>
      <c r="BC192" s="5">
        <v>271</v>
      </c>
      <c r="BD192" s="5">
        <v>234</v>
      </c>
      <c r="BJ192" s="5">
        <v>234</v>
      </c>
      <c r="BK192" s="5">
        <v>313</v>
      </c>
      <c r="BP192" s="5">
        <v>196</v>
      </c>
      <c r="BQ192" s="5">
        <v>257</v>
      </c>
      <c r="BU192" s="5">
        <v>302</v>
      </c>
      <c r="BV192" s="5">
        <v>246</v>
      </c>
      <c r="CC192" s="5">
        <v>19.34</v>
      </c>
      <c r="CD192" s="5">
        <v>22.17</v>
      </c>
      <c r="CJ192" s="5">
        <v>20.329999999999998</v>
      </c>
      <c r="CK192" s="5">
        <v>10.6</v>
      </c>
      <c r="CQ192" s="5">
        <v>14.28</v>
      </c>
      <c r="CR192" s="5">
        <v>17.600000000000001</v>
      </c>
      <c r="CX192" s="5">
        <v>14.86</v>
      </c>
      <c r="CY192" s="5">
        <v>21.23</v>
      </c>
      <c r="DE192" s="5">
        <v>15.28</v>
      </c>
      <c r="DF192" s="5">
        <v>18.850000000000001</v>
      </c>
      <c r="DL192" s="5">
        <v>15.15</v>
      </c>
      <c r="DM192" s="5">
        <v>14.28</v>
      </c>
      <c r="DS192" s="5">
        <v>10.35</v>
      </c>
      <c r="DT192" s="5">
        <v>11.09</v>
      </c>
      <c r="DZ192" s="5">
        <v>17.329999999999998</v>
      </c>
      <c r="EA192" s="5">
        <v>20.260000000000002</v>
      </c>
      <c r="EG192" s="5">
        <v>9.93</v>
      </c>
      <c r="EH192" s="5">
        <v>13.18</v>
      </c>
      <c r="EM192" s="5">
        <v>14.53</v>
      </c>
      <c r="EN192" s="5">
        <v>13.4</v>
      </c>
      <c r="ER192" s="5">
        <v>10.18</v>
      </c>
      <c r="ES192" s="5">
        <v>7.5</v>
      </c>
      <c r="EV192" s="1"/>
      <c r="EW192" s="54"/>
      <c r="EX192" s="52"/>
      <c r="EY192" s="52"/>
      <c r="EZ192" s="52"/>
      <c r="FA192" s="1"/>
    </row>
    <row r="193" spans="1:157" s="5" customFormat="1" x14ac:dyDescent="0.2">
      <c r="A193" s="12">
        <v>2001</v>
      </c>
      <c r="B193" s="12">
        <v>4</v>
      </c>
      <c r="F193" s="5">
        <v>300</v>
      </c>
      <c r="G193" s="5">
        <v>357</v>
      </c>
      <c r="M193" s="5">
        <v>339</v>
      </c>
      <c r="N193" s="5">
        <v>257</v>
      </c>
      <c r="T193" s="5">
        <v>100</v>
      </c>
      <c r="U193" s="5">
        <v>143</v>
      </c>
      <c r="AA193" s="5">
        <v>217</v>
      </c>
      <c r="AB193" s="5">
        <v>239</v>
      </c>
      <c r="AH193" s="5">
        <v>278</v>
      </c>
      <c r="AI193" s="5">
        <v>359</v>
      </c>
      <c r="AO193" s="5">
        <v>321</v>
      </c>
      <c r="AP193" s="5">
        <v>341</v>
      </c>
      <c r="AV193" s="5">
        <v>304</v>
      </c>
      <c r="AW193" s="5">
        <v>313</v>
      </c>
      <c r="BC193" s="5">
        <v>254</v>
      </c>
      <c r="BD193" s="5">
        <v>233</v>
      </c>
      <c r="BJ193" s="5">
        <v>226</v>
      </c>
      <c r="BK193" s="5">
        <v>357</v>
      </c>
      <c r="BP193" s="5">
        <v>189</v>
      </c>
      <c r="BQ193" s="5">
        <v>252</v>
      </c>
      <c r="BU193" s="5">
        <v>354</v>
      </c>
      <c r="BV193" s="5">
        <v>270</v>
      </c>
      <c r="CC193" s="5">
        <v>16.97</v>
      </c>
      <c r="CD193" s="5">
        <v>23.88</v>
      </c>
      <c r="CJ193" s="5">
        <v>17.73</v>
      </c>
      <c r="CK193" s="5">
        <v>10.029999999999999</v>
      </c>
      <c r="CQ193" s="5">
        <v>10.95</v>
      </c>
      <c r="CR193" s="5">
        <v>15.25</v>
      </c>
      <c r="CX193" s="5">
        <v>15.11</v>
      </c>
      <c r="CY193" s="5">
        <v>22.92</v>
      </c>
      <c r="DE193" s="5">
        <v>16.989999999999998</v>
      </c>
      <c r="DF193" s="5">
        <v>16.170000000000002</v>
      </c>
      <c r="DL193" s="5">
        <v>16.920000000000002</v>
      </c>
      <c r="DM193" s="5">
        <v>12.82</v>
      </c>
      <c r="DS193" s="5">
        <v>11.72</v>
      </c>
      <c r="DT193" s="5">
        <v>8.66</v>
      </c>
      <c r="DZ193" s="5">
        <v>19.079999999999998</v>
      </c>
      <c r="EA193" s="5">
        <v>19.71</v>
      </c>
      <c r="EG193" s="5">
        <v>9.73</v>
      </c>
      <c r="EH193" s="5">
        <v>12.73</v>
      </c>
      <c r="EM193" s="5">
        <v>20.82</v>
      </c>
      <c r="EN193" s="5">
        <v>11.4</v>
      </c>
      <c r="ER193" s="5">
        <v>10.37</v>
      </c>
      <c r="ES193" s="5">
        <v>9.18</v>
      </c>
      <c r="EV193" s="1"/>
      <c r="EW193" s="54"/>
      <c r="EX193" s="51"/>
      <c r="EY193" s="52"/>
      <c r="EZ193" s="52"/>
      <c r="FA193" s="1"/>
    </row>
    <row r="194" spans="1:157" s="5" customFormat="1" x14ac:dyDescent="0.2">
      <c r="A194" s="12">
        <v>2002</v>
      </c>
      <c r="B194" s="12">
        <v>1</v>
      </c>
      <c r="F194" s="5">
        <v>362</v>
      </c>
      <c r="G194" s="5">
        <v>323</v>
      </c>
      <c r="M194" s="5">
        <v>325</v>
      </c>
      <c r="N194" s="5">
        <v>259</v>
      </c>
      <c r="T194" s="5">
        <v>107</v>
      </c>
      <c r="U194" s="5">
        <v>141</v>
      </c>
      <c r="AA194" s="5">
        <v>202</v>
      </c>
      <c r="AB194" s="5">
        <v>273</v>
      </c>
      <c r="AH194" s="5">
        <v>249</v>
      </c>
      <c r="AI194" s="5">
        <v>328</v>
      </c>
      <c r="AO194" s="5">
        <v>281</v>
      </c>
      <c r="AP194" s="5">
        <v>313</v>
      </c>
      <c r="AV194" s="5">
        <v>327</v>
      </c>
      <c r="AW194" s="5">
        <v>225</v>
      </c>
      <c r="BC194" s="5">
        <v>252</v>
      </c>
      <c r="BD194" s="5">
        <v>238</v>
      </c>
      <c r="BJ194" s="5">
        <v>232</v>
      </c>
      <c r="BK194" s="5">
        <v>375</v>
      </c>
      <c r="BP194" s="5">
        <v>203</v>
      </c>
      <c r="BQ194" s="5">
        <v>236</v>
      </c>
      <c r="BU194" s="5">
        <v>290</v>
      </c>
      <c r="BV194" s="5">
        <v>283</v>
      </c>
      <c r="CC194" s="5">
        <v>20.74</v>
      </c>
      <c r="CD194" s="5">
        <v>23.84</v>
      </c>
      <c r="CJ194" s="5">
        <v>17.55</v>
      </c>
      <c r="CK194" s="5">
        <v>13.92</v>
      </c>
      <c r="CQ194" s="5">
        <v>13.35</v>
      </c>
      <c r="CR194" s="5">
        <v>14.28</v>
      </c>
      <c r="CX194" s="5">
        <v>15.09</v>
      </c>
      <c r="CY194" s="5">
        <v>20.88</v>
      </c>
      <c r="DE194" s="5">
        <v>12.56</v>
      </c>
      <c r="DF194" s="5">
        <v>14.14</v>
      </c>
      <c r="DL194" s="5">
        <v>19.690000000000001</v>
      </c>
      <c r="DM194" s="5">
        <v>12.25</v>
      </c>
      <c r="DS194" s="5">
        <v>13.49</v>
      </c>
      <c r="DT194" s="5">
        <v>8.98</v>
      </c>
      <c r="DZ194" s="5">
        <v>16.89</v>
      </c>
      <c r="EA194" s="5">
        <v>19.489999999999998</v>
      </c>
      <c r="EG194" s="5">
        <v>9.43</v>
      </c>
      <c r="EH194" s="5">
        <v>11.6</v>
      </c>
      <c r="EM194" s="5">
        <v>16.5</v>
      </c>
      <c r="EN194" s="5">
        <v>13.2</v>
      </c>
      <c r="ER194" s="5">
        <v>8.4700000000000006</v>
      </c>
      <c r="ES194" s="5">
        <v>6.44</v>
      </c>
      <c r="EV194" s="1"/>
      <c r="EW194" s="54"/>
      <c r="EX194" s="51"/>
      <c r="EY194" s="52"/>
      <c r="EZ194" s="52"/>
      <c r="FA194" s="1"/>
    </row>
    <row r="195" spans="1:157" s="5" customFormat="1" x14ac:dyDescent="0.2">
      <c r="A195" s="12">
        <v>2002</v>
      </c>
      <c r="B195" s="12">
        <v>2</v>
      </c>
      <c r="F195" s="5">
        <v>366</v>
      </c>
      <c r="G195" s="5">
        <v>291</v>
      </c>
      <c r="M195" s="5">
        <v>269</v>
      </c>
      <c r="N195" s="5">
        <v>254</v>
      </c>
      <c r="T195" s="5">
        <v>109</v>
      </c>
      <c r="U195" s="5">
        <v>147</v>
      </c>
      <c r="AA195" s="5">
        <v>150</v>
      </c>
      <c r="AB195" s="5">
        <v>175</v>
      </c>
      <c r="AH195" s="5">
        <v>269</v>
      </c>
      <c r="AI195" s="5">
        <v>299</v>
      </c>
      <c r="AO195" s="5">
        <v>329</v>
      </c>
      <c r="AP195" s="5">
        <v>288</v>
      </c>
      <c r="AV195" s="5">
        <v>249</v>
      </c>
      <c r="AW195" s="5">
        <v>157</v>
      </c>
      <c r="BC195" s="5">
        <v>314</v>
      </c>
      <c r="BD195" s="5">
        <v>255</v>
      </c>
      <c r="BJ195" s="5">
        <v>212</v>
      </c>
      <c r="BK195" s="5">
        <v>381</v>
      </c>
      <c r="BP195" s="5">
        <v>168</v>
      </c>
      <c r="BQ195" s="5">
        <v>223</v>
      </c>
      <c r="BU195" s="5">
        <v>186</v>
      </c>
      <c r="BV195" s="5">
        <v>247</v>
      </c>
      <c r="CC195" s="5">
        <v>17.91</v>
      </c>
      <c r="CD195" s="5">
        <v>19.68</v>
      </c>
      <c r="CJ195" s="5">
        <v>18.18</v>
      </c>
      <c r="CK195" s="5">
        <v>11.96</v>
      </c>
      <c r="CQ195" s="5">
        <v>10.47</v>
      </c>
      <c r="CR195" s="5">
        <v>15.96</v>
      </c>
      <c r="CX195" s="5">
        <v>14.36</v>
      </c>
      <c r="CY195" s="5">
        <v>21.26</v>
      </c>
      <c r="DE195" s="5">
        <v>13.24</v>
      </c>
      <c r="DF195" s="5">
        <v>13.92</v>
      </c>
      <c r="DL195" s="5">
        <v>9.9600000000000009</v>
      </c>
      <c r="DM195" s="5">
        <v>12.41</v>
      </c>
      <c r="DS195" s="5">
        <v>14.07</v>
      </c>
      <c r="DT195" s="5">
        <v>5.95</v>
      </c>
      <c r="DZ195" s="5">
        <v>15.56</v>
      </c>
      <c r="EA195" s="5">
        <v>18.010000000000002</v>
      </c>
      <c r="EG195" s="5">
        <v>11.53</v>
      </c>
      <c r="EH195" s="5">
        <v>10.8</v>
      </c>
      <c r="EM195" s="5">
        <v>19.14</v>
      </c>
      <c r="EN195" s="5">
        <v>12.7</v>
      </c>
      <c r="ER195" s="5">
        <v>9.4</v>
      </c>
      <c r="ES195" s="5">
        <v>6.57</v>
      </c>
      <c r="EV195" s="1"/>
      <c r="EW195" s="54"/>
      <c r="EX195" s="51"/>
      <c r="EY195" s="52"/>
      <c r="EZ195" s="52"/>
      <c r="FA195" s="1"/>
    </row>
    <row r="196" spans="1:157" s="5" customFormat="1" x14ac:dyDescent="0.2">
      <c r="A196" s="12">
        <v>2002</v>
      </c>
      <c r="B196" s="12">
        <v>3</v>
      </c>
      <c r="F196" s="5">
        <v>291</v>
      </c>
      <c r="G196" s="5">
        <v>364</v>
      </c>
      <c r="M196" s="5">
        <v>330</v>
      </c>
      <c r="N196" s="5">
        <v>263</v>
      </c>
      <c r="T196" s="5">
        <v>109</v>
      </c>
      <c r="U196" s="5">
        <v>142</v>
      </c>
      <c r="AA196" s="5">
        <v>175</v>
      </c>
      <c r="AB196" s="5">
        <v>223</v>
      </c>
      <c r="AH196" s="5">
        <v>318</v>
      </c>
      <c r="AI196" s="5">
        <v>299</v>
      </c>
      <c r="AO196" s="5">
        <v>281</v>
      </c>
      <c r="AP196" s="5">
        <v>319</v>
      </c>
      <c r="AV196" s="5">
        <v>336</v>
      </c>
      <c r="AW196" s="5">
        <v>277</v>
      </c>
      <c r="BC196" s="5">
        <v>290</v>
      </c>
      <c r="BD196" s="5">
        <v>253</v>
      </c>
      <c r="BJ196" s="5">
        <v>203</v>
      </c>
      <c r="BK196" s="5">
        <v>302</v>
      </c>
      <c r="BP196" s="5">
        <v>172</v>
      </c>
      <c r="BQ196" s="5">
        <v>188</v>
      </c>
      <c r="BU196" s="5">
        <v>218</v>
      </c>
      <c r="BV196" s="5">
        <v>233</v>
      </c>
      <c r="CC196" s="5">
        <v>18.559999999999999</v>
      </c>
      <c r="CD196" s="5">
        <v>19.95</v>
      </c>
      <c r="CJ196" s="5">
        <v>15.24</v>
      </c>
      <c r="CK196" s="5">
        <v>11.6</v>
      </c>
      <c r="CQ196" s="5">
        <v>11.61</v>
      </c>
      <c r="CR196" s="5">
        <v>18.3</v>
      </c>
      <c r="CX196" s="5">
        <v>16.850000000000001</v>
      </c>
      <c r="CY196" s="5">
        <v>19.559999999999999</v>
      </c>
      <c r="DE196" s="5">
        <v>15.04</v>
      </c>
      <c r="DF196" s="5">
        <v>15.08</v>
      </c>
      <c r="DL196" s="5">
        <v>10.029999999999999</v>
      </c>
      <c r="DM196" s="5">
        <v>12.89</v>
      </c>
      <c r="DS196" s="5">
        <v>14.92</v>
      </c>
      <c r="DT196" s="5">
        <v>6.61</v>
      </c>
      <c r="DZ196" s="5">
        <v>14.66</v>
      </c>
      <c r="EA196" s="5">
        <v>17.010000000000002</v>
      </c>
      <c r="EG196" s="5">
        <v>12.67</v>
      </c>
      <c r="EH196" s="5">
        <v>7.32</v>
      </c>
      <c r="EM196" s="5">
        <v>15.44</v>
      </c>
      <c r="EN196" s="5">
        <v>12.5</v>
      </c>
      <c r="ER196" s="5">
        <v>7.15</v>
      </c>
      <c r="ES196" s="5">
        <v>8.34</v>
      </c>
      <c r="EV196" s="1"/>
      <c r="EW196" s="54"/>
      <c r="EX196" s="52"/>
      <c r="EY196" s="52"/>
      <c r="EZ196" s="52"/>
      <c r="FA196" s="1"/>
    </row>
    <row r="197" spans="1:157" s="5" customFormat="1" x14ac:dyDescent="0.2">
      <c r="A197" s="12">
        <v>2002</v>
      </c>
      <c r="B197" s="12">
        <v>4</v>
      </c>
      <c r="F197" s="5">
        <v>284</v>
      </c>
      <c r="G197" s="5">
        <v>337</v>
      </c>
      <c r="M197" s="5">
        <v>329</v>
      </c>
      <c r="N197" s="5">
        <v>263</v>
      </c>
      <c r="T197" s="5">
        <v>110</v>
      </c>
      <c r="U197" s="5">
        <v>149</v>
      </c>
      <c r="AA197" s="5">
        <v>241</v>
      </c>
      <c r="AB197" s="5">
        <v>302</v>
      </c>
      <c r="AH197" s="5">
        <v>275</v>
      </c>
      <c r="AI197" s="5">
        <v>287</v>
      </c>
      <c r="AO197" s="5">
        <v>282</v>
      </c>
      <c r="AP197" s="5">
        <v>323</v>
      </c>
      <c r="AV197" s="5">
        <v>284</v>
      </c>
      <c r="AW197" s="5">
        <v>317</v>
      </c>
      <c r="BC197" s="5">
        <v>299</v>
      </c>
      <c r="BD197" s="5">
        <v>286</v>
      </c>
      <c r="BJ197" s="5">
        <v>221</v>
      </c>
      <c r="BK197" s="5">
        <v>277</v>
      </c>
      <c r="BP197" s="5">
        <v>169</v>
      </c>
      <c r="BQ197" s="5">
        <v>189</v>
      </c>
      <c r="BU197" s="5">
        <v>282</v>
      </c>
      <c r="BV197" s="5">
        <v>257</v>
      </c>
      <c r="CC197" s="5">
        <v>21.24</v>
      </c>
      <c r="CD197" s="5">
        <v>24.26</v>
      </c>
      <c r="CJ197" s="5">
        <v>14.49</v>
      </c>
      <c r="CK197" s="5">
        <v>11.47</v>
      </c>
      <c r="CQ197" s="5">
        <v>11.53</v>
      </c>
      <c r="CR197" s="5">
        <v>19.04</v>
      </c>
      <c r="CX197" s="5">
        <v>18.600000000000001</v>
      </c>
      <c r="CY197" s="5">
        <v>22.1</v>
      </c>
      <c r="DE197" s="5">
        <v>21.59</v>
      </c>
      <c r="DF197" s="5">
        <v>18.63</v>
      </c>
      <c r="DL197" s="5">
        <v>17.98</v>
      </c>
      <c r="DM197" s="5">
        <v>14.67</v>
      </c>
      <c r="DS197" s="5">
        <v>12.67</v>
      </c>
      <c r="DT197" s="5">
        <v>9.24</v>
      </c>
      <c r="DZ197" s="5">
        <v>16.989999999999998</v>
      </c>
      <c r="EA197" s="5">
        <v>18.13</v>
      </c>
      <c r="EG197" s="5">
        <v>14.5</v>
      </c>
      <c r="EH197" s="5">
        <v>10.63</v>
      </c>
      <c r="EM197" s="5">
        <v>15.95</v>
      </c>
      <c r="EN197" s="5">
        <v>12.99</v>
      </c>
      <c r="ER197" s="5">
        <v>11.6</v>
      </c>
      <c r="ES197" s="5">
        <v>9.99</v>
      </c>
      <c r="EV197" s="1"/>
      <c r="EW197" s="54"/>
      <c r="EX197" s="51"/>
      <c r="EY197" s="52"/>
      <c r="EZ197" s="52"/>
      <c r="FA197" s="1"/>
    </row>
    <row r="198" spans="1:157" s="5" customFormat="1" x14ac:dyDescent="0.2">
      <c r="A198" s="12">
        <v>2003</v>
      </c>
      <c r="B198" s="12">
        <v>1</v>
      </c>
      <c r="F198" s="5">
        <v>370</v>
      </c>
      <c r="G198" s="5">
        <v>387</v>
      </c>
      <c r="M198" s="5">
        <v>331</v>
      </c>
      <c r="N198" s="5">
        <v>267</v>
      </c>
      <c r="T198" s="5">
        <v>149</v>
      </c>
      <c r="U198" s="5">
        <v>158</v>
      </c>
      <c r="AA198" s="5">
        <v>328</v>
      </c>
      <c r="AB198" s="5">
        <v>313</v>
      </c>
      <c r="AH198" s="5">
        <v>249</v>
      </c>
      <c r="AI198" s="5">
        <v>284</v>
      </c>
      <c r="AO198" s="5">
        <v>301</v>
      </c>
      <c r="AP198" s="5">
        <v>303</v>
      </c>
      <c r="AV198" s="5">
        <v>268</v>
      </c>
      <c r="AW198" s="5">
        <v>261</v>
      </c>
      <c r="BC198" s="5">
        <v>273</v>
      </c>
      <c r="BD198" s="5">
        <v>271</v>
      </c>
      <c r="BJ198" s="5">
        <v>326</v>
      </c>
      <c r="BK198" s="5">
        <v>358</v>
      </c>
      <c r="BP198" s="5">
        <v>225</v>
      </c>
      <c r="BQ198" s="5">
        <v>184</v>
      </c>
      <c r="BU198" s="5">
        <v>263</v>
      </c>
      <c r="BV198" s="5">
        <v>245</v>
      </c>
      <c r="CC198" s="5">
        <v>26.11</v>
      </c>
      <c r="CD198" s="5">
        <v>34.19</v>
      </c>
      <c r="CJ198" s="5">
        <v>14.96</v>
      </c>
      <c r="CK198" s="5">
        <v>11.6</v>
      </c>
      <c r="CQ198" s="5">
        <v>15.14</v>
      </c>
      <c r="CR198" s="5">
        <v>18.600000000000001</v>
      </c>
      <c r="CX198" s="5">
        <v>19.87</v>
      </c>
      <c r="CY198" s="5">
        <v>28.83</v>
      </c>
      <c r="DE198" s="5">
        <v>18.72</v>
      </c>
      <c r="DF198" s="5">
        <v>18.850000000000001</v>
      </c>
      <c r="DL198" s="5">
        <v>25.59</v>
      </c>
      <c r="DM198" s="5">
        <v>19.07</v>
      </c>
      <c r="DS198" s="5">
        <v>18.95</v>
      </c>
      <c r="DT198" s="5">
        <v>21.65</v>
      </c>
      <c r="DZ198" s="5">
        <v>19.39</v>
      </c>
      <c r="EA198" s="5">
        <v>21.78</v>
      </c>
      <c r="EG198" s="5">
        <v>19.5</v>
      </c>
      <c r="EH198" s="5">
        <v>20.239999999999998</v>
      </c>
      <c r="EM198" s="5">
        <v>15.95</v>
      </c>
      <c r="EN198" s="5">
        <v>15.27</v>
      </c>
      <c r="ER198" s="5">
        <v>15.53</v>
      </c>
      <c r="ES198" s="5">
        <v>11.46</v>
      </c>
      <c r="EV198" s="1"/>
      <c r="EW198" s="54"/>
      <c r="EX198" s="51"/>
      <c r="EY198" s="52"/>
      <c r="EZ198" s="52"/>
      <c r="FA198" s="1"/>
    </row>
    <row r="199" spans="1:157" s="5" customFormat="1" x14ac:dyDescent="0.2">
      <c r="A199" s="12">
        <v>2003</v>
      </c>
      <c r="B199" s="12">
        <v>2</v>
      </c>
      <c r="F199" s="5">
        <v>347</v>
      </c>
      <c r="G199" s="5">
        <v>390</v>
      </c>
      <c r="M199" s="5">
        <v>371</v>
      </c>
      <c r="N199" s="5">
        <v>398</v>
      </c>
      <c r="T199" s="5">
        <v>149</v>
      </c>
      <c r="U199" s="5">
        <v>143</v>
      </c>
      <c r="AA199" s="5">
        <v>257</v>
      </c>
      <c r="AB199" s="5">
        <v>305</v>
      </c>
      <c r="AH199" s="5">
        <v>348</v>
      </c>
      <c r="AI199" s="5">
        <v>318</v>
      </c>
      <c r="AO199" s="5">
        <v>298</v>
      </c>
      <c r="AP199" s="5">
        <v>322</v>
      </c>
      <c r="AV199" s="5">
        <v>287</v>
      </c>
      <c r="AW199" s="5">
        <v>272</v>
      </c>
      <c r="BC199" s="5">
        <v>309</v>
      </c>
      <c r="BD199" s="5">
        <v>262</v>
      </c>
      <c r="BJ199" s="5">
        <v>308</v>
      </c>
      <c r="BK199" s="5">
        <v>306</v>
      </c>
      <c r="BP199" s="5">
        <v>173</v>
      </c>
      <c r="BQ199" s="5">
        <v>184</v>
      </c>
      <c r="BU199" s="5">
        <v>267</v>
      </c>
      <c r="BV199" s="5">
        <v>204</v>
      </c>
      <c r="CC199" s="5">
        <v>26.52</v>
      </c>
      <c r="CD199" s="5">
        <v>31.39</v>
      </c>
      <c r="CJ199" s="5">
        <v>18.91</v>
      </c>
      <c r="CK199" s="5">
        <v>20.3</v>
      </c>
      <c r="CQ199" s="5">
        <v>16.940000000000001</v>
      </c>
      <c r="CR199" s="5">
        <v>20.36</v>
      </c>
      <c r="CX199" s="5">
        <v>20</v>
      </c>
      <c r="CY199" s="5">
        <v>26.07</v>
      </c>
      <c r="DE199" s="5">
        <v>20.239999999999998</v>
      </c>
      <c r="DF199" s="5">
        <v>20.39</v>
      </c>
      <c r="DL199" s="5">
        <v>22.3</v>
      </c>
      <c r="DM199" s="5">
        <v>18.27</v>
      </c>
      <c r="DS199" s="5">
        <v>16.3</v>
      </c>
      <c r="DT199" s="5">
        <v>10.050000000000001</v>
      </c>
      <c r="DZ199" s="5">
        <v>20.98</v>
      </c>
      <c r="EA199" s="5">
        <v>21.43</v>
      </c>
      <c r="EG199" s="5">
        <v>13.4</v>
      </c>
      <c r="EH199" s="5">
        <v>14.33</v>
      </c>
      <c r="EM199" s="5">
        <v>16.82</v>
      </c>
      <c r="EN199" s="5">
        <v>15.6</v>
      </c>
      <c r="ER199" s="5">
        <v>14.14</v>
      </c>
      <c r="ES199" s="5">
        <v>9.43</v>
      </c>
      <c r="EV199" s="1"/>
      <c r="EW199" s="54"/>
      <c r="EX199" s="51"/>
      <c r="EY199" s="52"/>
      <c r="EZ199" s="52"/>
      <c r="FA199" s="1"/>
    </row>
    <row r="200" spans="1:157" s="5" customFormat="1" x14ac:dyDescent="0.2">
      <c r="A200" s="12">
        <v>2003</v>
      </c>
      <c r="B200" s="12">
        <v>3</v>
      </c>
      <c r="F200" s="5">
        <v>371</v>
      </c>
      <c r="G200" s="5">
        <v>371</v>
      </c>
      <c r="M200" s="5">
        <v>336</v>
      </c>
      <c r="N200" s="5">
        <v>337</v>
      </c>
      <c r="T200" s="5">
        <v>149</v>
      </c>
      <c r="U200" s="5">
        <v>155</v>
      </c>
      <c r="AA200" s="5">
        <v>321</v>
      </c>
      <c r="AB200" s="5">
        <v>348</v>
      </c>
      <c r="AH200" s="5">
        <v>295</v>
      </c>
      <c r="AI200" s="5">
        <v>387</v>
      </c>
      <c r="AO200" s="5">
        <v>305</v>
      </c>
      <c r="AP200" s="5">
        <v>271</v>
      </c>
      <c r="AV200" s="5">
        <v>358</v>
      </c>
      <c r="AW200" s="5">
        <v>291</v>
      </c>
      <c r="BC200" s="5">
        <v>242</v>
      </c>
      <c r="BD200" s="5">
        <v>276</v>
      </c>
      <c r="BJ200" s="5">
        <v>242</v>
      </c>
      <c r="BK200" s="5">
        <v>201</v>
      </c>
      <c r="BP200" s="5">
        <v>267</v>
      </c>
      <c r="BQ200" s="5">
        <v>188</v>
      </c>
      <c r="BU200" s="5">
        <v>278</v>
      </c>
      <c r="BV200" s="5">
        <v>267</v>
      </c>
      <c r="CC200" s="5">
        <v>32.47</v>
      </c>
      <c r="CD200" s="5">
        <v>38.21</v>
      </c>
      <c r="CJ200" s="5">
        <v>17.84</v>
      </c>
      <c r="CK200" s="5">
        <v>13.05</v>
      </c>
      <c r="CQ200" s="5">
        <v>23.69</v>
      </c>
      <c r="CR200" s="5">
        <v>20.49</v>
      </c>
      <c r="CX200" s="5">
        <v>23.58</v>
      </c>
      <c r="CY200" s="5">
        <v>29.97</v>
      </c>
      <c r="DE200" s="5">
        <v>21.82</v>
      </c>
      <c r="DF200" s="5">
        <v>20.3</v>
      </c>
      <c r="DL200" s="5">
        <v>33.15</v>
      </c>
      <c r="DM200" s="5">
        <v>22.26</v>
      </c>
      <c r="DS200" s="5">
        <v>14.66</v>
      </c>
      <c r="DT200" s="5">
        <v>9.8699999999999992</v>
      </c>
      <c r="DZ200" s="5">
        <v>24.87</v>
      </c>
      <c r="EA200" s="5">
        <v>29.3</v>
      </c>
      <c r="EG200" s="5">
        <v>12.06</v>
      </c>
      <c r="EH200" s="5">
        <v>17.399999999999999</v>
      </c>
      <c r="EM200" s="5">
        <v>22.48</v>
      </c>
      <c r="EN200" s="5">
        <v>15.94</v>
      </c>
      <c r="ER200" s="5">
        <v>14.5</v>
      </c>
      <c r="ES200" s="5">
        <v>11.67</v>
      </c>
      <c r="EV200" s="1"/>
      <c r="EW200" s="54"/>
      <c r="EX200" s="52"/>
      <c r="EY200" s="52"/>
      <c r="EZ200" s="52"/>
      <c r="FA200" s="1"/>
    </row>
    <row r="201" spans="1:157" s="5" customFormat="1" x14ac:dyDescent="0.2">
      <c r="A201" s="12">
        <v>2003</v>
      </c>
      <c r="B201" s="12">
        <v>4</v>
      </c>
      <c r="F201" s="5">
        <v>424</v>
      </c>
      <c r="G201" s="5">
        <v>379</v>
      </c>
      <c r="M201" s="5">
        <v>365</v>
      </c>
      <c r="N201" s="5">
        <v>337</v>
      </c>
      <c r="T201" s="5" t="s">
        <v>112</v>
      </c>
      <c r="U201" s="5">
        <v>144</v>
      </c>
      <c r="AA201" s="5">
        <v>321</v>
      </c>
      <c r="AB201" s="5">
        <v>321</v>
      </c>
      <c r="AH201" s="5">
        <v>300</v>
      </c>
      <c r="AI201" s="5">
        <v>373</v>
      </c>
      <c r="AO201" s="5">
        <v>331</v>
      </c>
      <c r="AP201" s="5">
        <v>349</v>
      </c>
      <c r="AV201" s="5">
        <v>348</v>
      </c>
      <c r="AW201" s="5">
        <v>308</v>
      </c>
      <c r="BC201" s="5">
        <v>282</v>
      </c>
      <c r="BD201" s="5">
        <v>312</v>
      </c>
      <c r="BJ201" s="5">
        <v>337</v>
      </c>
      <c r="BK201" s="5">
        <v>201</v>
      </c>
      <c r="BP201" s="5">
        <v>240</v>
      </c>
      <c r="BQ201" s="5">
        <v>181</v>
      </c>
      <c r="BU201" s="5">
        <v>246</v>
      </c>
      <c r="BV201" s="5">
        <v>336</v>
      </c>
      <c r="CC201" s="5">
        <v>31.57</v>
      </c>
      <c r="CD201" s="5">
        <v>40.020000000000003</v>
      </c>
      <c r="CJ201" s="5">
        <v>17.34</v>
      </c>
      <c r="CK201" s="5">
        <v>10.88</v>
      </c>
      <c r="CQ201" s="5">
        <v>18.760000000000002</v>
      </c>
      <c r="CR201" s="5">
        <v>28.49</v>
      </c>
      <c r="CX201" s="5">
        <v>32.31</v>
      </c>
      <c r="CY201" s="5">
        <v>36.21</v>
      </c>
      <c r="DE201" s="5">
        <v>16.079999999999998</v>
      </c>
      <c r="DF201" s="5">
        <v>14.37</v>
      </c>
      <c r="DL201" s="5">
        <v>25.85</v>
      </c>
      <c r="DM201" s="5">
        <v>23.55</v>
      </c>
      <c r="DS201" s="5">
        <v>16.989999999999998</v>
      </c>
      <c r="DT201" s="5">
        <v>11.18</v>
      </c>
      <c r="DZ201" s="5">
        <v>22.53</v>
      </c>
      <c r="EA201" s="5">
        <v>25.69</v>
      </c>
      <c r="EG201" s="5">
        <v>18.850000000000001</v>
      </c>
      <c r="EH201" s="5">
        <v>18.850000000000001</v>
      </c>
      <c r="EM201" s="5">
        <v>25.38</v>
      </c>
      <c r="EN201" s="5">
        <v>15.36</v>
      </c>
      <c r="ER201" s="5">
        <v>8.6999999999999993</v>
      </c>
      <c r="ES201" s="5">
        <v>7.8</v>
      </c>
      <c r="EV201" s="1"/>
      <c r="EW201" s="54"/>
      <c r="EX201" s="51"/>
      <c r="EY201" s="52"/>
      <c r="EZ201" s="52"/>
      <c r="FA201" s="1"/>
    </row>
    <row r="202" spans="1:157" s="5" customFormat="1" x14ac:dyDescent="0.2">
      <c r="A202" s="12">
        <v>2004</v>
      </c>
      <c r="B202" s="12">
        <v>1</v>
      </c>
      <c r="F202" s="5">
        <v>352</v>
      </c>
      <c r="G202" s="5">
        <v>342</v>
      </c>
      <c r="M202" s="5">
        <v>361</v>
      </c>
      <c r="N202" s="5">
        <v>341</v>
      </c>
      <c r="T202" s="5" t="s">
        <v>112</v>
      </c>
      <c r="U202" s="5">
        <v>162</v>
      </c>
      <c r="AA202" s="5">
        <v>297</v>
      </c>
      <c r="AB202" s="5">
        <v>304</v>
      </c>
      <c r="AH202" s="5">
        <v>256</v>
      </c>
      <c r="AI202" s="5">
        <v>362</v>
      </c>
      <c r="AO202" s="5">
        <v>337</v>
      </c>
      <c r="AP202" s="5">
        <v>347</v>
      </c>
      <c r="AV202" s="5">
        <v>370</v>
      </c>
      <c r="AW202" s="5">
        <v>317</v>
      </c>
      <c r="BC202" s="5">
        <v>337</v>
      </c>
      <c r="BD202" s="5">
        <v>335</v>
      </c>
      <c r="BJ202" s="5">
        <v>333</v>
      </c>
      <c r="BK202" s="5">
        <v>333</v>
      </c>
      <c r="BP202" s="5">
        <v>226</v>
      </c>
      <c r="BQ202" s="5">
        <v>188</v>
      </c>
      <c r="BU202" s="5">
        <v>311</v>
      </c>
      <c r="BV202" s="5">
        <v>296</v>
      </c>
      <c r="CC202" s="5">
        <v>25.62</v>
      </c>
      <c r="CD202" s="5">
        <v>32.18</v>
      </c>
      <c r="CJ202" s="5">
        <v>19.72</v>
      </c>
      <c r="CK202" s="5">
        <v>10.15</v>
      </c>
      <c r="CQ202" s="5">
        <v>21.78</v>
      </c>
      <c r="CR202" s="5">
        <v>22.01</v>
      </c>
      <c r="CX202" s="5">
        <v>25.45</v>
      </c>
      <c r="CY202" s="5">
        <v>28.65</v>
      </c>
      <c r="DE202" s="5">
        <v>21.72</v>
      </c>
      <c r="DF202" s="5">
        <v>10.01</v>
      </c>
      <c r="DL202" s="5">
        <v>21.66</v>
      </c>
      <c r="DM202" s="5">
        <v>18.690000000000001</v>
      </c>
      <c r="DS202" s="5">
        <v>17.149999999999999</v>
      </c>
      <c r="DT202" s="5">
        <v>9.15</v>
      </c>
      <c r="DZ202" s="5">
        <v>21.9</v>
      </c>
      <c r="EA202" s="5">
        <v>27.85</v>
      </c>
      <c r="EG202" s="5">
        <v>18.850000000000001</v>
      </c>
      <c r="EH202" s="5">
        <v>18.850000000000001</v>
      </c>
      <c r="EM202" s="5">
        <v>26.1</v>
      </c>
      <c r="EN202" s="5">
        <v>17.440000000000001</v>
      </c>
      <c r="ER202" s="5">
        <v>15.04</v>
      </c>
      <c r="ES202" s="5">
        <v>11.44</v>
      </c>
      <c r="EV202" s="1"/>
      <c r="EW202" s="54"/>
      <c r="EX202" s="51"/>
      <c r="EY202" s="52"/>
      <c r="EZ202" s="52"/>
      <c r="FA202" s="1"/>
    </row>
    <row r="203" spans="1:157" s="5" customFormat="1" x14ac:dyDescent="0.2">
      <c r="A203" s="12">
        <v>2004</v>
      </c>
      <c r="B203" s="12">
        <v>2</v>
      </c>
      <c r="F203" s="5">
        <v>388</v>
      </c>
      <c r="G203" s="5">
        <v>374</v>
      </c>
      <c r="M203" s="5">
        <v>370</v>
      </c>
      <c r="N203" s="5">
        <v>341</v>
      </c>
      <c r="T203" s="5" t="s">
        <v>112</v>
      </c>
      <c r="U203" s="5">
        <v>166</v>
      </c>
      <c r="AA203" s="5">
        <v>256</v>
      </c>
      <c r="AB203" s="5">
        <v>318</v>
      </c>
      <c r="AH203" s="5">
        <v>291</v>
      </c>
      <c r="AI203" s="5">
        <v>287</v>
      </c>
      <c r="AO203" s="5">
        <v>278</v>
      </c>
      <c r="AP203" s="5">
        <v>318</v>
      </c>
      <c r="AV203" s="5">
        <v>257</v>
      </c>
      <c r="AW203" s="5">
        <v>270</v>
      </c>
      <c r="BC203" s="5">
        <v>312</v>
      </c>
      <c r="BD203" s="5">
        <v>328</v>
      </c>
      <c r="BJ203" s="5">
        <v>289</v>
      </c>
      <c r="BK203" s="5">
        <v>321</v>
      </c>
      <c r="BP203" s="5" t="s">
        <v>112</v>
      </c>
      <c r="BQ203" s="5">
        <v>223</v>
      </c>
      <c r="BU203" s="5">
        <v>282</v>
      </c>
      <c r="BV203" s="5">
        <v>173</v>
      </c>
      <c r="CC203" s="5">
        <v>20.59</v>
      </c>
      <c r="CD203" s="5">
        <v>25.9</v>
      </c>
      <c r="CJ203" s="5">
        <v>19.97</v>
      </c>
      <c r="CK203" s="5">
        <v>13.78</v>
      </c>
      <c r="CQ203" s="5">
        <v>20.21</v>
      </c>
      <c r="CR203" s="5">
        <v>17.11</v>
      </c>
      <c r="CX203" s="5">
        <v>18.04</v>
      </c>
      <c r="CY203" s="5">
        <v>21.29</v>
      </c>
      <c r="DE203" s="5">
        <v>18.02</v>
      </c>
      <c r="DF203" s="5">
        <v>11.6</v>
      </c>
      <c r="DL203" s="5">
        <v>13.43</v>
      </c>
      <c r="DM203" s="5">
        <v>11.64</v>
      </c>
      <c r="DS203" s="5">
        <v>14.67</v>
      </c>
      <c r="DT203" s="5">
        <v>10.35</v>
      </c>
      <c r="DZ203" s="5">
        <v>20.239999999999998</v>
      </c>
      <c r="EA203" s="5">
        <v>20.3</v>
      </c>
      <c r="EG203" s="5">
        <v>12.6</v>
      </c>
      <c r="EH203" s="5">
        <v>17.399999999999999</v>
      </c>
      <c r="EM203" s="5">
        <v>14.5</v>
      </c>
      <c r="EN203" s="5">
        <v>13.75</v>
      </c>
      <c r="ER203" s="5">
        <v>6.45</v>
      </c>
      <c r="ES203" s="5">
        <v>4.4400000000000004</v>
      </c>
      <c r="EV203" s="1"/>
      <c r="EW203" s="54"/>
      <c r="EX203" s="51"/>
      <c r="EY203" s="52"/>
      <c r="EZ203" s="52"/>
      <c r="FA203" s="1"/>
    </row>
    <row r="204" spans="1:157" s="5" customFormat="1" x14ac:dyDescent="0.2">
      <c r="A204" s="12">
        <v>2004</v>
      </c>
      <c r="B204" s="12">
        <v>3</v>
      </c>
      <c r="F204" s="5">
        <v>395</v>
      </c>
      <c r="G204" s="5">
        <v>345</v>
      </c>
      <c r="M204" s="5">
        <v>393</v>
      </c>
      <c r="N204" s="5">
        <v>337</v>
      </c>
      <c r="T204" s="5" t="s">
        <v>112</v>
      </c>
      <c r="U204" s="5">
        <v>179</v>
      </c>
      <c r="AA204" s="5">
        <v>261</v>
      </c>
      <c r="AB204" s="5">
        <v>308</v>
      </c>
      <c r="AH204" s="5">
        <v>327</v>
      </c>
      <c r="AI204" s="5">
        <v>284</v>
      </c>
      <c r="AO204" s="5">
        <v>355</v>
      </c>
      <c r="AP204" s="5">
        <v>357</v>
      </c>
      <c r="AV204" s="5">
        <v>288</v>
      </c>
      <c r="AW204" s="5">
        <v>300</v>
      </c>
      <c r="BC204" s="5">
        <v>318</v>
      </c>
      <c r="BD204" s="5">
        <v>294</v>
      </c>
      <c r="BJ204" s="5">
        <v>299</v>
      </c>
      <c r="BK204" s="5">
        <v>438</v>
      </c>
      <c r="BP204" s="5">
        <v>251</v>
      </c>
      <c r="BQ204" s="5">
        <v>284</v>
      </c>
      <c r="BU204" s="5">
        <v>208</v>
      </c>
      <c r="BV204" s="5">
        <v>265</v>
      </c>
      <c r="CC204" s="5">
        <v>16.399999999999999</v>
      </c>
      <c r="CD204" s="5">
        <v>24.39</v>
      </c>
      <c r="CJ204" s="5">
        <v>14.86</v>
      </c>
      <c r="CK204" s="5">
        <v>8.6999999999999993</v>
      </c>
      <c r="CQ204" s="5">
        <v>21.43</v>
      </c>
      <c r="CR204" s="5">
        <v>17.3</v>
      </c>
      <c r="CX204" s="5">
        <v>14.18</v>
      </c>
      <c r="CY204" s="5">
        <v>19.809999999999999</v>
      </c>
      <c r="DE204" s="5">
        <v>17.63</v>
      </c>
      <c r="DF204" s="5">
        <v>14.88</v>
      </c>
      <c r="DL204" s="5">
        <v>18.2</v>
      </c>
      <c r="DM204" s="5">
        <v>18.21</v>
      </c>
      <c r="DS204" s="5">
        <v>15.09</v>
      </c>
      <c r="DT204" s="5">
        <v>8.73</v>
      </c>
      <c r="DZ204" s="5">
        <v>21.01</v>
      </c>
      <c r="EA204" s="5">
        <v>21.27</v>
      </c>
      <c r="EG204" s="5">
        <v>11.35</v>
      </c>
      <c r="EH204" s="5">
        <v>14.5</v>
      </c>
      <c r="EM204" s="5">
        <v>18.559999999999999</v>
      </c>
      <c r="EN204" s="5">
        <v>14.98</v>
      </c>
      <c r="ER204" s="5">
        <v>9.73</v>
      </c>
      <c r="ES204" s="5">
        <v>7.77</v>
      </c>
      <c r="EV204" s="1"/>
      <c r="EW204" s="54"/>
      <c r="EX204" s="52"/>
      <c r="EY204" s="52"/>
      <c r="EZ204" s="52"/>
      <c r="FA204" s="1"/>
    </row>
    <row r="205" spans="1:157" s="5" customFormat="1" x14ac:dyDescent="0.2">
      <c r="A205" s="12">
        <v>2004</v>
      </c>
      <c r="B205" s="12">
        <v>4</v>
      </c>
      <c r="F205" s="5">
        <v>368</v>
      </c>
      <c r="G205" s="5">
        <v>299</v>
      </c>
      <c r="M205" s="5">
        <v>371</v>
      </c>
      <c r="N205" s="5">
        <v>306</v>
      </c>
      <c r="T205" s="5" t="s">
        <v>112</v>
      </c>
      <c r="U205" s="5">
        <v>179</v>
      </c>
      <c r="AA205" s="5">
        <v>260</v>
      </c>
      <c r="AB205" s="5">
        <v>280</v>
      </c>
      <c r="AH205" s="5">
        <v>381</v>
      </c>
      <c r="AI205" s="5">
        <v>261</v>
      </c>
      <c r="AO205" s="5">
        <v>327</v>
      </c>
      <c r="AP205" s="5">
        <v>292</v>
      </c>
      <c r="AV205" s="5">
        <v>268</v>
      </c>
      <c r="AW205" s="5">
        <v>281</v>
      </c>
      <c r="BC205" s="5">
        <v>279</v>
      </c>
      <c r="BD205" s="5">
        <v>322</v>
      </c>
      <c r="BJ205" s="5">
        <v>300</v>
      </c>
      <c r="BK205" s="5">
        <v>416</v>
      </c>
      <c r="BP205" s="5">
        <v>345</v>
      </c>
      <c r="BQ205" s="5">
        <v>319</v>
      </c>
      <c r="BU205" s="5">
        <v>371</v>
      </c>
      <c r="BV205" s="5">
        <v>304</v>
      </c>
      <c r="CC205" s="5">
        <v>22.94</v>
      </c>
      <c r="CD205" s="5">
        <v>21.07</v>
      </c>
      <c r="CJ205" s="5">
        <v>22.37</v>
      </c>
      <c r="CK205" s="5">
        <v>10.15</v>
      </c>
      <c r="CQ205" s="5">
        <v>15.17</v>
      </c>
      <c r="CR205" s="5">
        <v>15.47</v>
      </c>
      <c r="CX205" s="5">
        <v>23.21</v>
      </c>
      <c r="CY205" s="5">
        <v>25.74</v>
      </c>
      <c r="DE205" s="5">
        <v>17.5</v>
      </c>
      <c r="DF205" s="5">
        <v>12.98</v>
      </c>
      <c r="DL205" s="5">
        <v>18.760000000000002</v>
      </c>
      <c r="DM205" s="5">
        <v>15.67</v>
      </c>
      <c r="DS205" s="5">
        <v>14.78</v>
      </c>
      <c r="DT205" s="5">
        <v>6.28</v>
      </c>
      <c r="DZ205" s="5">
        <v>21.9</v>
      </c>
      <c r="EA205" s="5">
        <v>21.11</v>
      </c>
      <c r="EG205" s="5">
        <v>10.15</v>
      </c>
      <c r="EH205" s="5">
        <v>13.05</v>
      </c>
      <c r="EM205" s="5">
        <v>24.65</v>
      </c>
      <c r="EN205" s="5">
        <v>15.47</v>
      </c>
      <c r="ER205" s="5">
        <v>8.6300000000000008</v>
      </c>
      <c r="ES205" s="5">
        <v>14.86</v>
      </c>
      <c r="EV205" s="1"/>
      <c r="EW205" s="54"/>
      <c r="EX205" s="51"/>
      <c r="EY205" s="52"/>
      <c r="EZ205" s="52"/>
      <c r="FA205" s="1"/>
    </row>
    <row r="206" spans="1:157" s="5" customFormat="1" x14ac:dyDescent="0.2">
      <c r="A206" s="12">
        <v>2005</v>
      </c>
      <c r="B206" s="12">
        <v>1</v>
      </c>
      <c r="F206" s="5">
        <v>351</v>
      </c>
      <c r="G206" s="5">
        <v>367</v>
      </c>
      <c r="M206" s="5">
        <v>389</v>
      </c>
      <c r="N206" s="5">
        <v>306</v>
      </c>
      <c r="T206" s="5" t="s">
        <v>112</v>
      </c>
      <c r="U206" s="5">
        <v>166</v>
      </c>
      <c r="AA206" s="5">
        <v>256</v>
      </c>
      <c r="AB206" s="5">
        <v>304</v>
      </c>
      <c r="AH206" s="5">
        <v>295</v>
      </c>
      <c r="AI206" s="5">
        <v>350</v>
      </c>
      <c r="AO206" s="5">
        <v>335</v>
      </c>
      <c r="AP206" s="5">
        <v>273</v>
      </c>
      <c r="AV206" s="5">
        <v>267</v>
      </c>
      <c r="AW206" s="5">
        <v>275</v>
      </c>
      <c r="BC206" s="5">
        <v>307</v>
      </c>
      <c r="BD206" s="5">
        <v>336</v>
      </c>
      <c r="BJ206" s="5">
        <v>269</v>
      </c>
      <c r="BK206" s="5">
        <v>322</v>
      </c>
      <c r="BP206" s="5">
        <v>198</v>
      </c>
      <c r="BQ206" s="5">
        <v>350</v>
      </c>
      <c r="BU206" s="5">
        <v>326</v>
      </c>
      <c r="BV206" s="5">
        <v>264</v>
      </c>
      <c r="CC206" s="5">
        <v>27.7</v>
      </c>
      <c r="CD206" s="5">
        <v>24.68</v>
      </c>
      <c r="CJ206" s="5">
        <v>29.2</v>
      </c>
      <c r="CK206" s="5">
        <v>13.05</v>
      </c>
      <c r="CQ206" s="5">
        <v>18.18</v>
      </c>
      <c r="CR206" s="5">
        <v>18.28</v>
      </c>
      <c r="CX206" s="5">
        <v>27.75</v>
      </c>
      <c r="CY206" s="5">
        <v>25.24</v>
      </c>
      <c r="DE206" s="5">
        <v>24.23</v>
      </c>
      <c r="DF206" s="5">
        <v>15.59</v>
      </c>
      <c r="DL206" s="5">
        <v>21.81</v>
      </c>
      <c r="DM206" s="5">
        <v>15.05</v>
      </c>
      <c r="DS206" s="5">
        <v>11.44</v>
      </c>
      <c r="DT206" s="5">
        <v>9.56</v>
      </c>
      <c r="DZ206" s="5">
        <v>19.489999999999998</v>
      </c>
      <c r="EA206" s="5">
        <v>24.66</v>
      </c>
      <c r="EG206" s="5">
        <v>16.68</v>
      </c>
      <c r="EH206" s="5">
        <v>17.329999999999998</v>
      </c>
      <c r="EM206" s="5">
        <v>29.36</v>
      </c>
      <c r="EN206" s="5">
        <v>22.11</v>
      </c>
      <c r="ER206" s="5">
        <v>7.79</v>
      </c>
      <c r="ES206" s="5">
        <v>6.9</v>
      </c>
      <c r="EV206" s="1"/>
      <c r="EW206" s="54"/>
      <c r="EX206" s="51"/>
      <c r="EY206" s="52"/>
      <c r="EZ206" s="52"/>
      <c r="FA206" s="1"/>
    </row>
    <row r="207" spans="1:157" s="5" customFormat="1" x14ac:dyDescent="0.2">
      <c r="A207" s="12">
        <v>2005</v>
      </c>
      <c r="B207" s="12">
        <v>2</v>
      </c>
      <c r="F207" s="5">
        <v>320</v>
      </c>
      <c r="G207" s="5">
        <v>339</v>
      </c>
      <c r="M207" s="5">
        <v>327</v>
      </c>
      <c r="N207" s="5">
        <v>306</v>
      </c>
      <c r="T207" s="5" t="s">
        <v>112</v>
      </c>
      <c r="U207" s="5" t="s">
        <v>112</v>
      </c>
      <c r="AA207" s="5">
        <v>290</v>
      </c>
      <c r="AB207" s="5">
        <v>295</v>
      </c>
      <c r="AH207" s="5">
        <v>323</v>
      </c>
      <c r="AI207" s="5">
        <v>297</v>
      </c>
      <c r="AO207" s="5">
        <v>375</v>
      </c>
      <c r="AP207" s="5">
        <v>266</v>
      </c>
      <c r="AV207" s="5">
        <v>327</v>
      </c>
      <c r="AW207" s="5">
        <v>260</v>
      </c>
      <c r="BC207" s="5">
        <v>279</v>
      </c>
      <c r="BD207" s="5">
        <v>290</v>
      </c>
      <c r="BJ207" s="5">
        <v>202</v>
      </c>
      <c r="BK207" s="5">
        <v>296</v>
      </c>
      <c r="BP207" s="5">
        <v>385</v>
      </c>
      <c r="BQ207" s="5">
        <v>385</v>
      </c>
      <c r="BU207" s="5">
        <v>237</v>
      </c>
      <c r="BV207" s="5">
        <v>226</v>
      </c>
      <c r="CC207" s="5">
        <v>25.52</v>
      </c>
      <c r="CD207" s="5">
        <v>24.33</v>
      </c>
      <c r="CJ207" s="5">
        <v>40.46</v>
      </c>
      <c r="CK207" s="5">
        <v>14.5</v>
      </c>
      <c r="CQ207" s="5">
        <v>20.71</v>
      </c>
      <c r="CR207" s="5">
        <v>20.420000000000002</v>
      </c>
      <c r="CX207" s="5">
        <v>20.58</v>
      </c>
      <c r="CY207" s="5">
        <v>25.03</v>
      </c>
      <c r="DE207" s="5">
        <v>24.59</v>
      </c>
      <c r="DF207" s="5">
        <v>15.28</v>
      </c>
      <c r="DL207" s="5">
        <v>27.71</v>
      </c>
      <c r="DM207" s="5">
        <v>21.68</v>
      </c>
      <c r="DS207" s="5">
        <v>11.77</v>
      </c>
      <c r="DT207" s="5">
        <v>9.2799999999999994</v>
      </c>
      <c r="DZ207" s="5">
        <v>21.72</v>
      </c>
      <c r="EA207" s="5">
        <v>25.96</v>
      </c>
      <c r="EG207" s="5">
        <v>10.74</v>
      </c>
      <c r="EH207" s="5">
        <v>13.56</v>
      </c>
      <c r="EM207" s="5">
        <v>37.29</v>
      </c>
      <c r="EN207" s="5">
        <v>21.04</v>
      </c>
      <c r="ER207" s="5">
        <v>9.06</v>
      </c>
      <c r="ES207" s="5">
        <v>7.03</v>
      </c>
      <c r="EV207" s="1"/>
      <c r="EW207" s="54"/>
      <c r="EX207" s="51"/>
      <c r="EY207" s="52"/>
      <c r="EZ207" s="52"/>
      <c r="FA207" s="1"/>
    </row>
    <row r="208" spans="1:157" s="5" customFormat="1" x14ac:dyDescent="0.2">
      <c r="A208" s="12">
        <v>2005</v>
      </c>
      <c r="B208" s="12">
        <v>3</v>
      </c>
      <c r="F208" s="5">
        <v>312</v>
      </c>
      <c r="G208" s="5">
        <v>305</v>
      </c>
      <c r="M208" s="5">
        <v>322</v>
      </c>
      <c r="N208" s="5">
        <v>306</v>
      </c>
      <c r="T208" s="5" t="s">
        <v>112</v>
      </c>
      <c r="U208" s="5" t="s">
        <v>112</v>
      </c>
      <c r="AA208" s="5">
        <v>284</v>
      </c>
      <c r="AB208" s="5">
        <v>286</v>
      </c>
      <c r="AH208" s="5">
        <v>364</v>
      </c>
      <c r="AI208" s="5">
        <v>282</v>
      </c>
      <c r="AO208" s="5">
        <v>372</v>
      </c>
      <c r="AP208" s="5">
        <v>361</v>
      </c>
      <c r="AV208" s="5">
        <v>387</v>
      </c>
      <c r="AW208" s="5">
        <v>271</v>
      </c>
      <c r="BC208" s="5">
        <v>316</v>
      </c>
      <c r="BD208" s="5">
        <v>327</v>
      </c>
      <c r="BJ208" s="5">
        <v>249</v>
      </c>
      <c r="BK208" s="5">
        <v>326</v>
      </c>
      <c r="BP208" s="5">
        <v>330</v>
      </c>
      <c r="BQ208" s="5">
        <v>276</v>
      </c>
      <c r="BU208" s="5">
        <v>271</v>
      </c>
      <c r="BV208" s="5">
        <v>227</v>
      </c>
      <c r="CC208" s="5">
        <v>25.64</v>
      </c>
      <c r="CD208" s="5">
        <v>27.49</v>
      </c>
      <c r="CJ208" s="5">
        <v>31.29</v>
      </c>
      <c r="CK208" s="5">
        <v>15.95</v>
      </c>
      <c r="CQ208" s="5">
        <v>24.98</v>
      </c>
      <c r="CR208" s="5">
        <v>25.61</v>
      </c>
      <c r="CX208" s="5">
        <v>22.37</v>
      </c>
      <c r="CY208" s="5">
        <v>26.55</v>
      </c>
      <c r="DE208" s="5">
        <v>29.2</v>
      </c>
      <c r="DF208" s="5">
        <v>15.78</v>
      </c>
      <c r="DL208" s="5">
        <v>22.05</v>
      </c>
      <c r="DM208" s="5">
        <v>19.329999999999998</v>
      </c>
      <c r="DS208" s="5">
        <v>15.01</v>
      </c>
      <c r="DT208" s="5">
        <v>9.09</v>
      </c>
      <c r="DZ208" s="5">
        <v>22.75</v>
      </c>
      <c r="EA208" s="5">
        <v>28.09</v>
      </c>
      <c r="EG208" s="5">
        <v>13.05</v>
      </c>
      <c r="EH208" s="5">
        <v>18.850000000000001</v>
      </c>
      <c r="EM208" s="5">
        <v>31.38</v>
      </c>
      <c r="EN208" s="5">
        <v>21.62</v>
      </c>
      <c r="ER208" s="5">
        <v>8.86</v>
      </c>
      <c r="ES208" s="5">
        <v>5.6</v>
      </c>
      <c r="EV208" s="1"/>
      <c r="EW208" s="54"/>
      <c r="EX208" s="51"/>
      <c r="EY208" s="52"/>
      <c r="EZ208" s="52"/>
      <c r="FA208" s="1"/>
    </row>
    <row r="209" spans="1:157" s="5" customFormat="1" x14ac:dyDescent="0.2">
      <c r="A209" s="12">
        <v>2005</v>
      </c>
      <c r="B209" s="12">
        <v>4</v>
      </c>
      <c r="F209" s="5">
        <v>322</v>
      </c>
      <c r="G209" s="5">
        <v>290</v>
      </c>
      <c r="M209" s="5">
        <v>311</v>
      </c>
      <c r="N209" s="5">
        <v>306</v>
      </c>
      <c r="T209" s="5">
        <v>328</v>
      </c>
      <c r="U209" s="5" t="s">
        <v>112</v>
      </c>
      <c r="AA209" s="5">
        <v>284</v>
      </c>
      <c r="AB209" s="5">
        <v>263</v>
      </c>
      <c r="AH209" s="5">
        <v>321</v>
      </c>
      <c r="AI209" s="5">
        <v>287</v>
      </c>
      <c r="AO209" s="5">
        <v>380</v>
      </c>
      <c r="AP209" s="5">
        <v>363</v>
      </c>
      <c r="AV209" s="5">
        <v>274</v>
      </c>
      <c r="AW209" s="5">
        <v>297</v>
      </c>
      <c r="BC209" s="5">
        <v>283</v>
      </c>
      <c r="BD209" s="5">
        <v>270</v>
      </c>
      <c r="BJ209" s="5">
        <v>305</v>
      </c>
      <c r="BK209" s="5">
        <v>324</v>
      </c>
      <c r="BP209" s="5">
        <v>274</v>
      </c>
      <c r="BQ209" s="5">
        <v>276</v>
      </c>
      <c r="BU209" s="5">
        <v>294</v>
      </c>
      <c r="BV209" s="5">
        <v>216</v>
      </c>
      <c r="CC209" s="5">
        <v>23.91</v>
      </c>
      <c r="CD209" s="5">
        <v>23.97</v>
      </c>
      <c r="CJ209" s="5">
        <v>25.88</v>
      </c>
      <c r="CK209" s="5">
        <v>10.15</v>
      </c>
      <c r="CQ209" s="5">
        <v>21.78</v>
      </c>
      <c r="CR209" s="5">
        <v>19.399999999999999</v>
      </c>
      <c r="CX209" s="5">
        <v>25.75</v>
      </c>
      <c r="CY209" s="5">
        <v>27.81</v>
      </c>
      <c r="DE209" s="5">
        <v>22.29</v>
      </c>
      <c r="DF209" s="5">
        <v>11.05</v>
      </c>
      <c r="DL209" s="5">
        <v>18.329999999999998</v>
      </c>
      <c r="DM209" s="5">
        <v>16.68</v>
      </c>
      <c r="DS209" s="5">
        <v>14.73</v>
      </c>
      <c r="DT209" s="5">
        <v>9.77</v>
      </c>
      <c r="DZ209" s="5">
        <v>22.3</v>
      </c>
      <c r="EA209" s="5">
        <v>29</v>
      </c>
      <c r="EG209" s="5">
        <v>11.6</v>
      </c>
      <c r="EH209" s="5">
        <v>13.05</v>
      </c>
      <c r="EM209" s="5">
        <v>20.88</v>
      </c>
      <c r="EN209" s="5">
        <v>14.7</v>
      </c>
      <c r="ER209" s="5">
        <v>8.2899999999999991</v>
      </c>
      <c r="ES209" s="5">
        <v>9.31</v>
      </c>
      <c r="EV209" s="1"/>
      <c r="EW209" s="54"/>
      <c r="EX209" s="51"/>
      <c r="EY209" s="52"/>
      <c r="EZ209" s="52"/>
      <c r="FA209" s="1"/>
    </row>
    <row r="210" spans="1:157" s="5" customFormat="1" x14ac:dyDescent="0.2">
      <c r="A210" s="12">
        <v>2006</v>
      </c>
      <c r="B210" s="12">
        <v>1</v>
      </c>
      <c r="F210" s="5">
        <v>292</v>
      </c>
      <c r="G210" s="5">
        <v>313</v>
      </c>
      <c r="M210" s="5">
        <v>281</v>
      </c>
      <c r="N210" s="5">
        <v>267</v>
      </c>
      <c r="T210" s="5">
        <v>162</v>
      </c>
      <c r="U210" s="5">
        <v>158</v>
      </c>
      <c r="AA210" s="5">
        <v>214</v>
      </c>
      <c r="AB210" s="5">
        <v>263</v>
      </c>
      <c r="AH210" s="5">
        <v>265</v>
      </c>
      <c r="AI210" s="5">
        <v>325</v>
      </c>
      <c r="AO210" s="5">
        <v>349</v>
      </c>
      <c r="AP210" s="5">
        <v>271</v>
      </c>
      <c r="AV210" s="5">
        <v>328</v>
      </c>
      <c r="AW210" s="5">
        <v>325</v>
      </c>
      <c r="BC210" s="5">
        <v>307</v>
      </c>
      <c r="BD210" s="5">
        <v>288</v>
      </c>
      <c r="BJ210" s="5">
        <v>311</v>
      </c>
      <c r="BK210" s="5">
        <v>337</v>
      </c>
      <c r="BP210" s="5">
        <v>265</v>
      </c>
      <c r="BQ210" s="5">
        <v>263</v>
      </c>
      <c r="BU210" s="5">
        <v>262</v>
      </c>
      <c r="BV210" s="5">
        <v>219</v>
      </c>
      <c r="CC210" s="5">
        <v>21.46</v>
      </c>
      <c r="CD210" s="5">
        <v>25.16</v>
      </c>
      <c r="CJ210" s="5">
        <v>24.94</v>
      </c>
      <c r="CK210" s="5">
        <v>11.6</v>
      </c>
      <c r="CQ210" s="5">
        <v>19.55</v>
      </c>
      <c r="CR210" s="5">
        <v>18.489999999999998</v>
      </c>
      <c r="CX210" s="5">
        <v>20.53</v>
      </c>
      <c r="CY210" s="5">
        <v>30.68</v>
      </c>
      <c r="DE210" s="5">
        <v>23.55</v>
      </c>
      <c r="DF210" s="5">
        <v>19.579999999999998</v>
      </c>
      <c r="DL210" s="5">
        <v>22.59</v>
      </c>
      <c r="DM210" s="5">
        <v>17.14</v>
      </c>
      <c r="DS210" s="5">
        <v>18.68</v>
      </c>
      <c r="DT210" s="5">
        <v>14.08</v>
      </c>
      <c r="DZ210" s="5">
        <v>24.91</v>
      </c>
      <c r="EA210" s="5">
        <v>28.58</v>
      </c>
      <c r="EG210" s="5">
        <v>14.5</v>
      </c>
      <c r="EH210" s="5">
        <v>13.78</v>
      </c>
      <c r="EM210" s="5">
        <v>19.53</v>
      </c>
      <c r="EN210" s="5">
        <v>14.92</v>
      </c>
      <c r="ER210" s="5">
        <v>8.9600000000000009</v>
      </c>
      <c r="ES210" s="5">
        <v>6.92</v>
      </c>
      <c r="EV210" s="1"/>
      <c r="EW210" s="54"/>
      <c r="EX210" s="51"/>
      <c r="EY210" s="52"/>
      <c r="EZ210" s="52"/>
      <c r="FA210" s="1"/>
    </row>
    <row r="211" spans="1:157" s="5" customFormat="1" x14ac:dyDescent="0.2">
      <c r="A211" s="12">
        <v>2006</v>
      </c>
      <c r="B211" s="12">
        <v>2</v>
      </c>
      <c r="F211" s="5">
        <v>274</v>
      </c>
      <c r="G211" s="5">
        <v>272</v>
      </c>
      <c r="M211" s="5">
        <v>279</v>
      </c>
      <c r="N211" s="5">
        <v>276</v>
      </c>
      <c r="T211" s="5">
        <v>153</v>
      </c>
      <c r="U211" s="5">
        <v>166</v>
      </c>
      <c r="AA211" s="5">
        <v>269</v>
      </c>
      <c r="AB211" s="5">
        <v>252</v>
      </c>
      <c r="AH211" s="5">
        <v>289</v>
      </c>
      <c r="AI211" s="5">
        <v>289</v>
      </c>
      <c r="AO211" s="5">
        <v>273</v>
      </c>
      <c r="AP211" s="5">
        <v>306</v>
      </c>
      <c r="AV211" s="5">
        <v>303</v>
      </c>
      <c r="AW211" s="5">
        <v>307</v>
      </c>
      <c r="BC211" s="5">
        <v>273</v>
      </c>
      <c r="BD211" s="5">
        <v>300</v>
      </c>
      <c r="BJ211" s="5">
        <v>245</v>
      </c>
      <c r="BK211" s="5">
        <v>350</v>
      </c>
      <c r="BP211" s="5">
        <v>201</v>
      </c>
      <c r="BQ211" s="5">
        <v>214</v>
      </c>
      <c r="BU211" s="5">
        <v>251</v>
      </c>
      <c r="BV211" s="5">
        <v>266</v>
      </c>
      <c r="CC211" s="5">
        <v>17.18</v>
      </c>
      <c r="CD211" s="5">
        <v>23.49</v>
      </c>
      <c r="CJ211" s="5">
        <v>23.06</v>
      </c>
      <c r="CK211" s="5">
        <v>8.6999999999999993</v>
      </c>
      <c r="CQ211" s="5">
        <v>14.33</v>
      </c>
      <c r="CR211" s="5">
        <v>15.98</v>
      </c>
      <c r="CX211" s="5">
        <v>18.73</v>
      </c>
      <c r="CY211" s="5">
        <v>24.03</v>
      </c>
      <c r="DE211" s="5">
        <v>22.26</v>
      </c>
      <c r="DF211" s="5">
        <v>16.309999999999999</v>
      </c>
      <c r="DL211" s="5">
        <v>16.489999999999998</v>
      </c>
      <c r="DM211" s="5">
        <v>15.2</v>
      </c>
      <c r="DS211" s="5">
        <v>9.1199999999999992</v>
      </c>
      <c r="DT211" s="5">
        <v>8.02</v>
      </c>
      <c r="DZ211" s="5">
        <v>21.58</v>
      </c>
      <c r="EA211" s="5">
        <v>28.07</v>
      </c>
      <c r="EG211" s="5">
        <v>16.68</v>
      </c>
      <c r="EH211" s="5">
        <v>5</v>
      </c>
      <c r="EM211" s="5">
        <v>15.52</v>
      </c>
      <c r="EN211" s="5">
        <v>10.08</v>
      </c>
      <c r="ER211" s="5">
        <v>8.15</v>
      </c>
      <c r="ES211" s="5">
        <v>6.6</v>
      </c>
      <c r="EV211" s="1"/>
      <c r="EW211" s="54"/>
      <c r="EX211" s="51"/>
      <c r="EY211" s="52"/>
      <c r="EZ211" s="52"/>
      <c r="FA211" s="1"/>
    </row>
    <row r="212" spans="1:157" s="5" customFormat="1" x14ac:dyDescent="0.2">
      <c r="A212" s="12">
        <v>2006</v>
      </c>
      <c r="B212" s="12">
        <v>3</v>
      </c>
      <c r="F212" s="5">
        <v>230</v>
      </c>
      <c r="G212" s="5">
        <v>261</v>
      </c>
      <c r="M212" s="5">
        <v>266</v>
      </c>
      <c r="N212" s="5">
        <v>271</v>
      </c>
      <c r="T212" s="5">
        <v>153</v>
      </c>
      <c r="U212" s="5">
        <v>166</v>
      </c>
      <c r="AA212" s="5">
        <v>273</v>
      </c>
      <c r="AB212" s="5">
        <v>264</v>
      </c>
      <c r="AH212" s="5">
        <v>257</v>
      </c>
      <c r="AI212" s="5">
        <v>249</v>
      </c>
      <c r="AO212" s="5">
        <v>253</v>
      </c>
      <c r="AP212" s="5">
        <v>283</v>
      </c>
      <c r="AV212" s="5">
        <v>273</v>
      </c>
      <c r="AW212" s="5">
        <v>296</v>
      </c>
      <c r="BC212" s="5">
        <v>296</v>
      </c>
      <c r="BD212" s="5">
        <v>270</v>
      </c>
      <c r="BJ212" s="5">
        <v>245</v>
      </c>
      <c r="BK212" s="5">
        <v>279</v>
      </c>
      <c r="BP212" s="5">
        <v>173</v>
      </c>
      <c r="BQ212" s="5">
        <v>195</v>
      </c>
      <c r="BU212" s="5">
        <v>224</v>
      </c>
      <c r="BV212" s="5">
        <v>237</v>
      </c>
      <c r="CC212" s="5">
        <v>14.95</v>
      </c>
      <c r="CD212" s="5">
        <v>18.21</v>
      </c>
      <c r="CJ212" s="5">
        <v>23.35</v>
      </c>
      <c r="CK212" s="5">
        <v>10.15</v>
      </c>
      <c r="CQ212" s="5">
        <v>19.260000000000002</v>
      </c>
      <c r="CR212" s="5">
        <v>17.04</v>
      </c>
      <c r="CX212" s="5">
        <v>16.21</v>
      </c>
      <c r="CY212" s="5">
        <v>20.34</v>
      </c>
      <c r="DE212" s="5">
        <v>20.010000000000002</v>
      </c>
      <c r="DF212" s="5">
        <v>15.83</v>
      </c>
      <c r="DL212" s="5">
        <v>12.34</v>
      </c>
      <c r="DM212" s="5">
        <v>12.96</v>
      </c>
      <c r="DS212" s="5">
        <v>12.64</v>
      </c>
      <c r="DT212" s="5">
        <v>8.5399999999999991</v>
      </c>
      <c r="DZ212" s="5">
        <v>21.27</v>
      </c>
      <c r="EA212" s="5">
        <v>24.04</v>
      </c>
      <c r="EG212" s="5">
        <v>13.05</v>
      </c>
      <c r="EH212" s="5">
        <v>14.86</v>
      </c>
      <c r="EM212" s="5">
        <v>18.420000000000002</v>
      </c>
      <c r="EN212" s="5">
        <v>13.49</v>
      </c>
      <c r="ER212" s="5">
        <v>8.6999999999999993</v>
      </c>
      <c r="ES212" s="5">
        <v>7.31</v>
      </c>
      <c r="EV212" s="1"/>
      <c r="EW212" s="54"/>
      <c r="EX212" s="51"/>
      <c r="EY212" s="52"/>
      <c r="EZ212" s="52"/>
      <c r="FA212" s="1"/>
    </row>
    <row r="213" spans="1:157" s="5" customFormat="1" x14ac:dyDescent="0.2">
      <c r="A213" s="12">
        <v>2006</v>
      </c>
      <c r="B213" s="12">
        <v>4</v>
      </c>
      <c r="F213" s="5">
        <v>287</v>
      </c>
      <c r="G213" s="5">
        <v>279</v>
      </c>
      <c r="M213" s="5">
        <v>263</v>
      </c>
      <c r="N213" s="5">
        <v>241</v>
      </c>
      <c r="T213" s="5">
        <v>158</v>
      </c>
      <c r="U213" s="5">
        <v>150</v>
      </c>
      <c r="AA213" s="5">
        <v>242</v>
      </c>
      <c r="AB213" s="5">
        <v>247</v>
      </c>
      <c r="AH213" s="5">
        <v>236</v>
      </c>
      <c r="AI213" s="5">
        <v>300</v>
      </c>
      <c r="AO213" s="5">
        <v>313</v>
      </c>
      <c r="AP213" s="5">
        <v>372</v>
      </c>
      <c r="AV213" s="5">
        <v>305</v>
      </c>
      <c r="AW213" s="5">
        <v>299</v>
      </c>
      <c r="BC213" s="5">
        <v>302</v>
      </c>
      <c r="BD213" s="5">
        <v>294</v>
      </c>
      <c r="BJ213" s="5">
        <v>269</v>
      </c>
      <c r="BK213" s="5">
        <v>287</v>
      </c>
      <c r="BP213" s="5">
        <v>186</v>
      </c>
      <c r="BQ213" s="5" t="s">
        <v>112</v>
      </c>
      <c r="BU213" s="5">
        <v>239</v>
      </c>
      <c r="BV213" s="5">
        <v>302</v>
      </c>
      <c r="CC213" s="5">
        <v>16.34</v>
      </c>
      <c r="CD213" s="5">
        <v>18.62</v>
      </c>
      <c r="CJ213" s="5">
        <v>26.4</v>
      </c>
      <c r="CK213" s="5">
        <v>11.6</v>
      </c>
      <c r="CQ213" s="5">
        <v>17.82</v>
      </c>
      <c r="CR213" s="5">
        <v>12.25</v>
      </c>
      <c r="CX213" s="5">
        <v>17.84</v>
      </c>
      <c r="CY213" s="5">
        <v>21.61</v>
      </c>
      <c r="DE213" s="5">
        <v>27.88</v>
      </c>
      <c r="DF213" s="5">
        <v>16.170000000000002</v>
      </c>
      <c r="DL213" s="5">
        <v>14.37</v>
      </c>
      <c r="DM213" s="5">
        <v>14.14</v>
      </c>
      <c r="DS213" s="5">
        <v>14.62</v>
      </c>
      <c r="DT213" s="5">
        <v>10.38</v>
      </c>
      <c r="DZ213" s="5">
        <v>24.56</v>
      </c>
      <c r="EA213" s="5">
        <v>23.26</v>
      </c>
      <c r="EG213" s="5">
        <v>18.98</v>
      </c>
      <c r="EH213" s="5">
        <v>15.47</v>
      </c>
      <c r="EM213" s="5">
        <v>26.29</v>
      </c>
      <c r="EN213" s="5">
        <v>14.4</v>
      </c>
      <c r="ER213" s="5">
        <v>9.4</v>
      </c>
      <c r="ES213" s="5">
        <v>9.67</v>
      </c>
      <c r="EV213" s="1"/>
      <c r="EW213" s="54"/>
      <c r="EX213" s="51"/>
      <c r="EY213" s="52"/>
      <c r="EZ213" s="52"/>
      <c r="FA213" s="1"/>
    </row>
    <row r="214" spans="1:157" s="5" customFormat="1" x14ac:dyDescent="0.2">
      <c r="A214" s="12">
        <v>2007</v>
      </c>
      <c r="B214" s="12">
        <v>1</v>
      </c>
      <c r="F214" s="5">
        <v>275</v>
      </c>
      <c r="G214" s="5">
        <v>315</v>
      </c>
      <c r="M214" s="5">
        <v>363</v>
      </c>
      <c r="N214" s="5">
        <v>245</v>
      </c>
      <c r="T214" s="5">
        <v>136</v>
      </c>
      <c r="U214" s="5">
        <v>158</v>
      </c>
      <c r="AA214" s="5">
        <v>327</v>
      </c>
      <c r="AB214" s="5">
        <v>251</v>
      </c>
      <c r="AH214" s="5">
        <v>256</v>
      </c>
      <c r="AI214" s="5">
        <v>353</v>
      </c>
      <c r="AO214" s="5">
        <v>229</v>
      </c>
      <c r="AP214" s="5">
        <v>307</v>
      </c>
      <c r="AV214" s="5">
        <v>269</v>
      </c>
      <c r="AW214" s="5">
        <v>342</v>
      </c>
      <c r="BC214" s="5">
        <v>293</v>
      </c>
      <c r="BD214" s="5">
        <v>296</v>
      </c>
      <c r="BJ214" s="5">
        <v>292</v>
      </c>
      <c r="BK214" s="5">
        <v>307</v>
      </c>
      <c r="BP214" s="5">
        <v>226</v>
      </c>
      <c r="BU214" s="5">
        <v>291</v>
      </c>
      <c r="BV214" s="5">
        <v>320</v>
      </c>
      <c r="CC214" s="5">
        <v>20.47</v>
      </c>
      <c r="CD214" s="5">
        <v>21.11</v>
      </c>
      <c r="CJ214" s="5">
        <v>31.41</v>
      </c>
      <c r="CK214" s="5">
        <v>10.88</v>
      </c>
      <c r="CQ214" s="5">
        <v>12.48</v>
      </c>
      <c r="CR214" s="5">
        <v>12.11</v>
      </c>
      <c r="CX214" s="5">
        <v>20.420000000000002</v>
      </c>
      <c r="CY214" s="5">
        <v>21.07</v>
      </c>
      <c r="DE214" s="5">
        <v>25.92</v>
      </c>
      <c r="DF214" s="5">
        <v>22.4</v>
      </c>
      <c r="DL214" s="5">
        <v>20.53</v>
      </c>
      <c r="DM214" s="5">
        <v>16.14</v>
      </c>
      <c r="DS214" s="5">
        <v>15.99</v>
      </c>
      <c r="DT214" s="5">
        <v>14.04</v>
      </c>
      <c r="DZ214" s="5">
        <v>22.87</v>
      </c>
      <c r="EA214" s="5">
        <v>25.3</v>
      </c>
      <c r="EG214" s="5">
        <v>17.62</v>
      </c>
      <c r="EH214" s="5">
        <v>13.5</v>
      </c>
      <c r="EM214" s="5">
        <v>29.34</v>
      </c>
      <c r="EN214" s="5">
        <v>17.489999999999998</v>
      </c>
      <c r="ER214" s="5">
        <v>13.18</v>
      </c>
      <c r="ES214" s="5">
        <v>10.94</v>
      </c>
      <c r="EV214" s="1"/>
      <c r="EW214" s="54"/>
      <c r="EX214" s="51"/>
      <c r="EY214" s="52"/>
      <c r="EZ214" s="52"/>
      <c r="FA214" s="1"/>
    </row>
    <row r="215" spans="1:157" s="5" customFormat="1" x14ac:dyDescent="0.2">
      <c r="A215" s="12">
        <v>2007</v>
      </c>
      <c r="B215" s="12">
        <v>2</v>
      </c>
      <c r="F215" s="5">
        <v>260</v>
      </c>
      <c r="G215" s="5">
        <v>313</v>
      </c>
      <c r="M215" s="5">
        <v>377</v>
      </c>
      <c r="N215" s="5">
        <v>315</v>
      </c>
      <c r="T215" s="5">
        <v>127</v>
      </c>
      <c r="U215" s="5">
        <v>142</v>
      </c>
      <c r="AA215" s="5">
        <v>245</v>
      </c>
      <c r="AB215" s="5">
        <v>248</v>
      </c>
      <c r="AH215" s="5">
        <v>288</v>
      </c>
      <c r="AI215" s="5">
        <v>328</v>
      </c>
      <c r="AO215" s="5">
        <v>263</v>
      </c>
      <c r="AP215" s="5">
        <v>271</v>
      </c>
      <c r="AV215" s="5">
        <v>245</v>
      </c>
      <c r="AW215" s="5">
        <v>285</v>
      </c>
      <c r="BC215" s="5">
        <v>293</v>
      </c>
      <c r="BD215" s="5">
        <v>280</v>
      </c>
      <c r="BJ215" s="5">
        <v>283</v>
      </c>
      <c r="BK215" s="5">
        <v>413</v>
      </c>
      <c r="BP215" s="5">
        <v>238</v>
      </c>
      <c r="BQ215" s="5">
        <v>255</v>
      </c>
      <c r="BU215" s="5">
        <v>310</v>
      </c>
      <c r="BV215" s="5">
        <v>291</v>
      </c>
      <c r="CC215" s="5">
        <v>17.920000000000002</v>
      </c>
      <c r="CD215" s="5">
        <v>19.170000000000002</v>
      </c>
      <c r="CJ215" s="5">
        <v>32.81</v>
      </c>
      <c r="CK215" s="5">
        <v>10.88</v>
      </c>
      <c r="CQ215" s="5">
        <v>14.56</v>
      </c>
      <c r="CR215" s="5">
        <v>15.72</v>
      </c>
      <c r="CX215" s="5">
        <v>17.52</v>
      </c>
      <c r="CY215" s="5">
        <v>22.07</v>
      </c>
      <c r="DE215" s="5">
        <v>22.88</v>
      </c>
      <c r="DF215" s="5">
        <v>17.95</v>
      </c>
      <c r="DL215" s="5">
        <v>15.96</v>
      </c>
      <c r="DM215" s="5">
        <v>14.86</v>
      </c>
      <c r="DS215" s="5">
        <v>12.88</v>
      </c>
      <c r="DT215" s="5">
        <v>11.74</v>
      </c>
      <c r="DZ215" s="5">
        <v>22.01</v>
      </c>
      <c r="EA215" s="5">
        <v>24.85</v>
      </c>
      <c r="EG215" s="5">
        <v>12.89</v>
      </c>
      <c r="EH215" s="5">
        <v>12.99</v>
      </c>
      <c r="EM215" s="5">
        <v>28.94</v>
      </c>
      <c r="EN215" s="5">
        <v>15.44</v>
      </c>
      <c r="ER215" s="5">
        <v>8.6999999999999993</v>
      </c>
      <c r="ES215" s="5">
        <v>8.31</v>
      </c>
      <c r="EV215" s="1"/>
      <c r="EW215" s="54"/>
      <c r="EX215" s="51"/>
      <c r="EY215" s="52"/>
      <c r="EZ215" s="52"/>
      <c r="FA215" s="1"/>
    </row>
    <row r="216" spans="1:157" s="5" customFormat="1" x14ac:dyDescent="0.2">
      <c r="A216" s="12">
        <v>2007</v>
      </c>
      <c r="B216" s="12">
        <v>3</v>
      </c>
      <c r="F216" s="5">
        <v>259</v>
      </c>
      <c r="G216" s="5">
        <v>308</v>
      </c>
      <c r="M216" s="5">
        <v>357</v>
      </c>
      <c r="N216" s="5">
        <v>298</v>
      </c>
      <c r="T216" s="5">
        <v>131</v>
      </c>
      <c r="U216" s="5">
        <v>138</v>
      </c>
      <c r="AA216" s="5">
        <v>236</v>
      </c>
      <c r="AB216" s="5">
        <v>270</v>
      </c>
      <c r="AH216" s="5">
        <v>270</v>
      </c>
      <c r="AI216" s="5">
        <v>273</v>
      </c>
      <c r="AO216" s="5">
        <v>271</v>
      </c>
      <c r="AP216" s="5">
        <v>253</v>
      </c>
      <c r="AV216" s="5">
        <v>272</v>
      </c>
      <c r="AW216" s="5">
        <v>301</v>
      </c>
      <c r="BC216" s="5">
        <v>281</v>
      </c>
      <c r="BD216" s="5">
        <v>284</v>
      </c>
      <c r="BJ216" s="5">
        <v>266</v>
      </c>
      <c r="BK216" s="5">
        <v>251</v>
      </c>
      <c r="BP216" s="5">
        <v>173</v>
      </c>
      <c r="BQ216" s="5" t="s">
        <v>112</v>
      </c>
      <c r="BU216" s="5">
        <v>243</v>
      </c>
      <c r="BV216" s="5">
        <v>209</v>
      </c>
      <c r="CC216" s="5">
        <v>20.55</v>
      </c>
      <c r="CD216" s="5">
        <v>16.79</v>
      </c>
      <c r="CJ216" s="5">
        <v>34.21</v>
      </c>
      <c r="CK216" s="5">
        <v>28.28</v>
      </c>
      <c r="CQ216" s="5">
        <v>19.5</v>
      </c>
      <c r="CR216" s="5">
        <v>14.51</v>
      </c>
      <c r="CX216" s="5">
        <v>23.07</v>
      </c>
      <c r="CY216" s="5">
        <v>21.56</v>
      </c>
      <c r="DE216" s="5">
        <v>30.44</v>
      </c>
      <c r="DF216" s="5">
        <v>18.34</v>
      </c>
      <c r="DL216" s="5">
        <v>11.73</v>
      </c>
      <c r="DM216" s="5">
        <v>17.62</v>
      </c>
      <c r="DS216" s="5">
        <v>22.75</v>
      </c>
      <c r="DT216" s="5">
        <v>14.15</v>
      </c>
      <c r="DZ216" s="5">
        <v>21.87</v>
      </c>
      <c r="EA216" s="5">
        <v>22.82</v>
      </c>
      <c r="EG216" s="5">
        <v>15.41</v>
      </c>
      <c r="EH216" s="5">
        <v>14.88</v>
      </c>
      <c r="EM216" s="5">
        <v>40.76</v>
      </c>
      <c r="EN216" s="5">
        <v>22.62</v>
      </c>
      <c r="ER216" s="5">
        <v>10.15</v>
      </c>
      <c r="ES216" s="5">
        <v>17.399999999999999</v>
      </c>
      <c r="EV216" s="1"/>
      <c r="EW216" s="54"/>
      <c r="EX216" s="51"/>
      <c r="EY216" s="52"/>
      <c r="EZ216" s="52"/>
      <c r="FA216" s="1"/>
    </row>
    <row r="217" spans="1:157" s="5" customFormat="1" x14ac:dyDescent="0.2">
      <c r="A217" s="12">
        <v>2007</v>
      </c>
      <c r="B217" s="12">
        <v>4</v>
      </c>
      <c r="F217" s="5">
        <v>291</v>
      </c>
      <c r="G217" s="5">
        <v>266</v>
      </c>
      <c r="M217" s="5">
        <v>409</v>
      </c>
      <c r="N217" s="5">
        <v>225</v>
      </c>
      <c r="T217" s="5">
        <v>131</v>
      </c>
      <c r="U217" s="5">
        <v>127</v>
      </c>
      <c r="AA217" s="5">
        <v>287</v>
      </c>
      <c r="AB217" s="5">
        <v>275</v>
      </c>
      <c r="AH217" s="5">
        <v>423</v>
      </c>
      <c r="AI217" s="5">
        <v>315</v>
      </c>
      <c r="AO217" s="5">
        <v>291</v>
      </c>
      <c r="AP217" s="5">
        <v>292</v>
      </c>
      <c r="AV217" s="5">
        <v>286</v>
      </c>
      <c r="AW217" s="5">
        <v>299</v>
      </c>
      <c r="BC217" s="5">
        <v>304</v>
      </c>
      <c r="BD217" s="5">
        <v>266</v>
      </c>
      <c r="BJ217" s="5">
        <v>277</v>
      </c>
      <c r="BK217" s="5">
        <v>329</v>
      </c>
      <c r="BP217" s="5">
        <v>255</v>
      </c>
      <c r="BQ217" s="5" t="s">
        <v>112</v>
      </c>
      <c r="BU217" s="5">
        <v>272</v>
      </c>
      <c r="BV217" s="5">
        <v>233</v>
      </c>
      <c r="CC217" s="5">
        <v>14.6</v>
      </c>
      <c r="CD217" s="5">
        <v>18.170000000000002</v>
      </c>
      <c r="CJ217" s="5">
        <v>41.09</v>
      </c>
      <c r="CK217" s="5">
        <v>22.43</v>
      </c>
      <c r="CQ217" s="5">
        <v>16.61</v>
      </c>
      <c r="CR217" s="5">
        <v>14.77</v>
      </c>
      <c r="CX217" s="5">
        <v>22.36</v>
      </c>
      <c r="CY217" s="5">
        <v>23.34</v>
      </c>
      <c r="DE217" s="5">
        <v>25.07</v>
      </c>
      <c r="DF217" s="5">
        <v>14.2</v>
      </c>
      <c r="DL217" s="5">
        <v>18.32</v>
      </c>
      <c r="DM217" s="5">
        <v>13.43</v>
      </c>
      <c r="DS217" s="5">
        <v>12.87</v>
      </c>
      <c r="DT217" s="5">
        <v>11.38</v>
      </c>
      <c r="DZ217" s="5">
        <v>22.35</v>
      </c>
      <c r="EA217" s="5">
        <v>23.21</v>
      </c>
      <c r="EG217" s="5">
        <v>21.32</v>
      </c>
      <c r="EH217" s="5">
        <v>12.33</v>
      </c>
      <c r="EM217" s="5">
        <v>42.27</v>
      </c>
      <c r="EN217" s="5">
        <v>27.5</v>
      </c>
      <c r="ER217" s="5">
        <v>9.39</v>
      </c>
      <c r="ES217" s="5">
        <v>9.43</v>
      </c>
      <c r="EV217" s="1"/>
      <c r="EW217" s="54"/>
      <c r="EX217" s="51"/>
      <c r="EY217" s="52"/>
      <c r="EZ217" s="52"/>
      <c r="FA217" s="1"/>
    </row>
    <row r="218" spans="1:157" s="5" customFormat="1" x14ac:dyDescent="0.2">
      <c r="A218" s="12">
        <v>2008</v>
      </c>
      <c r="B218" s="12">
        <v>1</v>
      </c>
      <c r="F218" s="5">
        <v>259</v>
      </c>
      <c r="G218" s="5">
        <v>320</v>
      </c>
      <c r="M218" s="5">
        <v>318</v>
      </c>
      <c r="N218" s="5">
        <v>238</v>
      </c>
      <c r="T218" s="5" t="s">
        <v>112</v>
      </c>
      <c r="U218" s="5" t="s">
        <v>112</v>
      </c>
      <c r="AA218" s="5">
        <v>238</v>
      </c>
      <c r="AB218" s="5">
        <v>248</v>
      </c>
      <c r="AH218" s="5">
        <v>261</v>
      </c>
      <c r="AI218" s="5">
        <v>234</v>
      </c>
      <c r="AO218" s="5">
        <v>258</v>
      </c>
      <c r="AP218" s="5">
        <v>297</v>
      </c>
      <c r="AV218" s="5">
        <v>246</v>
      </c>
      <c r="AW218" s="5">
        <v>286</v>
      </c>
      <c r="BC218" s="5">
        <v>283</v>
      </c>
      <c r="BD218" s="5">
        <v>310</v>
      </c>
      <c r="BJ218" s="5">
        <v>322</v>
      </c>
      <c r="BK218" s="5">
        <v>342</v>
      </c>
      <c r="BP218" s="5">
        <v>203</v>
      </c>
      <c r="BQ218" s="5" t="s">
        <v>112</v>
      </c>
      <c r="BU218" s="5">
        <v>248</v>
      </c>
      <c r="BV218" s="5">
        <v>304</v>
      </c>
      <c r="CC218" s="5">
        <v>19.22</v>
      </c>
      <c r="CD218" s="5">
        <v>19.02</v>
      </c>
      <c r="CJ218" s="5">
        <v>45.49</v>
      </c>
      <c r="CK218" s="5">
        <v>19.940000000000001</v>
      </c>
      <c r="CQ218" s="5">
        <v>13.95</v>
      </c>
      <c r="CR218" s="5">
        <v>14.58</v>
      </c>
      <c r="CX218" s="5">
        <v>18.09</v>
      </c>
      <c r="CY218" s="5">
        <v>21.11</v>
      </c>
      <c r="DE218" s="5">
        <v>36.31</v>
      </c>
      <c r="DF218" s="5">
        <v>16.43</v>
      </c>
      <c r="DL218" s="5">
        <v>21.12</v>
      </c>
      <c r="DM218" s="5">
        <v>15.37</v>
      </c>
      <c r="DS218" s="5">
        <v>11.95</v>
      </c>
      <c r="DT218" s="5">
        <v>12.9</v>
      </c>
      <c r="DZ218" s="5">
        <v>20.13</v>
      </c>
      <c r="EA218" s="5">
        <v>22.74</v>
      </c>
      <c r="EG218" s="5">
        <v>21.57</v>
      </c>
      <c r="EH218" s="5">
        <v>17.98</v>
      </c>
      <c r="EM218" s="5">
        <v>36.54</v>
      </c>
      <c r="EN218" s="5">
        <v>20.82</v>
      </c>
      <c r="ER218" s="5">
        <v>8.26</v>
      </c>
      <c r="ES218" s="5">
        <v>8.06</v>
      </c>
      <c r="EV218" s="1"/>
      <c r="EW218" s="54"/>
      <c r="EX218" s="51"/>
      <c r="EY218" s="52"/>
      <c r="EZ218" s="52"/>
      <c r="FA218" s="1"/>
    </row>
    <row r="219" spans="1:157" s="5" customFormat="1" x14ac:dyDescent="0.2">
      <c r="A219" s="12">
        <v>2008</v>
      </c>
      <c r="B219" s="12">
        <v>2</v>
      </c>
      <c r="F219" s="5">
        <v>314</v>
      </c>
      <c r="G219" s="5">
        <v>294</v>
      </c>
      <c r="M219" s="5">
        <v>311</v>
      </c>
      <c r="N219" s="5">
        <v>210</v>
      </c>
      <c r="T219" s="5" t="s">
        <v>112</v>
      </c>
      <c r="U219" s="5" t="s">
        <v>112</v>
      </c>
      <c r="AA219" s="5">
        <v>240</v>
      </c>
      <c r="AB219" s="5">
        <v>252</v>
      </c>
      <c r="AH219" s="5">
        <v>226</v>
      </c>
      <c r="AI219" s="5">
        <v>255</v>
      </c>
      <c r="AO219" s="5">
        <v>321</v>
      </c>
      <c r="AP219" s="5">
        <v>292</v>
      </c>
      <c r="AV219" s="5">
        <v>265</v>
      </c>
      <c r="AW219" s="5">
        <v>288</v>
      </c>
      <c r="BC219" s="5">
        <v>298</v>
      </c>
      <c r="BD219" s="5">
        <v>342</v>
      </c>
      <c r="BJ219" s="5">
        <v>279</v>
      </c>
      <c r="BK219" s="5">
        <v>318</v>
      </c>
      <c r="BP219" s="5">
        <v>203</v>
      </c>
      <c r="BQ219" s="5">
        <v>193</v>
      </c>
      <c r="BU219" s="5">
        <v>234</v>
      </c>
      <c r="BV219" s="5">
        <v>301</v>
      </c>
      <c r="CC219" s="5">
        <v>29.69</v>
      </c>
      <c r="CD219" s="5">
        <v>22.6</v>
      </c>
      <c r="CJ219" s="5">
        <v>25.54</v>
      </c>
      <c r="CK219" s="5">
        <v>15.23</v>
      </c>
      <c r="CQ219" s="5">
        <v>18.489999999999998</v>
      </c>
      <c r="CR219" s="5">
        <v>16.02</v>
      </c>
      <c r="CX219" s="5">
        <v>17.53</v>
      </c>
      <c r="CY219" s="5">
        <v>19.93</v>
      </c>
      <c r="DE219" s="5">
        <v>25.72</v>
      </c>
      <c r="DF219" s="5">
        <v>19.32</v>
      </c>
      <c r="DL219" s="5">
        <v>21.27</v>
      </c>
      <c r="DM219" s="5">
        <v>17.989999999999998</v>
      </c>
      <c r="DS219" s="5">
        <v>18.37</v>
      </c>
      <c r="DT219" s="5">
        <v>14.03</v>
      </c>
      <c r="DZ219" s="5">
        <v>19.329999999999998</v>
      </c>
      <c r="EA219" s="5">
        <v>21.43</v>
      </c>
      <c r="EG219" s="5">
        <v>13.68</v>
      </c>
      <c r="EH219" s="5">
        <v>21.75</v>
      </c>
      <c r="EM219" s="5">
        <v>27.54</v>
      </c>
      <c r="EN219" s="5">
        <v>17.809999999999999</v>
      </c>
      <c r="ER219" s="5">
        <v>7.14</v>
      </c>
      <c r="ES219" s="5">
        <v>9.7899999999999991</v>
      </c>
      <c r="EV219" s="1"/>
      <c r="EW219" s="54"/>
      <c r="EX219" s="51"/>
      <c r="EY219" s="52"/>
      <c r="EZ219" s="52"/>
      <c r="FA219" s="1"/>
    </row>
    <row r="220" spans="1:157" s="5" customFormat="1" x14ac:dyDescent="0.2">
      <c r="A220" s="12">
        <v>2008</v>
      </c>
      <c r="B220" s="12">
        <v>3</v>
      </c>
      <c r="F220" s="5">
        <v>331</v>
      </c>
      <c r="G220" s="5">
        <v>266</v>
      </c>
      <c r="M220" s="5">
        <v>318</v>
      </c>
      <c r="N220" s="5">
        <v>333</v>
      </c>
      <c r="T220" s="5">
        <v>152</v>
      </c>
      <c r="U220" s="5">
        <v>139</v>
      </c>
      <c r="AA220" s="5">
        <v>257</v>
      </c>
      <c r="AB220" s="5">
        <v>259</v>
      </c>
      <c r="AH220" s="5">
        <v>240</v>
      </c>
      <c r="AI220" s="5">
        <v>195</v>
      </c>
      <c r="AO220" s="5">
        <v>313</v>
      </c>
      <c r="AP220" s="5">
        <v>351</v>
      </c>
      <c r="AV220" s="5">
        <v>320</v>
      </c>
      <c r="AW220" s="5">
        <v>282</v>
      </c>
      <c r="BC220" s="5">
        <v>283</v>
      </c>
      <c r="BD220" s="5">
        <v>264</v>
      </c>
      <c r="BJ220" s="5">
        <v>313</v>
      </c>
      <c r="BK220" s="5">
        <v>315</v>
      </c>
      <c r="BP220" s="5">
        <v>211</v>
      </c>
      <c r="BQ220" s="5">
        <v>217</v>
      </c>
      <c r="BU220" s="5">
        <v>221</v>
      </c>
      <c r="BV220" s="5">
        <v>264</v>
      </c>
      <c r="CC220" s="5">
        <v>25.79</v>
      </c>
      <c r="CD220" s="5">
        <v>25.76</v>
      </c>
      <c r="CJ220" s="5">
        <v>38.380000000000003</v>
      </c>
      <c r="CK220" s="5">
        <v>32.549999999999997</v>
      </c>
      <c r="CQ220" s="5">
        <v>20.41</v>
      </c>
      <c r="CR220" s="5">
        <v>16.75</v>
      </c>
      <c r="CX220" s="5">
        <v>22.09</v>
      </c>
      <c r="CY220" s="5">
        <v>20.85</v>
      </c>
      <c r="DE220" s="5">
        <v>31.02</v>
      </c>
      <c r="DF220" s="5">
        <v>32.979999999999997</v>
      </c>
      <c r="DL220" s="5">
        <v>22.21</v>
      </c>
      <c r="DM220" s="5">
        <v>18.760000000000002</v>
      </c>
      <c r="DS220" s="5">
        <v>15.18</v>
      </c>
      <c r="DT220" s="5">
        <v>12.36</v>
      </c>
      <c r="DZ220" s="5">
        <v>20.3</v>
      </c>
      <c r="EA220" s="5">
        <v>21.82</v>
      </c>
      <c r="EG220" s="5">
        <v>15.94</v>
      </c>
      <c r="EH220" s="5">
        <v>21.48</v>
      </c>
      <c r="EM220" s="5">
        <v>37.880000000000003</v>
      </c>
      <c r="EN220" s="5">
        <v>25.43</v>
      </c>
      <c r="ER220" s="5">
        <v>8.14</v>
      </c>
      <c r="ES220" s="5">
        <v>11.28</v>
      </c>
      <c r="EV220" s="1"/>
      <c r="EW220" s="54"/>
      <c r="EX220" s="51"/>
      <c r="EY220" s="52"/>
      <c r="EZ220" s="52"/>
      <c r="FA220" s="1"/>
    </row>
    <row r="221" spans="1:157" s="5" customFormat="1" x14ac:dyDescent="0.2">
      <c r="A221" s="12">
        <v>2008</v>
      </c>
      <c r="B221" s="12">
        <v>4</v>
      </c>
      <c r="F221" s="5">
        <v>253</v>
      </c>
      <c r="G221" s="5">
        <v>305</v>
      </c>
      <c r="M221" s="5">
        <v>309</v>
      </c>
      <c r="N221" s="5">
        <v>256</v>
      </c>
      <c r="T221" s="5">
        <v>125</v>
      </c>
      <c r="U221" s="5">
        <v>122</v>
      </c>
      <c r="AA221" s="5">
        <v>225</v>
      </c>
      <c r="AB221" s="5">
        <v>256</v>
      </c>
      <c r="AH221" s="5">
        <v>220</v>
      </c>
      <c r="AI221" s="5">
        <v>210</v>
      </c>
      <c r="AO221" s="5">
        <v>303</v>
      </c>
      <c r="AP221" s="5">
        <v>408</v>
      </c>
      <c r="AV221" s="5">
        <v>254</v>
      </c>
      <c r="AW221" s="5">
        <v>268</v>
      </c>
      <c r="BC221" s="5">
        <v>261</v>
      </c>
      <c r="BD221" s="5">
        <v>276</v>
      </c>
      <c r="BJ221" s="5">
        <v>256</v>
      </c>
      <c r="BK221" s="5">
        <v>299</v>
      </c>
      <c r="BP221" s="5">
        <v>234</v>
      </c>
      <c r="BQ221" s="5">
        <v>257</v>
      </c>
      <c r="BU221" s="5">
        <v>216</v>
      </c>
      <c r="BV221" s="5">
        <v>270</v>
      </c>
      <c r="CC221" s="5">
        <v>30.15</v>
      </c>
      <c r="CD221" s="5">
        <v>28.23</v>
      </c>
      <c r="CJ221" s="5">
        <v>49.39</v>
      </c>
      <c r="CK221" s="5">
        <v>24.09</v>
      </c>
      <c r="CQ221" s="5">
        <v>18.22</v>
      </c>
      <c r="CR221" s="5">
        <v>17.649999999999999</v>
      </c>
      <c r="CX221" s="5">
        <v>25.96</v>
      </c>
      <c r="CY221" s="5">
        <v>23.67</v>
      </c>
      <c r="DE221" s="5">
        <v>32.44</v>
      </c>
      <c r="DF221" s="5">
        <v>27.27</v>
      </c>
      <c r="DL221" s="5">
        <v>26.77</v>
      </c>
      <c r="DM221" s="5">
        <v>30.56</v>
      </c>
      <c r="DS221" s="5">
        <v>19.36</v>
      </c>
      <c r="DT221" s="5">
        <v>21.41</v>
      </c>
      <c r="DZ221" s="5">
        <v>28.16</v>
      </c>
      <c r="EA221" s="5">
        <v>27.64</v>
      </c>
      <c r="EG221" s="5">
        <v>18.13</v>
      </c>
      <c r="EH221" s="5">
        <v>19</v>
      </c>
      <c r="EM221" s="5">
        <v>36.28</v>
      </c>
      <c r="EN221" s="5">
        <v>17.3</v>
      </c>
      <c r="ER221" s="5">
        <v>9.25</v>
      </c>
      <c r="ES221" s="5">
        <v>16.8</v>
      </c>
      <c r="EV221" s="1"/>
      <c r="EW221" s="54"/>
      <c r="EX221" s="51"/>
      <c r="EY221" s="52"/>
      <c r="EZ221" s="52"/>
      <c r="FA221" s="1"/>
    </row>
    <row r="222" spans="1:157" s="5" customFormat="1" x14ac:dyDescent="0.2">
      <c r="A222" s="12">
        <v>2009</v>
      </c>
      <c r="B222" s="12">
        <v>1</v>
      </c>
      <c r="F222" s="5">
        <v>258</v>
      </c>
      <c r="G222" s="5">
        <v>278</v>
      </c>
      <c r="M222" s="5">
        <v>300</v>
      </c>
      <c r="N222" s="5">
        <v>213</v>
      </c>
      <c r="T222" s="5">
        <v>139</v>
      </c>
      <c r="U222" s="5">
        <v>118</v>
      </c>
      <c r="AA222" s="5">
        <v>177</v>
      </c>
      <c r="AB222" s="5">
        <v>236</v>
      </c>
      <c r="AH222" s="5">
        <v>264</v>
      </c>
      <c r="AI222" s="5">
        <v>205</v>
      </c>
      <c r="AO222" s="5">
        <v>247</v>
      </c>
      <c r="AP222" s="5">
        <v>351</v>
      </c>
      <c r="AV222" s="5">
        <v>251</v>
      </c>
      <c r="AW222" s="5">
        <v>253</v>
      </c>
      <c r="BC222" s="5">
        <v>223</v>
      </c>
      <c r="BD222" s="5">
        <v>232</v>
      </c>
      <c r="BJ222" s="5">
        <v>190</v>
      </c>
      <c r="BK222" s="5">
        <v>287</v>
      </c>
      <c r="BP222" s="5">
        <v>210</v>
      </c>
      <c r="BQ222" s="5">
        <v>274</v>
      </c>
      <c r="BU222" s="5">
        <v>229</v>
      </c>
      <c r="BV222" s="5">
        <v>235</v>
      </c>
      <c r="CC222" s="5">
        <v>27.5</v>
      </c>
      <c r="CD222" s="5">
        <v>24.61</v>
      </c>
      <c r="CJ222" s="5">
        <v>44.57</v>
      </c>
      <c r="CK222" s="5">
        <v>23.52</v>
      </c>
      <c r="CQ222" s="5">
        <v>17</v>
      </c>
      <c r="CR222" s="5">
        <v>17.21</v>
      </c>
      <c r="CX222" s="5">
        <v>18.27</v>
      </c>
      <c r="CY222" s="5">
        <v>20.76</v>
      </c>
      <c r="DE222" s="5">
        <v>30.59</v>
      </c>
      <c r="DF222" s="5">
        <v>21.81</v>
      </c>
      <c r="DL222" s="5">
        <v>35.67</v>
      </c>
      <c r="DM222" s="5">
        <v>28.47</v>
      </c>
      <c r="DS222" s="5">
        <v>14.51</v>
      </c>
      <c r="DT222" s="5">
        <v>20.38</v>
      </c>
      <c r="DZ222" s="5">
        <v>26.59</v>
      </c>
      <c r="EA222" s="5">
        <v>25.8</v>
      </c>
      <c r="EG222" s="5">
        <v>15.5</v>
      </c>
      <c r="EH222" s="5">
        <v>18.899999999999999</v>
      </c>
      <c r="EM222" s="5">
        <v>30.58</v>
      </c>
      <c r="EN222" s="5">
        <v>21.3</v>
      </c>
      <c r="ER222" s="5">
        <v>10.28</v>
      </c>
      <c r="ES222" s="5">
        <v>10.39</v>
      </c>
      <c r="EV222" s="1"/>
      <c r="EW222" s="54"/>
      <c r="EX222" s="51"/>
      <c r="EY222" s="52"/>
      <c r="EZ222" s="52"/>
      <c r="FA222" s="1"/>
    </row>
    <row r="223" spans="1:157" s="5" customFormat="1" x14ac:dyDescent="0.2">
      <c r="A223" s="12">
        <v>2009</v>
      </c>
      <c r="B223" s="12">
        <v>2</v>
      </c>
      <c r="F223" s="5">
        <v>293</v>
      </c>
      <c r="G223" s="5">
        <v>277</v>
      </c>
      <c r="M223" s="5">
        <v>285</v>
      </c>
      <c r="N223" s="5">
        <v>203</v>
      </c>
      <c r="T223" s="5">
        <v>109</v>
      </c>
      <c r="U223" s="5">
        <v>98</v>
      </c>
      <c r="AA223" s="5">
        <v>180</v>
      </c>
      <c r="AB223" s="5">
        <v>243</v>
      </c>
      <c r="AH223" s="5">
        <v>216</v>
      </c>
      <c r="AI223" s="5">
        <v>220</v>
      </c>
      <c r="AO223" s="5">
        <v>278</v>
      </c>
      <c r="AP223" s="5">
        <v>318</v>
      </c>
      <c r="AV223" s="5">
        <v>240</v>
      </c>
      <c r="AW223" s="5">
        <v>233</v>
      </c>
      <c r="BC223" s="5">
        <v>210</v>
      </c>
      <c r="BD223" s="5">
        <v>229</v>
      </c>
      <c r="BJ223" s="5">
        <v>186</v>
      </c>
      <c r="BK223" s="5">
        <v>283</v>
      </c>
      <c r="BP223" s="5">
        <v>192</v>
      </c>
      <c r="BQ223" s="5">
        <v>279</v>
      </c>
      <c r="BU223" s="5">
        <v>199</v>
      </c>
      <c r="BV223" s="5">
        <v>249</v>
      </c>
      <c r="CC223" s="5">
        <v>24.69</v>
      </c>
      <c r="CD223" s="5">
        <v>24.95</v>
      </c>
      <c r="CJ223" s="5">
        <v>39.71</v>
      </c>
      <c r="CK223" s="5">
        <v>25.96</v>
      </c>
      <c r="CQ223" s="5">
        <v>16.739999999999998</v>
      </c>
      <c r="CR223" s="5">
        <v>14.44</v>
      </c>
      <c r="CX223" s="5">
        <v>16.87</v>
      </c>
      <c r="CY223" s="5">
        <v>21.79</v>
      </c>
      <c r="DE223" s="5">
        <v>37.31</v>
      </c>
      <c r="DF223" s="5">
        <v>15.98</v>
      </c>
      <c r="DL223" s="5">
        <v>24.82</v>
      </c>
      <c r="DM223" s="5">
        <v>18.170000000000002</v>
      </c>
      <c r="DS223" s="5">
        <v>9.93</v>
      </c>
      <c r="DT223" s="5">
        <v>13.25</v>
      </c>
      <c r="DZ223" s="5">
        <v>24.33</v>
      </c>
      <c r="EA223" s="5">
        <v>24.68</v>
      </c>
      <c r="EG223" s="5">
        <v>16.440000000000001</v>
      </c>
      <c r="EH223" s="5">
        <v>18.25</v>
      </c>
      <c r="EM223" s="5">
        <v>29.84</v>
      </c>
      <c r="EN223" s="5">
        <v>15.32</v>
      </c>
      <c r="ER223" s="5">
        <v>9.08</v>
      </c>
      <c r="ES223" s="5">
        <v>8.1</v>
      </c>
      <c r="EV223" s="1"/>
      <c r="EW223" s="54"/>
      <c r="EX223" s="51"/>
      <c r="EY223" s="52"/>
      <c r="EZ223" s="52"/>
      <c r="FA223" s="1"/>
    </row>
    <row r="224" spans="1:157" s="5" customFormat="1" x14ac:dyDescent="0.2">
      <c r="A224" s="12">
        <v>2009</v>
      </c>
      <c r="B224" s="12">
        <v>3</v>
      </c>
      <c r="F224" s="5">
        <v>247</v>
      </c>
      <c r="G224" s="5">
        <v>243</v>
      </c>
      <c r="M224" s="5">
        <v>263</v>
      </c>
      <c r="N224" s="5">
        <v>209</v>
      </c>
      <c r="T224" s="5">
        <v>111</v>
      </c>
      <c r="U224" s="5">
        <v>106</v>
      </c>
      <c r="AA224" s="5">
        <v>236</v>
      </c>
      <c r="AB224" s="5">
        <v>280</v>
      </c>
      <c r="AH224" s="5">
        <v>252</v>
      </c>
      <c r="AI224" s="5">
        <v>243</v>
      </c>
      <c r="AO224" s="5">
        <v>283</v>
      </c>
      <c r="AP224" s="5">
        <v>327</v>
      </c>
      <c r="AV224" s="5">
        <v>227</v>
      </c>
      <c r="AW224" s="5">
        <v>251</v>
      </c>
      <c r="BC224" s="5">
        <v>214</v>
      </c>
      <c r="BD224" s="5">
        <v>232</v>
      </c>
      <c r="BJ224" s="5">
        <v>215</v>
      </c>
      <c r="BK224" s="5">
        <v>352</v>
      </c>
      <c r="BP224" s="5">
        <v>179</v>
      </c>
      <c r="BQ224" s="5">
        <v>244</v>
      </c>
      <c r="BU224" s="5">
        <v>219</v>
      </c>
      <c r="BV224" s="5">
        <v>249</v>
      </c>
      <c r="CC224" s="5">
        <v>27.71</v>
      </c>
      <c r="CD224" s="5">
        <v>26.29</v>
      </c>
      <c r="CJ224" s="5">
        <v>35.5</v>
      </c>
      <c r="CK224" s="5">
        <v>26.98</v>
      </c>
      <c r="CQ224" s="5">
        <v>19.8</v>
      </c>
      <c r="CR224" s="5">
        <v>17.23</v>
      </c>
      <c r="CX224" s="5">
        <v>15.87</v>
      </c>
      <c r="CY224" s="5">
        <v>23.52</v>
      </c>
      <c r="DE224" s="5">
        <v>29.34</v>
      </c>
      <c r="DF224" s="5">
        <v>26.69</v>
      </c>
      <c r="DL224" s="5">
        <v>24.08</v>
      </c>
      <c r="DM224" s="5">
        <v>24.59</v>
      </c>
      <c r="DS224" s="5">
        <v>14.58</v>
      </c>
      <c r="DT224" s="5">
        <v>10.58</v>
      </c>
      <c r="DZ224" s="5">
        <v>24.09</v>
      </c>
      <c r="EA224" s="5">
        <v>26.11</v>
      </c>
      <c r="EG224" s="5">
        <v>19.43</v>
      </c>
      <c r="EH224" s="5">
        <v>22.02</v>
      </c>
      <c r="EM224" s="5">
        <v>26.66</v>
      </c>
      <c r="EN224" s="5">
        <v>12.55</v>
      </c>
      <c r="ER224" s="5">
        <v>10.66</v>
      </c>
      <c r="ES224" s="5">
        <v>10.73</v>
      </c>
      <c r="EV224" s="1"/>
      <c r="EW224" s="54"/>
      <c r="EX224" s="51"/>
      <c r="EY224" s="52"/>
      <c r="EZ224" s="52"/>
      <c r="FA224" s="1"/>
    </row>
    <row r="225" spans="1:157" s="5" customFormat="1" x14ac:dyDescent="0.2">
      <c r="A225" s="12">
        <v>2009</v>
      </c>
      <c r="B225" s="12">
        <v>4</v>
      </c>
      <c r="F225" s="5">
        <v>276</v>
      </c>
      <c r="G225" s="5">
        <v>266</v>
      </c>
      <c r="M225" s="5">
        <v>267</v>
      </c>
      <c r="N225" s="5" t="s">
        <v>112</v>
      </c>
      <c r="T225" s="5" t="s">
        <v>112</v>
      </c>
      <c r="U225" s="5" t="s">
        <v>112</v>
      </c>
      <c r="AA225" s="5">
        <v>239</v>
      </c>
      <c r="AB225" s="5">
        <v>290</v>
      </c>
      <c r="AH225" s="5">
        <v>255</v>
      </c>
      <c r="AI225" s="5">
        <v>266</v>
      </c>
      <c r="AO225" s="5">
        <v>286</v>
      </c>
      <c r="AP225" s="5">
        <v>280</v>
      </c>
      <c r="AV225" s="5">
        <v>268</v>
      </c>
      <c r="AW225" s="5">
        <v>281</v>
      </c>
      <c r="BC225" s="5">
        <v>216</v>
      </c>
      <c r="BD225" s="5">
        <v>229</v>
      </c>
      <c r="BJ225" s="5">
        <v>196</v>
      </c>
      <c r="BK225" s="5">
        <v>248</v>
      </c>
      <c r="BP225" s="5">
        <v>175</v>
      </c>
      <c r="BQ225" s="5" t="s">
        <v>112</v>
      </c>
      <c r="BU225" s="5">
        <v>185</v>
      </c>
      <c r="BV225" s="5">
        <v>280</v>
      </c>
      <c r="CC225" s="5">
        <v>38.28</v>
      </c>
      <c r="CD225" s="5">
        <v>35.9</v>
      </c>
      <c r="CJ225" s="5">
        <v>29.28</v>
      </c>
      <c r="CK225" s="5">
        <v>24.51</v>
      </c>
      <c r="CQ225" s="5">
        <v>20.71</v>
      </c>
      <c r="CR225" s="5">
        <v>19.739999999999998</v>
      </c>
      <c r="CX225" s="5">
        <v>24.46</v>
      </c>
      <c r="CY225" s="5">
        <v>24.44</v>
      </c>
      <c r="DE225" s="5">
        <v>29.65</v>
      </c>
      <c r="DF225" s="5">
        <v>20.38</v>
      </c>
      <c r="DL225" s="5">
        <v>34.450000000000003</v>
      </c>
      <c r="DM225" s="5">
        <v>29.56</v>
      </c>
      <c r="DS225" s="5">
        <v>16.739999999999998</v>
      </c>
      <c r="DT225" s="5">
        <v>13.51</v>
      </c>
      <c r="DZ225" s="5">
        <v>25.89</v>
      </c>
      <c r="EA225" s="5">
        <v>27.86</v>
      </c>
      <c r="EG225" s="5">
        <v>22.76</v>
      </c>
      <c r="EH225" s="5">
        <v>28.57</v>
      </c>
      <c r="EM225" s="5">
        <v>34.36</v>
      </c>
      <c r="EN225" s="5">
        <v>16.2</v>
      </c>
      <c r="ER225" s="5">
        <v>9.52</v>
      </c>
      <c r="ES225" s="5">
        <v>12.09</v>
      </c>
      <c r="EV225" s="1"/>
      <c r="EW225" s="54"/>
      <c r="EX225" s="51"/>
      <c r="EY225" s="52"/>
      <c r="EZ225" s="52"/>
      <c r="FA225" s="1"/>
    </row>
    <row r="226" spans="1:157" s="5" customFormat="1" x14ac:dyDescent="0.2">
      <c r="A226" s="12">
        <v>2010</v>
      </c>
      <c r="B226" s="12">
        <v>1</v>
      </c>
      <c r="F226" s="5">
        <v>270</v>
      </c>
      <c r="G226" s="5">
        <v>234</v>
      </c>
      <c r="M226" s="5">
        <v>271</v>
      </c>
      <c r="N226" s="5">
        <v>206</v>
      </c>
      <c r="T226" s="5">
        <v>114</v>
      </c>
      <c r="U226" s="5">
        <v>118</v>
      </c>
      <c r="AA226" s="5">
        <v>273</v>
      </c>
      <c r="AB226" s="5">
        <v>329</v>
      </c>
      <c r="AH226" s="5">
        <v>214</v>
      </c>
      <c r="AI226" s="5">
        <v>258</v>
      </c>
      <c r="AO226" s="5">
        <v>270</v>
      </c>
      <c r="AP226" s="5">
        <v>280</v>
      </c>
      <c r="AV226" s="5">
        <v>310</v>
      </c>
      <c r="AW226" s="5">
        <v>326</v>
      </c>
      <c r="BC226" s="5">
        <v>262</v>
      </c>
      <c r="BD226" s="5">
        <v>337</v>
      </c>
      <c r="BJ226" s="5">
        <v>230</v>
      </c>
      <c r="BK226" s="5">
        <v>255</v>
      </c>
      <c r="BP226" s="5">
        <v>188</v>
      </c>
      <c r="BQ226" s="5">
        <v>234</v>
      </c>
      <c r="BU226" s="5">
        <v>214</v>
      </c>
      <c r="BV226" s="5">
        <v>310</v>
      </c>
      <c r="CC226" s="5">
        <v>46.02</v>
      </c>
      <c r="CD226" s="5">
        <v>45.89</v>
      </c>
      <c r="CJ226" s="5">
        <v>62.32</v>
      </c>
      <c r="CK226" s="5">
        <v>40.04</v>
      </c>
      <c r="CQ226" s="5">
        <v>20.63</v>
      </c>
      <c r="CR226" s="5">
        <v>28.12</v>
      </c>
      <c r="CX226" s="5">
        <v>37.090000000000003</v>
      </c>
      <c r="CY226" s="5">
        <v>36.270000000000003</v>
      </c>
      <c r="DE226" s="5">
        <v>44.03</v>
      </c>
      <c r="DF226" s="5">
        <v>34.43</v>
      </c>
      <c r="DL226" s="5">
        <v>51.92</v>
      </c>
      <c r="DM226" s="5">
        <v>52.9</v>
      </c>
      <c r="DS226" s="5">
        <v>20.45</v>
      </c>
      <c r="DT226" s="5">
        <v>22.54</v>
      </c>
      <c r="DZ226" s="5">
        <v>32.57</v>
      </c>
      <c r="EA226" s="5">
        <v>33.75</v>
      </c>
      <c r="EG226" s="5">
        <v>19.47</v>
      </c>
      <c r="EH226" s="5">
        <v>37.020000000000003</v>
      </c>
      <c r="EM226" s="5">
        <v>48.71</v>
      </c>
      <c r="EN226" s="5">
        <v>34.9</v>
      </c>
      <c r="ER226" s="5">
        <v>10.68</v>
      </c>
      <c r="ES226" s="5">
        <v>17.48</v>
      </c>
      <c r="EV226" s="1"/>
      <c r="EW226" s="54"/>
      <c r="EX226" s="51"/>
      <c r="EY226" s="52"/>
      <c r="EZ226" s="52"/>
      <c r="FA226" s="1"/>
    </row>
    <row r="227" spans="1:157" s="5" customFormat="1" x14ac:dyDescent="0.2">
      <c r="A227" s="12">
        <v>2010</v>
      </c>
      <c r="B227" s="12">
        <v>2</v>
      </c>
      <c r="F227" s="5">
        <v>263</v>
      </c>
      <c r="G227" s="5">
        <v>254</v>
      </c>
      <c r="M227" s="5">
        <v>327</v>
      </c>
      <c r="N227" s="5">
        <v>211</v>
      </c>
      <c r="T227" s="5">
        <v>114</v>
      </c>
      <c r="U227" s="5">
        <v>107</v>
      </c>
      <c r="AA227" s="5">
        <v>337</v>
      </c>
      <c r="AB227" s="5">
        <v>328</v>
      </c>
      <c r="AH227" s="5">
        <v>232</v>
      </c>
      <c r="AI227" s="5">
        <v>255</v>
      </c>
      <c r="AO227" s="5">
        <v>291</v>
      </c>
      <c r="AP227" s="5">
        <v>283</v>
      </c>
      <c r="AV227" s="5">
        <v>315</v>
      </c>
      <c r="AW227" s="5">
        <v>426</v>
      </c>
      <c r="BC227" s="5">
        <v>281</v>
      </c>
      <c r="BD227" s="5">
        <v>281</v>
      </c>
      <c r="BJ227" s="5">
        <v>245</v>
      </c>
      <c r="BK227" s="5">
        <v>377</v>
      </c>
      <c r="BP227" s="5">
        <v>244</v>
      </c>
      <c r="BQ227" s="5">
        <v>226</v>
      </c>
      <c r="BU227" s="5">
        <v>213</v>
      </c>
      <c r="BV227" s="5">
        <v>315</v>
      </c>
      <c r="CC227" s="5">
        <v>33.9</v>
      </c>
      <c r="CD227" s="5">
        <v>41.93</v>
      </c>
      <c r="CJ227" s="5">
        <v>54.76</v>
      </c>
      <c r="CK227" s="5">
        <v>32.53</v>
      </c>
      <c r="CQ227" s="5">
        <v>19.260000000000002</v>
      </c>
      <c r="CR227" s="5">
        <v>18.63</v>
      </c>
      <c r="CX227" s="5">
        <v>35.32</v>
      </c>
      <c r="CY227" s="5">
        <v>33.14</v>
      </c>
      <c r="DE227" s="5">
        <v>39.32</v>
      </c>
      <c r="DF227" s="5">
        <v>31.86</v>
      </c>
      <c r="DL227" s="5">
        <v>31.9</v>
      </c>
      <c r="DM227" s="5">
        <v>49.78</v>
      </c>
      <c r="DS227" s="5">
        <v>17.489999999999998</v>
      </c>
      <c r="DT227" s="5">
        <v>18.190000000000001</v>
      </c>
      <c r="DZ227" s="5">
        <v>32.130000000000003</v>
      </c>
      <c r="EA227" s="5">
        <v>28.78</v>
      </c>
      <c r="EG227" s="5">
        <v>18.489999999999998</v>
      </c>
      <c r="EH227" s="5">
        <v>28.79</v>
      </c>
      <c r="EM227" s="5">
        <v>44.69</v>
      </c>
      <c r="EN227" s="5">
        <v>32.299999999999997</v>
      </c>
      <c r="ER227" s="5">
        <v>9.36</v>
      </c>
      <c r="ES227" s="5">
        <v>10.78</v>
      </c>
      <c r="EV227" s="1"/>
      <c r="EW227" s="54"/>
      <c r="EX227" s="51"/>
      <c r="EY227" s="52"/>
      <c r="EZ227" s="52"/>
      <c r="FA227" s="1"/>
    </row>
    <row r="228" spans="1:157" s="5" customFormat="1" x14ac:dyDescent="0.2">
      <c r="A228" s="12">
        <v>2010</v>
      </c>
      <c r="B228" s="12">
        <v>3</v>
      </c>
      <c r="F228" s="5">
        <v>304</v>
      </c>
      <c r="G228" s="5">
        <v>293</v>
      </c>
      <c r="M228" s="5">
        <v>302</v>
      </c>
      <c r="N228" s="5">
        <v>264</v>
      </c>
      <c r="T228" s="5">
        <v>120</v>
      </c>
      <c r="U228" s="5">
        <v>118</v>
      </c>
      <c r="AA228" s="5">
        <v>296</v>
      </c>
      <c r="AB228" s="5">
        <v>306</v>
      </c>
      <c r="AH228" s="5">
        <v>240</v>
      </c>
      <c r="AI228" s="5">
        <v>276</v>
      </c>
      <c r="AO228" s="5">
        <v>294</v>
      </c>
      <c r="AP228" s="5">
        <v>321</v>
      </c>
      <c r="AV228" s="5">
        <v>246</v>
      </c>
      <c r="AW228" s="5">
        <v>365</v>
      </c>
      <c r="BC228" s="5">
        <v>283</v>
      </c>
      <c r="BD228" s="5">
        <v>319</v>
      </c>
      <c r="BJ228" s="5">
        <v>274</v>
      </c>
      <c r="BK228" s="5">
        <v>360</v>
      </c>
      <c r="BP228" s="5">
        <v>223</v>
      </c>
      <c r="BQ228" s="5">
        <v>256</v>
      </c>
      <c r="BU228" s="5">
        <v>260</v>
      </c>
      <c r="BV228" s="5">
        <v>282</v>
      </c>
      <c r="CC228" s="5">
        <v>25.44</v>
      </c>
      <c r="CD228" s="5">
        <v>33.81</v>
      </c>
      <c r="CJ228" s="5">
        <v>34.01</v>
      </c>
      <c r="CK228" s="5">
        <v>24.31</v>
      </c>
      <c r="CQ228" s="5">
        <v>20.85</v>
      </c>
      <c r="CR228" s="5">
        <v>18.02</v>
      </c>
      <c r="CX228" s="5">
        <v>28.61</v>
      </c>
      <c r="CY228" s="5">
        <v>30.59</v>
      </c>
      <c r="DE228" s="5">
        <v>23</v>
      </c>
      <c r="DF228" s="5">
        <v>23.15</v>
      </c>
      <c r="DL228" s="5">
        <v>18.100000000000001</v>
      </c>
      <c r="DM228" s="5">
        <v>18.13</v>
      </c>
      <c r="DS228" s="5">
        <v>16.13</v>
      </c>
      <c r="DT228" s="5">
        <v>15.53</v>
      </c>
      <c r="DZ228" s="5">
        <v>28.49</v>
      </c>
      <c r="EA228" s="5">
        <v>27.22</v>
      </c>
      <c r="EG228" s="5">
        <v>19.16</v>
      </c>
      <c r="EH228" s="5">
        <v>21.26</v>
      </c>
      <c r="EM228" s="5">
        <v>21.43</v>
      </c>
      <c r="EN228" s="5">
        <v>19.559999999999999</v>
      </c>
      <c r="ER228" s="5">
        <v>10.14</v>
      </c>
      <c r="ES228" s="5">
        <v>10.84</v>
      </c>
      <c r="EV228" s="1"/>
      <c r="EW228" s="54"/>
      <c r="EX228" s="51"/>
      <c r="EY228" s="52"/>
      <c r="EZ228" s="52"/>
      <c r="FA228" s="1"/>
    </row>
    <row r="229" spans="1:157" s="5" customFormat="1" x14ac:dyDescent="0.2">
      <c r="A229" s="12">
        <v>2010</v>
      </c>
      <c r="B229" s="12">
        <v>4</v>
      </c>
      <c r="F229" s="5">
        <v>276</v>
      </c>
      <c r="G229" s="5">
        <v>286</v>
      </c>
      <c r="M229" s="5">
        <v>303</v>
      </c>
      <c r="N229" s="5">
        <v>270</v>
      </c>
      <c r="T229" s="5">
        <v>156</v>
      </c>
      <c r="U229" s="5">
        <v>117</v>
      </c>
      <c r="AA229" s="5">
        <v>281</v>
      </c>
      <c r="AB229" s="5">
        <v>349</v>
      </c>
      <c r="AH229" s="5">
        <v>265</v>
      </c>
      <c r="AI229" s="5">
        <v>323</v>
      </c>
      <c r="AO229" s="5">
        <v>288</v>
      </c>
      <c r="AP229" s="5">
        <v>307</v>
      </c>
      <c r="AV229" s="5">
        <v>251</v>
      </c>
      <c r="AW229" s="5">
        <v>298</v>
      </c>
      <c r="BC229" s="5">
        <v>274</v>
      </c>
      <c r="BD229" s="5">
        <v>278</v>
      </c>
      <c r="BJ229" s="5">
        <v>228</v>
      </c>
      <c r="BK229" s="5">
        <v>352</v>
      </c>
      <c r="BP229" s="5">
        <v>207</v>
      </c>
      <c r="BQ229" s="5">
        <v>225</v>
      </c>
      <c r="BU229" s="5">
        <v>251</v>
      </c>
      <c r="BV229" s="5">
        <v>274</v>
      </c>
      <c r="CC229" s="5">
        <v>23.45</v>
      </c>
      <c r="CD229" s="5">
        <v>29.48</v>
      </c>
      <c r="CJ229" s="5">
        <v>34.82</v>
      </c>
      <c r="CK229" s="5">
        <v>21.8</v>
      </c>
      <c r="CQ229" s="5">
        <v>22.4</v>
      </c>
      <c r="CR229" s="5">
        <v>17.43</v>
      </c>
      <c r="CX229" s="5">
        <v>26.81</v>
      </c>
      <c r="CY229" s="5">
        <v>26.71</v>
      </c>
      <c r="DE229" s="5">
        <v>22.3</v>
      </c>
      <c r="DF229" s="5">
        <v>21.01</v>
      </c>
      <c r="DL229" s="5">
        <v>19.63</v>
      </c>
      <c r="DM229" s="5">
        <v>19.32</v>
      </c>
      <c r="DS229" s="5">
        <v>15.96</v>
      </c>
      <c r="DT229" s="5">
        <v>8.93</v>
      </c>
      <c r="DZ229" s="5">
        <v>22.11</v>
      </c>
      <c r="EA229" s="5">
        <v>26.88</v>
      </c>
      <c r="EG229" s="5">
        <v>15.98</v>
      </c>
      <c r="EH229" s="5">
        <v>20.28</v>
      </c>
      <c r="EM229" s="5">
        <v>27.13</v>
      </c>
      <c r="EN229" s="5">
        <v>22.39</v>
      </c>
      <c r="ER229" s="5">
        <v>13.56</v>
      </c>
      <c r="ES229" s="5">
        <v>13.97</v>
      </c>
      <c r="EV229" s="1"/>
      <c r="EW229" s="54"/>
      <c r="EX229" s="52"/>
      <c r="EY229" s="52"/>
      <c r="EZ229" s="52"/>
      <c r="FA229" s="1"/>
    </row>
    <row r="230" spans="1:157" s="5" customFormat="1" x14ac:dyDescent="0.2">
      <c r="A230" s="12">
        <v>2011</v>
      </c>
      <c r="B230" s="12">
        <v>1</v>
      </c>
      <c r="F230" s="5">
        <v>251</v>
      </c>
      <c r="G230" s="5">
        <v>280</v>
      </c>
      <c r="M230" s="5">
        <v>288</v>
      </c>
      <c r="N230" s="5">
        <v>277</v>
      </c>
      <c r="T230" s="5" t="s">
        <v>112</v>
      </c>
      <c r="U230" s="5" t="s">
        <v>112</v>
      </c>
      <c r="AA230" s="5">
        <v>296</v>
      </c>
      <c r="AB230" s="5">
        <v>298</v>
      </c>
      <c r="AH230" s="5">
        <v>216</v>
      </c>
      <c r="AI230" s="5">
        <v>310</v>
      </c>
      <c r="AO230" s="5">
        <v>295</v>
      </c>
      <c r="AP230" s="5">
        <v>298</v>
      </c>
      <c r="AV230" s="5">
        <v>310</v>
      </c>
      <c r="AW230" s="5">
        <v>300</v>
      </c>
      <c r="BC230" s="5">
        <v>255</v>
      </c>
      <c r="BD230" s="5">
        <v>254</v>
      </c>
      <c r="BJ230" s="5">
        <v>254</v>
      </c>
      <c r="BK230" s="5">
        <v>315</v>
      </c>
      <c r="BP230" s="5">
        <v>209</v>
      </c>
      <c r="BQ230" s="5">
        <v>255</v>
      </c>
      <c r="BU230" s="5">
        <v>238</v>
      </c>
      <c r="BV230" s="5">
        <v>252</v>
      </c>
      <c r="CC230" s="5">
        <v>23.19</v>
      </c>
      <c r="CD230" s="5">
        <v>30.44</v>
      </c>
      <c r="CJ230" s="5">
        <v>35.14</v>
      </c>
      <c r="CK230" s="5">
        <v>23.44</v>
      </c>
      <c r="CQ230" s="5">
        <v>20.83</v>
      </c>
      <c r="CR230" s="5">
        <v>20.23</v>
      </c>
      <c r="CX230" s="5">
        <v>25.09</v>
      </c>
      <c r="CY230" s="5">
        <v>23.76</v>
      </c>
      <c r="DE230" s="5">
        <v>22.43</v>
      </c>
      <c r="DF230" s="5">
        <v>21.67</v>
      </c>
      <c r="DL230" s="5">
        <v>14.98</v>
      </c>
      <c r="DM230" s="5">
        <v>20.69</v>
      </c>
      <c r="DS230" s="5">
        <v>21.31</v>
      </c>
      <c r="DT230" s="5">
        <v>15.13</v>
      </c>
      <c r="DZ230" s="5">
        <v>24.74</v>
      </c>
      <c r="EA230" s="5">
        <v>24.87</v>
      </c>
      <c r="EG230" s="5">
        <v>18.59</v>
      </c>
      <c r="EH230" s="5">
        <v>15.77</v>
      </c>
      <c r="EM230" s="5">
        <v>23.86</v>
      </c>
      <c r="EN230" s="5">
        <v>18.95</v>
      </c>
      <c r="ER230" s="5">
        <v>13.47</v>
      </c>
      <c r="ES230" s="5">
        <v>11.35</v>
      </c>
      <c r="EV230" s="1"/>
      <c r="EW230" s="54"/>
      <c r="EX230" s="52"/>
      <c r="EY230" s="52"/>
      <c r="EZ230" s="52"/>
      <c r="FA230" s="1"/>
    </row>
    <row r="231" spans="1:157" s="5" customFormat="1" x14ac:dyDescent="0.2">
      <c r="A231" s="12">
        <v>2011</v>
      </c>
      <c r="B231" s="12">
        <v>2</v>
      </c>
      <c r="F231" s="5">
        <v>255</v>
      </c>
      <c r="G231" s="5">
        <v>250</v>
      </c>
      <c r="M231" s="5">
        <v>303</v>
      </c>
      <c r="N231" s="5">
        <v>288</v>
      </c>
      <c r="T231" s="5">
        <v>172</v>
      </c>
      <c r="U231" s="5">
        <v>146</v>
      </c>
      <c r="AA231" s="5">
        <v>266</v>
      </c>
      <c r="AB231" s="5">
        <v>293</v>
      </c>
      <c r="AH231" s="5">
        <v>243</v>
      </c>
      <c r="AI231" s="5">
        <v>299</v>
      </c>
      <c r="AO231" s="5">
        <v>313</v>
      </c>
      <c r="AP231" s="5">
        <v>288</v>
      </c>
      <c r="AV231" s="5">
        <v>276</v>
      </c>
      <c r="AW231" s="5">
        <v>294</v>
      </c>
      <c r="BC231" s="5">
        <v>295</v>
      </c>
      <c r="BD231" s="5">
        <v>266</v>
      </c>
      <c r="BJ231" s="5">
        <v>251</v>
      </c>
      <c r="BK231" s="5">
        <v>286</v>
      </c>
      <c r="BP231" s="5">
        <v>198</v>
      </c>
      <c r="BQ231" s="5">
        <v>259</v>
      </c>
      <c r="BU231" s="5">
        <v>262</v>
      </c>
      <c r="BV231" s="5">
        <v>275</v>
      </c>
      <c r="CC231" s="5">
        <v>24.61</v>
      </c>
      <c r="CD231" s="5">
        <v>26.24</v>
      </c>
      <c r="CJ231" s="5">
        <v>27.35</v>
      </c>
      <c r="CK231" s="5">
        <v>25.74</v>
      </c>
      <c r="CQ231" s="5">
        <v>22.42</v>
      </c>
      <c r="CR231" s="5">
        <v>16.5</v>
      </c>
      <c r="CX231" s="5">
        <v>17.13</v>
      </c>
      <c r="CY231" s="5">
        <v>23.69</v>
      </c>
      <c r="DE231" s="5">
        <v>19.7</v>
      </c>
      <c r="DF231" s="5">
        <v>18.03</v>
      </c>
      <c r="DL231" s="5">
        <v>20.87</v>
      </c>
      <c r="DM231" s="5">
        <v>17.920000000000002</v>
      </c>
      <c r="DS231" s="5">
        <v>15.77</v>
      </c>
      <c r="DT231" s="5">
        <v>13.89</v>
      </c>
      <c r="DZ231" s="5">
        <v>22.87</v>
      </c>
      <c r="EA231" s="5">
        <v>22.95</v>
      </c>
      <c r="EG231" s="5">
        <v>13.67</v>
      </c>
      <c r="EH231" s="5">
        <v>18.29</v>
      </c>
      <c r="EM231" s="5">
        <v>19.8</v>
      </c>
      <c r="EN231" s="5">
        <v>14.45</v>
      </c>
      <c r="ER231" s="5">
        <v>15.61</v>
      </c>
      <c r="ES231" s="5">
        <v>10.67</v>
      </c>
      <c r="EV231" s="1"/>
      <c r="EW231" s="54"/>
      <c r="EX231" s="52"/>
      <c r="EY231" s="52"/>
      <c r="EZ231" s="52"/>
      <c r="FA231" s="1"/>
    </row>
    <row r="232" spans="1:157" s="5" customFormat="1" x14ac:dyDescent="0.2">
      <c r="A232" s="12">
        <v>2011</v>
      </c>
      <c r="B232" s="12">
        <v>3</v>
      </c>
      <c r="F232" s="5">
        <v>259</v>
      </c>
      <c r="G232" s="5">
        <v>247</v>
      </c>
      <c r="M232" s="5">
        <v>285</v>
      </c>
      <c r="N232" s="5">
        <v>256</v>
      </c>
      <c r="T232" s="5">
        <v>143</v>
      </c>
      <c r="U232" s="5">
        <v>151</v>
      </c>
      <c r="AA232" s="5">
        <v>239</v>
      </c>
      <c r="AB232" s="5">
        <v>316</v>
      </c>
      <c r="AH232" s="5">
        <v>251</v>
      </c>
      <c r="AI232" s="5">
        <v>299</v>
      </c>
      <c r="AO232" s="5">
        <v>322</v>
      </c>
      <c r="AP232" s="5">
        <v>308</v>
      </c>
      <c r="AV232" s="5">
        <v>307</v>
      </c>
      <c r="AW232" s="5">
        <v>293</v>
      </c>
      <c r="BC232" s="5">
        <v>276</v>
      </c>
      <c r="BD232" s="5">
        <v>245</v>
      </c>
      <c r="BJ232" s="5">
        <v>239</v>
      </c>
      <c r="BK232" s="5">
        <v>318</v>
      </c>
      <c r="BP232" s="5">
        <v>184</v>
      </c>
      <c r="BQ232" s="5">
        <v>258</v>
      </c>
      <c r="BU232" s="5">
        <v>258</v>
      </c>
      <c r="BV232" s="5">
        <v>281</v>
      </c>
      <c r="CC232" s="5">
        <v>21.11</v>
      </c>
      <c r="CD232" s="5">
        <v>24.74</v>
      </c>
      <c r="CJ232" s="5">
        <v>25.23</v>
      </c>
      <c r="CK232" s="5">
        <v>18.899999999999999</v>
      </c>
      <c r="CQ232" s="5">
        <v>19.989999999999998</v>
      </c>
      <c r="CR232" s="5">
        <v>17.54</v>
      </c>
      <c r="CX232" s="5">
        <v>19.829999999999998</v>
      </c>
      <c r="CY232" s="5">
        <v>22.75</v>
      </c>
      <c r="DE232" s="5">
        <v>20.13</v>
      </c>
      <c r="DF232" s="5">
        <v>14.39</v>
      </c>
      <c r="DL232" s="5">
        <v>16.600000000000001</v>
      </c>
      <c r="DM232" s="5">
        <v>13.78</v>
      </c>
      <c r="DS232" s="5">
        <v>17.2</v>
      </c>
      <c r="DT232" s="5">
        <v>13.37</v>
      </c>
      <c r="DZ232" s="5">
        <v>21.34</v>
      </c>
      <c r="EA232" s="5">
        <v>25.26</v>
      </c>
      <c r="EG232" s="5">
        <v>16.7</v>
      </c>
      <c r="EH232" s="5">
        <v>20.34</v>
      </c>
      <c r="EM232" s="5">
        <v>20.76</v>
      </c>
      <c r="EN232" s="5">
        <v>16.3</v>
      </c>
      <c r="ER232" s="5">
        <v>14.32</v>
      </c>
      <c r="ES232" s="5">
        <v>13.31</v>
      </c>
      <c r="EV232" s="1"/>
      <c r="EW232" s="54"/>
      <c r="EX232" s="52"/>
      <c r="EY232" s="52"/>
      <c r="EZ232" s="52"/>
      <c r="FA232" s="1"/>
    </row>
    <row r="233" spans="1:157" s="5" customFormat="1" x14ac:dyDescent="0.2">
      <c r="A233" s="12">
        <v>2011</v>
      </c>
      <c r="B233" s="12">
        <v>4</v>
      </c>
      <c r="F233" s="5">
        <v>264</v>
      </c>
      <c r="G233" s="5">
        <v>262</v>
      </c>
      <c r="M233" s="5">
        <v>317</v>
      </c>
      <c r="N233" s="5">
        <v>307</v>
      </c>
      <c r="T233" s="5">
        <v>164</v>
      </c>
      <c r="U233" s="5">
        <v>157</v>
      </c>
      <c r="AA233" s="5">
        <v>282</v>
      </c>
      <c r="AB233" s="5">
        <v>305</v>
      </c>
      <c r="AH233" s="5">
        <v>285</v>
      </c>
      <c r="AI233" s="5">
        <v>296</v>
      </c>
      <c r="AO233" s="5">
        <v>311</v>
      </c>
      <c r="AP233" s="5">
        <v>311</v>
      </c>
      <c r="AV233" s="5">
        <v>259</v>
      </c>
      <c r="AW233" s="5">
        <v>300</v>
      </c>
      <c r="BC233" s="5">
        <v>276</v>
      </c>
      <c r="BD233" s="5">
        <v>259</v>
      </c>
      <c r="BJ233" s="5">
        <v>256</v>
      </c>
      <c r="BK233" s="5">
        <v>299</v>
      </c>
      <c r="BP233" s="5">
        <v>214</v>
      </c>
      <c r="BQ233" s="5">
        <v>256</v>
      </c>
      <c r="BU233" s="5">
        <v>253</v>
      </c>
      <c r="BV233" s="5">
        <v>265</v>
      </c>
      <c r="CC233" s="5">
        <v>20.45</v>
      </c>
      <c r="CD233" s="5">
        <v>27.7</v>
      </c>
      <c r="CJ233" s="5">
        <v>28.67</v>
      </c>
      <c r="CK233" s="5">
        <v>18.149999999999999</v>
      </c>
      <c r="CQ233" s="5">
        <v>18.059999999999999</v>
      </c>
      <c r="CR233" s="5">
        <v>16.73</v>
      </c>
      <c r="CX233" s="5">
        <v>19.82</v>
      </c>
      <c r="CY233" s="5">
        <v>21.88</v>
      </c>
      <c r="DE233" s="5">
        <v>22.25</v>
      </c>
      <c r="DF233" s="5">
        <v>17.39</v>
      </c>
      <c r="DL233" s="5">
        <v>18.46</v>
      </c>
      <c r="DM233" s="5">
        <v>17.3</v>
      </c>
      <c r="DS233" s="5">
        <v>13.28</v>
      </c>
      <c r="DT233" s="5">
        <v>11.32</v>
      </c>
      <c r="DZ233" s="5">
        <v>19.440000000000001</v>
      </c>
      <c r="EA233" s="5">
        <v>22.79</v>
      </c>
      <c r="EG233" s="5">
        <v>15.22</v>
      </c>
      <c r="EH233" s="5">
        <v>17.12</v>
      </c>
      <c r="EM233" s="5">
        <v>23.65</v>
      </c>
      <c r="EN233" s="5">
        <v>17.29</v>
      </c>
      <c r="ER233" s="5">
        <v>11.59</v>
      </c>
      <c r="ES233" s="5">
        <v>10.43</v>
      </c>
      <c r="EV233" s="1"/>
      <c r="EW233" s="54"/>
      <c r="EX233" s="52"/>
      <c r="EY233" s="52"/>
      <c r="EZ233" s="52"/>
      <c r="FA233" s="1"/>
    </row>
    <row r="234" spans="1:157" s="5" customFormat="1" x14ac:dyDescent="0.2">
      <c r="A234" s="12">
        <v>2012</v>
      </c>
      <c r="B234" s="12">
        <v>1</v>
      </c>
      <c r="F234" s="5">
        <v>260</v>
      </c>
      <c r="G234" s="5">
        <v>288</v>
      </c>
      <c r="M234" s="5">
        <v>324</v>
      </c>
      <c r="N234" s="5">
        <v>305</v>
      </c>
      <c r="T234" s="5">
        <v>137</v>
      </c>
      <c r="U234" s="5">
        <v>133</v>
      </c>
      <c r="AA234" s="5">
        <v>249</v>
      </c>
      <c r="AB234" s="5">
        <v>293</v>
      </c>
      <c r="AH234" s="5">
        <v>242</v>
      </c>
      <c r="AI234" s="5">
        <v>328</v>
      </c>
      <c r="AO234" s="5">
        <v>319</v>
      </c>
      <c r="AP234" s="5">
        <v>287</v>
      </c>
      <c r="AV234" s="5">
        <v>268</v>
      </c>
      <c r="AW234" s="5">
        <v>283</v>
      </c>
      <c r="BC234" s="5">
        <v>289</v>
      </c>
      <c r="BD234" s="5">
        <v>267</v>
      </c>
      <c r="BJ234" s="5">
        <v>246</v>
      </c>
      <c r="BK234" s="5">
        <v>288</v>
      </c>
      <c r="BP234" s="5">
        <v>218</v>
      </c>
      <c r="BQ234" s="5">
        <v>275</v>
      </c>
      <c r="BU234" s="5">
        <v>275</v>
      </c>
      <c r="BV234" s="5">
        <v>287</v>
      </c>
      <c r="CC234" s="5">
        <v>21.62</v>
      </c>
      <c r="CD234" s="5">
        <v>28.02</v>
      </c>
      <c r="CJ234" s="5">
        <v>37.01</v>
      </c>
      <c r="CK234" s="5">
        <v>15.74</v>
      </c>
      <c r="CQ234" s="5">
        <v>15.23</v>
      </c>
      <c r="CR234" s="5">
        <v>19.260000000000002</v>
      </c>
      <c r="CX234" s="5">
        <v>19.899999999999999</v>
      </c>
      <c r="CY234" s="5">
        <v>19.57</v>
      </c>
      <c r="DE234" s="5">
        <v>28.06</v>
      </c>
      <c r="DF234" s="5">
        <v>20.78</v>
      </c>
      <c r="DL234" s="5">
        <v>19.45</v>
      </c>
      <c r="DM234" s="5">
        <v>21.67</v>
      </c>
      <c r="DS234" s="5">
        <v>12.65</v>
      </c>
      <c r="DT234" s="5">
        <v>13.78</v>
      </c>
      <c r="DZ234" s="5">
        <v>19.68</v>
      </c>
      <c r="EA234" s="5">
        <v>21.66</v>
      </c>
      <c r="EG234" s="5">
        <v>15.51</v>
      </c>
      <c r="EH234" s="5">
        <v>17.73</v>
      </c>
      <c r="EM234" s="5">
        <v>32.54</v>
      </c>
      <c r="EN234" s="5">
        <v>22.55</v>
      </c>
      <c r="ER234" s="5">
        <v>13.05</v>
      </c>
      <c r="ES234" s="5">
        <v>7.87</v>
      </c>
      <c r="EV234" s="1"/>
      <c r="EW234" s="54"/>
      <c r="EX234" s="52"/>
      <c r="EY234" s="52"/>
      <c r="EZ234" s="52"/>
      <c r="FA234" s="1"/>
    </row>
    <row r="235" spans="1:157" s="5" customFormat="1" x14ac:dyDescent="0.2">
      <c r="A235" s="12">
        <v>2012</v>
      </c>
      <c r="B235" s="12">
        <v>2</v>
      </c>
      <c r="F235" s="5">
        <v>280</v>
      </c>
      <c r="G235" s="5">
        <v>322</v>
      </c>
      <c r="M235" s="5">
        <v>317</v>
      </c>
      <c r="N235" s="5">
        <v>289</v>
      </c>
      <c r="T235" s="5">
        <v>141</v>
      </c>
      <c r="U235" s="5">
        <v>127</v>
      </c>
      <c r="AA235" s="5">
        <v>267</v>
      </c>
      <c r="AB235" s="5">
        <v>299</v>
      </c>
      <c r="AH235" s="5">
        <v>255</v>
      </c>
      <c r="AI235" s="5">
        <v>326</v>
      </c>
      <c r="AO235" s="5">
        <v>342</v>
      </c>
      <c r="AP235" s="5">
        <v>320</v>
      </c>
      <c r="AV235" s="5">
        <v>297</v>
      </c>
      <c r="AW235" s="5">
        <v>302</v>
      </c>
      <c r="BC235" s="5">
        <v>298</v>
      </c>
      <c r="BD235" s="5">
        <v>275</v>
      </c>
      <c r="BJ235" s="5">
        <v>252</v>
      </c>
      <c r="BK235" s="5">
        <v>306</v>
      </c>
      <c r="BP235" s="5">
        <v>265</v>
      </c>
      <c r="BQ235" s="5">
        <v>315</v>
      </c>
      <c r="BU235" s="5">
        <v>275</v>
      </c>
      <c r="BV235" s="5">
        <v>290</v>
      </c>
      <c r="CC235" s="5">
        <v>22.35</v>
      </c>
      <c r="CD235" s="5">
        <v>27.6</v>
      </c>
      <c r="CJ235" s="5">
        <v>41.94</v>
      </c>
      <c r="CK235" s="5">
        <v>16</v>
      </c>
      <c r="CQ235" s="5">
        <v>12.33</v>
      </c>
      <c r="CR235" s="5">
        <v>13.06</v>
      </c>
      <c r="CX235" s="5">
        <v>15.95</v>
      </c>
      <c r="CY235" s="5">
        <v>21.39</v>
      </c>
      <c r="DE235" s="5">
        <v>37.79</v>
      </c>
      <c r="DF235" s="5">
        <v>24.29</v>
      </c>
      <c r="DL235" s="5">
        <v>28.04</v>
      </c>
      <c r="DM235" s="5">
        <v>23.64</v>
      </c>
      <c r="DS235" s="5">
        <v>11.1</v>
      </c>
      <c r="DT235" s="5">
        <v>9.32</v>
      </c>
      <c r="DZ235" s="5">
        <v>18.47</v>
      </c>
      <c r="EA235" s="5">
        <v>22.55</v>
      </c>
      <c r="EG235" s="5">
        <v>13.97</v>
      </c>
      <c r="EH235" s="5">
        <v>17.79</v>
      </c>
      <c r="EM235" s="5">
        <v>41.08</v>
      </c>
      <c r="EN235" s="5">
        <v>24.92</v>
      </c>
      <c r="ER235" s="5">
        <v>12.47</v>
      </c>
      <c r="ES235" s="5">
        <v>9.59</v>
      </c>
      <c r="EV235" s="1"/>
      <c r="EW235" s="54"/>
      <c r="EX235" s="52"/>
      <c r="EY235" s="52"/>
      <c r="EZ235" s="52"/>
      <c r="FA235" s="1"/>
    </row>
    <row r="236" spans="1:157" s="5" customFormat="1" x14ac:dyDescent="0.2">
      <c r="A236" s="12">
        <v>2012</v>
      </c>
      <c r="B236" s="12">
        <v>3</v>
      </c>
      <c r="F236" s="5">
        <v>271</v>
      </c>
      <c r="G236" s="5">
        <v>322</v>
      </c>
      <c r="M236" s="5">
        <v>328</v>
      </c>
      <c r="N236" s="5">
        <v>303</v>
      </c>
      <c r="T236" s="5">
        <v>152</v>
      </c>
      <c r="U236" s="5">
        <v>145</v>
      </c>
      <c r="AA236" s="5">
        <v>231</v>
      </c>
      <c r="AB236" s="5">
        <v>297</v>
      </c>
      <c r="AH236" s="5">
        <v>257</v>
      </c>
      <c r="AI236" s="5">
        <v>324</v>
      </c>
      <c r="AO236" s="5">
        <v>332</v>
      </c>
      <c r="AP236" s="5">
        <v>324</v>
      </c>
      <c r="AV236" s="5">
        <v>274</v>
      </c>
      <c r="AW236" s="5">
        <v>283</v>
      </c>
      <c r="BC236" s="5">
        <v>288</v>
      </c>
      <c r="BD236" s="5">
        <v>295</v>
      </c>
      <c r="BJ236" s="5">
        <v>238</v>
      </c>
      <c r="BK236" s="5">
        <v>321</v>
      </c>
      <c r="BP236" s="5">
        <v>254</v>
      </c>
      <c r="BQ236" s="5">
        <v>302</v>
      </c>
      <c r="BU236" s="5">
        <v>309</v>
      </c>
      <c r="BV236" s="5">
        <v>271</v>
      </c>
      <c r="CC236" s="5">
        <v>20.95</v>
      </c>
      <c r="CD236" s="5">
        <v>27.34</v>
      </c>
      <c r="CJ236" s="5">
        <v>35.409999999999997</v>
      </c>
      <c r="CK236" s="5">
        <v>19.75</v>
      </c>
      <c r="CQ236" s="5">
        <v>14.85</v>
      </c>
      <c r="CR236" s="5">
        <v>14.73</v>
      </c>
      <c r="CX236" s="5">
        <v>15.73</v>
      </c>
      <c r="CY236" s="5">
        <v>20.239999999999998</v>
      </c>
      <c r="DE236" s="5">
        <v>29.68</v>
      </c>
      <c r="DF236" s="5">
        <v>26.58</v>
      </c>
      <c r="DL236" s="5">
        <v>27.11</v>
      </c>
      <c r="DM236" s="5">
        <v>25.29</v>
      </c>
      <c r="DS236" s="5">
        <v>13.02</v>
      </c>
      <c r="DT236" s="5">
        <v>8.67</v>
      </c>
      <c r="DZ236" s="5">
        <v>22.39</v>
      </c>
      <c r="EA236" s="5">
        <v>25.2</v>
      </c>
      <c r="EG236" s="5">
        <v>14.91</v>
      </c>
      <c r="EH236" s="5">
        <v>17.760000000000002</v>
      </c>
      <c r="EM236" s="5">
        <v>38.43</v>
      </c>
      <c r="EN236" s="5">
        <v>22.61</v>
      </c>
      <c r="ER236" s="5">
        <v>11.56</v>
      </c>
      <c r="ES236" s="5">
        <v>11.63</v>
      </c>
      <c r="EV236" s="1"/>
      <c r="EW236" s="54"/>
      <c r="EX236" s="52"/>
      <c r="EY236" s="52"/>
      <c r="EZ236" s="52"/>
      <c r="FA236" s="1"/>
    </row>
    <row r="237" spans="1:157" s="5" customFormat="1" x14ac:dyDescent="0.2">
      <c r="A237" s="78">
        <v>2012</v>
      </c>
      <c r="B237" s="78">
        <v>4</v>
      </c>
      <c r="C237" s="43"/>
      <c r="D237" s="43"/>
      <c r="E237" s="43"/>
      <c r="F237" s="43">
        <v>329</v>
      </c>
      <c r="G237" s="43">
        <v>305</v>
      </c>
      <c r="H237" s="43"/>
      <c r="I237" s="43"/>
      <c r="J237" s="43"/>
      <c r="K237" s="43"/>
      <c r="L237" s="43"/>
      <c r="M237" s="43">
        <v>307</v>
      </c>
      <c r="N237" s="43">
        <v>316</v>
      </c>
      <c r="O237" s="43"/>
      <c r="P237" s="43"/>
      <c r="Q237" s="43"/>
      <c r="R237" s="43"/>
      <c r="S237" s="43"/>
      <c r="T237" s="43">
        <v>151</v>
      </c>
      <c r="U237" s="43">
        <v>147</v>
      </c>
      <c r="V237" s="43"/>
      <c r="W237" s="43"/>
      <c r="X237" s="43"/>
      <c r="Y237" s="43"/>
      <c r="Z237" s="43"/>
      <c r="AA237" s="43">
        <v>239</v>
      </c>
      <c r="AB237" s="43">
        <v>326</v>
      </c>
      <c r="AC237" s="43"/>
      <c r="AD237" s="43"/>
      <c r="AE237" s="43"/>
      <c r="AF237" s="43"/>
      <c r="AG237" s="43"/>
      <c r="AH237" s="43">
        <v>257</v>
      </c>
      <c r="AI237" s="43">
        <v>309</v>
      </c>
      <c r="AJ237" s="43"/>
      <c r="AK237" s="43"/>
      <c r="AL237" s="43"/>
      <c r="AM237" s="43"/>
      <c r="AN237" s="43"/>
      <c r="AO237" s="43">
        <v>328</v>
      </c>
      <c r="AP237" s="43">
        <v>350</v>
      </c>
      <c r="AQ237" s="43"/>
      <c r="AR237" s="43"/>
      <c r="AS237" s="43"/>
      <c r="AT237" s="43"/>
      <c r="AU237" s="43"/>
      <c r="AV237" s="43">
        <v>284</v>
      </c>
      <c r="AW237" s="43">
        <v>299</v>
      </c>
      <c r="AX237" s="43"/>
      <c r="AY237" s="43"/>
      <c r="AZ237" s="43"/>
      <c r="BA237" s="43"/>
      <c r="BB237" s="43"/>
      <c r="BC237" s="43">
        <v>279</v>
      </c>
      <c r="BD237" s="43">
        <v>290</v>
      </c>
      <c r="BE237" s="43"/>
      <c r="BF237" s="43"/>
      <c r="BG237" s="43"/>
      <c r="BH237" s="43"/>
      <c r="BI237" s="43"/>
      <c r="BJ237" s="43">
        <v>250</v>
      </c>
      <c r="BK237" s="43">
        <v>322</v>
      </c>
      <c r="BL237" s="43"/>
      <c r="BM237" s="43"/>
      <c r="BN237" s="43"/>
      <c r="BO237" s="43"/>
      <c r="BP237" s="43">
        <v>255</v>
      </c>
      <c r="BQ237" s="43">
        <v>311</v>
      </c>
      <c r="BR237" s="43"/>
      <c r="BS237" s="43"/>
      <c r="BT237" s="43"/>
      <c r="BU237" s="43">
        <v>268</v>
      </c>
      <c r="BV237" s="43">
        <v>287</v>
      </c>
      <c r="CC237" s="5">
        <v>32.83</v>
      </c>
      <c r="CD237" s="5">
        <v>33.21</v>
      </c>
      <c r="CJ237" s="5">
        <v>38.950000000000003</v>
      </c>
      <c r="CK237" s="5">
        <v>18.760000000000002</v>
      </c>
      <c r="CQ237" s="5">
        <v>17.489999999999998</v>
      </c>
      <c r="CR237" s="5">
        <v>24.32</v>
      </c>
      <c r="CX237" s="5">
        <v>16.62</v>
      </c>
      <c r="CY237" s="5">
        <v>25.19</v>
      </c>
      <c r="DE237" s="5">
        <v>31.68</v>
      </c>
      <c r="DF237" s="5">
        <v>26.57</v>
      </c>
      <c r="DL237" s="5">
        <v>31.92</v>
      </c>
      <c r="DM237" s="5">
        <v>30.27</v>
      </c>
      <c r="DS237" s="5">
        <v>12.4</v>
      </c>
      <c r="DT237" s="5">
        <v>11.18</v>
      </c>
      <c r="DZ237" s="5">
        <v>20.13</v>
      </c>
      <c r="EA237" s="5">
        <v>24.63</v>
      </c>
      <c r="EG237" s="5">
        <v>20.260000000000002</v>
      </c>
      <c r="EH237" s="5">
        <v>20.36</v>
      </c>
      <c r="EM237" s="5">
        <v>34.35</v>
      </c>
      <c r="EN237" s="5">
        <v>21.61</v>
      </c>
      <c r="ER237" s="5">
        <v>15.04</v>
      </c>
      <c r="ES237" s="5">
        <v>10.79</v>
      </c>
      <c r="EV237" s="1"/>
      <c r="EW237" s="54"/>
      <c r="EX237" s="52"/>
      <c r="EY237" s="52"/>
      <c r="EZ237" s="52"/>
      <c r="FA237" s="1"/>
    </row>
    <row r="238" spans="1:157" s="5" customFormat="1" x14ac:dyDescent="0.2">
      <c r="A238" s="78">
        <v>2013</v>
      </c>
      <c r="B238" s="78">
        <v>1</v>
      </c>
      <c r="C238" s="43"/>
      <c r="D238" s="43"/>
      <c r="E238" s="43"/>
      <c r="F238" s="43">
        <v>360</v>
      </c>
      <c r="G238" s="43">
        <v>315</v>
      </c>
      <c r="H238" s="43"/>
      <c r="I238" s="43"/>
      <c r="J238" s="43"/>
      <c r="K238" s="43"/>
      <c r="L238" s="43"/>
      <c r="M238" s="43">
        <v>340</v>
      </c>
      <c r="N238" s="43">
        <v>245</v>
      </c>
      <c r="O238" s="43"/>
      <c r="P238" s="43"/>
      <c r="Q238" s="43"/>
      <c r="R238" s="43"/>
      <c r="S238" s="43"/>
      <c r="T238" s="43">
        <v>149</v>
      </c>
      <c r="U238" s="43">
        <v>156</v>
      </c>
      <c r="V238" s="43"/>
      <c r="W238" s="43"/>
      <c r="X238" s="43"/>
      <c r="Y238" s="43"/>
      <c r="Z238" s="43"/>
      <c r="AA238" s="43">
        <v>266</v>
      </c>
      <c r="AB238" s="43">
        <v>351</v>
      </c>
      <c r="AC238" s="43"/>
      <c r="AD238" s="43"/>
      <c r="AE238" s="43"/>
      <c r="AF238" s="43"/>
      <c r="AG238" s="43"/>
      <c r="AH238" s="43">
        <v>262</v>
      </c>
      <c r="AI238" s="43">
        <v>314</v>
      </c>
      <c r="AJ238" s="43"/>
      <c r="AK238" s="43"/>
      <c r="AL238" s="43"/>
      <c r="AM238" s="43"/>
      <c r="AN238" s="43"/>
      <c r="AO238" s="43">
        <v>309</v>
      </c>
      <c r="AP238" s="43">
        <v>357</v>
      </c>
      <c r="AQ238" s="43"/>
      <c r="AR238" s="43"/>
      <c r="AS238" s="43"/>
      <c r="AT238" s="43"/>
      <c r="AU238" s="43"/>
      <c r="AV238" s="43">
        <v>341</v>
      </c>
      <c r="AW238" s="43">
        <v>298</v>
      </c>
      <c r="AX238" s="43"/>
      <c r="AY238" s="43"/>
      <c r="AZ238" s="43"/>
      <c r="BA238" s="43"/>
      <c r="BB238" s="43"/>
      <c r="BC238" s="43">
        <v>307</v>
      </c>
      <c r="BD238" s="43">
        <v>304</v>
      </c>
      <c r="BE238" s="43"/>
      <c r="BF238" s="43"/>
      <c r="BG238" s="43"/>
      <c r="BH238" s="43"/>
      <c r="BI238" s="43"/>
      <c r="BJ238" s="43">
        <v>279</v>
      </c>
      <c r="BK238" s="43">
        <v>324</v>
      </c>
      <c r="BL238" s="43"/>
      <c r="BM238" s="43"/>
      <c r="BN238" s="43"/>
      <c r="BO238" s="43"/>
      <c r="BP238" s="43">
        <v>219</v>
      </c>
      <c r="BQ238" s="43">
        <v>285</v>
      </c>
      <c r="BR238" s="43"/>
      <c r="BS238" s="43"/>
      <c r="BT238" s="43"/>
      <c r="BU238" s="43">
        <v>263</v>
      </c>
      <c r="BV238" s="43">
        <v>247</v>
      </c>
      <c r="CC238" s="5">
        <v>32.57</v>
      </c>
      <c r="CD238" s="5">
        <v>35.950000000000003</v>
      </c>
      <c r="CJ238" s="5">
        <v>39.24</v>
      </c>
      <c r="CK238" s="5">
        <v>16.3</v>
      </c>
      <c r="CQ238" s="5">
        <v>15.3</v>
      </c>
      <c r="CR238" s="5">
        <v>24.87</v>
      </c>
      <c r="CX238" s="5">
        <v>18.22</v>
      </c>
      <c r="CY238" s="5">
        <v>22.84</v>
      </c>
      <c r="DE238" s="5">
        <v>38.08</v>
      </c>
      <c r="DF238" s="5">
        <v>27.15</v>
      </c>
      <c r="DL238" s="5">
        <v>32.340000000000003</v>
      </c>
      <c r="DM238" s="5">
        <v>30.73</v>
      </c>
      <c r="DS238" s="5">
        <v>12.24</v>
      </c>
      <c r="DT238" s="5">
        <v>13.07</v>
      </c>
      <c r="DZ238" s="5">
        <v>20.78</v>
      </c>
      <c r="EA238" s="5">
        <v>23.7</v>
      </c>
      <c r="EG238" s="5">
        <v>15.57</v>
      </c>
      <c r="EH238" s="5">
        <v>23.3</v>
      </c>
      <c r="EM238" s="5">
        <v>27.36</v>
      </c>
      <c r="EN238" s="5">
        <v>20.75</v>
      </c>
      <c r="ER238" s="5">
        <v>12.36</v>
      </c>
      <c r="ES238" s="5">
        <v>10.54</v>
      </c>
      <c r="EV238" s="1"/>
      <c r="EW238" s="54"/>
      <c r="EX238" s="52"/>
      <c r="EY238" s="52"/>
      <c r="EZ238" s="52"/>
      <c r="FA238" s="1"/>
    </row>
    <row r="239" spans="1:157" s="5" customFormat="1" x14ac:dyDescent="0.2">
      <c r="A239" s="78">
        <v>2013</v>
      </c>
      <c r="B239" s="78">
        <v>2</v>
      </c>
      <c r="C239" s="43"/>
      <c r="D239" s="43"/>
      <c r="E239" s="43"/>
      <c r="F239" s="43">
        <v>349</v>
      </c>
      <c r="G239" s="43">
        <v>311</v>
      </c>
      <c r="H239" s="43"/>
      <c r="I239" s="43"/>
      <c r="J239" s="43"/>
      <c r="K239" s="43"/>
      <c r="L239" s="43"/>
      <c r="M239" s="43">
        <v>367</v>
      </c>
      <c r="N239" s="43">
        <v>303</v>
      </c>
      <c r="O239" s="43"/>
      <c r="P239" s="43"/>
      <c r="Q239" s="43"/>
      <c r="R239" s="43"/>
      <c r="S239" s="43"/>
      <c r="T239" s="43">
        <v>143</v>
      </c>
      <c r="U239" s="43">
        <v>147</v>
      </c>
      <c r="V239" s="43"/>
      <c r="W239" s="43"/>
      <c r="X239" s="43"/>
      <c r="Y239" s="43"/>
      <c r="Z239" s="43"/>
      <c r="AA239" s="43">
        <v>268</v>
      </c>
      <c r="AB239" s="43">
        <v>328</v>
      </c>
      <c r="AC239" s="43"/>
      <c r="AD239" s="43"/>
      <c r="AE239" s="43"/>
      <c r="AF239" s="43"/>
      <c r="AG239" s="43"/>
      <c r="AH239" s="43">
        <v>285</v>
      </c>
      <c r="AI239" s="43">
        <v>313</v>
      </c>
      <c r="AJ239" s="43"/>
      <c r="AK239" s="43"/>
      <c r="AL239" s="43"/>
      <c r="AM239" s="43"/>
      <c r="AN239" s="43"/>
      <c r="AO239" s="43">
        <v>314</v>
      </c>
      <c r="AP239" s="43">
        <v>357</v>
      </c>
      <c r="AQ239" s="43"/>
      <c r="AR239" s="43"/>
      <c r="AS239" s="43"/>
      <c r="AT239" s="43"/>
      <c r="AU239" s="43"/>
      <c r="AV239" s="43">
        <v>326</v>
      </c>
      <c r="AW239" s="43">
        <v>350</v>
      </c>
      <c r="AX239" s="43"/>
      <c r="AY239" s="43"/>
      <c r="AZ239" s="43"/>
      <c r="BA239" s="43"/>
      <c r="BB239" s="43"/>
      <c r="BC239" s="43">
        <v>319</v>
      </c>
      <c r="BD239" s="43">
        <v>323</v>
      </c>
      <c r="BE239" s="43"/>
      <c r="BF239" s="43"/>
      <c r="BG239" s="43"/>
      <c r="BH239" s="43"/>
      <c r="BI239" s="43"/>
      <c r="BJ239" s="43">
        <v>294</v>
      </c>
      <c r="BK239" s="43">
        <v>329</v>
      </c>
      <c r="BL239" s="43"/>
      <c r="BM239" s="43"/>
      <c r="BN239" s="43"/>
      <c r="BO239" s="43"/>
      <c r="BP239" s="43">
        <v>229</v>
      </c>
      <c r="BQ239" s="43">
        <v>285</v>
      </c>
      <c r="BR239" s="43"/>
      <c r="BS239" s="43"/>
      <c r="BT239" s="43"/>
      <c r="BU239" s="43">
        <v>290</v>
      </c>
      <c r="BV239" s="43">
        <v>253</v>
      </c>
      <c r="CC239" s="5">
        <v>35.630000000000003</v>
      </c>
      <c r="CD239" s="5">
        <v>33.71</v>
      </c>
      <c r="CJ239" s="5">
        <v>41.11</v>
      </c>
      <c r="CK239" s="5">
        <v>13.75</v>
      </c>
      <c r="CQ239" s="5">
        <v>17.04</v>
      </c>
      <c r="CR239" s="5">
        <v>19.91</v>
      </c>
      <c r="CX239" s="5">
        <v>19.29</v>
      </c>
      <c r="CY239" s="5">
        <v>23.58</v>
      </c>
      <c r="DE239" s="5">
        <v>28.58</v>
      </c>
      <c r="DF239" s="5">
        <v>32.53</v>
      </c>
      <c r="DL239" s="5">
        <v>33.299999999999997</v>
      </c>
      <c r="DM239" s="5">
        <v>31.96</v>
      </c>
      <c r="DS239" s="5">
        <v>12.91</v>
      </c>
      <c r="DT239" s="5">
        <v>12.79</v>
      </c>
      <c r="DZ239" s="5">
        <v>21.87</v>
      </c>
      <c r="EA239" s="5">
        <v>25</v>
      </c>
      <c r="EG239" s="5">
        <v>18.559999999999999</v>
      </c>
      <c r="EH239" s="5">
        <v>21.58</v>
      </c>
      <c r="EM239" s="5">
        <v>27.28</v>
      </c>
      <c r="EN239" s="5">
        <v>19.95</v>
      </c>
      <c r="ER239" s="5">
        <v>14.71</v>
      </c>
      <c r="ES239" s="5">
        <v>15.68</v>
      </c>
      <c r="EV239" s="1"/>
      <c r="EW239" s="54"/>
      <c r="EX239" s="52"/>
      <c r="EY239" s="52"/>
      <c r="EZ239" s="52"/>
      <c r="FA239" s="1"/>
    </row>
    <row r="240" spans="1:157" s="5" customFormat="1" x14ac:dyDescent="0.2">
      <c r="A240" s="78">
        <v>2013</v>
      </c>
      <c r="B240" s="78">
        <v>3</v>
      </c>
      <c r="C240" s="43"/>
      <c r="D240" s="43"/>
      <c r="E240" s="43"/>
      <c r="F240" s="43">
        <v>392</v>
      </c>
      <c r="G240" s="43">
        <v>394</v>
      </c>
      <c r="H240" s="43"/>
      <c r="I240" s="43"/>
      <c r="J240" s="43"/>
      <c r="K240" s="43"/>
      <c r="L240" s="43"/>
      <c r="M240" s="43">
        <v>404</v>
      </c>
      <c r="N240" s="43">
        <v>334</v>
      </c>
      <c r="O240" s="43"/>
      <c r="P240" s="43"/>
      <c r="Q240" s="43"/>
      <c r="R240" s="43"/>
      <c r="S240" s="43"/>
      <c r="T240" s="43">
        <v>151</v>
      </c>
      <c r="U240" s="43">
        <v>159</v>
      </c>
      <c r="V240" s="43"/>
      <c r="W240" s="43"/>
      <c r="X240" s="43"/>
      <c r="Y240" s="43"/>
      <c r="Z240" s="43"/>
      <c r="AA240" s="43">
        <v>285</v>
      </c>
      <c r="AB240" s="43">
        <v>331</v>
      </c>
      <c r="AC240" s="43"/>
      <c r="AD240" s="43"/>
      <c r="AE240" s="43"/>
      <c r="AF240" s="43"/>
      <c r="AG240" s="43"/>
      <c r="AH240" s="43">
        <v>300</v>
      </c>
      <c r="AI240" s="43">
        <v>338</v>
      </c>
      <c r="AJ240" s="43"/>
      <c r="AK240" s="43"/>
      <c r="AL240" s="43"/>
      <c r="AM240" s="43"/>
      <c r="AN240" s="43"/>
      <c r="AO240" s="43">
        <v>397</v>
      </c>
      <c r="AP240" s="43">
        <v>413</v>
      </c>
      <c r="AQ240" s="43"/>
      <c r="AR240" s="43"/>
      <c r="AS240" s="43"/>
      <c r="AT240" s="43"/>
      <c r="AU240" s="43"/>
      <c r="AV240" s="43">
        <v>305</v>
      </c>
      <c r="AW240" s="43">
        <v>318</v>
      </c>
      <c r="AX240" s="43"/>
      <c r="AY240" s="43"/>
      <c r="AZ240" s="43"/>
      <c r="BA240" s="43"/>
      <c r="BB240" s="43"/>
      <c r="BC240" s="43">
        <v>324</v>
      </c>
      <c r="BD240" s="43">
        <v>325</v>
      </c>
      <c r="BE240" s="43"/>
      <c r="BF240" s="43"/>
      <c r="BG240" s="43"/>
      <c r="BH240" s="43"/>
      <c r="BI240" s="43"/>
      <c r="BJ240" s="43">
        <v>341</v>
      </c>
      <c r="BK240" s="43">
        <v>330</v>
      </c>
      <c r="BL240" s="43"/>
      <c r="BM240" s="43"/>
      <c r="BN240" s="43"/>
      <c r="BO240" s="43"/>
      <c r="BP240" s="43">
        <v>228</v>
      </c>
      <c r="BQ240" s="43">
        <v>270</v>
      </c>
      <c r="BR240" s="43"/>
      <c r="BS240" s="43"/>
      <c r="BT240" s="43"/>
      <c r="BU240" s="43">
        <v>319</v>
      </c>
      <c r="BV240" s="43">
        <v>291</v>
      </c>
      <c r="CC240" s="5">
        <v>46.93</v>
      </c>
      <c r="CD240" s="5">
        <v>41.97</v>
      </c>
      <c r="CJ240" s="5">
        <v>40.78</v>
      </c>
      <c r="CK240" s="5">
        <v>14.84</v>
      </c>
      <c r="CQ240" s="5">
        <v>21.4</v>
      </c>
      <c r="CR240" s="5">
        <v>26.76</v>
      </c>
      <c r="CX240" s="5">
        <v>21.87</v>
      </c>
      <c r="CY240" s="5">
        <v>29.48</v>
      </c>
      <c r="DE240" s="5">
        <v>29.09</v>
      </c>
      <c r="DF240" s="5">
        <v>27.57</v>
      </c>
      <c r="DL240" s="5">
        <v>37.08</v>
      </c>
      <c r="DM240" s="5">
        <v>31.16</v>
      </c>
      <c r="DS240" s="5">
        <v>14.01</v>
      </c>
      <c r="DT240" s="5">
        <v>13.75</v>
      </c>
      <c r="DZ240" s="5">
        <v>23.48</v>
      </c>
      <c r="EA240" s="5">
        <v>26.58</v>
      </c>
      <c r="EG240" s="5">
        <v>26.75</v>
      </c>
      <c r="EH240" s="5">
        <v>28.22</v>
      </c>
      <c r="EM240" s="5">
        <v>25.45</v>
      </c>
      <c r="EN240" s="5">
        <v>21.27</v>
      </c>
      <c r="ER240" s="5">
        <v>15.27</v>
      </c>
      <c r="ES240" s="5">
        <v>15.81</v>
      </c>
      <c r="EV240" s="1"/>
      <c r="EW240" s="54"/>
      <c r="EX240" s="52"/>
      <c r="EY240" s="52"/>
      <c r="EZ240" s="52"/>
      <c r="FA240" s="1"/>
    </row>
    <row r="241" spans="1:157" s="5" customFormat="1" x14ac:dyDescent="0.2">
      <c r="A241" s="78">
        <v>2013</v>
      </c>
      <c r="B241" s="78">
        <v>4</v>
      </c>
      <c r="C241" s="43"/>
      <c r="D241" s="43"/>
      <c r="E241" s="43"/>
      <c r="F241" s="43">
        <v>449</v>
      </c>
      <c r="G241" s="43">
        <v>438</v>
      </c>
      <c r="H241" s="43"/>
      <c r="I241" s="43"/>
      <c r="J241" s="43"/>
      <c r="K241" s="43"/>
      <c r="L241" s="43"/>
      <c r="M241" s="43">
        <v>436</v>
      </c>
      <c r="N241" s="43">
        <v>318</v>
      </c>
      <c r="O241" s="43"/>
      <c r="P241" s="43"/>
      <c r="Q241" s="43"/>
      <c r="R241" s="43"/>
      <c r="S241" s="43"/>
      <c r="T241" s="43">
        <v>172</v>
      </c>
      <c r="U241" s="43">
        <v>158</v>
      </c>
      <c r="V241" s="43"/>
      <c r="W241" s="43"/>
      <c r="X241" s="43"/>
      <c r="Y241" s="43"/>
      <c r="Z241" s="43"/>
      <c r="AA241" s="43">
        <v>323</v>
      </c>
      <c r="AB241" s="43">
        <v>353</v>
      </c>
      <c r="AC241" s="43"/>
      <c r="AD241" s="43"/>
      <c r="AE241" s="43"/>
      <c r="AF241" s="43"/>
      <c r="AG241" s="43"/>
      <c r="AH241" s="43">
        <v>284</v>
      </c>
      <c r="AI241" s="43">
        <v>298</v>
      </c>
      <c r="AJ241" s="43"/>
      <c r="AK241" s="43"/>
      <c r="AL241" s="43"/>
      <c r="AM241" s="43"/>
      <c r="AN241" s="43"/>
      <c r="AO241" s="43">
        <v>384</v>
      </c>
      <c r="AP241" s="43">
        <v>426</v>
      </c>
      <c r="AQ241" s="43"/>
      <c r="AR241" s="43"/>
      <c r="AS241" s="43"/>
      <c r="AT241" s="43"/>
      <c r="AU241" s="43"/>
      <c r="AV241" s="43">
        <v>313</v>
      </c>
      <c r="AW241" s="43">
        <v>328</v>
      </c>
      <c r="AX241" s="43"/>
      <c r="AY241" s="43"/>
      <c r="AZ241" s="43"/>
      <c r="BA241" s="43"/>
      <c r="BB241" s="43"/>
      <c r="BC241" s="43">
        <v>383</v>
      </c>
      <c r="BD241" s="43">
        <v>331</v>
      </c>
      <c r="BE241" s="43"/>
      <c r="BF241" s="43"/>
      <c r="BG241" s="43"/>
      <c r="BH241" s="43"/>
      <c r="BI241" s="43"/>
      <c r="BJ241" s="43">
        <v>347</v>
      </c>
      <c r="BK241" s="43">
        <v>358</v>
      </c>
      <c r="BL241" s="43"/>
      <c r="BM241" s="43"/>
      <c r="BN241" s="43"/>
      <c r="BO241" s="43"/>
      <c r="BP241" s="43">
        <v>227</v>
      </c>
      <c r="BQ241" s="43">
        <v>234</v>
      </c>
      <c r="BR241" s="43"/>
      <c r="BS241" s="43"/>
      <c r="BT241" s="43"/>
      <c r="BU241" s="43">
        <v>346</v>
      </c>
      <c r="BV241" s="43">
        <v>322</v>
      </c>
      <c r="CC241" s="5">
        <v>49.42</v>
      </c>
      <c r="CD241" s="5">
        <v>41.36</v>
      </c>
      <c r="CJ241" s="5">
        <v>45.1</v>
      </c>
      <c r="CK241" s="5">
        <v>20.38</v>
      </c>
      <c r="CQ241" s="5">
        <v>28.1</v>
      </c>
      <c r="CR241" s="5">
        <v>31.93</v>
      </c>
      <c r="CX241" s="5">
        <v>27.23</v>
      </c>
      <c r="CY241" s="5">
        <v>33.89</v>
      </c>
      <c r="DE241" s="5">
        <v>35.08</v>
      </c>
      <c r="DF241" s="5">
        <v>28.83</v>
      </c>
      <c r="DL241" s="5">
        <v>30.57</v>
      </c>
      <c r="DM241" s="5">
        <v>33.47</v>
      </c>
      <c r="DS241" s="5">
        <v>17.739999999999998</v>
      </c>
      <c r="DT241" s="5">
        <v>15.65</v>
      </c>
      <c r="DZ241" s="5">
        <v>24.29</v>
      </c>
      <c r="EA241" s="5">
        <v>27.99</v>
      </c>
      <c r="EG241" s="5">
        <v>20.53</v>
      </c>
      <c r="EH241" s="5">
        <v>29.15</v>
      </c>
      <c r="EM241" s="5">
        <v>31.29</v>
      </c>
      <c r="EN241" s="5">
        <v>23.7</v>
      </c>
      <c r="ER241" s="5">
        <v>15.17</v>
      </c>
      <c r="ES241" s="5">
        <v>15.75</v>
      </c>
      <c r="EV241" s="1"/>
      <c r="EW241" s="54"/>
      <c r="EX241" s="52"/>
      <c r="EY241" s="52"/>
      <c r="EZ241" s="52"/>
      <c r="FA241" s="1"/>
    </row>
    <row r="242" spans="1:157" s="5" customFormat="1" x14ac:dyDescent="0.2">
      <c r="A242" s="78">
        <v>2014</v>
      </c>
      <c r="B242" s="78">
        <v>1</v>
      </c>
      <c r="C242" s="43"/>
      <c r="D242" s="43"/>
      <c r="E242" s="43"/>
      <c r="F242" s="43">
        <v>435</v>
      </c>
      <c r="G242" s="43">
        <v>428</v>
      </c>
      <c r="H242" s="43"/>
      <c r="I242" s="43"/>
      <c r="J242" s="43"/>
      <c r="K242" s="43"/>
      <c r="L242" s="43"/>
      <c r="M242" s="43">
        <v>424</v>
      </c>
      <c r="N242" s="43">
        <v>330</v>
      </c>
      <c r="O242" s="43"/>
      <c r="P242" s="43"/>
      <c r="Q242" s="43"/>
      <c r="R242" s="43"/>
      <c r="S242" s="43"/>
      <c r="T242" s="43">
        <v>251</v>
      </c>
      <c r="U242" s="43">
        <v>213</v>
      </c>
      <c r="V242" s="43"/>
      <c r="W242" s="43"/>
      <c r="X242" s="43"/>
      <c r="Y242" s="43"/>
      <c r="Z242" s="43"/>
      <c r="AA242" s="43">
        <v>358</v>
      </c>
      <c r="AB242" s="43">
        <v>400</v>
      </c>
      <c r="AC242" s="43"/>
      <c r="AD242" s="43"/>
      <c r="AE242" s="43"/>
      <c r="AF242" s="43"/>
      <c r="AG242" s="43"/>
      <c r="AH242" s="43">
        <v>330</v>
      </c>
      <c r="AI242" s="43">
        <v>337</v>
      </c>
      <c r="AJ242" s="43"/>
      <c r="AK242" s="43"/>
      <c r="AL242" s="43"/>
      <c r="AM242" s="43"/>
      <c r="AN242" s="43"/>
      <c r="AO242" s="43">
        <v>395</v>
      </c>
      <c r="AP242" s="43">
        <v>444</v>
      </c>
      <c r="AQ242" s="43"/>
      <c r="AR242" s="43"/>
      <c r="AS242" s="43"/>
      <c r="AT242" s="43"/>
      <c r="AU242" s="43"/>
      <c r="AV242" s="43">
        <v>346</v>
      </c>
      <c r="AW242" s="43">
        <v>377</v>
      </c>
      <c r="AX242" s="43"/>
      <c r="AY242" s="43"/>
      <c r="AZ242" s="43"/>
      <c r="BA242" s="43"/>
      <c r="BB242" s="43"/>
      <c r="BC242" s="43">
        <v>365</v>
      </c>
      <c r="BD242" s="43">
        <v>343</v>
      </c>
      <c r="BE242" s="43"/>
      <c r="BF242" s="43"/>
      <c r="BG242" s="43"/>
      <c r="BH242" s="43"/>
      <c r="BI242" s="43"/>
      <c r="BJ242" s="43">
        <v>417</v>
      </c>
      <c r="BK242" s="43">
        <v>430</v>
      </c>
      <c r="BL242" s="43"/>
      <c r="BM242" s="43"/>
      <c r="BN242" s="43"/>
      <c r="BO242" s="43"/>
      <c r="BP242" s="43">
        <v>298</v>
      </c>
      <c r="BQ242" s="43">
        <v>285</v>
      </c>
      <c r="BR242" s="43"/>
      <c r="BS242" s="43"/>
      <c r="BT242" s="43"/>
      <c r="BU242" s="43">
        <v>367</v>
      </c>
      <c r="BV242" s="43">
        <v>339</v>
      </c>
      <c r="BW242" s="43"/>
      <c r="BX242" s="43"/>
      <c r="BY242" s="43"/>
      <c r="BZ242" s="43"/>
      <c r="CA242" s="43"/>
      <c r="CB242" s="43"/>
      <c r="CC242" s="43">
        <v>51.81</v>
      </c>
      <c r="CD242" s="43">
        <v>44.43</v>
      </c>
      <c r="CE242" s="43"/>
      <c r="CF242" s="43"/>
      <c r="CG242" s="43"/>
      <c r="CH242" s="43"/>
      <c r="CI242" s="43"/>
      <c r="CJ242" s="43">
        <v>47.33</v>
      </c>
      <c r="CK242" s="43">
        <v>16.72</v>
      </c>
      <c r="CL242" s="43"/>
      <c r="CM242" s="43"/>
      <c r="CN242" s="43"/>
      <c r="CO242" s="43"/>
      <c r="CP242" s="43"/>
      <c r="CQ242" s="43">
        <v>26.91</v>
      </c>
      <c r="CR242" s="43">
        <v>35.979999999999997</v>
      </c>
      <c r="CS242" s="43"/>
      <c r="CT242" s="43"/>
      <c r="CU242" s="43"/>
      <c r="CV242" s="43"/>
      <c r="CW242" s="43"/>
      <c r="CX242" s="43">
        <v>25.86</v>
      </c>
      <c r="CY242" s="43">
        <v>33.61</v>
      </c>
      <c r="CZ242" s="43"/>
      <c r="DA242" s="43"/>
      <c r="DB242" s="43"/>
      <c r="DC242" s="43"/>
      <c r="DD242" s="43"/>
      <c r="DE242" s="43">
        <v>38.21</v>
      </c>
      <c r="DF242" s="43">
        <v>26.8</v>
      </c>
      <c r="DG242" s="43"/>
      <c r="DH242" s="43"/>
      <c r="DI242" s="43"/>
      <c r="DJ242" s="43"/>
      <c r="DK242" s="43"/>
      <c r="DL242" s="43">
        <v>26.61</v>
      </c>
      <c r="DM242" s="43">
        <v>34.090000000000003</v>
      </c>
      <c r="DN242" s="43"/>
      <c r="DO242" s="43"/>
      <c r="DP242" s="43"/>
      <c r="DQ242" s="43"/>
      <c r="DR242" s="43"/>
      <c r="DS242" s="43">
        <v>14.78</v>
      </c>
      <c r="DT242" s="43">
        <v>12.82</v>
      </c>
      <c r="DU242" s="43"/>
      <c r="DV242" s="43"/>
      <c r="DW242" s="43"/>
      <c r="DX242" s="43"/>
      <c r="DY242" s="43"/>
      <c r="DZ242" s="43">
        <v>27.2</v>
      </c>
      <c r="EA242" s="43">
        <v>26.52</v>
      </c>
      <c r="EB242" s="43"/>
      <c r="EC242" s="43"/>
      <c r="ED242" s="43"/>
      <c r="EE242" s="43"/>
      <c r="EF242" s="43"/>
      <c r="EG242" s="43">
        <v>24.32</v>
      </c>
      <c r="EH242" s="43">
        <v>25.19</v>
      </c>
      <c r="EI242" s="43"/>
      <c r="EJ242" s="43"/>
      <c r="EK242" s="43"/>
      <c r="EL242" s="43"/>
      <c r="EM242" s="43">
        <v>41.15</v>
      </c>
      <c r="EN242" s="43">
        <v>23.52</v>
      </c>
      <c r="EO242" s="43"/>
      <c r="EP242" s="43"/>
      <c r="EQ242" s="43"/>
      <c r="ER242" s="43">
        <v>18.88</v>
      </c>
      <c r="ES242" s="43">
        <v>20.55</v>
      </c>
      <c r="EV242" s="1"/>
      <c r="EW242" s="54"/>
      <c r="EX242" s="52"/>
      <c r="EY242" s="52"/>
      <c r="EZ242" s="52"/>
      <c r="FA242" s="1"/>
    </row>
    <row r="243" spans="1:157" s="5" customFormat="1" x14ac:dyDescent="0.2">
      <c r="A243" s="12">
        <v>2014</v>
      </c>
      <c r="B243" s="12">
        <v>2</v>
      </c>
      <c r="F243" s="5">
        <v>437</v>
      </c>
      <c r="G243" s="5">
        <v>433</v>
      </c>
      <c r="M243" s="5">
        <v>480</v>
      </c>
      <c r="N243" s="5">
        <v>345</v>
      </c>
      <c r="T243" s="5">
        <v>268</v>
      </c>
      <c r="U243" s="5">
        <v>237</v>
      </c>
      <c r="AA243" s="5">
        <v>364</v>
      </c>
      <c r="AB243" s="5">
        <v>381</v>
      </c>
      <c r="AH243" s="5">
        <v>328</v>
      </c>
      <c r="AI243" s="5">
        <v>355</v>
      </c>
      <c r="AO243" s="5">
        <v>438</v>
      </c>
      <c r="AP243" s="5">
        <v>442</v>
      </c>
      <c r="AV243" s="5">
        <v>329</v>
      </c>
      <c r="AW243" s="5">
        <v>382</v>
      </c>
      <c r="BC243" s="5">
        <v>399</v>
      </c>
      <c r="BD243" s="5">
        <v>387</v>
      </c>
      <c r="BJ243" s="5">
        <v>439</v>
      </c>
      <c r="BK243" s="5">
        <v>481</v>
      </c>
      <c r="BP243" s="5">
        <v>311</v>
      </c>
      <c r="BQ243" s="5">
        <v>321</v>
      </c>
      <c r="BU243" s="5">
        <v>366</v>
      </c>
      <c r="BV243" s="5">
        <v>310</v>
      </c>
      <c r="CC243" s="5">
        <v>48.72</v>
      </c>
      <c r="CD243" s="5">
        <v>45.84</v>
      </c>
      <c r="CJ243" s="5">
        <v>54.57</v>
      </c>
      <c r="CK243" s="5">
        <v>29.69</v>
      </c>
      <c r="CQ243" s="5">
        <v>26.58</v>
      </c>
      <c r="CR243" s="5">
        <v>31.97</v>
      </c>
      <c r="CX243" s="5">
        <v>24.04</v>
      </c>
      <c r="CY243" s="5">
        <v>33.51</v>
      </c>
      <c r="DE243" s="5">
        <v>43.2</v>
      </c>
      <c r="DF243" s="5">
        <v>30.34</v>
      </c>
      <c r="DL243" s="5">
        <v>28.67</v>
      </c>
      <c r="DM243" s="5">
        <v>33.909999999999997</v>
      </c>
      <c r="DS243" s="5">
        <v>16.87</v>
      </c>
      <c r="DT243" s="5">
        <v>16.399999999999999</v>
      </c>
      <c r="DZ243" s="5">
        <v>25.91</v>
      </c>
      <c r="EA243" s="5">
        <v>28.61</v>
      </c>
      <c r="EG243" s="5">
        <v>23.16</v>
      </c>
      <c r="EH243" s="5">
        <v>24.11</v>
      </c>
      <c r="EM243" s="5">
        <v>44.49</v>
      </c>
      <c r="EN243" s="5">
        <v>27.99</v>
      </c>
      <c r="ER243" s="5">
        <v>25.57</v>
      </c>
      <c r="ES243" s="5">
        <v>20.61</v>
      </c>
      <c r="EV243" s="1"/>
      <c r="EW243" s="54"/>
      <c r="EX243" s="52"/>
      <c r="EY243" s="52"/>
      <c r="EZ243" s="52"/>
      <c r="FA243" s="1"/>
    </row>
    <row r="244" spans="1:157" s="5" customFormat="1" x14ac:dyDescent="0.2">
      <c r="A244" s="12">
        <v>2014</v>
      </c>
      <c r="B244" s="12">
        <v>3</v>
      </c>
      <c r="F244" s="5">
        <v>435</v>
      </c>
      <c r="G244" s="5">
        <v>389</v>
      </c>
      <c r="M244" s="5">
        <v>520</v>
      </c>
      <c r="N244" s="5">
        <v>393</v>
      </c>
      <c r="T244" s="5">
        <v>221</v>
      </c>
      <c r="U244" s="5">
        <v>225</v>
      </c>
      <c r="AA244" s="5">
        <v>366</v>
      </c>
      <c r="AB244" s="5">
        <v>387</v>
      </c>
      <c r="AH244" s="5">
        <v>377</v>
      </c>
      <c r="AI244" s="5">
        <v>363</v>
      </c>
      <c r="AO244" s="5">
        <v>440</v>
      </c>
      <c r="AP244" s="5">
        <v>437</v>
      </c>
      <c r="AV244" s="5">
        <v>295</v>
      </c>
      <c r="AW244" s="5">
        <v>379</v>
      </c>
      <c r="BC244" s="5">
        <v>392</v>
      </c>
      <c r="BD244" s="5">
        <v>378</v>
      </c>
      <c r="BJ244" s="5">
        <v>460</v>
      </c>
      <c r="BK244" s="5">
        <v>407</v>
      </c>
      <c r="BP244" s="5">
        <v>323</v>
      </c>
      <c r="BQ244" s="5">
        <v>323</v>
      </c>
      <c r="BU244" s="5">
        <v>375</v>
      </c>
      <c r="BV244" s="5">
        <v>334</v>
      </c>
      <c r="CC244" s="5">
        <v>44.85</v>
      </c>
      <c r="CD244" s="5">
        <v>40.85</v>
      </c>
      <c r="CJ244" s="5">
        <v>59.87</v>
      </c>
      <c r="CK244" s="5">
        <v>33.76</v>
      </c>
      <c r="CQ244" s="5">
        <v>20.67</v>
      </c>
      <c r="CR244" s="5">
        <v>28.65</v>
      </c>
      <c r="CX244" s="5">
        <v>26.68</v>
      </c>
      <c r="CY244" s="5">
        <v>34.67</v>
      </c>
      <c r="DE244" s="5">
        <v>46</v>
      </c>
      <c r="DF244" s="5">
        <v>36.35</v>
      </c>
      <c r="DL244" s="5">
        <v>33.32</v>
      </c>
      <c r="DM244" s="5">
        <v>30.97</v>
      </c>
      <c r="DS244" s="5">
        <v>15.17</v>
      </c>
      <c r="DT244" s="5">
        <v>14.59</v>
      </c>
      <c r="DZ244" s="5">
        <v>30.02</v>
      </c>
      <c r="EA244" s="5">
        <v>30.01</v>
      </c>
      <c r="EG244" s="5">
        <v>22.97</v>
      </c>
      <c r="EH244" s="5">
        <v>21.03</v>
      </c>
      <c r="EM244" s="5">
        <v>36.04</v>
      </c>
      <c r="EN244" s="5">
        <v>29.83</v>
      </c>
      <c r="ER244" s="5">
        <v>29.24</v>
      </c>
      <c r="ES244" s="5">
        <v>23.68</v>
      </c>
      <c r="EV244" s="1"/>
      <c r="EW244" s="54"/>
      <c r="EX244" s="52"/>
      <c r="EY244" s="52"/>
      <c r="EZ244" s="52"/>
      <c r="FA244" s="1"/>
    </row>
    <row r="245" spans="1:157" s="5" customFormat="1" x14ac:dyDescent="0.2">
      <c r="A245" s="78">
        <v>2014</v>
      </c>
      <c r="B245" s="78">
        <v>4</v>
      </c>
      <c r="C245" s="43"/>
      <c r="D245" s="43"/>
      <c r="E245" s="43"/>
      <c r="F245" s="43">
        <v>464</v>
      </c>
      <c r="G245" s="43">
        <v>435</v>
      </c>
      <c r="H245" s="43"/>
      <c r="I245" s="43"/>
      <c r="J245" s="43"/>
      <c r="K245" s="43"/>
      <c r="L245" s="43"/>
      <c r="M245" s="43">
        <v>521</v>
      </c>
      <c r="N245" s="43">
        <v>372</v>
      </c>
      <c r="O245" s="43"/>
      <c r="P245" s="43"/>
      <c r="Q245" s="43"/>
      <c r="R245" s="43"/>
      <c r="S245" s="43"/>
      <c r="T245" s="43">
        <v>211</v>
      </c>
      <c r="U245" s="43">
        <v>247</v>
      </c>
      <c r="V245" s="43"/>
      <c r="W245" s="43"/>
      <c r="X245" s="43"/>
      <c r="Y245" s="43"/>
      <c r="Z245" s="43"/>
      <c r="AA245" s="43">
        <v>381</v>
      </c>
      <c r="AB245" s="43">
        <v>397</v>
      </c>
      <c r="AC245" s="43"/>
      <c r="AD245" s="43"/>
      <c r="AE245" s="43"/>
      <c r="AF245" s="43"/>
      <c r="AG245" s="43"/>
      <c r="AH245" s="43">
        <v>350</v>
      </c>
      <c r="AI245" s="43">
        <v>354</v>
      </c>
      <c r="AJ245" s="43"/>
      <c r="AK245" s="43"/>
      <c r="AL245" s="43"/>
      <c r="AM245" s="43"/>
      <c r="AN245" s="43"/>
      <c r="AO245" s="43">
        <v>467</v>
      </c>
      <c r="AP245" s="43">
        <v>438</v>
      </c>
      <c r="AQ245" s="43"/>
      <c r="AR245" s="43"/>
      <c r="AS245" s="43"/>
      <c r="AT245" s="43"/>
      <c r="AU245" s="43"/>
      <c r="AV245" s="43">
        <v>415</v>
      </c>
      <c r="AW245" s="43">
        <v>429</v>
      </c>
      <c r="AX245" s="43"/>
      <c r="AY245" s="43"/>
      <c r="AZ245" s="43"/>
      <c r="BA245" s="43"/>
      <c r="BB245" s="43"/>
      <c r="BC245" s="43">
        <v>390</v>
      </c>
      <c r="BD245" s="43">
        <v>373</v>
      </c>
      <c r="BE245" s="43"/>
      <c r="BF245" s="43"/>
      <c r="BG245" s="43"/>
      <c r="BH245" s="43"/>
      <c r="BI245" s="43"/>
      <c r="BJ245" s="43">
        <v>389</v>
      </c>
      <c r="BK245" s="43">
        <v>375</v>
      </c>
      <c r="BL245" s="43"/>
      <c r="BM245" s="43"/>
      <c r="BN245" s="43"/>
      <c r="BO245" s="43"/>
      <c r="BP245" s="43">
        <v>366</v>
      </c>
      <c r="BQ245" s="43">
        <v>353</v>
      </c>
      <c r="BR245" s="43"/>
      <c r="BS245" s="43"/>
      <c r="BT245" s="43"/>
      <c r="BU245" s="43">
        <v>366</v>
      </c>
      <c r="BV245" s="43">
        <v>355</v>
      </c>
      <c r="CC245" s="5">
        <v>43.92</v>
      </c>
      <c r="CD245" s="5">
        <v>44.77</v>
      </c>
      <c r="CJ245" s="5">
        <v>59.26</v>
      </c>
      <c r="CK245" s="5">
        <v>33.770000000000003</v>
      </c>
      <c r="CQ245" s="5">
        <v>23.01</v>
      </c>
      <c r="CR245" s="5">
        <v>25.64</v>
      </c>
      <c r="CX245" s="5">
        <v>27.44</v>
      </c>
      <c r="CY245" s="5">
        <v>32.79</v>
      </c>
      <c r="DE245" s="5">
        <v>33.26</v>
      </c>
      <c r="DF245" s="5">
        <v>28.84</v>
      </c>
      <c r="DL245" s="5">
        <v>33.75</v>
      </c>
      <c r="DM245" s="5">
        <v>32.619999999999997</v>
      </c>
      <c r="DS245" s="5">
        <v>20.23</v>
      </c>
      <c r="DT245" s="5">
        <v>15.88</v>
      </c>
      <c r="DZ245" s="5">
        <v>25.13</v>
      </c>
      <c r="EA245" s="5">
        <v>28.35</v>
      </c>
      <c r="EG245" s="5">
        <v>25.46</v>
      </c>
      <c r="EH245" s="5">
        <v>27.41</v>
      </c>
      <c r="EM245" s="5">
        <v>39.93</v>
      </c>
      <c r="EN245" s="5">
        <v>37.28</v>
      </c>
      <c r="ER245" s="5">
        <v>28.48</v>
      </c>
      <c r="ES245" s="5">
        <v>23.07</v>
      </c>
      <c r="EV245" s="1"/>
      <c r="EW245" s="54"/>
      <c r="EX245" s="52"/>
      <c r="EY245" s="52"/>
      <c r="EZ245" s="52"/>
      <c r="FA245" s="1"/>
    </row>
    <row r="246" spans="1:157" s="5" customFormat="1" x14ac:dyDescent="0.2">
      <c r="A246" s="12">
        <v>2015</v>
      </c>
      <c r="B246" s="12">
        <v>1</v>
      </c>
      <c r="F246" s="5">
        <v>447</v>
      </c>
      <c r="G246" s="5">
        <v>409</v>
      </c>
      <c r="M246" s="5">
        <v>522</v>
      </c>
      <c r="N246" s="5">
        <v>393</v>
      </c>
      <c r="T246" s="5">
        <v>262</v>
      </c>
      <c r="U246" s="5">
        <v>272</v>
      </c>
      <c r="AA246" s="5">
        <v>370</v>
      </c>
      <c r="AB246" s="5">
        <v>410</v>
      </c>
      <c r="AH246" s="5">
        <v>362</v>
      </c>
      <c r="AI246" s="5">
        <v>282</v>
      </c>
      <c r="AO246" s="5">
        <v>465</v>
      </c>
      <c r="AP246" s="5">
        <v>416</v>
      </c>
      <c r="AV246" s="5">
        <v>367</v>
      </c>
      <c r="AW246" s="5">
        <v>384</v>
      </c>
      <c r="BC246" s="5">
        <v>410</v>
      </c>
      <c r="BD246" s="5">
        <v>390</v>
      </c>
      <c r="BJ246" s="5">
        <v>417</v>
      </c>
      <c r="BK246" s="5">
        <v>390</v>
      </c>
      <c r="BP246" s="5">
        <v>366</v>
      </c>
      <c r="BQ246" s="5">
        <v>357</v>
      </c>
      <c r="BU246" s="5">
        <v>444</v>
      </c>
      <c r="BV246" s="5">
        <v>409</v>
      </c>
      <c r="CC246" s="5">
        <v>45.69</v>
      </c>
      <c r="CD246" s="5">
        <v>46.4</v>
      </c>
      <c r="CJ246" s="5">
        <v>49.14</v>
      </c>
      <c r="CK246" s="5">
        <v>36.01</v>
      </c>
      <c r="CQ246" s="5">
        <v>20.09</v>
      </c>
      <c r="CR246" s="5">
        <v>23.91</v>
      </c>
      <c r="CX246" s="5">
        <v>27.64</v>
      </c>
      <c r="CY246" s="5">
        <v>30.32</v>
      </c>
      <c r="DE246" s="5">
        <v>33.04</v>
      </c>
      <c r="DF246" s="5">
        <v>35.79</v>
      </c>
      <c r="DL246" s="5">
        <v>32.479999999999997</v>
      </c>
      <c r="DM246" s="5">
        <v>31.51</v>
      </c>
      <c r="DS246" s="5">
        <v>19.989999999999998</v>
      </c>
      <c r="DT246" s="5">
        <v>21.42</v>
      </c>
      <c r="DZ246" s="5">
        <v>24.2</v>
      </c>
      <c r="EA246" s="5">
        <v>26.03</v>
      </c>
      <c r="EG246" s="5">
        <v>23.98</v>
      </c>
      <c r="EH246" s="5">
        <v>24.58</v>
      </c>
      <c r="EM246" s="5">
        <v>39.79</v>
      </c>
      <c r="EN246" s="5">
        <v>34.76</v>
      </c>
      <c r="ER246" s="5">
        <v>26.48</v>
      </c>
      <c r="ES246" s="5">
        <v>22.13</v>
      </c>
      <c r="EV246" s="1"/>
      <c r="EW246" s="54"/>
      <c r="EX246" s="52"/>
      <c r="EY246" s="52"/>
      <c r="EZ246" s="52"/>
      <c r="FA246" s="1"/>
    </row>
    <row r="247" spans="1:157" s="5" customFormat="1" x14ac:dyDescent="0.2">
      <c r="A247" s="12">
        <v>2015</v>
      </c>
      <c r="B247" s="12">
        <v>2</v>
      </c>
      <c r="F247" s="5">
        <v>413</v>
      </c>
      <c r="G247" s="5">
        <v>388</v>
      </c>
      <c r="M247" s="5">
        <v>499</v>
      </c>
      <c r="N247" s="5">
        <v>391</v>
      </c>
      <c r="T247" s="5">
        <v>258</v>
      </c>
      <c r="U247" s="5">
        <v>283</v>
      </c>
      <c r="AA247" s="5">
        <v>335</v>
      </c>
      <c r="AB247" s="5">
        <v>362</v>
      </c>
      <c r="AH247" s="5">
        <v>363</v>
      </c>
      <c r="AI247" s="5">
        <v>381</v>
      </c>
      <c r="AO247" s="5">
        <v>402</v>
      </c>
      <c r="AP247" s="5">
        <v>403</v>
      </c>
      <c r="AV247" s="5">
        <v>398</v>
      </c>
      <c r="AW247" s="5">
        <v>415</v>
      </c>
      <c r="BC247" s="5">
        <v>383</v>
      </c>
      <c r="BD247" s="5">
        <v>361</v>
      </c>
      <c r="BJ247" s="5">
        <v>384</v>
      </c>
      <c r="BK247" s="5">
        <v>431</v>
      </c>
      <c r="BP247" s="5">
        <v>349</v>
      </c>
      <c r="BQ247" s="5">
        <v>373</v>
      </c>
      <c r="BU247" s="5">
        <v>363</v>
      </c>
      <c r="BV247" s="5">
        <v>299</v>
      </c>
      <c r="CC247" s="5">
        <v>46.32</v>
      </c>
      <c r="CD247" s="5">
        <v>37.89</v>
      </c>
      <c r="CJ247" s="5">
        <v>49.84</v>
      </c>
      <c r="CK247" s="5">
        <v>37.79</v>
      </c>
      <c r="CQ247" s="5">
        <v>20.56</v>
      </c>
      <c r="CR247" s="5">
        <v>22.67</v>
      </c>
      <c r="CX247" s="5">
        <v>24.9</v>
      </c>
      <c r="CY247" s="5">
        <v>27.73</v>
      </c>
      <c r="DE247" s="5">
        <v>40.64</v>
      </c>
      <c r="DF247" s="5">
        <v>28.64</v>
      </c>
      <c r="DL247" s="5">
        <v>24.34</v>
      </c>
      <c r="DM247" s="5">
        <v>26.57</v>
      </c>
      <c r="DS247" s="5">
        <v>15.36</v>
      </c>
      <c r="DT247" s="5">
        <v>16.07</v>
      </c>
      <c r="DZ247" s="5">
        <v>23.38</v>
      </c>
      <c r="EA247" s="5">
        <v>28.19</v>
      </c>
      <c r="EG247" s="5">
        <v>20.3</v>
      </c>
      <c r="EH247" s="5">
        <v>20.94</v>
      </c>
      <c r="EM247" s="5">
        <v>45.34</v>
      </c>
      <c r="EN247" s="5">
        <v>39.950000000000003</v>
      </c>
      <c r="ER247" s="5">
        <v>22.62</v>
      </c>
      <c r="ES247" s="5">
        <v>23.23</v>
      </c>
      <c r="EV247" s="1"/>
      <c r="EW247" s="54"/>
      <c r="EX247" s="52"/>
      <c r="EY247" s="52"/>
      <c r="EZ247" s="52"/>
      <c r="FA247" s="1"/>
    </row>
    <row r="248" spans="1:157" s="5" customFormat="1" x14ac:dyDescent="0.2">
      <c r="A248" s="12">
        <v>2015</v>
      </c>
      <c r="B248" s="12">
        <v>3</v>
      </c>
      <c r="F248" s="5">
        <v>406</v>
      </c>
      <c r="G248" s="5">
        <v>387</v>
      </c>
      <c r="M248" s="5">
        <v>493</v>
      </c>
      <c r="N248" s="5">
        <v>397</v>
      </c>
      <c r="T248" s="5">
        <v>280</v>
      </c>
      <c r="U248" s="5">
        <v>302</v>
      </c>
      <c r="AA248" s="5">
        <v>348</v>
      </c>
      <c r="AB248" s="5">
        <v>362</v>
      </c>
      <c r="AH248" s="5">
        <v>341</v>
      </c>
      <c r="AI248" s="5">
        <v>351</v>
      </c>
      <c r="AO248" s="5">
        <v>371</v>
      </c>
      <c r="AP248" s="5">
        <v>394</v>
      </c>
      <c r="AV248" s="5">
        <v>339</v>
      </c>
      <c r="AW248" s="5">
        <v>409</v>
      </c>
      <c r="BC248" s="5">
        <v>348</v>
      </c>
      <c r="BD248" s="5">
        <v>345</v>
      </c>
      <c r="BJ248" s="5">
        <v>399</v>
      </c>
      <c r="BK248" s="5">
        <v>434</v>
      </c>
      <c r="BP248" s="5">
        <v>369</v>
      </c>
      <c r="BQ248" s="5">
        <v>384</v>
      </c>
      <c r="BU248" s="5">
        <v>355</v>
      </c>
      <c r="BV248" s="5">
        <v>385</v>
      </c>
      <c r="CC248" s="5">
        <v>43.15</v>
      </c>
      <c r="CD248" s="5">
        <v>39.65</v>
      </c>
      <c r="CJ248" s="5">
        <v>56.91</v>
      </c>
      <c r="CK248" s="5">
        <v>33.979999999999997</v>
      </c>
      <c r="CQ248" s="5">
        <v>22.23</v>
      </c>
      <c r="CR248" s="5">
        <v>25.83</v>
      </c>
      <c r="CX248" s="5">
        <v>26.64</v>
      </c>
      <c r="CY248" s="5">
        <v>30.37</v>
      </c>
      <c r="DE248" s="5">
        <v>41.88</v>
      </c>
      <c r="DF248" s="5">
        <v>31.5</v>
      </c>
      <c r="DL248" s="5">
        <v>22.96</v>
      </c>
      <c r="DM248" s="5">
        <v>27.74</v>
      </c>
      <c r="DS248" s="5">
        <v>17.07</v>
      </c>
      <c r="DT248" s="5">
        <v>17.86</v>
      </c>
      <c r="DZ248" s="5">
        <v>25.15</v>
      </c>
      <c r="EA248" s="5">
        <v>30.15</v>
      </c>
      <c r="EG248" s="5">
        <v>18.71</v>
      </c>
      <c r="EH248" s="5">
        <v>15.34</v>
      </c>
      <c r="EM248" s="5">
        <v>45.11</v>
      </c>
      <c r="EN248" s="5">
        <v>43.1</v>
      </c>
      <c r="ER248" s="5">
        <v>27.21</v>
      </c>
      <c r="ES248" s="5">
        <v>25.31</v>
      </c>
      <c r="EV248" s="1"/>
      <c r="EW248" s="54"/>
      <c r="EX248" s="52"/>
      <c r="EY248" s="52"/>
      <c r="EZ248" s="52"/>
      <c r="FA248" s="1"/>
    </row>
    <row r="249" spans="1:157" s="5" customFormat="1" x14ac:dyDescent="0.2">
      <c r="A249" s="12">
        <v>2015</v>
      </c>
      <c r="B249" s="12">
        <v>4</v>
      </c>
      <c r="F249" s="5">
        <v>428</v>
      </c>
      <c r="G249" s="5">
        <v>396</v>
      </c>
      <c r="M249" s="5">
        <v>435</v>
      </c>
      <c r="N249" s="5">
        <v>374</v>
      </c>
      <c r="T249" s="5">
        <v>270</v>
      </c>
      <c r="U249" s="5">
        <v>273</v>
      </c>
      <c r="AA249" s="5">
        <v>353</v>
      </c>
      <c r="AB249" s="5">
        <v>362</v>
      </c>
      <c r="AH249" s="5">
        <v>360</v>
      </c>
      <c r="AI249" s="5">
        <v>373</v>
      </c>
      <c r="AO249" s="5">
        <v>420</v>
      </c>
      <c r="AP249" s="5">
        <v>424</v>
      </c>
      <c r="AV249" s="5">
        <v>345</v>
      </c>
      <c r="AW249" s="5">
        <v>360</v>
      </c>
      <c r="BC249" s="5">
        <v>348</v>
      </c>
      <c r="BD249" s="5">
        <v>337</v>
      </c>
      <c r="BJ249" s="5">
        <v>401</v>
      </c>
      <c r="BK249" s="5">
        <v>482</v>
      </c>
      <c r="BP249" s="5">
        <v>380</v>
      </c>
      <c r="BQ249" s="5">
        <v>390</v>
      </c>
      <c r="BU249" s="5">
        <v>344</v>
      </c>
      <c r="BV249" s="5">
        <v>330</v>
      </c>
      <c r="CC249" s="5">
        <v>43.48</v>
      </c>
      <c r="CD249" s="5">
        <v>42.04</v>
      </c>
      <c r="CJ249" s="5">
        <v>50.56</v>
      </c>
      <c r="CK249" s="5">
        <v>32.770000000000003</v>
      </c>
      <c r="CQ249" s="5">
        <v>19.18</v>
      </c>
      <c r="CR249" s="5">
        <v>24.7</v>
      </c>
      <c r="CX249" s="5">
        <v>26.25</v>
      </c>
      <c r="CY249" s="5">
        <v>32.049999999999997</v>
      </c>
      <c r="DE249" s="5">
        <v>40.39</v>
      </c>
      <c r="DF249" s="5">
        <v>25.38</v>
      </c>
      <c r="DL249" s="5">
        <v>23.32</v>
      </c>
      <c r="DM249" s="5">
        <v>29.89</v>
      </c>
      <c r="DS249" s="5">
        <v>19.8</v>
      </c>
      <c r="DT249" s="5">
        <v>16.34</v>
      </c>
      <c r="DZ249" s="5">
        <v>25.94</v>
      </c>
      <c r="EA249" s="5">
        <v>28.35</v>
      </c>
      <c r="EG249" s="5">
        <v>18.87</v>
      </c>
      <c r="EH249" s="5">
        <v>15.62</v>
      </c>
      <c r="EM249" s="5">
        <v>49.96</v>
      </c>
      <c r="EN249" s="5">
        <v>40.46</v>
      </c>
      <c r="ER249" s="5">
        <v>27.84</v>
      </c>
      <c r="ES249" s="5">
        <v>24.58</v>
      </c>
      <c r="EV249" s="1"/>
      <c r="EW249" s="54"/>
      <c r="EX249" s="52"/>
      <c r="EY249" s="52"/>
      <c r="EZ249" s="52"/>
      <c r="FA249" s="1"/>
    </row>
    <row r="250" spans="1:157" s="5" customFormat="1" x14ac:dyDescent="0.2">
      <c r="A250" s="12">
        <v>2016</v>
      </c>
      <c r="B250" s="12">
        <v>1</v>
      </c>
      <c r="F250" s="5">
        <v>432</v>
      </c>
      <c r="G250" s="5">
        <v>372</v>
      </c>
      <c r="M250" s="5">
        <v>479</v>
      </c>
      <c r="N250" s="5">
        <v>458</v>
      </c>
      <c r="T250" s="5">
        <v>277</v>
      </c>
      <c r="U250" s="5">
        <v>279</v>
      </c>
      <c r="AA250" s="5">
        <v>376</v>
      </c>
      <c r="AB250" s="5">
        <v>394</v>
      </c>
      <c r="AH250" s="5">
        <v>366</v>
      </c>
      <c r="AI250" s="5">
        <v>380</v>
      </c>
      <c r="AO250" s="5">
        <v>408</v>
      </c>
      <c r="AP250" s="5">
        <v>437</v>
      </c>
      <c r="AV250" s="5">
        <v>408</v>
      </c>
      <c r="AW250" s="5">
        <v>402</v>
      </c>
      <c r="BC250" s="5">
        <v>355</v>
      </c>
      <c r="BD250" s="5">
        <v>337</v>
      </c>
      <c r="BJ250" s="5">
        <v>506</v>
      </c>
      <c r="BK250" s="5">
        <v>449</v>
      </c>
      <c r="BP250" s="5">
        <v>351</v>
      </c>
      <c r="BQ250" s="5">
        <v>373</v>
      </c>
      <c r="BU250" s="5">
        <v>408</v>
      </c>
      <c r="BV250" s="5">
        <v>446</v>
      </c>
      <c r="CC250" s="5">
        <v>48.78</v>
      </c>
      <c r="CD250" s="5">
        <v>41.25</v>
      </c>
      <c r="CJ250" s="5">
        <v>47.36</v>
      </c>
      <c r="CK250" s="5">
        <v>29.95</v>
      </c>
      <c r="CQ250" s="5">
        <v>18.23</v>
      </c>
      <c r="CR250" s="5">
        <v>33.74</v>
      </c>
      <c r="CX250" s="5">
        <v>28.83</v>
      </c>
      <c r="CY250" s="5">
        <v>31.74</v>
      </c>
      <c r="DE250" s="5">
        <v>35.799999999999997</v>
      </c>
      <c r="DF250" s="5">
        <v>27.12</v>
      </c>
      <c r="DL250" s="5">
        <v>24.77</v>
      </c>
      <c r="DM250" s="5">
        <v>30.89</v>
      </c>
      <c r="DS250" s="5">
        <v>19.52</v>
      </c>
      <c r="DT250" s="5">
        <v>15.31</v>
      </c>
      <c r="DZ250" s="5">
        <v>26.71</v>
      </c>
      <c r="EA250" s="5">
        <v>29.97</v>
      </c>
      <c r="EG250" s="5">
        <v>18.79</v>
      </c>
      <c r="EH250" s="5">
        <v>13.79</v>
      </c>
      <c r="EM250" s="5">
        <v>40.75</v>
      </c>
      <c r="EN250" s="5">
        <v>35.119999999999997</v>
      </c>
      <c r="ER250" s="5">
        <v>28.59</v>
      </c>
      <c r="ES250" s="5">
        <v>25.13</v>
      </c>
      <c r="EV250" s="1"/>
      <c r="EW250" s="54"/>
      <c r="EX250" s="52"/>
      <c r="EY250" s="52"/>
      <c r="EZ250" s="52"/>
      <c r="FA250" s="1"/>
    </row>
    <row r="251" spans="1:157" s="5" customFormat="1" x14ac:dyDescent="0.2">
      <c r="A251" s="12">
        <v>2016</v>
      </c>
      <c r="B251" s="12">
        <v>2</v>
      </c>
      <c r="F251" s="5">
        <v>408</v>
      </c>
      <c r="G251" s="5">
        <v>389</v>
      </c>
      <c r="M251" s="5">
        <v>457</v>
      </c>
      <c r="N251" s="5">
        <v>451</v>
      </c>
      <c r="T251" s="5">
        <v>248</v>
      </c>
      <c r="U251" s="5">
        <v>262</v>
      </c>
      <c r="AA251" s="5">
        <v>399</v>
      </c>
      <c r="AB251" s="5">
        <v>373</v>
      </c>
      <c r="AH251" s="5">
        <v>365</v>
      </c>
      <c r="AI251" s="5">
        <v>363</v>
      </c>
      <c r="AO251" s="5">
        <v>425</v>
      </c>
      <c r="AP251" s="5">
        <v>446</v>
      </c>
      <c r="AV251" s="5">
        <v>369</v>
      </c>
      <c r="AW251" s="5">
        <v>333</v>
      </c>
      <c r="BC251" s="5">
        <v>403</v>
      </c>
      <c r="BD251" s="5">
        <v>389</v>
      </c>
      <c r="BJ251" s="5">
        <v>361</v>
      </c>
      <c r="BK251" s="5">
        <v>364</v>
      </c>
      <c r="BP251" s="5">
        <v>351</v>
      </c>
      <c r="BQ251" s="5">
        <v>367</v>
      </c>
      <c r="BU251" s="5">
        <v>395</v>
      </c>
      <c r="BV251" s="5">
        <v>403</v>
      </c>
      <c r="CC251" s="5">
        <v>41.14</v>
      </c>
      <c r="CD251" s="5">
        <v>45.49</v>
      </c>
      <c r="CJ251" s="5">
        <v>39.92</v>
      </c>
      <c r="CK251" s="5">
        <v>31.21</v>
      </c>
      <c r="CQ251" s="5">
        <v>21.48</v>
      </c>
      <c r="CR251" s="5">
        <v>33.79</v>
      </c>
      <c r="CX251" s="5">
        <v>27.03</v>
      </c>
      <c r="CY251" s="5">
        <v>32.380000000000003</v>
      </c>
      <c r="DE251" s="5">
        <v>29.51</v>
      </c>
      <c r="DF251" s="5">
        <v>24.88</v>
      </c>
      <c r="DL251" s="5">
        <v>27.58</v>
      </c>
      <c r="DM251" s="5">
        <v>27.54</v>
      </c>
      <c r="DS251" s="5">
        <v>17.2</v>
      </c>
      <c r="DT251" s="5">
        <v>12.4</v>
      </c>
      <c r="DZ251" s="5">
        <v>25.22</v>
      </c>
      <c r="EA251" s="5">
        <v>28.78</v>
      </c>
      <c r="EG251" s="5">
        <v>20.100000000000001</v>
      </c>
      <c r="EH251" s="5">
        <v>15.49</v>
      </c>
      <c r="EM251" s="5">
        <v>30.98</v>
      </c>
      <c r="EN251" s="5">
        <v>24.06</v>
      </c>
      <c r="ER251" s="5">
        <v>26.54</v>
      </c>
      <c r="ES251" s="5">
        <v>21.26</v>
      </c>
      <c r="EV251" s="1"/>
      <c r="EW251" s="54"/>
      <c r="EX251" s="52"/>
      <c r="EY251" s="52"/>
      <c r="EZ251" s="52"/>
      <c r="FA251" s="1"/>
    </row>
    <row r="252" spans="1:157" s="5" customFormat="1" x14ac:dyDescent="0.2">
      <c r="A252" s="12">
        <v>2016</v>
      </c>
      <c r="B252" s="12">
        <v>3</v>
      </c>
      <c r="F252" s="5">
        <v>455</v>
      </c>
      <c r="G252" s="5">
        <v>440</v>
      </c>
      <c r="M252" s="5">
        <v>488</v>
      </c>
      <c r="N252" s="5">
        <v>409</v>
      </c>
      <c r="T252" s="5">
        <v>349</v>
      </c>
      <c r="U252" s="5">
        <v>263</v>
      </c>
      <c r="AA252" s="5">
        <v>367</v>
      </c>
      <c r="AB252" s="5">
        <v>398</v>
      </c>
      <c r="AH252" s="5">
        <v>384</v>
      </c>
      <c r="AI252" s="5">
        <v>400</v>
      </c>
      <c r="AO252" s="5">
        <v>442</v>
      </c>
      <c r="AP252" s="5">
        <v>425</v>
      </c>
      <c r="AV252" s="5">
        <v>355</v>
      </c>
      <c r="AW252" s="5">
        <v>341</v>
      </c>
      <c r="BC252" s="5">
        <v>386</v>
      </c>
      <c r="BD252" s="5">
        <v>380</v>
      </c>
      <c r="BJ252" s="5">
        <v>368</v>
      </c>
      <c r="BK252" s="5">
        <v>411</v>
      </c>
      <c r="BP252" s="5">
        <v>379</v>
      </c>
      <c r="BQ252" s="5">
        <v>365</v>
      </c>
      <c r="BU252" s="5">
        <v>332</v>
      </c>
      <c r="BV252" s="5">
        <v>335</v>
      </c>
      <c r="CC252" s="5">
        <v>41.28</v>
      </c>
      <c r="CD252" s="5">
        <v>48.59</v>
      </c>
      <c r="CJ252" s="5">
        <v>35.229999999999997</v>
      </c>
      <c r="CK252" s="5">
        <v>29.5</v>
      </c>
      <c r="CQ252" s="5">
        <v>21.58</v>
      </c>
      <c r="CR252" s="5">
        <v>22.41</v>
      </c>
      <c r="CX252" s="5">
        <v>24.77</v>
      </c>
      <c r="CY252" s="5">
        <v>28.99</v>
      </c>
      <c r="DE252" s="5">
        <v>29.58</v>
      </c>
      <c r="DF252" s="5">
        <v>22.35</v>
      </c>
      <c r="DL252" s="5">
        <v>21.32</v>
      </c>
      <c r="DM252" s="5">
        <v>18.97</v>
      </c>
      <c r="DS252" s="5">
        <v>14.37</v>
      </c>
      <c r="DT252" s="5">
        <v>10.84</v>
      </c>
      <c r="DZ252" s="5">
        <v>25.77</v>
      </c>
      <c r="EA252" s="5">
        <v>29.22</v>
      </c>
      <c r="EG252" s="5">
        <v>17.079999999999998</v>
      </c>
      <c r="EH252" s="5">
        <v>16.05</v>
      </c>
      <c r="EM252" s="5">
        <v>33.99</v>
      </c>
      <c r="EN252" s="5">
        <v>24.1</v>
      </c>
      <c r="ER252" s="5">
        <v>21.74</v>
      </c>
      <c r="ES252" s="5">
        <v>17.52</v>
      </c>
      <c r="EV252" s="1"/>
      <c r="EW252" s="54"/>
      <c r="EX252" s="52"/>
      <c r="EY252" s="52"/>
      <c r="EZ252" s="52"/>
      <c r="FA252" s="1"/>
    </row>
    <row r="253" spans="1:157" s="5" customFormat="1" x14ac:dyDescent="0.2">
      <c r="A253" s="12">
        <v>2016</v>
      </c>
      <c r="B253" s="12">
        <v>4</v>
      </c>
      <c r="F253" s="5">
        <v>432</v>
      </c>
      <c r="G253" s="5">
        <v>417</v>
      </c>
      <c r="M253" s="5">
        <v>478</v>
      </c>
      <c r="N253" s="5">
        <v>387</v>
      </c>
      <c r="T253" s="5">
        <v>269</v>
      </c>
      <c r="U253" s="5">
        <v>251</v>
      </c>
      <c r="AA253" s="5">
        <v>390</v>
      </c>
      <c r="AB253" s="5">
        <v>415</v>
      </c>
      <c r="AH253" s="5">
        <v>373</v>
      </c>
      <c r="AI253" s="5">
        <v>405</v>
      </c>
      <c r="AO253" s="5">
        <v>455</v>
      </c>
      <c r="AP253" s="5">
        <v>416</v>
      </c>
      <c r="AV253" s="5">
        <v>389</v>
      </c>
      <c r="AW253" s="5">
        <v>395</v>
      </c>
      <c r="BC253" s="5">
        <v>377</v>
      </c>
      <c r="BD253" s="5">
        <v>361</v>
      </c>
      <c r="BJ253" s="5">
        <v>376</v>
      </c>
      <c r="BK253" s="5">
        <v>423</v>
      </c>
      <c r="BP253" s="5">
        <v>424</v>
      </c>
      <c r="BQ253" s="5">
        <v>359</v>
      </c>
      <c r="BU253" s="5">
        <v>329</v>
      </c>
      <c r="BV253" s="5">
        <v>360</v>
      </c>
      <c r="CC253" s="5">
        <v>38.82</v>
      </c>
      <c r="CD253" s="5">
        <v>39.24</v>
      </c>
      <c r="CJ253" s="5">
        <v>36.659999999999997</v>
      </c>
      <c r="CK253" s="5">
        <v>30.89</v>
      </c>
      <c r="CQ253" s="5">
        <v>15.3</v>
      </c>
      <c r="CR253" s="5">
        <v>15.58</v>
      </c>
      <c r="CX253" s="5">
        <v>25.19</v>
      </c>
      <c r="CY253" s="5">
        <v>24.25</v>
      </c>
      <c r="DE253" s="5">
        <v>30.63</v>
      </c>
      <c r="DF253" s="5">
        <v>25.16</v>
      </c>
      <c r="DL253" s="5">
        <v>19.95</v>
      </c>
      <c r="DM253" s="5">
        <v>23.14</v>
      </c>
      <c r="DS253" s="5">
        <v>15.11</v>
      </c>
      <c r="DT253" s="5">
        <v>13.2</v>
      </c>
      <c r="DZ253" s="5">
        <v>24.01</v>
      </c>
      <c r="EA253" s="5">
        <v>26.03</v>
      </c>
      <c r="EG253" s="5">
        <v>19.88</v>
      </c>
      <c r="EH253" s="5">
        <v>14.57</v>
      </c>
      <c r="EM253" s="5">
        <v>38.65</v>
      </c>
      <c r="EN253" s="5">
        <v>29.16</v>
      </c>
      <c r="ER253" s="5">
        <v>22.1</v>
      </c>
      <c r="ES253" s="5">
        <v>16.760000000000002</v>
      </c>
      <c r="EV253" s="1"/>
      <c r="EW253" s="54"/>
      <c r="EX253" s="52"/>
      <c r="EY253" s="52"/>
      <c r="EZ253" s="52"/>
      <c r="FA253" s="1"/>
    </row>
    <row r="254" spans="1:157" s="5" customFormat="1" x14ac:dyDescent="0.2">
      <c r="A254" s="12">
        <v>2017</v>
      </c>
      <c r="B254" s="12">
        <v>1</v>
      </c>
      <c r="F254" s="5">
        <v>420</v>
      </c>
      <c r="G254" s="5">
        <v>370</v>
      </c>
      <c r="M254" s="5">
        <v>462</v>
      </c>
      <c r="N254" s="5">
        <v>369</v>
      </c>
      <c r="T254" s="5">
        <v>287</v>
      </c>
      <c r="U254" s="5">
        <v>267</v>
      </c>
      <c r="AA254" s="5">
        <v>387</v>
      </c>
      <c r="AB254" s="5">
        <v>405</v>
      </c>
      <c r="AH254" s="5">
        <v>360</v>
      </c>
      <c r="AI254" s="5">
        <v>397</v>
      </c>
      <c r="AO254" s="5">
        <v>417</v>
      </c>
      <c r="AP254" s="5">
        <v>415</v>
      </c>
      <c r="AV254" s="5">
        <v>420</v>
      </c>
      <c r="AW254" s="5">
        <v>444</v>
      </c>
      <c r="BC254" s="5">
        <v>398</v>
      </c>
      <c r="BD254" s="5">
        <v>359</v>
      </c>
      <c r="BJ254" s="5">
        <v>424</v>
      </c>
      <c r="BK254" s="5">
        <v>473</v>
      </c>
      <c r="BP254" s="5">
        <v>418</v>
      </c>
      <c r="BQ254" s="5">
        <v>413</v>
      </c>
      <c r="BU254" s="5">
        <v>361</v>
      </c>
      <c r="BV254" s="5">
        <v>384</v>
      </c>
      <c r="CC254" s="5">
        <v>34.92</v>
      </c>
      <c r="CD254" s="5">
        <v>31.5</v>
      </c>
      <c r="CJ254" s="5">
        <v>37.47</v>
      </c>
      <c r="CK254" s="5">
        <v>25.7</v>
      </c>
      <c r="CQ254" s="5">
        <v>14.2</v>
      </c>
      <c r="CR254" s="5">
        <v>18.8</v>
      </c>
      <c r="CX254" s="5">
        <v>24.22</v>
      </c>
      <c r="CY254" s="5">
        <v>25.03</v>
      </c>
      <c r="DE254" s="5">
        <v>28.93</v>
      </c>
      <c r="DF254" s="5">
        <v>25.42</v>
      </c>
      <c r="DL254" s="5">
        <v>19.45</v>
      </c>
      <c r="DM254" s="5">
        <v>19.87</v>
      </c>
      <c r="DS254" s="5">
        <v>13.91</v>
      </c>
      <c r="DT254" s="5">
        <v>10.75</v>
      </c>
      <c r="DZ254" s="5">
        <v>21.84</v>
      </c>
      <c r="EA254" s="5">
        <v>24.34</v>
      </c>
      <c r="EG254" s="5">
        <v>20.04</v>
      </c>
      <c r="EH254" s="5">
        <v>12.23</v>
      </c>
      <c r="EM254" s="5">
        <v>28.47</v>
      </c>
      <c r="EN254" s="5">
        <v>27.01</v>
      </c>
      <c r="ER254" s="5">
        <v>22.29</v>
      </c>
      <c r="ES254" s="5">
        <v>18.78</v>
      </c>
      <c r="EV254" s="1"/>
      <c r="EW254" s="54"/>
      <c r="EX254" s="52"/>
      <c r="EY254" s="52"/>
      <c r="EZ254" s="52"/>
      <c r="FA254" s="1"/>
    </row>
    <row r="255" spans="1:157" s="5" customFormat="1" x14ac:dyDescent="0.2">
      <c r="A255" s="12">
        <v>2017</v>
      </c>
      <c r="B255" s="12">
        <v>2</v>
      </c>
      <c r="F255" s="5">
        <v>460</v>
      </c>
      <c r="G255" s="5">
        <v>429</v>
      </c>
      <c r="M255" s="5">
        <v>469</v>
      </c>
      <c r="N255" s="5">
        <v>412</v>
      </c>
      <c r="T255" s="5">
        <v>246</v>
      </c>
      <c r="U255" s="5">
        <v>239</v>
      </c>
      <c r="AA255" s="5">
        <v>402</v>
      </c>
      <c r="AB255" s="5">
        <v>361</v>
      </c>
      <c r="AH255" s="5">
        <v>350</v>
      </c>
      <c r="AI255" s="5">
        <v>392</v>
      </c>
      <c r="AO255" s="5">
        <v>443</v>
      </c>
      <c r="AP255" s="5">
        <v>421</v>
      </c>
      <c r="AV255" s="5">
        <v>414</v>
      </c>
      <c r="AW255" s="5">
        <v>391</v>
      </c>
      <c r="BC255" s="5">
        <v>403</v>
      </c>
      <c r="BD255" s="5">
        <v>384</v>
      </c>
      <c r="BJ255" s="5">
        <v>397</v>
      </c>
      <c r="BK255" s="5">
        <v>418</v>
      </c>
      <c r="BP255" s="5">
        <v>398</v>
      </c>
      <c r="BQ255" s="5">
        <v>408</v>
      </c>
      <c r="BU255" s="5">
        <v>371</v>
      </c>
      <c r="BV255" s="5">
        <v>392</v>
      </c>
      <c r="CC255" s="5">
        <v>30.86</v>
      </c>
      <c r="CD255" s="5">
        <v>31.02</v>
      </c>
      <c r="CJ255" s="5">
        <v>39.24</v>
      </c>
      <c r="CK255" s="5">
        <v>24.6</v>
      </c>
      <c r="CQ255" s="5">
        <v>11.73</v>
      </c>
      <c r="CR255" s="5">
        <v>22.93</v>
      </c>
      <c r="CX255" s="5">
        <v>22.77</v>
      </c>
      <c r="CY255" s="5">
        <v>23.41</v>
      </c>
      <c r="DE255" s="5">
        <v>27.77</v>
      </c>
      <c r="DF255" s="5">
        <v>23.06</v>
      </c>
      <c r="DL255" s="5">
        <v>15.8</v>
      </c>
      <c r="DM255" s="5">
        <v>23.03</v>
      </c>
      <c r="DS255" s="5">
        <v>14.25</v>
      </c>
      <c r="DT255" s="5">
        <v>9.6199999999999992</v>
      </c>
      <c r="DZ255" s="5">
        <v>20.68</v>
      </c>
      <c r="EA255" s="5">
        <v>22.8</v>
      </c>
      <c r="EG255" s="5">
        <v>23.15</v>
      </c>
      <c r="EH255" s="5">
        <v>15.81</v>
      </c>
      <c r="EM255" s="5">
        <v>28.26</v>
      </c>
      <c r="EN255" s="5">
        <v>23.55</v>
      </c>
      <c r="ER255" s="5">
        <v>20.75</v>
      </c>
      <c r="ES255" s="5">
        <v>17.11</v>
      </c>
      <c r="EV255" s="1"/>
      <c r="EW255" s="54"/>
      <c r="EX255" s="52"/>
      <c r="EY255" s="52"/>
      <c r="EZ255" s="52"/>
      <c r="FA255" s="1"/>
    </row>
    <row r="256" spans="1:157" s="5" customFormat="1" x14ac:dyDescent="0.2">
      <c r="A256" s="12">
        <v>2017</v>
      </c>
      <c r="B256" s="12">
        <v>3</v>
      </c>
      <c r="F256" s="5">
        <v>463</v>
      </c>
      <c r="G256" s="5">
        <v>436</v>
      </c>
      <c r="M256" s="5">
        <v>451</v>
      </c>
      <c r="N256" s="5">
        <v>386</v>
      </c>
      <c r="T256" s="5">
        <v>277</v>
      </c>
      <c r="U256" s="5">
        <v>246</v>
      </c>
      <c r="AA256" s="5">
        <v>374</v>
      </c>
      <c r="AB256" s="5">
        <v>328</v>
      </c>
      <c r="AH256" s="5">
        <v>347</v>
      </c>
      <c r="AI256" s="5">
        <v>378</v>
      </c>
      <c r="AO256" s="5">
        <v>467</v>
      </c>
      <c r="AP256" s="5">
        <v>438</v>
      </c>
      <c r="AV256" s="5">
        <v>411</v>
      </c>
      <c r="AW256" s="5">
        <v>389</v>
      </c>
      <c r="BC256" s="5">
        <v>373</v>
      </c>
      <c r="BD256" s="5">
        <v>360</v>
      </c>
      <c r="BJ256" s="5">
        <v>400</v>
      </c>
      <c r="BK256" s="5">
        <v>431</v>
      </c>
      <c r="BP256" s="5">
        <v>361</v>
      </c>
      <c r="BQ256" s="5">
        <v>407</v>
      </c>
      <c r="BU256" s="5">
        <v>348</v>
      </c>
      <c r="BV256" s="5">
        <v>344</v>
      </c>
      <c r="CC256" s="5">
        <v>33.15</v>
      </c>
      <c r="CD256" s="5">
        <v>31.76</v>
      </c>
      <c r="CJ256" s="5">
        <v>34.67</v>
      </c>
      <c r="CK256" s="5">
        <v>20.72</v>
      </c>
      <c r="CQ256" s="5">
        <v>14.32</v>
      </c>
      <c r="CR256" s="5">
        <v>20.8</v>
      </c>
      <c r="CX256" s="5">
        <v>23.99</v>
      </c>
      <c r="CY256" s="5">
        <v>25.9</v>
      </c>
      <c r="DE256" s="5">
        <v>28.38</v>
      </c>
      <c r="DF256" s="5">
        <v>25.44</v>
      </c>
      <c r="DL256" s="5">
        <v>19.11</v>
      </c>
      <c r="DM256" s="5">
        <v>19.82</v>
      </c>
      <c r="DS256" s="5">
        <v>14.23</v>
      </c>
      <c r="DT256" s="5">
        <v>8.83</v>
      </c>
      <c r="DZ256" s="5">
        <v>20.8</v>
      </c>
      <c r="EA256" s="5">
        <v>22.43</v>
      </c>
      <c r="EG256" s="5">
        <v>23.49</v>
      </c>
      <c r="EH256" s="5">
        <v>17.78</v>
      </c>
      <c r="EM256" s="5">
        <v>25.59</v>
      </c>
      <c r="EN256" s="5">
        <v>24.07</v>
      </c>
      <c r="ER256" s="5">
        <v>19.64</v>
      </c>
      <c r="ES256" s="5">
        <v>14.21</v>
      </c>
      <c r="EV256" s="1"/>
      <c r="EW256" s="54"/>
      <c r="EX256" s="52"/>
      <c r="EY256" s="52"/>
      <c r="EZ256" s="52"/>
      <c r="FA256" s="1"/>
    </row>
    <row r="257" spans="1:157" s="5" customFormat="1" x14ac:dyDescent="0.2">
      <c r="A257" s="12">
        <v>2017</v>
      </c>
      <c r="B257" s="12">
        <v>4</v>
      </c>
      <c r="F257" s="5">
        <v>439</v>
      </c>
      <c r="G257" s="5">
        <v>453</v>
      </c>
      <c r="M257" s="5">
        <v>472</v>
      </c>
      <c r="N257" s="5">
        <v>413</v>
      </c>
      <c r="T257" s="5">
        <v>264</v>
      </c>
      <c r="U257" s="5">
        <v>257</v>
      </c>
      <c r="AA257" s="5">
        <v>386</v>
      </c>
      <c r="AB257" s="5">
        <v>377</v>
      </c>
      <c r="AH257" s="5">
        <v>376</v>
      </c>
      <c r="AI257" s="5">
        <v>375</v>
      </c>
      <c r="AO257" s="5">
        <v>448</v>
      </c>
      <c r="AP257" s="5">
        <v>416</v>
      </c>
      <c r="AV257" s="5">
        <v>406</v>
      </c>
      <c r="AW257" s="5">
        <v>402</v>
      </c>
      <c r="BC257" s="5">
        <v>372</v>
      </c>
      <c r="BD257" s="5">
        <v>344</v>
      </c>
      <c r="BJ257" s="5">
        <v>440</v>
      </c>
      <c r="BK257" s="5">
        <v>445</v>
      </c>
      <c r="BP257" s="5">
        <v>335</v>
      </c>
      <c r="BQ257" s="5">
        <v>403</v>
      </c>
      <c r="BU257" s="5">
        <v>375</v>
      </c>
      <c r="BV257" s="5">
        <v>373</v>
      </c>
      <c r="CC257" s="5">
        <v>39.6</v>
      </c>
      <c r="CD257" s="5">
        <v>41.2</v>
      </c>
      <c r="CJ257" s="5">
        <v>33.21</v>
      </c>
      <c r="CK257" s="5">
        <v>28.87</v>
      </c>
      <c r="CQ257" s="5">
        <v>19.25</v>
      </c>
      <c r="CR257" s="5">
        <v>25.04</v>
      </c>
      <c r="CX257" s="5">
        <v>25.25</v>
      </c>
      <c r="CY257" s="5">
        <v>24.28</v>
      </c>
      <c r="DE257" s="5">
        <v>25.22</v>
      </c>
      <c r="DF257" s="5">
        <v>26.92</v>
      </c>
      <c r="DL257" s="5">
        <v>18.36</v>
      </c>
      <c r="DM257" s="5">
        <v>22.64</v>
      </c>
      <c r="DS257" s="5">
        <v>14.05</v>
      </c>
      <c r="DT257" s="5">
        <v>8.94</v>
      </c>
      <c r="DZ257" s="5">
        <v>21.6</v>
      </c>
      <c r="EA257" s="5">
        <v>22.01</v>
      </c>
      <c r="EG257" s="5">
        <v>22.62</v>
      </c>
      <c r="EH257" s="5">
        <v>19.97</v>
      </c>
      <c r="EM257" s="5">
        <v>25.71</v>
      </c>
      <c r="EN257" s="5">
        <v>25.58</v>
      </c>
      <c r="ER257" s="5">
        <v>20.07</v>
      </c>
      <c r="ES257" s="5">
        <v>14.27</v>
      </c>
      <c r="EV257" s="1"/>
      <c r="EW257" s="54"/>
      <c r="EX257" s="52"/>
      <c r="EY257" s="52"/>
      <c r="EZ257" s="52"/>
      <c r="FA257" s="1"/>
    </row>
    <row r="258" spans="1:157" s="5" customFormat="1" x14ac:dyDescent="0.2">
      <c r="A258" s="1">
        <v>2018</v>
      </c>
      <c r="B258" s="12">
        <v>1</v>
      </c>
      <c r="F258" s="5">
        <v>445</v>
      </c>
      <c r="G258" s="5">
        <v>449</v>
      </c>
      <c r="M258" s="5">
        <v>488</v>
      </c>
      <c r="N258" s="5">
        <v>420</v>
      </c>
      <c r="T258" s="5">
        <v>266</v>
      </c>
      <c r="U258" s="5">
        <v>262</v>
      </c>
      <c r="AA258" s="5">
        <v>387</v>
      </c>
      <c r="AB258" s="5">
        <v>386</v>
      </c>
      <c r="AH258" s="5">
        <v>358</v>
      </c>
      <c r="AI258" s="5">
        <v>372</v>
      </c>
      <c r="AO258" s="5">
        <v>448</v>
      </c>
      <c r="AP258" s="5">
        <v>443</v>
      </c>
      <c r="AV258" s="5">
        <v>395</v>
      </c>
      <c r="AW258" s="5">
        <v>386</v>
      </c>
      <c r="BC258" s="5">
        <v>381</v>
      </c>
      <c r="BD258" s="5">
        <v>354</v>
      </c>
      <c r="BJ258" s="5">
        <v>424</v>
      </c>
      <c r="BK258" s="5">
        <v>461</v>
      </c>
      <c r="BP258" s="5">
        <v>357</v>
      </c>
      <c r="BQ258" s="5">
        <v>404</v>
      </c>
      <c r="BU258" s="5">
        <v>388</v>
      </c>
      <c r="BV258" s="5">
        <v>381</v>
      </c>
      <c r="CC258" s="5">
        <v>42.33</v>
      </c>
      <c r="CD258" s="5">
        <v>42.73</v>
      </c>
      <c r="CJ258" s="5">
        <v>39.090000000000003</v>
      </c>
      <c r="CK258" s="5">
        <v>33.99</v>
      </c>
      <c r="CQ258" s="5">
        <v>17.559999999999999</v>
      </c>
      <c r="CR258" s="5">
        <v>29.5</v>
      </c>
      <c r="CX258" s="5">
        <v>31.37</v>
      </c>
      <c r="CY258" s="5">
        <v>25.94</v>
      </c>
      <c r="DE258" s="5">
        <v>33.93</v>
      </c>
      <c r="DF258" s="5">
        <v>22.72</v>
      </c>
      <c r="DL258" s="5">
        <v>22.7</v>
      </c>
      <c r="DM258" s="5">
        <v>30.13</v>
      </c>
      <c r="DS258" s="5">
        <v>15.1</v>
      </c>
      <c r="DT258" s="5">
        <v>7.48</v>
      </c>
      <c r="DZ258" s="5">
        <v>23.48</v>
      </c>
      <c r="EA258" s="5">
        <v>24.26</v>
      </c>
      <c r="EG258" s="5">
        <v>24.93</v>
      </c>
      <c r="EH258" s="5">
        <v>23.94</v>
      </c>
      <c r="EM258" s="5">
        <v>33.479999999999997</v>
      </c>
      <c r="EN258" s="5">
        <v>27.84</v>
      </c>
      <c r="ER258" s="5">
        <v>18.11</v>
      </c>
      <c r="ES258" s="5">
        <v>16.760000000000002</v>
      </c>
      <c r="EV258" s="1"/>
      <c r="EW258" s="54"/>
      <c r="EX258" s="52"/>
      <c r="EY258" s="52"/>
      <c r="EZ258" s="52"/>
      <c r="FA258" s="1"/>
    </row>
    <row r="259" spans="1:157" s="5" customFormat="1" x14ac:dyDescent="0.2">
      <c r="A259" s="1">
        <v>2018</v>
      </c>
      <c r="B259" s="12">
        <v>2</v>
      </c>
      <c r="F259" s="5">
        <v>472</v>
      </c>
      <c r="G259" s="5">
        <v>446</v>
      </c>
      <c r="M259" s="5">
        <v>458</v>
      </c>
      <c r="N259" s="5">
        <v>416</v>
      </c>
      <c r="T259" s="5">
        <v>269</v>
      </c>
      <c r="U259" s="5">
        <v>267</v>
      </c>
      <c r="AA259" s="5">
        <v>401</v>
      </c>
      <c r="AB259" s="5">
        <v>375</v>
      </c>
      <c r="AH259" s="5">
        <v>334</v>
      </c>
      <c r="AI259" s="5">
        <v>381</v>
      </c>
      <c r="AO259" s="5">
        <v>436</v>
      </c>
      <c r="AP259" s="5">
        <v>438</v>
      </c>
      <c r="AV259" s="5">
        <v>381</v>
      </c>
      <c r="AW259" s="5">
        <v>394</v>
      </c>
      <c r="BC259" s="5">
        <v>373</v>
      </c>
      <c r="BD259" s="5">
        <v>374</v>
      </c>
      <c r="BJ259" s="5">
        <v>445</v>
      </c>
      <c r="BK259" s="5">
        <v>468</v>
      </c>
      <c r="BP259" s="5">
        <v>360</v>
      </c>
      <c r="BQ259" s="5">
        <v>398</v>
      </c>
      <c r="BU259" s="5">
        <v>403</v>
      </c>
      <c r="BV259" s="5">
        <v>388</v>
      </c>
      <c r="CC259" s="5">
        <v>41.56</v>
      </c>
      <c r="CD259" s="5">
        <v>45.21</v>
      </c>
      <c r="CJ259" s="5">
        <v>41.46</v>
      </c>
      <c r="CK259" s="5">
        <v>29.41</v>
      </c>
      <c r="CQ259" s="5">
        <v>15.29</v>
      </c>
      <c r="CR259" s="5">
        <v>22.81</v>
      </c>
      <c r="CX259" s="5">
        <v>27.58</v>
      </c>
      <c r="CY259" s="5">
        <v>24.93</v>
      </c>
      <c r="DE259" s="5">
        <v>35.35</v>
      </c>
      <c r="DF259" s="5">
        <v>23.99</v>
      </c>
      <c r="DL259" s="5">
        <v>30.03</v>
      </c>
      <c r="DM259" s="5">
        <v>33.96</v>
      </c>
      <c r="DS259" s="5">
        <v>14.17</v>
      </c>
      <c r="DT259" s="5">
        <v>7.69</v>
      </c>
      <c r="DZ259" s="5">
        <v>21.96</v>
      </c>
      <c r="EA259" s="5">
        <v>25.49</v>
      </c>
      <c r="EG259" s="5">
        <v>21.46</v>
      </c>
      <c r="EH259" s="5">
        <v>21.48</v>
      </c>
      <c r="EM259" s="5">
        <v>39.44</v>
      </c>
      <c r="EN259" s="5">
        <v>29.03</v>
      </c>
      <c r="ER259" s="5">
        <v>18.579999999999998</v>
      </c>
      <c r="ES259" s="5">
        <v>13.84</v>
      </c>
      <c r="EV259" s="1"/>
      <c r="EW259" s="54"/>
      <c r="EX259" s="52"/>
      <c r="EY259" s="52"/>
      <c r="EZ259" s="52"/>
      <c r="FA259" s="1"/>
    </row>
    <row r="260" spans="1:157" s="5" customFormat="1" x14ac:dyDescent="0.2">
      <c r="A260" s="1">
        <v>2018</v>
      </c>
      <c r="B260" s="12">
        <v>3</v>
      </c>
      <c r="F260" s="5">
        <v>494</v>
      </c>
      <c r="G260" s="5">
        <v>454</v>
      </c>
      <c r="M260" s="5">
        <v>450</v>
      </c>
      <c r="N260" s="5">
        <v>464</v>
      </c>
      <c r="T260" s="5">
        <v>234</v>
      </c>
      <c r="U260" s="5">
        <v>225</v>
      </c>
      <c r="AA260" s="5">
        <v>404</v>
      </c>
      <c r="AB260" s="5">
        <v>384</v>
      </c>
      <c r="AH260" s="5">
        <v>383</v>
      </c>
      <c r="AI260" s="5">
        <v>392</v>
      </c>
      <c r="AO260" s="5">
        <v>433</v>
      </c>
      <c r="AP260" s="5">
        <v>445</v>
      </c>
      <c r="AV260" s="5">
        <v>362</v>
      </c>
      <c r="AW260" s="5">
        <v>384</v>
      </c>
      <c r="BC260" s="5">
        <v>359</v>
      </c>
      <c r="BD260" s="5">
        <v>361</v>
      </c>
      <c r="BJ260" s="5">
        <v>416</v>
      </c>
      <c r="BK260" s="5">
        <v>443</v>
      </c>
      <c r="BP260" s="5">
        <v>403</v>
      </c>
      <c r="BQ260" s="5">
        <v>392</v>
      </c>
      <c r="BU260" s="5">
        <v>387</v>
      </c>
      <c r="BV260" s="5">
        <v>378</v>
      </c>
      <c r="CC260" s="5">
        <v>47.56</v>
      </c>
      <c r="CD260" s="5">
        <v>48</v>
      </c>
      <c r="CJ260" s="5">
        <v>40.18</v>
      </c>
      <c r="CK260" s="5">
        <v>27.23</v>
      </c>
      <c r="CQ260" s="5">
        <v>16.8</v>
      </c>
      <c r="CR260" s="5">
        <v>22.55</v>
      </c>
      <c r="CX260" s="5">
        <v>22.62</v>
      </c>
      <c r="CY260" s="5">
        <v>24.87</v>
      </c>
      <c r="DE260" s="5">
        <v>32.85</v>
      </c>
      <c r="DF260" s="5">
        <v>25.37</v>
      </c>
      <c r="DL260" s="5">
        <v>31.86</v>
      </c>
      <c r="DM260" s="5">
        <v>32.35</v>
      </c>
      <c r="DS260" s="5">
        <v>13.63</v>
      </c>
      <c r="DT260" s="5">
        <v>6.14</v>
      </c>
      <c r="DZ260" s="5">
        <v>23.58</v>
      </c>
      <c r="EA260" s="5">
        <v>21.77</v>
      </c>
      <c r="EG260" s="5">
        <v>23.39</v>
      </c>
      <c r="EH260" s="5">
        <v>19.12</v>
      </c>
      <c r="EM260" s="5">
        <v>34.75</v>
      </c>
      <c r="EN260" s="5">
        <v>29.07</v>
      </c>
      <c r="ER260" s="5">
        <v>18.72</v>
      </c>
      <c r="ES260" s="5">
        <v>17</v>
      </c>
      <c r="EV260" s="1"/>
      <c r="EW260" s="54"/>
      <c r="EX260" s="52"/>
      <c r="EY260" s="52"/>
      <c r="EZ260" s="52"/>
      <c r="FA260" s="1"/>
    </row>
    <row r="261" spans="1:157" s="5" customFormat="1" x14ac:dyDescent="0.2">
      <c r="A261" s="1">
        <v>2018</v>
      </c>
      <c r="B261" s="1">
        <v>4</v>
      </c>
      <c r="F261" s="5">
        <v>485</v>
      </c>
      <c r="G261" s="5">
        <v>440</v>
      </c>
      <c r="M261" s="5">
        <v>504</v>
      </c>
      <c r="N261" s="5">
        <v>432</v>
      </c>
      <c r="T261" s="5">
        <v>255</v>
      </c>
      <c r="U261" s="5">
        <v>202</v>
      </c>
      <c r="AA261" s="5">
        <v>387</v>
      </c>
      <c r="AB261" s="5">
        <v>387</v>
      </c>
      <c r="AH261" s="5">
        <v>366</v>
      </c>
      <c r="AI261" s="5">
        <v>385</v>
      </c>
      <c r="AO261" s="5">
        <v>459</v>
      </c>
      <c r="AP261" s="5">
        <v>444</v>
      </c>
      <c r="AV261" s="5">
        <v>355</v>
      </c>
      <c r="AW261" s="5">
        <v>360</v>
      </c>
      <c r="BC261" s="5">
        <v>352</v>
      </c>
      <c r="BD261" s="5">
        <v>346</v>
      </c>
      <c r="BJ261" s="5">
        <v>409</v>
      </c>
      <c r="BK261" s="5">
        <v>447</v>
      </c>
      <c r="BP261" s="5">
        <v>380</v>
      </c>
      <c r="BQ261" s="5">
        <v>374</v>
      </c>
      <c r="BU261" s="5">
        <v>388</v>
      </c>
      <c r="BV261" s="5">
        <v>394</v>
      </c>
      <c r="CC261" s="5">
        <v>50.22</v>
      </c>
      <c r="CD261" s="5">
        <v>48.61</v>
      </c>
      <c r="CJ261" s="5">
        <v>39.89</v>
      </c>
      <c r="CK261" s="5">
        <v>29.78</v>
      </c>
      <c r="CQ261" s="5">
        <v>16.53</v>
      </c>
      <c r="CR261" s="5">
        <v>14.62</v>
      </c>
      <c r="CX261" s="5">
        <v>26.76</v>
      </c>
      <c r="CY261" s="5">
        <v>28.77</v>
      </c>
      <c r="DE261" s="5">
        <v>30.47</v>
      </c>
      <c r="DF261" s="5">
        <v>27.98</v>
      </c>
      <c r="DL261" s="5">
        <v>33.409999999999997</v>
      </c>
      <c r="DM261" s="5">
        <v>37.14</v>
      </c>
      <c r="DS261" s="5">
        <v>17.95</v>
      </c>
      <c r="DT261" s="5">
        <v>10.14</v>
      </c>
      <c r="DZ261" s="5">
        <v>24.16</v>
      </c>
      <c r="EA261" s="5">
        <v>24.25</v>
      </c>
      <c r="EG261" s="5">
        <v>21.39</v>
      </c>
      <c r="EH261" s="5">
        <v>20.99</v>
      </c>
      <c r="EM261" s="5">
        <v>38.89</v>
      </c>
      <c r="EN261" s="5">
        <v>29.63</v>
      </c>
      <c r="ER261" s="5">
        <v>23.03</v>
      </c>
      <c r="ES261" s="5">
        <v>21.46</v>
      </c>
      <c r="EV261" s="1"/>
      <c r="EW261" s="54"/>
      <c r="EX261" s="52"/>
      <c r="EY261" s="52"/>
      <c r="EZ261" s="52"/>
      <c r="FA261" s="1"/>
    </row>
    <row r="262" spans="1:157" s="5" customFormat="1" x14ac:dyDescent="0.2">
      <c r="A262" s="1">
        <v>2019</v>
      </c>
      <c r="B262" s="12">
        <v>1</v>
      </c>
      <c r="F262" s="5">
        <v>533.43000000000006</v>
      </c>
      <c r="G262" s="5">
        <v>490.59</v>
      </c>
      <c r="M262" s="5">
        <v>526.86</v>
      </c>
      <c r="N262" s="5">
        <v>472.59</v>
      </c>
      <c r="T262" s="5">
        <v>245.96999999999997</v>
      </c>
      <c r="U262" s="5">
        <v>230.31</v>
      </c>
      <c r="AA262" s="5">
        <v>423.71999999999997</v>
      </c>
      <c r="AB262" s="5">
        <v>426.15000000000003</v>
      </c>
      <c r="AH262" s="5">
        <v>378</v>
      </c>
      <c r="AI262" s="5">
        <v>389.61</v>
      </c>
      <c r="AO262" s="5">
        <v>461.96999999999997</v>
      </c>
      <c r="AP262" s="5">
        <v>439.65000000000003</v>
      </c>
      <c r="AV262" s="5">
        <v>425.16</v>
      </c>
      <c r="AW262" s="5">
        <v>415.8</v>
      </c>
      <c r="BC262" s="5">
        <v>356.58</v>
      </c>
      <c r="BD262" s="5">
        <v>363.51</v>
      </c>
      <c r="BJ262" s="5">
        <v>422.37</v>
      </c>
      <c r="BK262" s="5">
        <v>433.17</v>
      </c>
      <c r="BP262" s="5">
        <v>398.79</v>
      </c>
      <c r="BQ262" s="5">
        <v>390.78000000000003</v>
      </c>
      <c r="BU262" s="5">
        <v>382.95</v>
      </c>
      <c r="BV262" s="5">
        <v>394.02</v>
      </c>
      <c r="CC262" s="5">
        <v>53.446999999999996</v>
      </c>
      <c r="CD262" s="5">
        <v>48.748999999999995</v>
      </c>
      <c r="CJ262" s="5">
        <v>52.229000000000006</v>
      </c>
      <c r="CK262" s="5">
        <v>35.67</v>
      </c>
      <c r="CQ262" s="5">
        <v>23.228999999999999</v>
      </c>
      <c r="CR262" s="5">
        <v>21.256999999999998</v>
      </c>
      <c r="CX262" s="5">
        <v>31.667999999999999</v>
      </c>
      <c r="CY262" s="5">
        <v>32.277000000000001</v>
      </c>
      <c r="DE262" s="5">
        <v>36.800999999999995</v>
      </c>
      <c r="DF262" s="5">
        <v>29.463999999999999</v>
      </c>
      <c r="DL262" s="5">
        <v>46.805999999999997</v>
      </c>
      <c r="DM262" s="5">
        <v>42.600999999999999</v>
      </c>
      <c r="DS262" s="5">
        <v>19.139999999999997</v>
      </c>
      <c r="DT262" s="5">
        <v>12.295999999999999</v>
      </c>
      <c r="DZ262" s="5">
        <v>26.593</v>
      </c>
      <c r="EA262" s="5">
        <v>28.332999999999998</v>
      </c>
      <c r="EG262" s="5">
        <v>21.952999999999999</v>
      </c>
      <c r="EH262" s="5">
        <v>20.357999999999997</v>
      </c>
      <c r="EM262" s="5">
        <v>42.165999999999997</v>
      </c>
      <c r="EN262" s="5">
        <v>30.014999999999997</v>
      </c>
      <c r="ER262" s="5">
        <v>26.650999999999996</v>
      </c>
      <c r="ES262" s="5">
        <v>28.188000000000002</v>
      </c>
      <c r="EV262" s="1"/>
      <c r="EW262" s="54"/>
      <c r="EX262" s="52"/>
      <c r="EY262" s="52"/>
      <c r="EZ262" s="52"/>
      <c r="FA262" s="1"/>
    </row>
    <row r="263" spans="1:157" s="5" customFormat="1" x14ac:dyDescent="0.2">
      <c r="A263" s="1">
        <v>2019</v>
      </c>
      <c r="B263" s="12">
        <v>2</v>
      </c>
      <c r="F263" s="5">
        <v>478</v>
      </c>
      <c r="G263" s="5">
        <v>481</v>
      </c>
      <c r="M263" s="5">
        <v>541</v>
      </c>
      <c r="N263" s="5">
        <v>494</v>
      </c>
      <c r="T263" s="5">
        <v>250</v>
      </c>
      <c r="U263" s="5">
        <v>243</v>
      </c>
      <c r="AA263" s="5">
        <v>425</v>
      </c>
      <c r="AB263" s="5">
        <v>406</v>
      </c>
      <c r="AH263" s="5">
        <v>356</v>
      </c>
      <c r="AI263" s="5">
        <v>389</v>
      </c>
      <c r="AO263" s="5">
        <v>456</v>
      </c>
      <c r="AP263" s="5">
        <v>444</v>
      </c>
      <c r="AV263" s="5">
        <v>383</v>
      </c>
      <c r="AW263" s="5">
        <v>396</v>
      </c>
      <c r="BC263" s="5">
        <v>334</v>
      </c>
      <c r="BD263" s="5">
        <v>350</v>
      </c>
      <c r="BJ263" s="5">
        <v>458</v>
      </c>
      <c r="BK263" s="5">
        <v>470</v>
      </c>
      <c r="BP263" s="5">
        <v>413</v>
      </c>
      <c r="BQ263" s="5">
        <v>457</v>
      </c>
      <c r="BU263" s="5">
        <v>367</v>
      </c>
      <c r="BV263" s="5">
        <v>386</v>
      </c>
      <c r="CC263" s="5">
        <v>59.16</v>
      </c>
      <c r="CD263" s="5">
        <v>50.8</v>
      </c>
      <c r="CJ263" s="5">
        <v>57.09</v>
      </c>
      <c r="CK263" s="5">
        <v>35.15</v>
      </c>
      <c r="CQ263" s="5">
        <v>22.06</v>
      </c>
      <c r="CR263" s="5">
        <v>21.91</v>
      </c>
      <c r="CX263" s="5">
        <v>26.86</v>
      </c>
      <c r="CY263" s="5">
        <v>31.18</v>
      </c>
      <c r="DE263" s="5">
        <v>42.99</v>
      </c>
      <c r="DF263" s="5">
        <v>30.61</v>
      </c>
      <c r="DL263" s="5">
        <v>52.54</v>
      </c>
      <c r="DM263" s="5">
        <v>51.32</v>
      </c>
      <c r="DS263" s="5">
        <v>18.59</v>
      </c>
      <c r="DT263" s="5">
        <v>10.94</v>
      </c>
      <c r="DZ263" s="5">
        <v>25.77</v>
      </c>
      <c r="EA263" s="5">
        <v>31.7</v>
      </c>
      <c r="EG263" s="5">
        <v>19.440000000000001</v>
      </c>
      <c r="EH263" s="5">
        <v>20.32</v>
      </c>
      <c r="EM263" s="5">
        <v>50.35</v>
      </c>
      <c r="EN263" s="5">
        <v>40.31</v>
      </c>
      <c r="ER263" s="5">
        <v>22.55</v>
      </c>
      <c r="ES263" s="5">
        <v>20.62</v>
      </c>
      <c r="EV263" s="1"/>
      <c r="EW263" s="54"/>
      <c r="EX263" s="52"/>
      <c r="EY263" s="52"/>
      <c r="EZ263" s="52"/>
      <c r="FA263" s="1"/>
    </row>
    <row r="264" spans="1:157" s="5" customFormat="1" x14ac:dyDescent="0.2">
      <c r="A264" s="1">
        <v>2019</v>
      </c>
      <c r="B264" s="12">
        <v>3</v>
      </c>
      <c r="F264" s="5">
        <v>477</v>
      </c>
      <c r="G264" s="5">
        <v>525</v>
      </c>
      <c r="M264" s="5">
        <v>480</v>
      </c>
      <c r="N264" s="5">
        <v>484</v>
      </c>
      <c r="T264" s="5">
        <v>222</v>
      </c>
      <c r="U264" s="5">
        <v>257</v>
      </c>
      <c r="AA264" s="5">
        <v>442</v>
      </c>
      <c r="AB264" s="5">
        <v>427</v>
      </c>
      <c r="AH264" s="5">
        <v>389</v>
      </c>
      <c r="AI264" s="5">
        <v>390</v>
      </c>
      <c r="AO264" s="5">
        <v>446</v>
      </c>
      <c r="AP264" s="5">
        <v>463</v>
      </c>
      <c r="AV264" s="5">
        <v>394</v>
      </c>
      <c r="AW264" s="5">
        <v>394</v>
      </c>
      <c r="BC264" s="5">
        <v>309</v>
      </c>
      <c r="BD264" s="5">
        <v>327</v>
      </c>
      <c r="BJ264" s="5">
        <v>399</v>
      </c>
      <c r="BK264" s="5">
        <v>436</v>
      </c>
      <c r="BP264" s="5">
        <v>413</v>
      </c>
      <c r="BQ264" s="5">
        <v>422</v>
      </c>
      <c r="BU264" s="5">
        <v>435</v>
      </c>
      <c r="BV264" s="5">
        <v>438</v>
      </c>
      <c r="CC264" s="5">
        <v>56.29</v>
      </c>
      <c r="CD264" s="5">
        <v>54</v>
      </c>
      <c r="CJ264" s="5">
        <v>52.13</v>
      </c>
      <c r="CK264" s="5">
        <v>35.75</v>
      </c>
      <c r="CQ264" s="5">
        <v>18.670000000000002</v>
      </c>
      <c r="CR264" s="5">
        <v>19.489999999999998</v>
      </c>
      <c r="CX264" s="5">
        <v>25.49</v>
      </c>
      <c r="CY264" s="5">
        <v>30.21</v>
      </c>
      <c r="DE264" s="5">
        <v>48.85</v>
      </c>
      <c r="DF264" s="5">
        <v>30.92</v>
      </c>
      <c r="DL264" s="5">
        <v>49.72</v>
      </c>
      <c r="DM264" s="5">
        <v>42.17</v>
      </c>
      <c r="DS264" s="5">
        <v>17.29</v>
      </c>
      <c r="DT264" s="5">
        <v>14.81</v>
      </c>
      <c r="DZ264" s="5">
        <v>25.33</v>
      </c>
      <c r="EA264" s="5">
        <v>28.78</v>
      </c>
      <c r="EG264" s="5">
        <v>17.13</v>
      </c>
      <c r="EH264" s="5">
        <v>16.53</v>
      </c>
      <c r="EM264" s="5">
        <v>52.83</v>
      </c>
      <c r="EN264" s="5">
        <v>40.270000000000003</v>
      </c>
      <c r="ER264" s="5">
        <v>20.2</v>
      </c>
      <c r="ES264" s="5">
        <v>18.45</v>
      </c>
      <c r="EV264" s="1"/>
      <c r="EW264" s="54"/>
      <c r="EX264" s="52"/>
      <c r="EY264" s="52"/>
      <c r="EZ264" s="52"/>
      <c r="FA264" s="1"/>
    </row>
    <row r="265" spans="1:157" s="5" customFormat="1" x14ac:dyDescent="0.2">
      <c r="A265" s="1">
        <v>2019</v>
      </c>
      <c r="B265" s="1">
        <v>4</v>
      </c>
      <c r="F265" s="5">
        <v>462</v>
      </c>
      <c r="G265" s="5">
        <v>478</v>
      </c>
      <c r="M265" s="5">
        <v>503</v>
      </c>
      <c r="N265" s="5">
        <v>503</v>
      </c>
      <c r="T265" s="5">
        <v>249</v>
      </c>
      <c r="U265" s="5">
        <v>255</v>
      </c>
      <c r="AA265" s="5">
        <v>394</v>
      </c>
      <c r="AB265" s="5">
        <v>368</v>
      </c>
      <c r="AH265" s="5">
        <v>413</v>
      </c>
      <c r="AI265" s="5">
        <v>402</v>
      </c>
      <c r="AO265" s="5">
        <v>453</v>
      </c>
      <c r="AP265" s="5">
        <v>443</v>
      </c>
      <c r="AV265" s="5">
        <v>354</v>
      </c>
      <c r="AW265" s="5">
        <v>337</v>
      </c>
      <c r="BC265" s="5">
        <v>306</v>
      </c>
      <c r="BD265" s="5">
        <v>318</v>
      </c>
      <c r="BJ265" s="5">
        <v>385</v>
      </c>
      <c r="BK265" s="5">
        <v>456</v>
      </c>
      <c r="BP265" s="5">
        <v>460</v>
      </c>
      <c r="BQ265" s="5">
        <v>428</v>
      </c>
      <c r="BU265" s="5">
        <v>390</v>
      </c>
      <c r="BV265" s="5">
        <v>388</v>
      </c>
      <c r="CC265" s="5">
        <v>46.17</v>
      </c>
      <c r="CD265" s="5">
        <v>40.75</v>
      </c>
      <c r="CJ265" s="5">
        <v>35.44</v>
      </c>
      <c r="CK265" s="5">
        <v>30.23</v>
      </c>
      <c r="CQ265" s="5">
        <v>22.36</v>
      </c>
      <c r="CR265" s="5">
        <v>25.96</v>
      </c>
      <c r="CX265" s="5">
        <v>24.74</v>
      </c>
      <c r="CY265" s="5">
        <v>28.15</v>
      </c>
      <c r="DE265" s="5">
        <v>40.200000000000003</v>
      </c>
      <c r="DF265" s="5">
        <v>26.07</v>
      </c>
      <c r="DL265" s="5">
        <v>35.840000000000003</v>
      </c>
      <c r="DM265" s="5">
        <v>29.06</v>
      </c>
      <c r="DS265" s="5">
        <v>17.71</v>
      </c>
      <c r="DT265" s="5">
        <v>18.3</v>
      </c>
      <c r="DZ265" s="5">
        <v>24.06</v>
      </c>
      <c r="EA265" s="5">
        <v>26.94</v>
      </c>
      <c r="EG265" s="5">
        <v>20.28</v>
      </c>
      <c r="EH265" s="5">
        <v>16.329999999999998</v>
      </c>
      <c r="EM265" s="5">
        <v>48.35</v>
      </c>
      <c r="EN265" s="5">
        <v>40.76</v>
      </c>
      <c r="ER265" s="5">
        <v>23.1</v>
      </c>
      <c r="ES265" s="5">
        <v>21.81</v>
      </c>
      <c r="EV265" s="1"/>
      <c r="EW265" s="54"/>
      <c r="EX265" s="52"/>
      <c r="EY265" s="52"/>
      <c r="EZ265" s="52"/>
      <c r="FA265" s="1"/>
    </row>
    <row r="266" spans="1:157" s="5" customFormat="1" x14ac:dyDescent="0.2">
      <c r="A266" s="1">
        <v>2020</v>
      </c>
      <c r="B266" s="12">
        <v>1</v>
      </c>
      <c r="F266" s="5">
        <v>429</v>
      </c>
      <c r="G266" s="5">
        <v>429</v>
      </c>
      <c r="M266" s="5">
        <v>428</v>
      </c>
      <c r="N266" s="5">
        <v>420</v>
      </c>
      <c r="T266" s="5">
        <v>248</v>
      </c>
      <c r="U266" s="5">
        <v>247</v>
      </c>
      <c r="AA266" s="5">
        <v>383</v>
      </c>
      <c r="AB266" s="5">
        <v>382</v>
      </c>
      <c r="AH266" s="5">
        <v>396</v>
      </c>
      <c r="AI266" s="5">
        <v>400</v>
      </c>
      <c r="AO266" s="5">
        <v>409</v>
      </c>
      <c r="AP266" s="5">
        <v>423</v>
      </c>
      <c r="AV266" s="5">
        <v>326</v>
      </c>
      <c r="AW266" s="5">
        <v>321</v>
      </c>
      <c r="BC266" s="5">
        <v>322</v>
      </c>
      <c r="BD266" s="5">
        <v>313</v>
      </c>
      <c r="BJ266" s="5">
        <v>419</v>
      </c>
      <c r="BK266" s="5">
        <v>447</v>
      </c>
      <c r="BP266" s="5">
        <v>447</v>
      </c>
      <c r="BQ266" s="5">
        <v>416</v>
      </c>
      <c r="BU266" s="5">
        <v>433</v>
      </c>
      <c r="BV266" s="5">
        <v>408</v>
      </c>
      <c r="CC266" s="5">
        <v>43.87</v>
      </c>
      <c r="CD266" s="5">
        <v>38.369999999999997</v>
      </c>
      <c r="CJ266" s="5">
        <v>25.67</v>
      </c>
      <c r="CK266" s="5">
        <v>24.22</v>
      </c>
      <c r="CQ266" s="5">
        <v>21.12</v>
      </c>
      <c r="CR266" s="5">
        <v>26.49</v>
      </c>
      <c r="CX266" s="5">
        <v>25.36</v>
      </c>
      <c r="CY266" s="5">
        <v>24.32</v>
      </c>
      <c r="DE266" s="5">
        <v>32.6</v>
      </c>
      <c r="DF266" s="5">
        <v>28.25</v>
      </c>
      <c r="DL266" s="5">
        <v>32.15</v>
      </c>
      <c r="DM266" s="5">
        <v>30.49</v>
      </c>
      <c r="DS266" s="5">
        <v>17.16</v>
      </c>
      <c r="DT266" s="5">
        <v>11.91</v>
      </c>
      <c r="DZ266" s="5">
        <v>23.52</v>
      </c>
      <c r="EA266" s="5">
        <v>26.94</v>
      </c>
      <c r="EG266" s="5">
        <v>17.39</v>
      </c>
      <c r="EH266" s="5">
        <v>13.66</v>
      </c>
      <c r="EM266" s="5">
        <v>48.17</v>
      </c>
      <c r="EN266" s="5">
        <v>25.36</v>
      </c>
      <c r="ER266" s="5">
        <v>20.83</v>
      </c>
      <c r="ES266" s="5">
        <v>19.170000000000002</v>
      </c>
      <c r="EV266" s="1"/>
      <c r="EW266" s="54"/>
      <c r="EX266" s="52"/>
      <c r="EY266" s="52"/>
      <c r="EZ266" s="52"/>
      <c r="FA266" s="1"/>
    </row>
    <row r="267" spans="1:157" s="5" customFormat="1" x14ac:dyDescent="0.2">
      <c r="A267" s="1">
        <v>2020</v>
      </c>
      <c r="B267" s="12">
        <v>2</v>
      </c>
      <c r="F267" s="5">
        <v>430</v>
      </c>
      <c r="G267" s="5">
        <v>431</v>
      </c>
      <c r="M267" s="5">
        <v>354</v>
      </c>
      <c r="N267" s="5">
        <v>387</v>
      </c>
      <c r="T267" s="5">
        <v>284</v>
      </c>
      <c r="U267" s="5">
        <v>265</v>
      </c>
      <c r="AA267" s="5">
        <v>369</v>
      </c>
      <c r="AB267" s="5">
        <v>360</v>
      </c>
      <c r="AH267" s="5">
        <v>357</v>
      </c>
      <c r="AI267" s="5">
        <v>377</v>
      </c>
      <c r="AO267" s="5">
        <v>421</v>
      </c>
      <c r="AP267" s="5">
        <v>449</v>
      </c>
      <c r="AV267" s="5">
        <v>340</v>
      </c>
      <c r="AW267" s="5">
        <v>329</v>
      </c>
      <c r="BC267" s="5">
        <v>307</v>
      </c>
      <c r="BD267" s="5">
        <v>316</v>
      </c>
      <c r="BJ267" s="5">
        <v>360</v>
      </c>
      <c r="BK267" s="5">
        <v>449</v>
      </c>
      <c r="BP267" s="5">
        <v>425</v>
      </c>
      <c r="BQ267" s="5">
        <v>394</v>
      </c>
      <c r="BU267" s="5">
        <v>431</v>
      </c>
      <c r="BV267" s="5">
        <v>427</v>
      </c>
      <c r="CC267" s="5">
        <v>45.65</v>
      </c>
      <c r="CD267" s="5">
        <v>30.74</v>
      </c>
      <c r="CJ267" s="5">
        <v>23.72</v>
      </c>
      <c r="CK267" s="5">
        <v>23.97</v>
      </c>
      <c r="CQ267" s="5">
        <v>19.78</v>
      </c>
      <c r="CR267" s="5">
        <v>23.78</v>
      </c>
      <c r="CX267" s="5">
        <v>22.04</v>
      </c>
      <c r="CY267" s="5">
        <v>25.44</v>
      </c>
      <c r="DE267" s="5">
        <v>24.36</v>
      </c>
      <c r="DF267" s="5">
        <v>24.57</v>
      </c>
      <c r="DL267" s="5">
        <v>31.99</v>
      </c>
      <c r="DM267" s="5">
        <v>25.28</v>
      </c>
      <c r="DS267" s="5">
        <v>16.829999999999998</v>
      </c>
      <c r="DT267" s="5">
        <v>21.03</v>
      </c>
      <c r="DZ267" s="5">
        <v>23.32</v>
      </c>
      <c r="EA267" s="5">
        <v>25.68</v>
      </c>
      <c r="EG267" s="5">
        <v>16.14</v>
      </c>
      <c r="EH267" s="5">
        <v>14.88</v>
      </c>
      <c r="EM267" s="5">
        <v>34.96</v>
      </c>
      <c r="EN267" s="5">
        <v>20.93</v>
      </c>
      <c r="ER267" s="5">
        <v>15.49</v>
      </c>
      <c r="ES267" s="5">
        <v>19.32</v>
      </c>
      <c r="EV267" s="1"/>
      <c r="EW267" s="54"/>
      <c r="EX267" s="52"/>
      <c r="EY267" s="52"/>
      <c r="EZ267" s="52"/>
      <c r="FA267" s="1"/>
    </row>
    <row r="268" spans="1:157" s="5" customFormat="1" x14ac:dyDescent="0.2">
      <c r="A268" s="1">
        <v>2020</v>
      </c>
      <c r="B268" s="12">
        <v>3</v>
      </c>
      <c r="EV268" s="1"/>
      <c r="EW268" s="54"/>
      <c r="EX268" s="52"/>
      <c r="EY268" s="52"/>
      <c r="EZ268" s="52"/>
      <c r="FA268" s="1"/>
    </row>
    <row r="269" spans="1:157" s="5" customFormat="1" x14ac:dyDescent="0.2">
      <c r="A269" s="1">
        <v>2020</v>
      </c>
      <c r="B269" s="1">
        <v>4</v>
      </c>
      <c r="EV269" s="1"/>
      <c r="EW269" s="54"/>
      <c r="EX269" s="52"/>
      <c r="EY269" s="52"/>
      <c r="EZ269" s="52"/>
      <c r="FA269" s="1"/>
    </row>
    <row r="270" spans="1:157" s="5" customFormat="1" x14ac:dyDescent="0.2">
      <c r="A270" s="1">
        <v>2021</v>
      </c>
      <c r="B270" s="12">
        <v>1</v>
      </c>
      <c r="F270" s="5">
        <v>432</v>
      </c>
      <c r="G270" s="5">
        <v>415</v>
      </c>
      <c r="M270" s="5">
        <v>489</v>
      </c>
      <c r="N270" s="5">
        <v>432</v>
      </c>
      <c r="T270" s="5">
        <v>266</v>
      </c>
      <c r="AA270" s="5">
        <v>369</v>
      </c>
      <c r="AB270" s="5">
        <v>392</v>
      </c>
      <c r="AH270" s="5">
        <v>358</v>
      </c>
      <c r="AI270" s="5">
        <v>382</v>
      </c>
      <c r="AO270" s="5">
        <v>399</v>
      </c>
      <c r="AP270" s="5">
        <v>320</v>
      </c>
      <c r="AV270" s="5">
        <v>403</v>
      </c>
      <c r="AW270" s="5">
        <v>308</v>
      </c>
      <c r="BC270" s="5">
        <v>275</v>
      </c>
      <c r="BD270" s="5">
        <v>310</v>
      </c>
      <c r="BJ270" s="5">
        <v>404</v>
      </c>
      <c r="BK270" s="5">
        <v>543</v>
      </c>
      <c r="BP270" s="5">
        <v>388</v>
      </c>
      <c r="BQ270" s="5">
        <v>356</v>
      </c>
      <c r="BU270" s="5">
        <v>412</v>
      </c>
      <c r="BV270" s="5">
        <v>435</v>
      </c>
      <c r="CC270" s="5">
        <v>39.75</v>
      </c>
      <c r="CD270" s="5">
        <v>33.85</v>
      </c>
      <c r="CJ270" s="5">
        <v>20.98</v>
      </c>
      <c r="CK270" s="5">
        <v>18.11</v>
      </c>
      <c r="CQ270" s="5">
        <v>20.55</v>
      </c>
      <c r="CR270" s="5">
        <v>28.52</v>
      </c>
      <c r="CX270" s="5">
        <v>26.84</v>
      </c>
      <c r="CY270" s="5">
        <v>30.15</v>
      </c>
      <c r="DE270" s="5">
        <v>21.03</v>
      </c>
      <c r="DF270" s="5">
        <v>22.77</v>
      </c>
      <c r="DL270" s="5">
        <v>25.76</v>
      </c>
      <c r="DM270" s="5">
        <v>20.81</v>
      </c>
      <c r="DS270" s="5">
        <v>19.78</v>
      </c>
      <c r="DT270" s="5">
        <v>25.86</v>
      </c>
      <c r="DZ270" s="5">
        <v>36.6</v>
      </c>
      <c r="EA270" s="5">
        <v>39.049999999999997</v>
      </c>
      <c r="EG270" s="5">
        <v>15.31</v>
      </c>
      <c r="EH270" s="5">
        <v>10.62</v>
      </c>
      <c r="EM270" s="5">
        <v>23.96</v>
      </c>
      <c r="EN270" s="5">
        <v>13.53</v>
      </c>
      <c r="ER270" s="5">
        <v>20.54</v>
      </c>
      <c r="ES270" s="5">
        <v>35.85</v>
      </c>
      <c r="EV270" s="1"/>
      <c r="EW270" s="54"/>
      <c r="EX270" s="52"/>
      <c r="EY270" s="52"/>
      <c r="EZ270" s="52"/>
      <c r="FA270" s="1"/>
    </row>
    <row r="271" spans="1:157" s="5" customFormat="1" x14ac:dyDescent="0.2">
      <c r="A271" s="1">
        <v>2021</v>
      </c>
      <c r="B271" s="12">
        <v>2</v>
      </c>
      <c r="F271" s="5">
        <v>449</v>
      </c>
      <c r="G271" s="5">
        <v>397</v>
      </c>
      <c r="M271" s="5">
        <v>481</v>
      </c>
      <c r="N271" s="5">
        <v>444</v>
      </c>
      <c r="T271" s="5">
        <v>232</v>
      </c>
      <c r="U271" s="5">
        <v>215</v>
      </c>
      <c r="AA271" s="5">
        <v>399</v>
      </c>
      <c r="AB271" s="5">
        <v>397</v>
      </c>
      <c r="AH271" s="5">
        <v>377</v>
      </c>
      <c r="AI271" s="5">
        <v>382</v>
      </c>
      <c r="AO271" s="5">
        <v>400</v>
      </c>
      <c r="AP271" s="5">
        <v>336</v>
      </c>
      <c r="AV271" s="5">
        <v>492</v>
      </c>
      <c r="AW271" s="5">
        <v>410</v>
      </c>
      <c r="BC271" s="5">
        <v>300</v>
      </c>
      <c r="BD271" s="5">
        <v>311</v>
      </c>
      <c r="BJ271" s="5">
        <v>386</v>
      </c>
      <c r="BK271" s="5">
        <v>547</v>
      </c>
      <c r="BP271" s="5">
        <v>379</v>
      </c>
      <c r="BQ271" s="5">
        <v>337</v>
      </c>
      <c r="BU271" s="5">
        <v>418</v>
      </c>
      <c r="BV271" s="5">
        <v>409</v>
      </c>
      <c r="CC271" s="5">
        <v>37.729999999999997</v>
      </c>
      <c r="CD271" s="5">
        <v>40.44</v>
      </c>
      <c r="CJ271" s="5">
        <v>22.83</v>
      </c>
      <c r="CK271" s="5">
        <v>21.19</v>
      </c>
      <c r="CQ271" s="5">
        <v>22.25</v>
      </c>
      <c r="CR271" s="5">
        <v>28.19</v>
      </c>
      <c r="CX271" s="5">
        <v>24.04</v>
      </c>
      <c r="CY271" s="5">
        <v>27.41</v>
      </c>
      <c r="DE271" s="5">
        <v>26.06</v>
      </c>
      <c r="DF271" s="5">
        <v>24.78</v>
      </c>
      <c r="DL271" s="5">
        <v>24.85</v>
      </c>
      <c r="DM271" s="5">
        <v>19.68</v>
      </c>
      <c r="DS271" s="5">
        <v>15.69</v>
      </c>
      <c r="DT271" s="5">
        <v>20.49</v>
      </c>
      <c r="DZ271" s="5">
        <v>34.049999999999997</v>
      </c>
      <c r="EA271" s="5">
        <v>29.66</v>
      </c>
      <c r="EG271" s="5">
        <v>14.56</v>
      </c>
      <c r="EH271" s="5">
        <v>11.91</v>
      </c>
      <c r="EM271" s="5">
        <v>24.26</v>
      </c>
      <c r="EN271" s="5">
        <v>11.99</v>
      </c>
      <c r="ER271" s="5">
        <v>21.09</v>
      </c>
      <c r="ES271" s="5">
        <v>25.73</v>
      </c>
      <c r="EV271" s="1"/>
      <c r="EW271" s="54"/>
      <c r="EX271" s="52"/>
      <c r="EY271" s="52"/>
      <c r="EZ271" s="52"/>
      <c r="FA271" s="1"/>
    </row>
    <row r="272" spans="1:157" s="5" customFormat="1" x14ac:dyDescent="0.2">
      <c r="A272" s="1">
        <v>2021</v>
      </c>
      <c r="B272" s="12">
        <v>3</v>
      </c>
      <c r="EV272" s="1"/>
      <c r="EW272" s="54"/>
      <c r="EX272" s="52"/>
      <c r="EY272" s="52"/>
      <c r="EZ272" s="52"/>
      <c r="FA272" s="1"/>
    </row>
    <row r="273" spans="1:157" s="5" customFormat="1" x14ac:dyDescent="0.2">
      <c r="A273" s="1">
        <v>2021</v>
      </c>
      <c r="B273" s="1">
        <v>4</v>
      </c>
      <c r="EV273" s="1"/>
      <c r="EW273" s="54"/>
      <c r="EX273" s="52"/>
      <c r="EY273" s="52"/>
      <c r="EZ273" s="52"/>
      <c r="FA273" s="1"/>
    </row>
    <row r="274" spans="1:157" s="5" customFormat="1" x14ac:dyDescent="0.2">
      <c r="A274" s="12"/>
      <c r="B274" s="12"/>
      <c r="EV274" s="1"/>
      <c r="EW274" s="54"/>
      <c r="EX274" s="52"/>
      <c r="EY274" s="52"/>
      <c r="EZ274" s="52"/>
      <c r="FA274" s="1"/>
    </row>
    <row r="275" spans="1:157" ht="13.5" x14ac:dyDescent="0.25">
      <c r="A275" s="2" t="s">
        <v>143</v>
      </c>
      <c r="K275" s="1"/>
      <c r="M275" s="1"/>
      <c r="U275" s="1"/>
      <c r="V275" s="1"/>
      <c r="W275" s="1"/>
      <c r="X275" s="1"/>
      <c r="Z275" s="1"/>
      <c r="AA275" s="1"/>
      <c r="AD275" s="4"/>
      <c r="AF275" s="5"/>
      <c r="AG275" s="5"/>
      <c r="AH275" s="4"/>
      <c r="AI275" s="4"/>
      <c r="AJ275" s="4"/>
      <c r="AK275" s="1"/>
      <c r="AL275" s="1"/>
      <c r="AO275" s="1"/>
      <c r="AP275" s="1"/>
      <c r="AQ275" s="1"/>
      <c r="AR275" s="3"/>
      <c r="AS275" s="3"/>
      <c r="AT275" s="3"/>
      <c r="AU275" s="1"/>
      <c r="BA275" s="1"/>
      <c r="BE275" s="3"/>
      <c r="BK275" s="3"/>
      <c r="BL275" s="3"/>
      <c r="BQ275" s="3"/>
      <c r="EW275" s="51"/>
      <c r="EX275" s="51"/>
      <c r="EY275" s="52"/>
      <c r="EZ275" s="52"/>
    </row>
    <row r="276" spans="1:157" ht="13.5" x14ac:dyDescent="0.25">
      <c r="A276" s="2" t="s">
        <v>144</v>
      </c>
      <c r="AU276" s="1"/>
      <c r="AV276" s="1"/>
      <c r="AW276" s="3"/>
      <c r="AX276" s="3"/>
      <c r="AY276" s="1"/>
      <c r="AZ276" s="1"/>
      <c r="BB276" s="3"/>
      <c r="BC276" s="3"/>
    </row>
    <row r="277" spans="1:157" ht="13.5" x14ac:dyDescent="0.25">
      <c r="A277" s="2" t="s">
        <v>145</v>
      </c>
      <c r="Z277" s="34"/>
      <c r="AU277" s="1"/>
      <c r="AV277" s="1"/>
      <c r="AW277" s="3"/>
      <c r="AX277" s="3"/>
      <c r="AY277" s="1"/>
      <c r="AZ277" s="1"/>
      <c r="BB277" s="3"/>
      <c r="BC277" s="3"/>
    </row>
    <row r="278" spans="1:157" ht="13.5" x14ac:dyDescent="0.25">
      <c r="A278" s="2"/>
      <c r="AU278" s="1"/>
      <c r="AV278" s="1"/>
      <c r="AW278" s="3"/>
      <c r="AX278" s="3"/>
      <c r="AY278" s="1"/>
      <c r="AZ278" s="1"/>
      <c r="BB278" s="3"/>
      <c r="BC278" s="3"/>
    </row>
    <row r="279" spans="1:157" ht="15.75" x14ac:dyDescent="0.25">
      <c r="A279" s="31" t="s">
        <v>199</v>
      </c>
      <c r="AW279" s="73" t="s">
        <v>166</v>
      </c>
      <c r="AX279" s="67"/>
      <c r="AY279" s="73" t="s">
        <v>197</v>
      </c>
      <c r="AZ279" s="51"/>
    </row>
    <row r="280" spans="1:157" ht="15.75" x14ac:dyDescent="0.25">
      <c r="A280" s="13"/>
      <c r="D280" s="22" t="s">
        <v>4</v>
      </c>
      <c r="E280" s="22" t="s">
        <v>4</v>
      </c>
      <c r="F280" s="22" t="s">
        <v>4</v>
      </c>
      <c r="G280" s="22" t="s">
        <v>4</v>
      </c>
      <c r="H280" s="22" t="s">
        <v>4</v>
      </c>
      <c r="I280" s="21" t="s">
        <v>4</v>
      </c>
      <c r="J280" s="21" t="s">
        <v>4</v>
      </c>
      <c r="K280" s="59" t="s">
        <v>4</v>
      </c>
      <c r="L280" s="59" t="s">
        <v>4</v>
      </c>
      <c r="M280" s="59" t="s">
        <v>4</v>
      </c>
      <c r="N280" s="24" t="s">
        <v>4</v>
      </c>
      <c r="O280" s="24" t="s">
        <v>4</v>
      </c>
      <c r="P280" s="27" t="s">
        <v>4</v>
      </c>
      <c r="Q280" s="27" t="s">
        <v>4</v>
      </c>
      <c r="R280" s="59" t="s">
        <v>4</v>
      </c>
      <c r="S280" s="59" t="s">
        <v>4</v>
      </c>
      <c r="T280" s="59" t="s">
        <v>4</v>
      </c>
      <c r="U280" s="24" t="s">
        <v>4</v>
      </c>
      <c r="V280" s="24" t="s">
        <v>4</v>
      </c>
      <c r="W280" s="27" t="s">
        <v>4</v>
      </c>
      <c r="X280" s="27" t="s">
        <v>4</v>
      </c>
      <c r="Y280" s="59" t="s">
        <v>4</v>
      </c>
      <c r="Z280" s="59" t="s">
        <v>158</v>
      </c>
      <c r="AA280" s="59" t="s">
        <v>158</v>
      </c>
      <c r="AB280" s="24" t="s">
        <v>158</v>
      </c>
      <c r="AC280" s="24" t="s">
        <v>158</v>
      </c>
      <c r="AD280" s="27" t="s">
        <v>158</v>
      </c>
      <c r="AE280" s="27" t="s">
        <v>158</v>
      </c>
      <c r="AF280" s="59" t="s">
        <v>158</v>
      </c>
      <c r="AG280" s="59" t="s">
        <v>158</v>
      </c>
      <c r="AH280" s="59" t="s">
        <v>158</v>
      </c>
      <c r="AI280" s="24" t="s">
        <v>158</v>
      </c>
      <c r="AJ280" s="24" t="s">
        <v>158</v>
      </c>
      <c r="AK280" s="27" t="s">
        <v>158</v>
      </c>
      <c r="AL280" s="27" t="s">
        <v>158</v>
      </c>
      <c r="AM280" s="59" t="s">
        <v>158</v>
      </c>
      <c r="AN280" s="59" t="s">
        <v>158</v>
      </c>
      <c r="AO280" s="59" t="s">
        <v>158</v>
      </c>
      <c r="AP280" s="24" t="s">
        <v>158</v>
      </c>
      <c r="AQ280" s="24" t="s">
        <v>158</v>
      </c>
      <c r="AR280" s="27" t="s">
        <v>158</v>
      </c>
      <c r="AS280" s="27" t="s">
        <v>158</v>
      </c>
      <c r="AT280" s="59" t="s">
        <v>158</v>
      </c>
      <c r="AU280" s="59" t="s">
        <v>158</v>
      </c>
      <c r="AV280"/>
      <c r="AW280" s="22" t="s">
        <v>147</v>
      </c>
      <c r="AX280" s="22" t="s">
        <v>148</v>
      </c>
      <c r="AY280" s="22" t="s">
        <v>147</v>
      </c>
      <c r="AZ280" s="22" t="s">
        <v>148</v>
      </c>
      <c r="BB280"/>
      <c r="BC280"/>
      <c r="BD280"/>
      <c r="BE280" s="3"/>
      <c r="BF280" s="3"/>
    </row>
    <row r="281" spans="1:157" ht="13.5" x14ac:dyDescent="0.25">
      <c r="A281" s="2"/>
      <c r="D281" s="27" t="s">
        <v>11</v>
      </c>
      <c r="E281" s="27" t="s">
        <v>14</v>
      </c>
      <c r="F281" s="21" t="s">
        <v>14</v>
      </c>
      <c r="G281" s="21" t="s">
        <v>11</v>
      </c>
      <c r="H281" s="21" t="s">
        <v>11</v>
      </c>
      <c r="I281" s="59" t="s">
        <v>17</v>
      </c>
      <c r="J281" s="27" t="s">
        <v>11</v>
      </c>
      <c r="K281" s="27" t="s">
        <v>14</v>
      </c>
      <c r="L281" s="27" t="s">
        <v>15</v>
      </c>
      <c r="M281" s="27" t="s">
        <v>20</v>
      </c>
      <c r="N281" s="27" t="s">
        <v>11</v>
      </c>
      <c r="O281" s="27" t="s">
        <v>14</v>
      </c>
      <c r="P281" s="27" t="s">
        <v>21</v>
      </c>
      <c r="Q281" s="27" t="s">
        <v>16</v>
      </c>
      <c r="R281" s="27" t="s">
        <v>146</v>
      </c>
      <c r="S281" s="25" t="s">
        <v>25</v>
      </c>
      <c r="T281" s="27" t="s">
        <v>21</v>
      </c>
      <c r="U281" s="27" t="s">
        <v>16</v>
      </c>
      <c r="V281" s="27" t="s">
        <v>19</v>
      </c>
      <c r="W281" s="27" t="s">
        <v>20</v>
      </c>
      <c r="X281" s="25" t="s">
        <v>21</v>
      </c>
      <c r="Y281" s="25" t="s">
        <v>16</v>
      </c>
      <c r="Z281" s="27" t="s">
        <v>11</v>
      </c>
      <c r="AA281" s="27" t="s">
        <v>14</v>
      </c>
      <c r="AB281" s="21" t="s">
        <v>14</v>
      </c>
      <c r="AC281" s="21" t="s">
        <v>11</v>
      </c>
      <c r="AD281" s="27" t="s">
        <v>11</v>
      </c>
      <c r="AE281" s="27" t="s">
        <v>17</v>
      </c>
      <c r="AF281" s="27" t="s">
        <v>11</v>
      </c>
      <c r="AG281" s="27" t="s">
        <v>14</v>
      </c>
      <c r="AH281" s="27" t="s">
        <v>15</v>
      </c>
      <c r="AI281" s="27" t="s">
        <v>20</v>
      </c>
      <c r="AJ281" s="27" t="s">
        <v>11</v>
      </c>
      <c r="AK281" s="27" t="s">
        <v>14</v>
      </c>
      <c r="AL281" s="27" t="s">
        <v>21</v>
      </c>
      <c r="AM281" s="27" t="s">
        <v>16</v>
      </c>
      <c r="AN281" s="27" t="s">
        <v>146</v>
      </c>
      <c r="AO281" s="27" t="s">
        <v>25</v>
      </c>
      <c r="AP281" s="27" t="s">
        <v>21</v>
      </c>
      <c r="AQ281" s="27" t="s">
        <v>16</v>
      </c>
      <c r="AR281" s="27" t="s">
        <v>19</v>
      </c>
      <c r="AS281" s="27" t="s">
        <v>20</v>
      </c>
      <c r="AT281" s="27" t="s">
        <v>21</v>
      </c>
      <c r="AU281" s="27" t="s">
        <v>16</v>
      </c>
      <c r="AV281"/>
      <c r="AW281" s="22" t="s">
        <v>108</v>
      </c>
      <c r="AX281" s="22" t="s">
        <v>154</v>
      </c>
      <c r="AY281" s="22" t="s">
        <v>108</v>
      </c>
      <c r="AZ281" s="22" t="s">
        <v>154</v>
      </c>
      <c r="BB281"/>
      <c r="BC281"/>
      <c r="BD281"/>
      <c r="BE281" s="3"/>
      <c r="BF281"/>
      <c r="BG281"/>
      <c r="BH281"/>
      <c r="DA281" s="5"/>
      <c r="DK281"/>
      <c r="DL281"/>
      <c r="DM281"/>
      <c r="DP281"/>
      <c r="EW281" s="51"/>
      <c r="EX281" s="51"/>
      <c r="EY281" s="52"/>
      <c r="EZ281" s="52"/>
    </row>
    <row r="282" spans="1:157" ht="13.5" x14ac:dyDescent="0.25">
      <c r="A282" s="2" t="s">
        <v>30</v>
      </c>
      <c r="B282" s="10" t="s">
        <v>149</v>
      </c>
      <c r="C282" s="10" t="s">
        <v>149</v>
      </c>
      <c r="D282" s="21" t="s">
        <v>37</v>
      </c>
      <c r="E282" s="21" t="s">
        <v>38</v>
      </c>
      <c r="F282" s="21" t="s">
        <v>44</v>
      </c>
      <c r="G282" s="21" t="s">
        <v>45</v>
      </c>
      <c r="H282" s="25" t="s">
        <v>51</v>
      </c>
      <c r="I282" s="25" t="s">
        <v>52</v>
      </c>
      <c r="J282" s="21" t="s">
        <v>58</v>
      </c>
      <c r="K282" s="21" t="s">
        <v>59</v>
      </c>
      <c r="L282" s="25" t="s">
        <v>65</v>
      </c>
      <c r="M282" s="25" t="s">
        <v>66</v>
      </c>
      <c r="N282" s="25" t="s">
        <v>72</v>
      </c>
      <c r="O282" s="25" t="s">
        <v>73</v>
      </c>
      <c r="P282" s="21" t="s">
        <v>79</v>
      </c>
      <c r="Q282" s="21" t="s">
        <v>80</v>
      </c>
      <c r="R282" s="23" t="s">
        <v>86</v>
      </c>
      <c r="S282" s="21" t="s">
        <v>87</v>
      </c>
      <c r="T282" s="25" t="s">
        <v>93</v>
      </c>
      <c r="U282" s="59" t="s">
        <v>94</v>
      </c>
      <c r="V282" s="25" t="s">
        <v>150</v>
      </c>
      <c r="W282" s="59" t="s">
        <v>151</v>
      </c>
      <c r="X282" s="21" t="s">
        <v>152</v>
      </c>
      <c r="Y282" s="21" t="s">
        <v>153</v>
      </c>
      <c r="Z282" s="21" t="s">
        <v>37</v>
      </c>
      <c r="AA282" s="21" t="s">
        <v>38</v>
      </c>
      <c r="AB282" s="21" t="s">
        <v>44</v>
      </c>
      <c r="AC282" s="21" t="s">
        <v>45</v>
      </c>
      <c r="AD282" s="25" t="s">
        <v>51</v>
      </c>
      <c r="AE282" s="25" t="s">
        <v>52</v>
      </c>
      <c r="AF282" s="21" t="s">
        <v>58</v>
      </c>
      <c r="AG282" s="21" t="s">
        <v>59</v>
      </c>
      <c r="AH282" s="25" t="s">
        <v>65</v>
      </c>
      <c r="AI282" s="25" t="s">
        <v>66</v>
      </c>
      <c r="AJ282" s="25" t="s">
        <v>72</v>
      </c>
      <c r="AK282" s="25" t="s">
        <v>73</v>
      </c>
      <c r="AL282" s="21" t="s">
        <v>79</v>
      </c>
      <c r="AM282" s="21" t="s">
        <v>80</v>
      </c>
      <c r="AN282" s="22" t="s">
        <v>86</v>
      </c>
      <c r="AO282" s="21" t="s">
        <v>87</v>
      </c>
      <c r="AP282" s="25" t="s">
        <v>93</v>
      </c>
      <c r="AQ282" s="59" t="s">
        <v>94</v>
      </c>
      <c r="AR282" s="25" t="s">
        <v>150</v>
      </c>
      <c r="AS282" s="27" t="s">
        <v>151</v>
      </c>
      <c r="AT282" s="21" t="s">
        <v>152</v>
      </c>
      <c r="AU282" s="21" t="s">
        <v>153</v>
      </c>
      <c r="AV282"/>
      <c r="AX282" s="5"/>
      <c r="AY282"/>
      <c r="AZ282"/>
      <c r="BB282"/>
      <c r="BC282"/>
      <c r="BD282"/>
      <c r="BE282" s="3"/>
      <c r="BF282"/>
      <c r="BG282"/>
      <c r="BH282"/>
      <c r="EW282" s="51"/>
      <c r="EX282" s="51"/>
      <c r="EY282" s="52"/>
      <c r="EZ282" s="52"/>
      <c r="FA282" s="51"/>
    </row>
    <row r="283" spans="1:157" x14ac:dyDescent="0.2">
      <c r="A283" s="1">
        <f t="shared" ref="A283:A326" si="14">A287-1</f>
        <v>1977</v>
      </c>
      <c r="B283" s="1">
        <v>1</v>
      </c>
      <c r="C283" s="1">
        <v>1</v>
      </c>
      <c r="D283" s="60" t="s">
        <v>112</v>
      </c>
      <c r="E283" s="60" t="s">
        <v>112</v>
      </c>
      <c r="F283" s="60" t="s">
        <v>112</v>
      </c>
      <c r="G283" s="60" t="s">
        <v>112</v>
      </c>
      <c r="H283" s="60" t="s">
        <v>112</v>
      </c>
      <c r="I283" s="60" t="s">
        <v>112</v>
      </c>
      <c r="J283" s="60" t="s">
        <v>112</v>
      </c>
      <c r="K283" s="60" t="s">
        <v>112</v>
      </c>
      <c r="L283" s="60" t="s">
        <v>112</v>
      </c>
      <c r="M283" s="60" t="s">
        <v>112</v>
      </c>
      <c r="N283" s="60" t="s">
        <v>112</v>
      </c>
      <c r="O283" s="60" t="s">
        <v>112</v>
      </c>
      <c r="P283" s="60" t="s">
        <v>112</v>
      </c>
      <c r="Q283" s="60" t="s">
        <v>112</v>
      </c>
      <c r="R283" s="60" t="s">
        <v>112</v>
      </c>
      <c r="S283" s="60" t="s">
        <v>112</v>
      </c>
      <c r="T283" s="60" t="s">
        <v>112</v>
      </c>
      <c r="U283" s="60" t="s">
        <v>112</v>
      </c>
      <c r="V283" s="60" t="s">
        <v>112</v>
      </c>
      <c r="W283" s="60" t="s">
        <v>112</v>
      </c>
      <c r="X283" s="60" t="s">
        <v>112</v>
      </c>
      <c r="Y283" s="60" t="s">
        <v>112</v>
      </c>
      <c r="Z283" s="60">
        <f>CE7</f>
        <v>2.7408312958435204</v>
      </c>
      <c r="AA283" s="60">
        <f>CF7</f>
        <v>3.8004807692307692</v>
      </c>
      <c r="AB283" s="60">
        <f>CG7</f>
        <v>2.5</v>
      </c>
      <c r="AC283" s="60">
        <f>CH7</f>
        <v>0</v>
      </c>
      <c r="AD283" s="60">
        <f>CS7</f>
        <v>3.75</v>
      </c>
      <c r="AE283" s="60">
        <f>CT7</f>
        <v>3.2590909090909088</v>
      </c>
      <c r="AF283" s="60">
        <f>CZ7</f>
        <v>3</v>
      </c>
      <c r="AG283" s="60">
        <f>DA7</f>
        <v>3.3169107856191724</v>
      </c>
      <c r="AH283" s="4">
        <f>DG7</f>
        <v>3.5</v>
      </c>
      <c r="AI283" s="4">
        <f>DH7</f>
        <v>3</v>
      </c>
      <c r="AJ283" s="60">
        <f>DN7</f>
        <v>4.0000000000000018</v>
      </c>
      <c r="AK283" s="60">
        <f>DO7</f>
        <v>4</v>
      </c>
      <c r="AL283" s="60">
        <f>DU7</f>
        <v>3.0000000000000009</v>
      </c>
      <c r="AM283" s="60">
        <f>DV7</f>
        <v>3.0000000000000009</v>
      </c>
      <c r="AN283" s="60">
        <f>EB7</f>
        <v>3.0406976744186047</v>
      </c>
      <c r="AO283" s="60">
        <f>EC7</f>
        <v>3.9999999999999991</v>
      </c>
      <c r="AP283" s="60">
        <f>EI7</f>
        <v>1.6312849162011172</v>
      </c>
      <c r="AQ283" s="60">
        <f>EJ7</f>
        <v>1.8341708542713577</v>
      </c>
      <c r="AR283" s="60">
        <f>EK7</f>
        <v>1.5</v>
      </c>
      <c r="AS283" s="60">
        <f>EL7</f>
        <v>2</v>
      </c>
      <c r="AT283" s="60" t="str">
        <f>ET7</f>
        <v>na</v>
      </c>
      <c r="AU283" s="60">
        <f>EU7</f>
        <v>3.7956989247311825</v>
      </c>
      <c r="AV283"/>
      <c r="AW283" s="1">
        <f>Inflation_Data!D6</f>
        <v>63.5</v>
      </c>
      <c r="AX283" s="1">
        <f>AVERAGE(Inflation_Data!D5:D8)</f>
        <v>63.824999999999996</v>
      </c>
      <c r="AY283" s="1">
        <f>Inflation_Data!C6</f>
        <v>59.1</v>
      </c>
      <c r="AZ283" s="1">
        <f>AVERAGE(Inflation_Data!C5:C8)</f>
        <v>59.274999999999999</v>
      </c>
      <c r="BB283"/>
      <c r="BC283"/>
      <c r="BD283"/>
      <c r="BE283"/>
      <c r="BF283"/>
      <c r="BG283"/>
      <c r="BH283"/>
      <c r="EW283" s="51"/>
      <c r="EX283" s="51"/>
      <c r="EY283" s="52"/>
      <c r="EZ283" s="52"/>
      <c r="FA283" s="51"/>
    </row>
    <row r="284" spans="1:157" x14ac:dyDescent="0.2">
      <c r="A284" s="1">
        <f t="shared" si="14"/>
        <v>1977</v>
      </c>
      <c r="B284" s="1">
        <v>2</v>
      </c>
      <c r="C284" s="1">
        <f t="shared" ref="C284:C315" si="15">C283+1</f>
        <v>2</v>
      </c>
      <c r="D284" s="60" t="s">
        <v>112</v>
      </c>
      <c r="E284" s="60" t="s">
        <v>112</v>
      </c>
      <c r="F284" s="60" t="s">
        <v>112</v>
      </c>
      <c r="G284" s="60" t="s">
        <v>112</v>
      </c>
      <c r="H284" s="60" t="s">
        <v>112</v>
      </c>
      <c r="I284" s="60" t="s">
        <v>112</v>
      </c>
      <c r="J284" s="60" t="s">
        <v>112</v>
      </c>
      <c r="K284" s="60" t="s">
        <v>112</v>
      </c>
      <c r="L284" s="60" t="s">
        <v>112</v>
      </c>
      <c r="M284" s="60" t="s">
        <v>112</v>
      </c>
      <c r="N284" s="60" t="s">
        <v>112</v>
      </c>
      <c r="O284" s="60" t="s">
        <v>112</v>
      </c>
      <c r="P284" s="60" t="s">
        <v>112</v>
      </c>
      <c r="Q284" s="60" t="s">
        <v>112</v>
      </c>
      <c r="R284" s="60" t="s">
        <v>112</v>
      </c>
      <c r="S284" s="60" t="s">
        <v>112</v>
      </c>
      <c r="T284" s="60" t="s">
        <v>112</v>
      </c>
      <c r="U284" s="60" t="s">
        <v>112</v>
      </c>
      <c r="V284" s="60" t="s">
        <v>112</v>
      </c>
      <c r="W284" s="60" t="s">
        <v>112</v>
      </c>
      <c r="X284" s="60" t="s">
        <v>112</v>
      </c>
      <c r="Y284" s="60" t="s">
        <v>112</v>
      </c>
      <c r="Z284" s="60">
        <f>CE10</f>
        <v>3.2469437652811735</v>
      </c>
      <c r="AA284" s="60">
        <f>CF10</f>
        <v>3.8004807692307692</v>
      </c>
      <c r="AB284" s="60">
        <f>CG10</f>
        <v>2.5</v>
      </c>
      <c r="AC284" s="60">
        <f>CH10</f>
        <v>0</v>
      </c>
      <c r="AD284" s="60">
        <f>CS10</f>
        <v>3</v>
      </c>
      <c r="AE284" s="60">
        <f>CT10</f>
        <v>3</v>
      </c>
      <c r="AF284" s="60">
        <f>CZ10</f>
        <v>3</v>
      </c>
      <c r="AG284" s="60">
        <f>DA10</f>
        <v>3.079227696404792</v>
      </c>
      <c r="AH284" s="4">
        <f>DG10</f>
        <v>3</v>
      </c>
      <c r="AI284" s="4">
        <f>DH10</f>
        <v>3</v>
      </c>
      <c r="AJ284" s="60">
        <f>DN10</f>
        <v>4.887500000000002</v>
      </c>
      <c r="AK284" s="60">
        <f>DO10</f>
        <v>5</v>
      </c>
      <c r="AL284" s="60">
        <f>DU10</f>
        <v>3.0000000000000009</v>
      </c>
      <c r="AM284" s="60">
        <f>DV10</f>
        <v>3.0000000000000009</v>
      </c>
      <c r="AN284" s="60">
        <f>EB10</f>
        <v>3.2325581395348837</v>
      </c>
      <c r="AO284" s="60">
        <f>EC10</f>
        <v>3.9999999999999991</v>
      </c>
      <c r="AP284" s="60">
        <f>EI10</f>
        <v>1.6312849162011172</v>
      </c>
      <c r="AQ284" s="60">
        <f>EJ10</f>
        <v>1.8341708542713577</v>
      </c>
      <c r="AR284" s="60">
        <f>EK10</f>
        <v>2.5</v>
      </c>
      <c r="AS284" s="60">
        <f>EL10</f>
        <v>2.5</v>
      </c>
      <c r="AT284" s="60" t="str">
        <f>ET10</f>
        <v>na</v>
      </c>
      <c r="AU284" s="60">
        <f>EU10</f>
        <v>3.887096774193548</v>
      </c>
      <c r="AV284"/>
      <c r="AW284" s="1">
        <f>Inflation_Data!D9</f>
        <v>65.2</v>
      </c>
      <c r="AX284" s="1">
        <f>AVERAGE(Inflation_Data!D8:D11)</f>
        <v>65.050000000000011</v>
      </c>
      <c r="AY284" s="1">
        <f>Inflation_Data!C9</f>
        <v>60.3</v>
      </c>
      <c r="AZ284" s="1">
        <f>AVERAGE(Inflation_Data!C8:C11)</f>
        <v>60.5</v>
      </c>
      <c r="BB284"/>
      <c r="BC284"/>
      <c r="BD284"/>
      <c r="BE284"/>
      <c r="BF284"/>
      <c r="BG284"/>
      <c r="BH284"/>
      <c r="EW284" s="51"/>
      <c r="EX284" s="51"/>
      <c r="EY284" s="52"/>
      <c r="EZ284" s="52"/>
      <c r="FA284" s="51"/>
    </row>
    <row r="285" spans="1:157" x14ac:dyDescent="0.2">
      <c r="A285" s="1">
        <f t="shared" si="14"/>
        <v>1977</v>
      </c>
      <c r="B285" s="1">
        <v>3</v>
      </c>
      <c r="C285" s="1">
        <f t="shared" si="15"/>
        <v>3</v>
      </c>
      <c r="D285" s="60" t="s">
        <v>112</v>
      </c>
      <c r="E285" s="60" t="s">
        <v>112</v>
      </c>
      <c r="F285" s="60" t="s">
        <v>112</v>
      </c>
      <c r="G285" s="60" t="s">
        <v>112</v>
      </c>
      <c r="H285" s="60" t="s">
        <v>112</v>
      </c>
      <c r="I285" s="60" t="s">
        <v>112</v>
      </c>
      <c r="J285" s="60" t="s">
        <v>112</v>
      </c>
      <c r="K285" s="60" t="s">
        <v>112</v>
      </c>
      <c r="L285" s="60" t="s">
        <v>112</v>
      </c>
      <c r="M285" s="60" t="s">
        <v>112</v>
      </c>
      <c r="N285" s="60" t="s">
        <v>112</v>
      </c>
      <c r="O285" s="60" t="s">
        <v>112</v>
      </c>
      <c r="P285" s="60" t="s">
        <v>112</v>
      </c>
      <c r="Q285" s="60" t="s">
        <v>112</v>
      </c>
      <c r="R285" s="60" t="s">
        <v>112</v>
      </c>
      <c r="S285" s="60" t="s">
        <v>112</v>
      </c>
      <c r="T285" s="60" t="s">
        <v>112</v>
      </c>
      <c r="U285" s="60" t="s">
        <v>112</v>
      </c>
      <c r="V285" s="60" t="s">
        <v>112</v>
      </c>
      <c r="W285" s="60" t="s">
        <v>112</v>
      </c>
      <c r="X285" s="60" t="s">
        <v>112</v>
      </c>
      <c r="Y285" s="60" t="s">
        <v>112</v>
      </c>
      <c r="Z285" s="60">
        <f>CE13</f>
        <v>3.2469437652811735</v>
      </c>
      <c r="AA285" s="60">
        <f>CF13</f>
        <v>4.1009615384615383</v>
      </c>
      <c r="AB285" s="60">
        <f>CG13</f>
        <v>2.5</v>
      </c>
      <c r="AC285" s="60">
        <f>CH13</f>
        <v>0</v>
      </c>
      <c r="AD285" s="60">
        <f>CS13</f>
        <v>3</v>
      </c>
      <c r="AE285" s="60">
        <f>CT13</f>
        <v>3.1309090909090909</v>
      </c>
      <c r="AF285" s="60">
        <f>CZ13</f>
        <v>3</v>
      </c>
      <c r="AG285" s="60">
        <f>DA13</f>
        <v>2.9999999999999982</v>
      </c>
      <c r="AH285" s="4">
        <f>DG13</f>
        <v>3.5</v>
      </c>
      <c r="AI285" s="4">
        <f>DH13</f>
        <v>3</v>
      </c>
      <c r="AJ285" s="60">
        <f>DN13</f>
        <v>4.887500000000002</v>
      </c>
      <c r="AK285" s="60">
        <f>DO13</f>
        <v>5</v>
      </c>
      <c r="AL285" s="60">
        <f>DU13</f>
        <v>3.0000000000000009</v>
      </c>
      <c r="AM285" s="60">
        <f>DV13</f>
        <v>3.0000000000000009</v>
      </c>
      <c r="AN285" s="60">
        <f>EB13</f>
        <v>3.2325581395348837</v>
      </c>
      <c r="AO285" s="60">
        <f>EC13</f>
        <v>3.9999999999999991</v>
      </c>
      <c r="AP285" s="60">
        <f>EI13</f>
        <v>1.9999999999999998</v>
      </c>
      <c r="AQ285" s="60">
        <f>EJ13</f>
        <v>1.8341708542713577</v>
      </c>
      <c r="AR285" s="60">
        <f>EK13</f>
        <v>2.5</v>
      </c>
      <c r="AS285" s="60">
        <f>EL13</f>
        <v>2.5</v>
      </c>
      <c r="AT285" s="60">
        <f>ET13</f>
        <v>2.824152542372881</v>
      </c>
      <c r="AU285" s="60">
        <f>EU13</f>
        <v>3.887096774193548</v>
      </c>
      <c r="AV285"/>
      <c r="AW285" s="1">
        <f>Inflation_Data!D12</f>
        <v>65</v>
      </c>
      <c r="AX285" s="1">
        <f>AVERAGE(Inflation_Data!D11:D14)</f>
        <v>65.25</v>
      </c>
      <c r="AY285" s="1">
        <f>Inflation_Data!C12</f>
        <v>61.2</v>
      </c>
      <c r="AZ285" s="1">
        <f>AVERAGE(Inflation_Data!C11:C14)</f>
        <v>61.3</v>
      </c>
      <c r="BB285"/>
      <c r="BC285"/>
      <c r="BD285"/>
      <c r="BE285"/>
      <c r="BF285"/>
      <c r="BG285"/>
      <c r="BH285"/>
      <c r="EW285" s="51"/>
      <c r="EX285" s="51"/>
      <c r="EY285" s="52"/>
      <c r="EZ285" s="52"/>
      <c r="FA285" s="51"/>
    </row>
    <row r="286" spans="1:157" x14ac:dyDescent="0.2">
      <c r="A286" s="1">
        <f t="shared" si="14"/>
        <v>1977</v>
      </c>
      <c r="B286" s="1">
        <v>4</v>
      </c>
      <c r="C286" s="1">
        <f t="shared" si="15"/>
        <v>4</v>
      </c>
      <c r="D286" s="60" t="s">
        <v>112</v>
      </c>
      <c r="E286" s="60" t="s">
        <v>112</v>
      </c>
      <c r="F286" s="60" t="s">
        <v>112</v>
      </c>
      <c r="G286" s="60" t="s">
        <v>112</v>
      </c>
      <c r="H286" s="60" t="s">
        <v>112</v>
      </c>
      <c r="I286" s="60" t="s">
        <v>112</v>
      </c>
      <c r="J286" s="60" t="s">
        <v>112</v>
      </c>
      <c r="K286" s="60" t="s">
        <v>112</v>
      </c>
      <c r="L286" s="60" t="s">
        <v>112</v>
      </c>
      <c r="M286" s="60" t="s">
        <v>112</v>
      </c>
      <c r="N286" s="60" t="s">
        <v>112</v>
      </c>
      <c r="O286" s="60" t="s">
        <v>112</v>
      </c>
      <c r="P286" s="60" t="s">
        <v>112</v>
      </c>
      <c r="Q286" s="60" t="s">
        <v>112</v>
      </c>
      <c r="R286" s="60" t="s">
        <v>112</v>
      </c>
      <c r="S286" s="60" t="s">
        <v>112</v>
      </c>
      <c r="T286" s="60" t="s">
        <v>112</v>
      </c>
      <c r="U286" s="60" t="s">
        <v>112</v>
      </c>
      <c r="V286" s="60" t="s">
        <v>112</v>
      </c>
      <c r="W286" s="60" t="s">
        <v>112</v>
      </c>
      <c r="X286" s="60" t="s">
        <v>112</v>
      </c>
      <c r="Y286" s="60" t="s">
        <v>112</v>
      </c>
      <c r="Z286" s="60">
        <f>CE16</f>
        <v>3.2469437652811735</v>
      </c>
      <c r="AA286" s="60">
        <f>CF16</f>
        <v>4.1009615384615383</v>
      </c>
      <c r="AB286" s="60">
        <f>CG16</f>
        <v>2.5</v>
      </c>
      <c r="AC286" s="60">
        <f>CH16</f>
        <v>0</v>
      </c>
      <c r="AD286" s="60">
        <f>CS16</f>
        <v>3</v>
      </c>
      <c r="AE286" s="60">
        <f>CT16</f>
        <v>3</v>
      </c>
      <c r="AF286" s="60">
        <f>CZ16</f>
        <v>2.5</v>
      </c>
      <c r="AG286" s="60">
        <f>DA16</f>
        <v>2.6584553928095858</v>
      </c>
      <c r="AH286" s="4">
        <f>DG16</f>
        <v>3.5</v>
      </c>
      <c r="AI286" s="4">
        <f>DH16</f>
        <v>3.5</v>
      </c>
      <c r="AJ286" s="60">
        <f>DN16</f>
        <v>5.5977272727272744</v>
      </c>
      <c r="AK286" s="60">
        <f>DO16</f>
        <v>5</v>
      </c>
      <c r="AL286" s="60">
        <f>DU16</f>
        <v>3.2050561797752817</v>
      </c>
      <c r="AM286" s="60">
        <f>DV16</f>
        <v>3.0000000000000009</v>
      </c>
      <c r="AN286" s="60">
        <f>EB16</f>
        <v>3.2325581395348837</v>
      </c>
      <c r="AO286" s="60">
        <f>EC16</f>
        <v>3.9999999999999991</v>
      </c>
      <c r="AP286" s="60">
        <f>EI16</f>
        <v>1.9999999999999998</v>
      </c>
      <c r="AQ286" s="60">
        <f>EJ16</f>
        <v>1.8341708542713577</v>
      </c>
      <c r="AR286" s="60">
        <f>EK16</f>
        <v>2.5</v>
      </c>
      <c r="AS286" s="60">
        <f>EL16</f>
        <v>2.5</v>
      </c>
      <c r="AT286" s="60">
        <f>ET16</f>
        <v>3.0423728813559321</v>
      </c>
      <c r="AU286" s="60">
        <f>EU16</f>
        <v>3.5913978494623651</v>
      </c>
      <c r="AV286"/>
      <c r="AW286" s="1">
        <f>Inflation_Data!D15</f>
        <v>65.8</v>
      </c>
      <c r="AX286" s="1">
        <f>AVERAGE(Inflation_Data!D14:D17)</f>
        <v>66.099999999999994</v>
      </c>
      <c r="AY286" s="1">
        <f>Inflation_Data!C15</f>
        <v>61.9</v>
      </c>
      <c r="AZ286" s="1">
        <f>AVERAGE(Inflation_Data!C14:C17)</f>
        <v>62.024999999999999</v>
      </c>
      <c r="BB286"/>
      <c r="BC286"/>
      <c r="BD286"/>
      <c r="BE286"/>
      <c r="BF286"/>
      <c r="BG286"/>
      <c r="BH286"/>
      <c r="EW286" s="51"/>
      <c r="EX286" s="51"/>
      <c r="EY286" s="52"/>
      <c r="EZ286" s="52"/>
      <c r="FA286" s="51"/>
    </row>
    <row r="287" spans="1:157" x14ac:dyDescent="0.2">
      <c r="A287" s="1">
        <f t="shared" si="14"/>
        <v>1978</v>
      </c>
      <c r="B287" s="1">
        <v>1</v>
      </c>
      <c r="C287" s="1">
        <f t="shared" si="15"/>
        <v>5</v>
      </c>
      <c r="D287" s="60" t="s">
        <v>112</v>
      </c>
      <c r="E287" s="60" t="s">
        <v>112</v>
      </c>
      <c r="F287" s="60" t="s">
        <v>112</v>
      </c>
      <c r="G287" s="60" t="s">
        <v>112</v>
      </c>
      <c r="H287" s="60" t="s">
        <v>112</v>
      </c>
      <c r="I287" s="60" t="s">
        <v>112</v>
      </c>
      <c r="J287" s="60" t="s">
        <v>112</v>
      </c>
      <c r="K287" s="60" t="s">
        <v>112</v>
      </c>
      <c r="L287" s="60" t="s">
        <v>112</v>
      </c>
      <c r="M287" s="60" t="s">
        <v>112</v>
      </c>
      <c r="N287" s="60" t="s">
        <v>112</v>
      </c>
      <c r="O287" s="60" t="s">
        <v>112</v>
      </c>
      <c r="P287" s="60" t="s">
        <v>112</v>
      </c>
      <c r="Q287" s="60" t="s">
        <v>112</v>
      </c>
      <c r="R287" s="60" t="s">
        <v>112</v>
      </c>
      <c r="S287" s="60" t="s">
        <v>112</v>
      </c>
      <c r="T287" s="60" t="s">
        <v>112</v>
      </c>
      <c r="U287" s="60" t="s">
        <v>112</v>
      </c>
      <c r="V287" s="60" t="s">
        <v>112</v>
      </c>
      <c r="W287" s="60" t="s">
        <v>112</v>
      </c>
      <c r="X287" s="60" t="s">
        <v>112</v>
      </c>
      <c r="Y287" s="60" t="s">
        <v>112</v>
      </c>
      <c r="Z287" s="60">
        <f>CE19</f>
        <v>3.2469437652811735</v>
      </c>
      <c r="AA287" s="60">
        <f>CF19</f>
        <v>4.1009615384615383</v>
      </c>
      <c r="AB287" s="60">
        <f>CG19</f>
        <v>3</v>
      </c>
      <c r="AC287" s="60">
        <f>CH19</f>
        <v>0</v>
      </c>
      <c r="AD287" s="60">
        <f>CS19</f>
        <v>3.25</v>
      </c>
      <c r="AE287" s="60">
        <f>CT19</f>
        <v>3.086363636363636</v>
      </c>
      <c r="AF287" s="60">
        <f>CZ19</f>
        <v>2.5</v>
      </c>
      <c r="AG287" s="60">
        <f>DA19</f>
        <v>2.6584553928095858</v>
      </c>
      <c r="AH287" s="4">
        <f>DG19</f>
        <v>3.5</v>
      </c>
      <c r="AI287" s="4">
        <f>DH19</f>
        <v>3.5</v>
      </c>
      <c r="AJ287" s="60">
        <f>DN19</f>
        <v>5.3704545454545478</v>
      </c>
      <c r="AK287" s="60">
        <f>DO19</f>
        <v>5</v>
      </c>
      <c r="AL287" s="60">
        <f>DU19</f>
        <v>3.2050561797752817</v>
      </c>
      <c r="AM287" s="60">
        <f>DV19</f>
        <v>3.0000000000000009</v>
      </c>
      <c r="AN287" s="60">
        <f>EB19</f>
        <v>3.3488372093023258</v>
      </c>
      <c r="AO287" s="60">
        <f>EC19</f>
        <v>4.4999999999999991</v>
      </c>
      <c r="AP287" s="60">
        <f>EI19</f>
        <v>1.9999999999999998</v>
      </c>
      <c r="AQ287" s="60">
        <f>EJ19</f>
        <v>2.0000000000000009</v>
      </c>
      <c r="AR287" s="60">
        <f>EK19</f>
        <v>2.5</v>
      </c>
      <c r="AS287" s="60">
        <f>EL19</f>
        <v>2.5</v>
      </c>
      <c r="AT287" s="60">
        <f>ET19</f>
        <v>3.0423728813559321</v>
      </c>
      <c r="AU287" s="60">
        <f>EU19</f>
        <v>3.5913978494623651</v>
      </c>
      <c r="AV287"/>
      <c r="AW287" s="1">
        <f>Inflation_Data!D18</f>
        <v>67.5</v>
      </c>
      <c r="AX287" s="1">
        <f>AVERAGE(Inflation_Data!D17:D20)</f>
        <v>67.849999999999994</v>
      </c>
      <c r="AY287" s="1">
        <f>Inflation_Data!C18</f>
        <v>62.9</v>
      </c>
      <c r="AZ287" s="1">
        <f>AVERAGE(Inflation_Data!C17:C20)</f>
        <v>63.175000000000004</v>
      </c>
      <c r="BB287"/>
      <c r="BC287"/>
      <c r="BD287"/>
      <c r="BE287"/>
      <c r="BF287"/>
      <c r="BG287"/>
      <c r="BH287"/>
      <c r="EW287" s="51"/>
      <c r="EX287" s="51"/>
      <c r="EY287" s="52"/>
      <c r="EZ287" s="52"/>
      <c r="FA287" s="51"/>
    </row>
    <row r="288" spans="1:157" x14ac:dyDescent="0.2">
      <c r="A288" s="1">
        <f t="shared" si="14"/>
        <v>1978</v>
      </c>
      <c r="B288" s="1">
        <v>2</v>
      </c>
      <c r="C288" s="1">
        <f t="shared" si="15"/>
        <v>6</v>
      </c>
      <c r="D288" s="60" t="s">
        <v>112</v>
      </c>
      <c r="E288" s="60" t="s">
        <v>112</v>
      </c>
      <c r="F288" s="60" t="s">
        <v>112</v>
      </c>
      <c r="G288" s="60" t="s">
        <v>112</v>
      </c>
      <c r="H288" s="60" t="s">
        <v>112</v>
      </c>
      <c r="I288" s="60" t="s">
        <v>112</v>
      </c>
      <c r="J288" s="60" t="s">
        <v>112</v>
      </c>
      <c r="K288" s="60" t="s">
        <v>112</v>
      </c>
      <c r="L288" s="60" t="s">
        <v>112</v>
      </c>
      <c r="M288" s="60" t="s">
        <v>112</v>
      </c>
      <c r="N288" s="60" t="s">
        <v>112</v>
      </c>
      <c r="O288" s="60" t="s">
        <v>112</v>
      </c>
      <c r="P288" s="60" t="s">
        <v>112</v>
      </c>
      <c r="Q288" s="60" t="s">
        <v>112</v>
      </c>
      <c r="R288" s="60" t="s">
        <v>112</v>
      </c>
      <c r="S288" s="60" t="s">
        <v>112</v>
      </c>
      <c r="T288" s="60" t="s">
        <v>112</v>
      </c>
      <c r="U288" s="60" t="s">
        <v>112</v>
      </c>
      <c r="V288" s="60" t="s">
        <v>112</v>
      </c>
      <c r="W288" s="60" t="s">
        <v>112</v>
      </c>
      <c r="X288" s="60" t="s">
        <v>112</v>
      </c>
      <c r="Y288" s="60" t="s">
        <v>112</v>
      </c>
      <c r="Z288" s="60">
        <f>CE22</f>
        <v>2.7408312958435204</v>
      </c>
      <c r="AA288" s="60">
        <f>CF22</f>
        <v>3.8004807692307692</v>
      </c>
      <c r="AB288" s="60">
        <f>CG22</f>
        <v>3.25</v>
      </c>
      <c r="AC288" s="60">
        <f>CH22</f>
        <v>0</v>
      </c>
      <c r="AD288" s="60">
        <f>CS22</f>
        <v>3.25</v>
      </c>
      <c r="AE288" s="60">
        <f>CT22</f>
        <v>3.086363636363636</v>
      </c>
      <c r="AF288" s="60">
        <f>CZ22</f>
        <v>2.5843137254901962</v>
      </c>
      <c r="AG288" s="60">
        <f>DA22</f>
        <v>3.3169107856191724</v>
      </c>
      <c r="AH288" s="4">
        <f>DG22</f>
        <v>4</v>
      </c>
      <c r="AI288" s="4">
        <f>DH22</f>
        <v>3.75</v>
      </c>
      <c r="AJ288" s="60">
        <f>DN22</f>
        <v>5.3136363636363662</v>
      </c>
      <c r="AK288" s="60">
        <f>DO22</f>
        <v>5</v>
      </c>
      <c r="AL288" s="60">
        <f>DU22</f>
        <v>3.2050561797752817</v>
      </c>
      <c r="AM288" s="60">
        <f>DV22</f>
        <v>3.0000000000000009</v>
      </c>
      <c r="AN288" s="60">
        <f>EB22</f>
        <v>3.3488372093023258</v>
      </c>
      <c r="AO288" s="60">
        <f>EC22</f>
        <v>4.4999999999999991</v>
      </c>
      <c r="AP288" s="60">
        <f>EI22</f>
        <v>1.9999999999999998</v>
      </c>
      <c r="AQ288" s="60">
        <f>EJ22</f>
        <v>2.0000000000000009</v>
      </c>
      <c r="AR288" s="60">
        <f>EK22</f>
        <v>2.5</v>
      </c>
      <c r="AS288" s="60">
        <f>EL22</f>
        <v>2.5</v>
      </c>
      <c r="AT288" s="60">
        <f>ET22</f>
        <v>3.0423728813559321</v>
      </c>
      <c r="AU288" s="60">
        <f>EU22</f>
        <v>3.5913978494623651</v>
      </c>
      <c r="AV288"/>
      <c r="AW288" s="1">
        <f>Inflation_Data!D21</f>
        <v>69.5</v>
      </c>
      <c r="AX288" s="1">
        <f>AVERAGE(Inflation_Data!D20:D23)</f>
        <v>69.724999999999994</v>
      </c>
      <c r="AY288" s="1">
        <f>Inflation_Data!C21</f>
        <v>64.5</v>
      </c>
      <c r="AZ288" s="1">
        <f>AVERAGE(Inflation_Data!C20:C23)</f>
        <v>64.825000000000003</v>
      </c>
      <c r="BB288"/>
      <c r="BC288"/>
      <c r="BD288"/>
      <c r="BE288"/>
      <c r="BF288"/>
      <c r="BG288"/>
      <c r="BH288"/>
      <c r="EW288" s="51"/>
      <c r="EX288" s="51"/>
      <c r="EY288" s="52"/>
      <c r="EZ288" s="52"/>
      <c r="FA288" s="51"/>
    </row>
    <row r="289" spans="1:157" x14ac:dyDescent="0.2">
      <c r="A289" s="1">
        <f t="shared" si="14"/>
        <v>1978</v>
      </c>
      <c r="B289" s="1">
        <v>3</v>
      </c>
      <c r="C289" s="1">
        <f t="shared" si="15"/>
        <v>7</v>
      </c>
      <c r="D289" s="60" t="s">
        <v>112</v>
      </c>
      <c r="E289" s="60" t="s">
        <v>112</v>
      </c>
      <c r="F289" s="60" t="s">
        <v>112</v>
      </c>
      <c r="G289" s="60" t="s">
        <v>112</v>
      </c>
      <c r="H289" s="60" t="s">
        <v>112</v>
      </c>
      <c r="I289" s="60" t="s">
        <v>112</v>
      </c>
      <c r="J289" s="60" t="s">
        <v>112</v>
      </c>
      <c r="K289" s="60" t="s">
        <v>112</v>
      </c>
      <c r="L289" s="60" t="s">
        <v>112</v>
      </c>
      <c r="M289" s="60" t="s">
        <v>112</v>
      </c>
      <c r="N289" s="60" t="s">
        <v>112</v>
      </c>
      <c r="O289" s="60" t="s">
        <v>112</v>
      </c>
      <c r="P289" s="60" t="s">
        <v>112</v>
      </c>
      <c r="Q289" s="60" t="s">
        <v>112</v>
      </c>
      <c r="R289" s="60" t="s">
        <v>112</v>
      </c>
      <c r="S289" s="60" t="s">
        <v>112</v>
      </c>
      <c r="T289" s="60" t="s">
        <v>112</v>
      </c>
      <c r="U289" s="60" t="s">
        <v>112</v>
      </c>
      <c r="V289" s="60" t="s">
        <v>112</v>
      </c>
      <c r="W289" s="60" t="s">
        <v>112</v>
      </c>
      <c r="X289" s="60" t="s">
        <v>112</v>
      </c>
      <c r="Y289" s="60" t="s">
        <v>112</v>
      </c>
      <c r="Z289" s="60">
        <f>CE25</f>
        <v>2.7408312958435204</v>
      </c>
      <c r="AA289" s="60">
        <f>CF25</f>
        <v>4.1009615384615383</v>
      </c>
      <c r="AB289" s="60">
        <f>CG25</f>
        <v>3.25</v>
      </c>
      <c r="AC289" s="60">
        <f>CH25</f>
        <v>0</v>
      </c>
      <c r="AD289" s="60">
        <f>CS25</f>
        <v>3.25</v>
      </c>
      <c r="AE289" s="60">
        <f>CT25</f>
        <v>3.086363636363636</v>
      </c>
      <c r="AF289" s="60">
        <f>CZ25</f>
        <v>2.5843137254901962</v>
      </c>
      <c r="AG289" s="60">
        <f>DA25</f>
        <v>3.3169107856191724</v>
      </c>
      <c r="AH289" s="4">
        <f>DG25</f>
        <v>4</v>
      </c>
      <c r="AI289" s="4">
        <f>DH25</f>
        <v>3.75</v>
      </c>
      <c r="AJ289" s="60">
        <f>DN25</f>
        <v>5.3136363636363662</v>
      </c>
      <c r="AK289" s="60">
        <f>DO25</f>
        <v>5</v>
      </c>
      <c r="AL289" s="60">
        <f>DU25</f>
        <v>3.2050561797752817</v>
      </c>
      <c r="AM289" s="60">
        <f>DV25</f>
        <v>3.0000000000000009</v>
      </c>
      <c r="AN289" s="60">
        <f>EB25</f>
        <v>3.3488372093023258</v>
      </c>
      <c r="AO289" s="60">
        <f>EC25</f>
        <v>4.4999999999999991</v>
      </c>
      <c r="AP289" s="60">
        <f>EI25</f>
        <v>1.9999999999999998</v>
      </c>
      <c r="AQ289" s="60">
        <f>EJ25</f>
        <v>1.8894472361809056</v>
      </c>
      <c r="AR289" s="60">
        <f>EK25</f>
        <v>2.5</v>
      </c>
      <c r="AS289" s="60">
        <f>EL25</f>
        <v>2.5</v>
      </c>
      <c r="AT289" s="60">
        <f>ET25</f>
        <v>3.0635593220338984</v>
      </c>
      <c r="AU289" s="60">
        <f>EU25</f>
        <v>3.887096774193548</v>
      </c>
      <c r="AV289"/>
      <c r="AW289" s="1">
        <f>Inflation_Data!D24</f>
        <v>70.400000000000006</v>
      </c>
      <c r="AX289" s="1">
        <f>AVERAGE(Inflation_Data!D23:D26)</f>
        <v>70.900000000000006</v>
      </c>
      <c r="AY289" s="1">
        <f>Inflation_Data!C24</f>
        <v>66</v>
      </c>
      <c r="AZ289" s="1">
        <f>AVERAGE(Inflation_Data!C23:C26)</f>
        <v>66.324999999999989</v>
      </c>
      <c r="BB289"/>
      <c r="BC289"/>
      <c r="BD289"/>
      <c r="BE289"/>
      <c r="BF289"/>
      <c r="BG289"/>
      <c r="BH289"/>
      <c r="EW289" s="51"/>
      <c r="EX289" s="51"/>
      <c r="EY289" s="52"/>
      <c r="EZ289" s="52"/>
      <c r="FA289" s="51"/>
    </row>
    <row r="290" spans="1:157" x14ac:dyDescent="0.2">
      <c r="A290" s="1">
        <f t="shared" si="14"/>
        <v>1978</v>
      </c>
      <c r="B290" s="1">
        <v>4</v>
      </c>
      <c r="C290" s="1">
        <f t="shared" si="15"/>
        <v>8</v>
      </c>
      <c r="D290" s="60" t="s">
        <v>112</v>
      </c>
      <c r="E290" s="60" t="s">
        <v>112</v>
      </c>
      <c r="F290" s="60" t="s">
        <v>112</v>
      </c>
      <c r="G290" s="60" t="s">
        <v>112</v>
      </c>
      <c r="H290" s="60" t="s">
        <v>112</v>
      </c>
      <c r="I290" s="60" t="s">
        <v>112</v>
      </c>
      <c r="J290" s="60" t="s">
        <v>112</v>
      </c>
      <c r="K290" s="60" t="s">
        <v>112</v>
      </c>
      <c r="L290" s="60" t="s">
        <v>112</v>
      </c>
      <c r="M290" s="60" t="s">
        <v>112</v>
      </c>
      <c r="N290" s="60" t="s">
        <v>112</v>
      </c>
      <c r="O290" s="60" t="s">
        <v>112</v>
      </c>
      <c r="P290" s="60" t="s">
        <v>112</v>
      </c>
      <c r="Q290" s="60" t="s">
        <v>112</v>
      </c>
      <c r="R290" s="60" t="s">
        <v>112</v>
      </c>
      <c r="S290" s="60" t="s">
        <v>112</v>
      </c>
      <c r="T290" s="60" t="s">
        <v>112</v>
      </c>
      <c r="U290" s="60" t="s">
        <v>112</v>
      </c>
      <c r="V290" s="60" t="s">
        <v>112</v>
      </c>
      <c r="W290" s="60" t="s">
        <v>112</v>
      </c>
      <c r="X290" s="60" t="s">
        <v>112</v>
      </c>
      <c r="Y290" s="60" t="s">
        <v>112</v>
      </c>
      <c r="Z290" s="60">
        <f>CE28</f>
        <v>2.7408312958435204</v>
      </c>
      <c r="AA290" s="60">
        <f>CF28</f>
        <v>4.1009615384615383</v>
      </c>
      <c r="AB290" s="60">
        <f>CG28</f>
        <v>3.25</v>
      </c>
      <c r="AC290" s="60">
        <f>CH28</f>
        <v>0</v>
      </c>
      <c r="AD290" s="60">
        <f>CS28</f>
        <v>3.5</v>
      </c>
      <c r="AE290" s="60">
        <f>CT28</f>
        <v>3.8272727272727267</v>
      </c>
      <c r="AF290" s="60">
        <f>CZ28</f>
        <v>2.5843137254901962</v>
      </c>
      <c r="AG290" s="60">
        <f>DA28</f>
        <v>3.3169107856191724</v>
      </c>
      <c r="AH290" s="4">
        <f>DG28</f>
        <v>4</v>
      </c>
      <c r="AI290" s="4">
        <f>DH28</f>
        <v>4</v>
      </c>
      <c r="AJ290" s="60">
        <f>DN28</f>
        <v>5.3136363636363662</v>
      </c>
      <c r="AK290" s="60">
        <f>DO28</f>
        <v>5</v>
      </c>
      <c r="AL290" s="60">
        <f>DU28</f>
        <v>3.2050561797752817</v>
      </c>
      <c r="AM290" s="60">
        <f>DV28</f>
        <v>3.0000000000000009</v>
      </c>
      <c r="AN290" s="60">
        <f>EB28</f>
        <v>3.3488372093023258</v>
      </c>
      <c r="AO290" s="60">
        <f>EC28</f>
        <v>4.4999999999999991</v>
      </c>
      <c r="AP290" s="60">
        <f>EI28</f>
        <v>1.9999999999999998</v>
      </c>
      <c r="AQ290" s="60">
        <f>EJ28</f>
        <v>1.8894472361809056</v>
      </c>
      <c r="AR290" s="60">
        <f>EK28</f>
        <v>3</v>
      </c>
      <c r="AS290" s="60">
        <f>EL28</f>
        <v>3</v>
      </c>
      <c r="AT290" s="60">
        <f>ET28</f>
        <v>3.0635593220338984</v>
      </c>
      <c r="AU290" s="60">
        <f>EU28</f>
        <v>3.478494623655914</v>
      </c>
      <c r="AV290"/>
      <c r="AW290" s="1">
        <f>Inflation_Data!D27</f>
        <v>72.099999999999994</v>
      </c>
      <c r="AX290" s="1">
        <f>AVERAGE(Inflation_Data!D26:D29)</f>
        <v>72.599999999999994</v>
      </c>
      <c r="AY290" s="1">
        <f>Inflation_Data!C27</f>
        <v>67.400000000000006</v>
      </c>
      <c r="AZ290" s="1">
        <f>AVERAGE(Inflation_Data!C26:C29)</f>
        <v>67.625</v>
      </c>
      <c r="BB290"/>
      <c r="BC290"/>
      <c r="BD290"/>
      <c r="BE290"/>
      <c r="BF290"/>
      <c r="BG290"/>
      <c r="BH290"/>
      <c r="EW290" s="51"/>
      <c r="EX290" s="51"/>
      <c r="EY290" s="52"/>
      <c r="EZ290" s="52"/>
      <c r="FA290" s="51"/>
    </row>
    <row r="291" spans="1:157" x14ac:dyDescent="0.2">
      <c r="A291" s="1">
        <f t="shared" si="14"/>
        <v>1979</v>
      </c>
      <c r="B291" s="1">
        <v>1</v>
      </c>
      <c r="C291" s="1">
        <f t="shared" si="15"/>
        <v>9</v>
      </c>
      <c r="D291" s="60" t="s">
        <v>112</v>
      </c>
      <c r="E291" s="60" t="s">
        <v>112</v>
      </c>
      <c r="F291" s="60" t="s">
        <v>112</v>
      </c>
      <c r="G291" s="60" t="s">
        <v>112</v>
      </c>
      <c r="H291" s="60" t="s">
        <v>112</v>
      </c>
      <c r="I291" s="60" t="s">
        <v>112</v>
      </c>
      <c r="J291" s="60" t="s">
        <v>112</v>
      </c>
      <c r="K291" s="60" t="s">
        <v>112</v>
      </c>
      <c r="L291" s="60" t="s">
        <v>112</v>
      </c>
      <c r="M291" s="60" t="s">
        <v>112</v>
      </c>
      <c r="N291" s="60" t="s">
        <v>112</v>
      </c>
      <c r="O291" s="60" t="s">
        <v>112</v>
      </c>
      <c r="P291" s="60" t="s">
        <v>112</v>
      </c>
      <c r="Q291" s="60" t="s">
        <v>112</v>
      </c>
      <c r="R291" s="60" t="s">
        <v>112</v>
      </c>
      <c r="S291" s="60" t="s">
        <v>112</v>
      </c>
      <c r="T291" s="60" t="s">
        <v>112</v>
      </c>
      <c r="U291" s="60" t="s">
        <v>112</v>
      </c>
      <c r="V291" s="60" t="s">
        <v>112</v>
      </c>
      <c r="W291" s="60" t="s">
        <v>112</v>
      </c>
      <c r="X291" s="60" t="s">
        <v>112</v>
      </c>
      <c r="Y291" s="60" t="s">
        <v>112</v>
      </c>
      <c r="Z291" s="60">
        <f>CE31</f>
        <v>2.7408312958435204</v>
      </c>
      <c r="AA291" s="60">
        <f>CF31</f>
        <v>4.1009615384615383</v>
      </c>
      <c r="AB291" s="60">
        <f>CG31</f>
        <v>3.25</v>
      </c>
      <c r="AC291" s="60">
        <f>CH31</f>
        <v>0</v>
      </c>
      <c r="AD291" s="60">
        <f>CS31</f>
        <v>4</v>
      </c>
      <c r="AE291" s="60">
        <f>CT31</f>
        <v>3.6727272727272724</v>
      </c>
      <c r="AF291" s="60">
        <f>CZ31</f>
        <v>2.6686274509803924</v>
      </c>
      <c r="AG291" s="60">
        <f>DA31</f>
        <v>3.4999999999999982</v>
      </c>
      <c r="AH291" s="4">
        <f>DG31</f>
        <v>4.5</v>
      </c>
      <c r="AI291" s="4">
        <f>DH31</f>
        <v>4.5</v>
      </c>
      <c r="AJ291" s="60">
        <f>DN31</f>
        <v>5.3136363636363662</v>
      </c>
      <c r="AK291" s="60">
        <f>DO31</f>
        <v>5</v>
      </c>
      <c r="AL291" s="60">
        <f>DU31</f>
        <v>3.2050561797752817</v>
      </c>
      <c r="AM291" s="60">
        <f>DV31</f>
        <v>3.0000000000000009</v>
      </c>
      <c r="AN291" s="60">
        <f>EB31</f>
        <v>3.3488372093023258</v>
      </c>
      <c r="AO291" s="60">
        <f>EC31</f>
        <v>4.4999999999999991</v>
      </c>
      <c r="AP291" s="60">
        <f>EI31</f>
        <v>1.9999999999999998</v>
      </c>
      <c r="AQ291" s="60">
        <f>EJ31</f>
        <v>2.0000000000000009</v>
      </c>
      <c r="AR291" s="60">
        <f>EK31</f>
        <v>3</v>
      </c>
      <c r="AS291" s="60">
        <f>EL31</f>
        <v>3</v>
      </c>
      <c r="AT291" s="60">
        <f>ET31</f>
        <v>3.0635593220338984</v>
      </c>
      <c r="AU291" s="60">
        <f>EU31</f>
        <v>3.887096774193548</v>
      </c>
      <c r="AV291"/>
      <c r="AW291" s="1">
        <f>Inflation_Data!D30</f>
        <v>74.900000000000006</v>
      </c>
      <c r="AX291" s="1">
        <f>AVERAGE(Inflation_Data!D29:D32)</f>
        <v>75.349999999999994</v>
      </c>
      <c r="AY291" s="1">
        <f>Inflation_Data!C30</f>
        <v>69.099999999999994</v>
      </c>
      <c r="AZ291" s="1">
        <f>AVERAGE(Inflation_Data!C29:C32)</f>
        <v>69.449999999999989</v>
      </c>
      <c r="BB291"/>
      <c r="BC291"/>
      <c r="BD291"/>
      <c r="BE291"/>
      <c r="BF291"/>
      <c r="BG291"/>
      <c r="BH291"/>
      <c r="EW291" s="51"/>
      <c r="EX291" s="51"/>
      <c r="EY291" s="52"/>
      <c r="EZ291" s="52"/>
      <c r="FA291" s="51"/>
    </row>
    <row r="292" spans="1:157" x14ac:dyDescent="0.2">
      <c r="A292" s="1">
        <f t="shared" si="14"/>
        <v>1979</v>
      </c>
      <c r="B292" s="1">
        <v>2</v>
      </c>
      <c r="C292" s="1">
        <f t="shared" si="15"/>
        <v>10</v>
      </c>
      <c r="D292" s="60" t="s">
        <v>112</v>
      </c>
      <c r="E292" s="60" t="s">
        <v>112</v>
      </c>
      <c r="F292" s="60" t="s">
        <v>112</v>
      </c>
      <c r="G292" s="60" t="s">
        <v>112</v>
      </c>
      <c r="H292" s="60" t="s">
        <v>112</v>
      </c>
      <c r="I292" s="60" t="s">
        <v>112</v>
      </c>
      <c r="J292" s="60" t="s">
        <v>112</v>
      </c>
      <c r="K292" s="60" t="s">
        <v>112</v>
      </c>
      <c r="L292" s="60" t="s">
        <v>112</v>
      </c>
      <c r="M292" s="60" t="s">
        <v>112</v>
      </c>
      <c r="N292" s="60" t="s">
        <v>112</v>
      </c>
      <c r="O292" s="60" t="s">
        <v>112</v>
      </c>
      <c r="P292" s="60" t="s">
        <v>112</v>
      </c>
      <c r="Q292" s="60" t="s">
        <v>112</v>
      </c>
      <c r="R292" s="60" t="s">
        <v>112</v>
      </c>
      <c r="S292" s="60" t="s">
        <v>112</v>
      </c>
      <c r="T292" s="60" t="s">
        <v>112</v>
      </c>
      <c r="U292" s="60" t="s">
        <v>112</v>
      </c>
      <c r="V292" s="60" t="s">
        <v>112</v>
      </c>
      <c r="W292" s="60" t="s">
        <v>112</v>
      </c>
      <c r="X292" s="60" t="s">
        <v>112</v>
      </c>
      <c r="Y292" s="60" t="s">
        <v>112</v>
      </c>
      <c r="Z292" s="60">
        <f>CE34</f>
        <v>2.7408312958435204</v>
      </c>
      <c r="AA292" s="60">
        <f>CF34</f>
        <v>4.1009615384615383</v>
      </c>
      <c r="AB292" s="60">
        <f>CG34</f>
        <v>3.25</v>
      </c>
      <c r="AC292" s="60">
        <f>CH34</f>
        <v>0</v>
      </c>
      <c r="AD292" s="60">
        <f>CS34</f>
        <v>4</v>
      </c>
      <c r="AE292" s="60">
        <f>CT34</f>
        <v>3.6727272727272724</v>
      </c>
      <c r="AF292" s="60">
        <f>CZ34</f>
        <v>2.6686274509803924</v>
      </c>
      <c r="AG292" s="60">
        <f>DA34</f>
        <v>3.579227696404792</v>
      </c>
      <c r="AH292" s="4">
        <f>DG34</f>
        <v>3.6</v>
      </c>
      <c r="AI292" s="4">
        <f>DH34</f>
        <v>3.75</v>
      </c>
      <c r="AJ292" s="60">
        <f>DN34</f>
        <v>5.0295454545454561</v>
      </c>
      <c r="AK292" s="60">
        <f>DO34</f>
        <v>5</v>
      </c>
      <c r="AL292" s="60">
        <f>DU34</f>
        <v>3.0000000000000009</v>
      </c>
      <c r="AM292" s="60">
        <f>DV34</f>
        <v>3.0000000000000009</v>
      </c>
      <c r="AN292" s="60">
        <f>EB34</f>
        <v>3.2325581395348837</v>
      </c>
      <c r="AO292" s="60">
        <f>EC34</f>
        <v>4.31725888324873</v>
      </c>
      <c r="AP292" s="60">
        <f>EI34</f>
        <v>1.9999999999999998</v>
      </c>
      <c r="AQ292" s="60">
        <f>EJ34</f>
        <v>2.0000000000000009</v>
      </c>
      <c r="AR292" s="60">
        <f>EK34</f>
        <v>3</v>
      </c>
      <c r="AS292" s="60">
        <f>EL34</f>
        <v>3</v>
      </c>
      <c r="AT292" s="60">
        <f>ET34</f>
        <v>3.0635593220338984</v>
      </c>
      <c r="AU292" s="60">
        <f>EU34</f>
        <v>3.887096774193548</v>
      </c>
      <c r="AV292"/>
      <c r="AW292" s="1">
        <f>Inflation_Data!D33</f>
        <v>77.5</v>
      </c>
      <c r="AX292" s="1">
        <f>AVERAGE(Inflation_Data!D32:D35)</f>
        <v>77.900000000000006</v>
      </c>
      <c r="AY292" s="1">
        <f>Inflation_Data!C33</f>
        <v>71.5</v>
      </c>
      <c r="AZ292" s="1">
        <f>AVERAGE(Inflation_Data!C32:C35)</f>
        <v>71.875</v>
      </c>
      <c r="BB292"/>
      <c r="BC292"/>
      <c r="BD292"/>
      <c r="BE292"/>
      <c r="BF292"/>
      <c r="BG292"/>
      <c r="BH292"/>
      <c r="EW292" s="51"/>
      <c r="EX292" s="51"/>
      <c r="EY292" s="52"/>
      <c r="EZ292" s="52"/>
      <c r="FA292" s="51"/>
    </row>
    <row r="293" spans="1:157" x14ac:dyDescent="0.2">
      <c r="A293" s="1">
        <f t="shared" si="14"/>
        <v>1979</v>
      </c>
      <c r="B293" s="1">
        <v>3</v>
      </c>
      <c r="C293" s="1">
        <f t="shared" si="15"/>
        <v>11</v>
      </c>
      <c r="D293" s="60" t="s">
        <v>112</v>
      </c>
      <c r="E293" s="60" t="s">
        <v>112</v>
      </c>
      <c r="F293" s="60" t="s">
        <v>112</v>
      </c>
      <c r="G293" s="60" t="s">
        <v>112</v>
      </c>
      <c r="H293" s="60" t="s">
        <v>112</v>
      </c>
      <c r="I293" s="60" t="s">
        <v>112</v>
      </c>
      <c r="J293" s="60" t="s">
        <v>112</v>
      </c>
      <c r="K293" s="60" t="s">
        <v>112</v>
      </c>
      <c r="L293" s="60" t="s">
        <v>112</v>
      </c>
      <c r="M293" s="60" t="s">
        <v>112</v>
      </c>
      <c r="N293" s="60" t="s">
        <v>112</v>
      </c>
      <c r="O293" s="60" t="s">
        <v>112</v>
      </c>
      <c r="P293" s="60" t="s">
        <v>112</v>
      </c>
      <c r="Q293" s="60" t="s">
        <v>112</v>
      </c>
      <c r="R293" s="60" t="s">
        <v>112</v>
      </c>
      <c r="S293" s="60" t="s">
        <v>112</v>
      </c>
      <c r="T293" s="60" t="s">
        <v>112</v>
      </c>
      <c r="U293" s="60" t="s">
        <v>112</v>
      </c>
      <c r="V293" s="60" t="s">
        <v>112</v>
      </c>
      <c r="W293" s="60" t="s">
        <v>112</v>
      </c>
      <c r="X293" s="60" t="s">
        <v>112</v>
      </c>
      <c r="Y293" s="60" t="s">
        <v>112</v>
      </c>
      <c r="Z293" s="60">
        <f>CE37</f>
        <v>2.7408312958435204</v>
      </c>
      <c r="AA293" s="60">
        <f>CF37</f>
        <v>4.1009615384615383</v>
      </c>
      <c r="AB293" s="60">
        <f>CG37</f>
        <v>4</v>
      </c>
      <c r="AC293" s="60">
        <f>CH37</f>
        <v>0</v>
      </c>
      <c r="AD293" s="60">
        <f>CS37</f>
        <v>4</v>
      </c>
      <c r="AE293" s="60">
        <f>CT37</f>
        <v>3.9999999999999996</v>
      </c>
      <c r="AF293" s="60">
        <f>CZ37</f>
        <v>3.1686274509803924</v>
      </c>
      <c r="AG293" s="60">
        <f>DA37</f>
        <v>3.9207723035952045</v>
      </c>
      <c r="AH293" s="4">
        <f>DG37</f>
        <v>3.6</v>
      </c>
      <c r="AI293" s="4">
        <f>DH37</f>
        <v>3.75</v>
      </c>
      <c r="AJ293" s="60">
        <f>DN37</f>
        <v>5.0295454545454561</v>
      </c>
      <c r="AK293" s="60">
        <f>DO37</f>
        <v>5</v>
      </c>
      <c r="AL293" s="60">
        <f>DU37</f>
        <v>3.0000000000000009</v>
      </c>
      <c r="AM293" s="60">
        <f>DV37</f>
        <v>3.0000000000000009</v>
      </c>
      <c r="AN293" s="60">
        <f>EB37</f>
        <v>4</v>
      </c>
      <c r="AO293" s="60">
        <f>EC37</f>
        <v>4.31725888324873</v>
      </c>
      <c r="AP293" s="60">
        <f>EI37</f>
        <v>1.9999999999999998</v>
      </c>
      <c r="AQ293" s="60">
        <f>EJ37</f>
        <v>2.0000000000000009</v>
      </c>
      <c r="AR293" s="60">
        <f>EK37</f>
        <v>3</v>
      </c>
      <c r="AS293" s="60">
        <f>EL37</f>
        <v>3</v>
      </c>
      <c r="AT293" s="60">
        <f>ET37</f>
        <v>3.0635593220338984</v>
      </c>
      <c r="AU293" s="60">
        <f>EU37</f>
        <v>3.887096774193548</v>
      </c>
      <c r="AV293"/>
      <c r="AW293" s="1">
        <f>Inflation_Data!D36</f>
        <v>79.599999999999994</v>
      </c>
      <c r="AX293" s="1">
        <f>AVERAGE(Inflation_Data!D35:D38)</f>
        <v>80.45</v>
      </c>
      <c r="AY293" s="1">
        <f>Inflation_Data!C36</f>
        <v>73.8</v>
      </c>
      <c r="AZ293" s="1">
        <f>AVERAGE(Inflation_Data!C35:C38)</f>
        <v>74.174999999999997</v>
      </c>
      <c r="BB293"/>
      <c r="BC293"/>
      <c r="BD293"/>
      <c r="BE293"/>
      <c r="BF293"/>
      <c r="BG293"/>
      <c r="BH293"/>
      <c r="EW293" s="51"/>
      <c r="EX293" s="51"/>
      <c r="EY293" s="52"/>
      <c r="EZ293" s="52"/>
      <c r="FA293" s="51"/>
    </row>
    <row r="294" spans="1:157" x14ac:dyDescent="0.2">
      <c r="A294" s="1">
        <f t="shared" si="14"/>
        <v>1979</v>
      </c>
      <c r="B294" s="1">
        <v>4</v>
      </c>
      <c r="C294" s="1">
        <f t="shared" si="15"/>
        <v>12</v>
      </c>
      <c r="D294" s="60" t="s">
        <v>112</v>
      </c>
      <c r="E294" s="60" t="s">
        <v>112</v>
      </c>
      <c r="F294" s="60" t="s">
        <v>112</v>
      </c>
      <c r="G294" s="60" t="s">
        <v>112</v>
      </c>
      <c r="H294" s="60" t="s">
        <v>112</v>
      </c>
      <c r="I294" s="60" t="s">
        <v>112</v>
      </c>
      <c r="J294" s="60" t="s">
        <v>112</v>
      </c>
      <c r="K294" s="60" t="s">
        <v>112</v>
      </c>
      <c r="L294" s="60" t="s">
        <v>112</v>
      </c>
      <c r="M294" s="60" t="s">
        <v>112</v>
      </c>
      <c r="N294" s="60" t="s">
        <v>112</v>
      </c>
      <c r="O294" s="60" t="s">
        <v>112</v>
      </c>
      <c r="P294" s="60" t="s">
        <v>112</v>
      </c>
      <c r="Q294" s="60" t="s">
        <v>112</v>
      </c>
      <c r="R294" s="60" t="s">
        <v>112</v>
      </c>
      <c r="S294" s="60" t="s">
        <v>112</v>
      </c>
      <c r="T294" s="60" t="s">
        <v>112</v>
      </c>
      <c r="U294" s="60" t="s">
        <v>112</v>
      </c>
      <c r="V294" s="60" t="s">
        <v>112</v>
      </c>
      <c r="W294" s="60" t="s">
        <v>112</v>
      </c>
      <c r="X294" s="60" t="s">
        <v>112</v>
      </c>
      <c r="Y294" s="60" t="s">
        <v>112</v>
      </c>
      <c r="Z294" s="60">
        <f>CE40</f>
        <v>2.7408312958435204</v>
      </c>
      <c r="AA294" s="60">
        <f>CF40</f>
        <v>3.1995192307692308</v>
      </c>
      <c r="AB294" s="60">
        <f>CG40</f>
        <v>4</v>
      </c>
      <c r="AC294" s="60">
        <f>CH40</f>
        <v>0</v>
      </c>
      <c r="AD294" s="60">
        <f>CS40</f>
        <v>4</v>
      </c>
      <c r="AE294" s="60">
        <f>CT40</f>
        <v>3.9999999999999996</v>
      </c>
      <c r="AF294" s="60">
        <f>CZ40</f>
        <v>3.1686274509803924</v>
      </c>
      <c r="AG294" s="60">
        <f>DA40</f>
        <v>3.9999999999999978</v>
      </c>
      <c r="AH294" s="4">
        <f>DG40</f>
        <v>3.6</v>
      </c>
      <c r="AI294" s="4">
        <f>DH40</f>
        <v>3.75</v>
      </c>
      <c r="AJ294" s="60">
        <f>DN40</f>
        <v>4.887500000000002</v>
      </c>
      <c r="AK294" s="60">
        <f>DO40</f>
        <v>5</v>
      </c>
      <c r="AL294" s="60">
        <f>DU40</f>
        <v>2.9101123595505625</v>
      </c>
      <c r="AM294" s="60">
        <f>DV40</f>
        <v>2.7577639751552798</v>
      </c>
      <c r="AN294" s="60">
        <f>EB40</f>
        <v>4</v>
      </c>
      <c r="AO294" s="60">
        <f>EC40</f>
        <v>3.9999999999999991</v>
      </c>
      <c r="AP294" s="60">
        <f>EI40</f>
        <v>1.9999999999999998</v>
      </c>
      <c r="AQ294" s="60">
        <f>EJ40</f>
        <v>2.0000000000000009</v>
      </c>
      <c r="AR294" s="60">
        <f>EK40</f>
        <v>3</v>
      </c>
      <c r="AS294" s="60">
        <f>EL40</f>
        <v>3</v>
      </c>
      <c r="AT294" s="60">
        <f>ET40</f>
        <v>3.0423728813559321</v>
      </c>
      <c r="AU294" s="60">
        <f>EU40</f>
        <v>3.5913978494623651</v>
      </c>
      <c r="AV294"/>
      <c r="AW294" s="1">
        <f>Inflation_Data!D39</f>
        <v>82.6</v>
      </c>
      <c r="AX294" s="1">
        <f>AVERAGE(Inflation_Data!D38:D41)</f>
        <v>83.325000000000003</v>
      </c>
      <c r="AY294" s="1">
        <f>Inflation_Data!C39</f>
        <v>75.900000000000006</v>
      </c>
      <c r="AZ294" s="1">
        <f>AVERAGE(Inflation_Data!C38:C41)</f>
        <v>76.400000000000006</v>
      </c>
      <c r="BB294"/>
      <c r="BC294"/>
      <c r="BD294"/>
      <c r="BE294"/>
      <c r="BF294"/>
      <c r="BG294"/>
      <c r="BH294"/>
      <c r="EW294" s="51"/>
      <c r="EX294" s="51"/>
      <c r="EY294" s="52"/>
      <c r="EZ294" s="52"/>
      <c r="FA294" s="51"/>
    </row>
    <row r="295" spans="1:157" x14ac:dyDescent="0.2">
      <c r="A295" s="1">
        <f t="shared" si="14"/>
        <v>1980</v>
      </c>
      <c r="B295" s="1">
        <v>1</v>
      </c>
      <c r="C295" s="1">
        <f t="shared" si="15"/>
        <v>13</v>
      </c>
      <c r="D295" s="60" t="s">
        <v>112</v>
      </c>
      <c r="E295" s="60" t="s">
        <v>112</v>
      </c>
      <c r="F295" s="60" t="s">
        <v>112</v>
      </c>
      <c r="G295" s="60" t="s">
        <v>112</v>
      </c>
      <c r="H295" s="60" t="s">
        <v>112</v>
      </c>
      <c r="I295" s="60" t="s">
        <v>112</v>
      </c>
      <c r="J295" s="60" t="s">
        <v>112</v>
      </c>
      <c r="K295" s="60" t="s">
        <v>112</v>
      </c>
      <c r="L295" s="60" t="s">
        <v>112</v>
      </c>
      <c r="M295" s="60" t="s">
        <v>112</v>
      </c>
      <c r="N295" s="60" t="s">
        <v>112</v>
      </c>
      <c r="O295" s="60" t="s">
        <v>112</v>
      </c>
      <c r="P295" s="60" t="s">
        <v>112</v>
      </c>
      <c r="Q295" s="60" t="s">
        <v>112</v>
      </c>
      <c r="R295" s="60" t="s">
        <v>112</v>
      </c>
      <c r="S295" s="60" t="s">
        <v>112</v>
      </c>
      <c r="T295" s="60" t="s">
        <v>112</v>
      </c>
      <c r="U295" s="60" t="s">
        <v>112</v>
      </c>
      <c r="V295" s="60" t="s">
        <v>112</v>
      </c>
      <c r="W295" s="60" t="s">
        <v>112</v>
      </c>
      <c r="X295" s="60" t="s">
        <v>112</v>
      </c>
      <c r="Y295" s="60" t="s">
        <v>112</v>
      </c>
      <c r="Z295" s="60">
        <f>CE43</f>
        <v>3.2469437652811735</v>
      </c>
      <c r="AA295" s="60">
        <f>CF43</f>
        <v>2.5985576923076925</v>
      </c>
      <c r="AB295" s="60">
        <f>CG43</f>
        <v>4</v>
      </c>
      <c r="AC295" s="60">
        <f>CH43</f>
        <v>0</v>
      </c>
      <c r="AD295" s="60">
        <f>CS43</f>
        <v>4</v>
      </c>
      <c r="AE295" s="60">
        <f>CT43</f>
        <v>3.9999999999999996</v>
      </c>
      <c r="AF295" s="60">
        <f>CZ43</f>
        <v>3.5843137254901967</v>
      </c>
      <c r="AG295" s="60">
        <f>DA43</f>
        <v>3.9999999999999978</v>
      </c>
      <c r="AH295" s="4">
        <f>DG43</f>
        <v>3.6</v>
      </c>
      <c r="AI295" s="4">
        <f>DH43</f>
        <v>3.75</v>
      </c>
      <c r="AJ295" s="60">
        <f>DN43</f>
        <v>4.5590909090909104</v>
      </c>
      <c r="AK295" s="60">
        <f>DO43</f>
        <v>4.5</v>
      </c>
      <c r="AL295" s="60">
        <f>DU43</f>
        <v>2.9101123595505625</v>
      </c>
      <c r="AM295" s="60">
        <f>DV43</f>
        <v>2.7577639751552798</v>
      </c>
      <c r="AN295" s="60">
        <f>EB43</f>
        <v>4.1162790697674421</v>
      </c>
      <c r="AO295" s="60">
        <f>EC43</f>
        <v>4.81725888324873</v>
      </c>
      <c r="AP295" s="60">
        <f>EI43</f>
        <v>1.9999999999999998</v>
      </c>
      <c r="AQ295" s="60">
        <f>EJ43</f>
        <v>2.0000000000000009</v>
      </c>
      <c r="AR295" s="60">
        <f>EK43</f>
        <v>3</v>
      </c>
      <c r="AS295" s="60">
        <f>EL43</f>
        <v>3</v>
      </c>
      <c r="AT295" s="60">
        <f>ET43</f>
        <v>3.0423728813559321</v>
      </c>
      <c r="AU295" s="60">
        <f>EU43</f>
        <v>3.7956989247311825</v>
      </c>
      <c r="AV295"/>
      <c r="AW295" s="1">
        <f>Inflation_Data!D42</f>
        <v>86.9</v>
      </c>
      <c r="AX295" s="1">
        <f>AVERAGE(Inflation_Data!D41:D44)</f>
        <v>86.850000000000009</v>
      </c>
      <c r="AY295" s="1">
        <f>Inflation_Data!C42</f>
        <v>78.900000000000006</v>
      </c>
      <c r="AZ295" s="1">
        <f>AVERAGE(Inflation_Data!C41:C44)</f>
        <v>79.449999999999989</v>
      </c>
      <c r="BB295"/>
      <c r="BC295"/>
      <c r="BD295"/>
      <c r="BE295"/>
      <c r="BF295"/>
      <c r="BG295"/>
      <c r="BH295"/>
      <c r="EW295" s="51"/>
      <c r="EX295" s="51"/>
      <c r="EY295" s="52"/>
      <c r="EZ295" s="52"/>
      <c r="FA295" s="51"/>
    </row>
    <row r="296" spans="1:157" x14ac:dyDescent="0.2">
      <c r="A296" s="1">
        <f t="shared" si="14"/>
        <v>1980</v>
      </c>
      <c r="B296" s="1">
        <v>2</v>
      </c>
      <c r="C296" s="1">
        <f t="shared" si="15"/>
        <v>14</v>
      </c>
      <c r="D296" s="60" t="s">
        <v>112</v>
      </c>
      <c r="E296" s="60" t="s">
        <v>112</v>
      </c>
      <c r="F296" s="60" t="s">
        <v>112</v>
      </c>
      <c r="G296" s="60" t="s">
        <v>112</v>
      </c>
      <c r="H296" s="60" t="s">
        <v>112</v>
      </c>
      <c r="I296" s="60" t="s">
        <v>112</v>
      </c>
      <c r="J296" s="60" t="s">
        <v>112</v>
      </c>
      <c r="K296" s="60" t="s">
        <v>112</v>
      </c>
      <c r="L296" s="60" t="s">
        <v>112</v>
      </c>
      <c r="M296" s="60" t="s">
        <v>112</v>
      </c>
      <c r="N296" s="60" t="s">
        <v>112</v>
      </c>
      <c r="O296" s="60" t="s">
        <v>112</v>
      </c>
      <c r="P296" s="60" t="s">
        <v>112</v>
      </c>
      <c r="Q296" s="60" t="s">
        <v>112</v>
      </c>
      <c r="R296" s="60" t="s">
        <v>112</v>
      </c>
      <c r="S296" s="60" t="s">
        <v>112</v>
      </c>
      <c r="T296" s="60" t="s">
        <v>112</v>
      </c>
      <c r="U296" s="60" t="s">
        <v>112</v>
      </c>
      <c r="V296" s="60" t="s">
        <v>112</v>
      </c>
      <c r="W296" s="60" t="s">
        <v>112</v>
      </c>
      <c r="X296" s="60" t="s">
        <v>112</v>
      </c>
      <c r="Y296" s="60" t="s">
        <v>112</v>
      </c>
      <c r="Z296" s="60">
        <f>CE46</f>
        <v>3.2469437652811735</v>
      </c>
      <c r="AA296" s="60">
        <f>CF46</f>
        <v>2.5985576923076925</v>
      </c>
      <c r="AB296" s="60">
        <f>CG46</f>
        <v>4</v>
      </c>
      <c r="AC296" s="60">
        <f>CH46</f>
        <v>0</v>
      </c>
      <c r="AD296" s="60">
        <f>CS46</f>
        <v>4</v>
      </c>
      <c r="AE296" s="60">
        <f>CT46</f>
        <v>4.6545454545454543</v>
      </c>
      <c r="AF296" s="60">
        <f>CZ46</f>
        <v>4.0843137254901967</v>
      </c>
      <c r="AG296" s="60">
        <f>DA46</f>
        <v>4.658455392809584</v>
      </c>
      <c r="AH296" s="4">
        <f>DG46</f>
        <v>3.6</v>
      </c>
      <c r="AI296" s="4">
        <f>DH46</f>
        <v>3.75</v>
      </c>
      <c r="AJ296" s="60">
        <f>DN46</f>
        <v>4.5590909090909104</v>
      </c>
      <c r="AK296" s="60">
        <f>DO46</f>
        <v>4.5</v>
      </c>
      <c r="AL296" s="60">
        <f>DU46</f>
        <v>2.9101123595505625</v>
      </c>
      <c r="AM296" s="60">
        <f>DV46</f>
        <v>2.7577639751552798</v>
      </c>
      <c r="AN296" s="60">
        <f>EB46</f>
        <v>4.058139534883721</v>
      </c>
      <c r="AO296" s="60">
        <f>EC46</f>
        <v>4.725888324873095</v>
      </c>
      <c r="AP296" s="60">
        <f>EI46</f>
        <v>1.9999999999999998</v>
      </c>
      <c r="AQ296" s="60">
        <f>EJ46</f>
        <v>2.0000000000000009</v>
      </c>
      <c r="AR296" s="60">
        <f>EK46</f>
        <v>3</v>
      </c>
      <c r="AS296" s="60">
        <f>EL46</f>
        <v>3</v>
      </c>
      <c r="AT296" s="60">
        <f>ET46</f>
        <v>3.0423728813559321</v>
      </c>
      <c r="AU296" s="60">
        <f>EU46</f>
        <v>3.5913978494623651</v>
      </c>
      <c r="AV296"/>
      <c r="AW296" s="1">
        <f>Inflation_Data!D45</f>
        <v>88.3</v>
      </c>
      <c r="AX296" s="1">
        <f>AVERAGE(Inflation_Data!D44:D47)</f>
        <v>88.775000000000006</v>
      </c>
      <c r="AY296" s="1">
        <f>Inflation_Data!C45</f>
        <v>81.8</v>
      </c>
      <c r="AZ296" s="1">
        <f>AVERAGE(Inflation_Data!C44:C47)</f>
        <v>82.05</v>
      </c>
      <c r="BB296"/>
      <c r="BC296"/>
      <c r="BD296"/>
      <c r="BE296"/>
      <c r="BF296"/>
      <c r="BG296"/>
      <c r="BH296"/>
      <c r="EW296" s="51"/>
      <c r="EX296" s="51"/>
      <c r="EY296" s="52"/>
      <c r="EZ296" s="52"/>
      <c r="FA296" s="51"/>
    </row>
    <row r="297" spans="1:157" x14ac:dyDescent="0.2">
      <c r="A297" s="1">
        <f t="shared" si="14"/>
        <v>1980</v>
      </c>
      <c r="B297" s="1">
        <v>3</v>
      </c>
      <c r="C297" s="1">
        <f t="shared" si="15"/>
        <v>15</v>
      </c>
      <c r="D297" s="60" t="s">
        <v>112</v>
      </c>
      <c r="E297" s="60" t="s">
        <v>112</v>
      </c>
      <c r="F297" s="60" t="s">
        <v>112</v>
      </c>
      <c r="G297" s="60" t="s">
        <v>112</v>
      </c>
      <c r="H297" s="60" t="s">
        <v>112</v>
      </c>
      <c r="I297" s="60" t="s">
        <v>112</v>
      </c>
      <c r="J297" s="60" t="s">
        <v>112</v>
      </c>
      <c r="K297" s="60" t="s">
        <v>112</v>
      </c>
      <c r="L297" s="60" t="s">
        <v>112</v>
      </c>
      <c r="M297" s="60" t="s">
        <v>112</v>
      </c>
      <c r="N297" s="60" t="s">
        <v>112</v>
      </c>
      <c r="O297" s="60" t="s">
        <v>112</v>
      </c>
      <c r="P297" s="60" t="s">
        <v>112</v>
      </c>
      <c r="Q297" s="60" t="s">
        <v>112</v>
      </c>
      <c r="R297" s="60" t="s">
        <v>112</v>
      </c>
      <c r="S297" s="60" t="s">
        <v>112</v>
      </c>
      <c r="T297" s="60" t="s">
        <v>112</v>
      </c>
      <c r="U297" s="60" t="s">
        <v>112</v>
      </c>
      <c r="V297" s="60" t="s">
        <v>112</v>
      </c>
      <c r="W297" s="60" t="s">
        <v>112</v>
      </c>
      <c r="X297" s="60" t="s">
        <v>112</v>
      </c>
      <c r="Y297" s="60" t="s">
        <v>112</v>
      </c>
      <c r="Z297" s="60">
        <f>CE49</f>
        <v>3.2469437652811735</v>
      </c>
      <c r="AA297" s="60">
        <f>CF49</f>
        <v>3.8004807692307692</v>
      </c>
      <c r="AB297" s="60">
        <f>CG49</f>
        <v>4</v>
      </c>
      <c r="AC297" s="60">
        <f>CH49</f>
        <v>0</v>
      </c>
      <c r="AD297" s="60">
        <f>CS49</f>
        <v>4.5999999999999996</v>
      </c>
      <c r="AE297" s="60">
        <f>CT49</f>
        <v>4.8618181818181814</v>
      </c>
      <c r="AF297" s="60">
        <f>CZ49</f>
        <v>4.0843137254901967</v>
      </c>
      <c r="AG297" s="60">
        <f>DA49</f>
        <v>4.3415446071904107</v>
      </c>
      <c r="AH297" s="4" t="str">
        <f>DG49</f>
        <v>na</v>
      </c>
      <c r="AI297" s="4">
        <f>DH49</f>
        <v>4.0999999999999996</v>
      </c>
      <c r="AJ297" s="60">
        <f>DN49</f>
        <v>4.5590909090909104</v>
      </c>
      <c r="AK297" s="60">
        <f>DO49</f>
        <v>4.5</v>
      </c>
      <c r="AL297" s="60">
        <f>DU49</f>
        <v>2.9101123595505625</v>
      </c>
      <c r="AM297" s="60">
        <f>DV49</f>
        <v>2.7577639751552798</v>
      </c>
      <c r="AN297" s="60">
        <f>EB49</f>
        <v>4.058139534883721</v>
      </c>
      <c r="AO297" s="60">
        <f>EC49</f>
        <v>4.725888324873095</v>
      </c>
      <c r="AP297" s="60">
        <f>EI49</f>
        <v>1.9999999999999998</v>
      </c>
      <c r="AQ297" s="60">
        <f>EJ49</f>
        <v>2.0000000000000009</v>
      </c>
      <c r="AR297" s="60">
        <f>EK49</f>
        <v>4</v>
      </c>
      <c r="AS297" s="60">
        <f>EL49</f>
        <v>4</v>
      </c>
      <c r="AT297" s="60">
        <f>ET49</f>
        <v>3.0423728813559321</v>
      </c>
      <c r="AU297" s="60">
        <f>EU49</f>
        <v>3.7956989247311825</v>
      </c>
      <c r="AV297"/>
      <c r="AW297" s="1">
        <f>Inflation_Data!D48</f>
        <v>91.5</v>
      </c>
      <c r="AX297" s="1">
        <f>AVERAGE(Inflation_Data!D47:D50)</f>
        <v>91.575000000000003</v>
      </c>
      <c r="AY297" s="1">
        <f>Inflation_Data!C48</f>
        <v>83.3</v>
      </c>
      <c r="AZ297" s="1">
        <f>AVERAGE(Inflation_Data!C47:C50)</f>
        <v>83.7</v>
      </c>
      <c r="BB297"/>
      <c r="BC297"/>
      <c r="BD297"/>
      <c r="BE297"/>
      <c r="BF297"/>
      <c r="BG297"/>
      <c r="BH297"/>
      <c r="EW297" s="51"/>
      <c r="EX297" s="51"/>
      <c r="EY297" s="52"/>
      <c r="EZ297" s="52"/>
      <c r="FA297" s="51"/>
    </row>
    <row r="298" spans="1:157" x14ac:dyDescent="0.2">
      <c r="A298" s="1">
        <f t="shared" si="14"/>
        <v>1980</v>
      </c>
      <c r="B298" s="1">
        <v>4</v>
      </c>
      <c r="C298" s="1">
        <f t="shared" si="15"/>
        <v>16</v>
      </c>
      <c r="D298" s="60" t="s">
        <v>112</v>
      </c>
      <c r="E298" s="60" t="s">
        <v>112</v>
      </c>
      <c r="F298" s="60" t="s">
        <v>112</v>
      </c>
      <c r="G298" s="60" t="s">
        <v>112</v>
      </c>
      <c r="H298" s="60" t="s">
        <v>112</v>
      </c>
      <c r="I298" s="60" t="s">
        <v>112</v>
      </c>
      <c r="J298" s="60" t="s">
        <v>112</v>
      </c>
      <c r="K298" s="60" t="s">
        <v>112</v>
      </c>
      <c r="L298" s="60" t="s">
        <v>112</v>
      </c>
      <c r="M298" s="60" t="s">
        <v>112</v>
      </c>
      <c r="N298" s="60" t="s">
        <v>112</v>
      </c>
      <c r="O298" s="60" t="s">
        <v>112</v>
      </c>
      <c r="P298" s="60" t="s">
        <v>112</v>
      </c>
      <c r="Q298" s="60" t="s">
        <v>112</v>
      </c>
      <c r="R298" s="60" t="s">
        <v>112</v>
      </c>
      <c r="S298" s="60" t="s">
        <v>112</v>
      </c>
      <c r="T298" s="60" t="s">
        <v>112</v>
      </c>
      <c r="U298" s="60" t="s">
        <v>112</v>
      </c>
      <c r="V298" s="60" t="s">
        <v>112</v>
      </c>
      <c r="W298" s="60" t="s">
        <v>112</v>
      </c>
      <c r="X298" s="60" t="s">
        <v>112</v>
      </c>
      <c r="Y298" s="60" t="s">
        <v>112</v>
      </c>
      <c r="Z298" s="60">
        <f>CE52</f>
        <v>3.7469437652811735</v>
      </c>
      <c r="AA298" s="60">
        <f>CF52</f>
        <v>4.6009615384615383</v>
      </c>
      <c r="AB298" s="60">
        <f>CG52</f>
        <v>4</v>
      </c>
      <c r="AC298" s="60">
        <f>CH52</f>
        <v>0</v>
      </c>
      <c r="AD298" s="60">
        <f>CS52</f>
        <v>4.75</v>
      </c>
      <c r="AE298" s="60">
        <f>CT52</f>
        <v>4.9136363636363631</v>
      </c>
      <c r="AF298" s="60">
        <f>CZ52</f>
        <v>5.0843137254901967</v>
      </c>
      <c r="AG298" s="60">
        <f>DA52</f>
        <v>5.5792276964047902</v>
      </c>
      <c r="AH298" s="4">
        <f>DG52</f>
        <v>4</v>
      </c>
      <c r="AI298" s="4">
        <f>DH52</f>
        <v>4.5</v>
      </c>
      <c r="AJ298" s="60">
        <f>DN52</f>
        <v>5.5931818181818205</v>
      </c>
      <c r="AK298" s="60">
        <f>DO52</f>
        <v>5.75</v>
      </c>
      <c r="AL298" s="60">
        <f>DU52</f>
        <v>4.4101123595505634</v>
      </c>
      <c r="AM298" s="60">
        <f>DV52</f>
        <v>4.5155279503105605</v>
      </c>
      <c r="AN298" s="60">
        <f>EB52</f>
        <v>5</v>
      </c>
      <c r="AO298" s="60">
        <f>EC52</f>
        <v>4.9999999999999991</v>
      </c>
      <c r="AP298" s="60">
        <f>EI52</f>
        <v>1.9999999999999998</v>
      </c>
      <c r="AQ298" s="60">
        <f>EJ52</f>
        <v>2.0000000000000009</v>
      </c>
      <c r="AR298" s="60">
        <f>EK52</f>
        <v>4</v>
      </c>
      <c r="AS298" s="60">
        <f>EL52</f>
        <v>4.5</v>
      </c>
      <c r="AT298" s="60">
        <f>ET52</f>
        <v>3.9999999999999996</v>
      </c>
      <c r="AU298" s="60">
        <f>EU52</f>
        <v>3.7956989247311825</v>
      </c>
      <c r="AV298"/>
      <c r="AW298" s="1">
        <f>Inflation_Data!D51</f>
        <v>93.2</v>
      </c>
      <c r="AX298" s="1">
        <f>AVERAGE(Inflation_Data!D50:D53)</f>
        <v>93.75</v>
      </c>
      <c r="AY298" s="1">
        <f>Inflation_Data!C51</f>
        <v>85.5</v>
      </c>
      <c r="AZ298" s="1">
        <f>AVERAGE(Inflation_Data!C50:C53)</f>
        <v>85.9</v>
      </c>
      <c r="BB298"/>
      <c r="BC298"/>
      <c r="BD298"/>
      <c r="BE298"/>
      <c r="BF298"/>
      <c r="BG298"/>
      <c r="BH298"/>
      <c r="EW298" s="51"/>
      <c r="EX298" s="51"/>
      <c r="EY298" s="52"/>
      <c r="EZ298" s="52"/>
      <c r="FA298" s="51"/>
    </row>
    <row r="299" spans="1:157" x14ac:dyDescent="0.2">
      <c r="A299" s="1">
        <f t="shared" si="14"/>
        <v>1981</v>
      </c>
      <c r="B299" s="1">
        <v>1</v>
      </c>
      <c r="C299" s="1">
        <f t="shared" si="15"/>
        <v>17</v>
      </c>
      <c r="D299" s="60" t="s">
        <v>112</v>
      </c>
      <c r="E299" s="60" t="s">
        <v>112</v>
      </c>
      <c r="F299" s="60" t="s">
        <v>112</v>
      </c>
      <c r="G299" s="60" t="s">
        <v>112</v>
      </c>
      <c r="H299" s="60" t="s">
        <v>112</v>
      </c>
      <c r="I299" s="60" t="s">
        <v>112</v>
      </c>
      <c r="J299" s="60" t="s">
        <v>112</v>
      </c>
      <c r="K299" s="60" t="s">
        <v>112</v>
      </c>
      <c r="L299" s="60" t="s">
        <v>112</v>
      </c>
      <c r="M299" s="60" t="s">
        <v>112</v>
      </c>
      <c r="N299" s="60" t="s">
        <v>112</v>
      </c>
      <c r="O299" s="60" t="s">
        <v>112</v>
      </c>
      <c r="P299" s="60" t="s">
        <v>112</v>
      </c>
      <c r="Q299" s="60" t="s">
        <v>112</v>
      </c>
      <c r="R299" s="60" t="s">
        <v>112</v>
      </c>
      <c r="S299" s="60" t="s">
        <v>112</v>
      </c>
      <c r="T299" s="60" t="s">
        <v>112</v>
      </c>
      <c r="U299" s="60" t="s">
        <v>112</v>
      </c>
      <c r="V299" s="60" t="s">
        <v>112</v>
      </c>
      <c r="W299" s="60" t="s">
        <v>112</v>
      </c>
      <c r="X299" s="60" t="s">
        <v>112</v>
      </c>
      <c r="Y299" s="60" t="s">
        <v>112</v>
      </c>
      <c r="Z299" s="60">
        <f>CE55</f>
        <v>4.7408312958435204</v>
      </c>
      <c r="AA299" s="60">
        <f>CF55</f>
        <v>5.1995192307692308</v>
      </c>
      <c r="AB299" s="60">
        <f>CG55</f>
        <v>4</v>
      </c>
      <c r="AC299" s="60">
        <f>CH55</f>
        <v>0</v>
      </c>
      <c r="AD299" s="60">
        <f>CS55</f>
        <v>5</v>
      </c>
      <c r="AE299" s="60">
        <f>CT55</f>
        <v>4.9999999999999991</v>
      </c>
      <c r="AF299" s="60">
        <f>CZ55</f>
        <v>5.0843137254901967</v>
      </c>
      <c r="AG299" s="60">
        <f>DA55</f>
        <v>5.3415446071904098</v>
      </c>
      <c r="AH299" s="4">
        <f>DG55</f>
        <v>4.25</v>
      </c>
      <c r="AI299" s="4">
        <f>DH55</f>
        <v>4.5</v>
      </c>
      <c r="AJ299" s="60">
        <f>DN55</f>
        <v>5.5931818181818205</v>
      </c>
      <c r="AK299" s="60">
        <f>DO55</f>
        <v>5.75</v>
      </c>
      <c r="AL299" s="60">
        <f>DU55</f>
        <v>4.4101123595505634</v>
      </c>
      <c r="AM299" s="60">
        <f>DV55</f>
        <v>4.5155279503105605</v>
      </c>
      <c r="AN299" s="60">
        <f>EB55</f>
        <v>5</v>
      </c>
      <c r="AO299" s="60">
        <f>EC55</f>
        <v>4.9999999999999991</v>
      </c>
      <c r="AP299" s="60">
        <f>EI55</f>
        <v>2.3156424581005584</v>
      </c>
      <c r="AQ299" s="60">
        <f>EJ55</f>
        <v>2.3894472361809056</v>
      </c>
      <c r="AR299" s="60">
        <f>EK55</f>
        <v>4</v>
      </c>
      <c r="AS299" s="60">
        <f>EL55</f>
        <v>4.5</v>
      </c>
      <c r="AT299" s="60">
        <f>ET55</f>
        <v>3.9999999999999996</v>
      </c>
      <c r="AU299" s="60">
        <f>EU55</f>
        <v>3.7956989247311825</v>
      </c>
      <c r="AV299"/>
      <c r="AW299" s="1">
        <f>Inflation_Data!D54</f>
        <v>96.1</v>
      </c>
      <c r="AX299" s="1">
        <f>AVERAGE(Inflation_Data!D53:D56)</f>
        <v>96.575000000000003</v>
      </c>
      <c r="AY299" s="1">
        <f>Inflation_Data!C54</f>
        <v>87.9</v>
      </c>
      <c r="AZ299" s="1">
        <f>AVERAGE(Inflation_Data!C53:C56)</f>
        <v>88.125</v>
      </c>
      <c r="BB299"/>
      <c r="BC299"/>
      <c r="BD299"/>
      <c r="BE299"/>
      <c r="BF299"/>
      <c r="BG299"/>
      <c r="BH299"/>
      <c r="EW299" s="51"/>
      <c r="EX299" s="51"/>
      <c r="EY299" s="52"/>
      <c r="EZ299" s="52"/>
      <c r="FA299" s="51"/>
    </row>
    <row r="300" spans="1:157" x14ac:dyDescent="0.2">
      <c r="A300" s="1">
        <f t="shared" si="14"/>
        <v>1981</v>
      </c>
      <c r="B300" s="1">
        <v>2</v>
      </c>
      <c r="C300" s="1">
        <f t="shared" si="15"/>
        <v>18</v>
      </c>
      <c r="D300" s="60" t="s">
        <v>112</v>
      </c>
      <c r="E300" s="60" t="s">
        <v>112</v>
      </c>
      <c r="F300" s="60" t="s">
        <v>112</v>
      </c>
      <c r="G300" s="60" t="s">
        <v>112</v>
      </c>
      <c r="H300" s="60" t="s">
        <v>112</v>
      </c>
      <c r="I300" s="60" t="s">
        <v>112</v>
      </c>
      <c r="J300" s="60" t="s">
        <v>112</v>
      </c>
      <c r="K300" s="60" t="s">
        <v>112</v>
      </c>
      <c r="L300" s="60" t="s">
        <v>112</v>
      </c>
      <c r="M300" s="60" t="s">
        <v>112</v>
      </c>
      <c r="N300" s="60" t="s">
        <v>112</v>
      </c>
      <c r="O300" s="60" t="s">
        <v>112</v>
      </c>
      <c r="P300" s="60" t="s">
        <v>112</v>
      </c>
      <c r="Q300" s="60" t="s">
        <v>112</v>
      </c>
      <c r="R300" s="60" t="s">
        <v>112</v>
      </c>
      <c r="S300" s="60" t="s">
        <v>112</v>
      </c>
      <c r="T300" s="60" t="s">
        <v>112</v>
      </c>
      <c r="U300" s="60" t="s">
        <v>112</v>
      </c>
      <c r="V300" s="60" t="s">
        <v>112</v>
      </c>
      <c r="W300" s="60" t="s">
        <v>112</v>
      </c>
      <c r="X300" s="60" t="s">
        <v>112</v>
      </c>
      <c r="Y300" s="60" t="s">
        <v>112</v>
      </c>
      <c r="Z300" s="60">
        <f>CE58</f>
        <v>4.7408312958435204</v>
      </c>
      <c r="AA300" s="60">
        <f>CF58</f>
        <v>5.1995192307692308</v>
      </c>
      <c r="AB300" s="60">
        <f>CG58</f>
        <v>4</v>
      </c>
      <c r="AC300" s="60">
        <f>CH58</f>
        <v>0</v>
      </c>
      <c r="AD300" s="60">
        <f>CS58</f>
        <v>5</v>
      </c>
      <c r="AE300" s="60">
        <f>CT58</f>
        <v>4.9999999999999991</v>
      </c>
      <c r="AF300" s="60">
        <f>CZ58</f>
        <v>5.0843137254901967</v>
      </c>
      <c r="AG300" s="60">
        <f>DA58</f>
        <v>5.262316910785616</v>
      </c>
      <c r="AH300" s="4" t="str">
        <f>DG58</f>
        <v>na</v>
      </c>
      <c r="AI300" s="4">
        <f>DH58</f>
        <v>4.5</v>
      </c>
      <c r="AJ300" s="60">
        <f>DN58</f>
        <v>5.5931818181818205</v>
      </c>
      <c r="AK300" s="60">
        <f>DO58</f>
        <v>5.75</v>
      </c>
      <c r="AL300" s="60">
        <f>DU58</f>
        <v>3.8202247191011249</v>
      </c>
      <c r="AM300" s="60">
        <f>DV58</f>
        <v>3.2577639751552803</v>
      </c>
      <c r="AN300" s="60">
        <f>EB58</f>
        <v>5</v>
      </c>
      <c r="AO300" s="60">
        <f>EC58</f>
        <v>4.9999999999999991</v>
      </c>
      <c r="AP300" s="60">
        <f>EI58</f>
        <v>2.3156424581005584</v>
      </c>
      <c r="AQ300" s="60">
        <f>EJ58</f>
        <v>2.3894472361809056</v>
      </c>
      <c r="AR300" s="60">
        <f>EK58</f>
        <v>4</v>
      </c>
      <c r="AS300" s="60">
        <f>EL58</f>
        <v>4.5</v>
      </c>
      <c r="AT300" s="60">
        <f>ET58</f>
        <v>3.9999999999999996</v>
      </c>
      <c r="AU300" s="60">
        <f>EU58</f>
        <v>3.5913978494623651</v>
      </c>
      <c r="AV300"/>
      <c r="AW300" s="1">
        <f>Inflation_Data!D57</f>
        <v>98.3</v>
      </c>
      <c r="AX300" s="1">
        <f>AVERAGE(Inflation_Data!D56:D59)</f>
        <v>98.45</v>
      </c>
      <c r="AY300" s="1">
        <f>Inflation_Data!C57</f>
        <v>89.8</v>
      </c>
      <c r="AZ300" s="1">
        <f>AVERAGE(Inflation_Data!C56:C59)</f>
        <v>90.275000000000006</v>
      </c>
      <c r="BB300"/>
      <c r="BC300"/>
      <c r="BD300"/>
      <c r="BE300"/>
      <c r="BF300"/>
      <c r="BG300"/>
      <c r="BH300"/>
      <c r="EW300" s="51"/>
      <c r="EX300" s="51"/>
      <c r="EY300" s="52"/>
      <c r="EZ300" s="52"/>
      <c r="FA300" s="51"/>
    </row>
    <row r="301" spans="1:157" x14ac:dyDescent="0.2">
      <c r="A301" s="1">
        <f t="shared" si="14"/>
        <v>1981</v>
      </c>
      <c r="B301" s="1">
        <v>3</v>
      </c>
      <c r="C301" s="1">
        <f t="shared" si="15"/>
        <v>19</v>
      </c>
      <c r="D301" s="60" t="s">
        <v>112</v>
      </c>
      <c r="E301" s="60" t="s">
        <v>112</v>
      </c>
      <c r="F301" s="60" t="s">
        <v>112</v>
      </c>
      <c r="G301" s="60" t="s">
        <v>112</v>
      </c>
      <c r="H301" s="60" t="s">
        <v>112</v>
      </c>
      <c r="I301" s="60" t="s">
        <v>112</v>
      </c>
      <c r="J301" s="60" t="s">
        <v>112</v>
      </c>
      <c r="K301" s="60" t="s">
        <v>112</v>
      </c>
      <c r="L301" s="60" t="s">
        <v>112</v>
      </c>
      <c r="M301" s="60" t="s">
        <v>112</v>
      </c>
      <c r="N301" s="60" t="s">
        <v>112</v>
      </c>
      <c r="O301" s="60" t="s">
        <v>112</v>
      </c>
      <c r="P301" s="60" t="s">
        <v>112</v>
      </c>
      <c r="Q301" s="60" t="s">
        <v>112</v>
      </c>
      <c r="R301" s="60" t="s">
        <v>112</v>
      </c>
      <c r="S301" s="60" t="s">
        <v>112</v>
      </c>
      <c r="T301" s="60" t="s">
        <v>112</v>
      </c>
      <c r="U301" s="60" t="s">
        <v>112</v>
      </c>
      <c r="V301" s="60" t="s">
        <v>112</v>
      </c>
      <c r="W301" s="60" t="s">
        <v>112</v>
      </c>
      <c r="X301" s="60" t="s">
        <v>112</v>
      </c>
      <c r="Y301" s="60" t="s">
        <v>112</v>
      </c>
      <c r="Z301" s="60">
        <f>CE61</f>
        <v>5.2408312958435204</v>
      </c>
      <c r="AA301" s="60">
        <f>CF61</f>
        <v>5.3990384615384617</v>
      </c>
      <c r="AB301" s="60">
        <f>CG61</f>
        <v>4</v>
      </c>
      <c r="AC301" s="60">
        <f>CH61</f>
        <v>0</v>
      </c>
      <c r="AD301" s="60">
        <f>CS61</f>
        <v>5</v>
      </c>
      <c r="AE301" s="60">
        <f>CT61</f>
        <v>4.9999999999999991</v>
      </c>
      <c r="AF301" s="60">
        <f>CZ61</f>
        <v>5.0843137254901967</v>
      </c>
      <c r="AG301" s="60">
        <f>DA61</f>
        <v>5.262316910785616</v>
      </c>
      <c r="AH301" s="4">
        <f>DG61</f>
        <v>4.25</v>
      </c>
      <c r="AI301" s="4">
        <f>DH61</f>
        <v>4.5</v>
      </c>
      <c r="AJ301" s="60">
        <f>DN61</f>
        <v>5.5931818181818205</v>
      </c>
      <c r="AK301" s="60">
        <f>DO61</f>
        <v>5.75</v>
      </c>
      <c r="AL301" s="60">
        <f>DU61</f>
        <v>3.8202247191011249</v>
      </c>
      <c r="AM301" s="60">
        <f>DV61</f>
        <v>3.2577639751552803</v>
      </c>
      <c r="AN301" s="60">
        <f>EB61</f>
        <v>4.3837209302325579</v>
      </c>
      <c r="AO301" s="60">
        <f>EC61</f>
        <v>4.158629441624365</v>
      </c>
      <c r="AP301" s="60">
        <f>EI61</f>
        <v>2.3156424581005584</v>
      </c>
      <c r="AQ301" s="60">
        <f>EJ61</f>
        <v>2.3894472361809056</v>
      </c>
      <c r="AR301" s="60">
        <f>EK61</f>
        <v>4</v>
      </c>
      <c r="AS301" s="60">
        <f>EL61</f>
        <v>4.5</v>
      </c>
      <c r="AT301" s="60">
        <f>ET61</f>
        <v>2.5922881355932197</v>
      </c>
      <c r="AU301" s="60">
        <f>EU61</f>
        <v>3.489247311827957</v>
      </c>
      <c r="AV301"/>
      <c r="AW301" s="1">
        <f>Inflation_Data!D60</f>
        <v>99</v>
      </c>
      <c r="AX301" s="1">
        <f>AVERAGE(Inflation_Data!D59:D62)</f>
        <v>98.925000000000011</v>
      </c>
      <c r="AY301" s="1">
        <f>Inflation_Data!C60</f>
        <v>92.3</v>
      </c>
      <c r="AZ301" s="1">
        <f>AVERAGE(Inflation_Data!C59:C62)</f>
        <v>92.625</v>
      </c>
      <c r="BB301"/>
      <c r="BC301"/>
      <c r="BD301"/>
      <c r="BE301"/>
      <c r="BF301"/>
      <c r="BG301"/>
      <c r="BH301"/>
      <c r="EW301" s="51"/>
      <c r="EX301" s="51"/>
      <c r="EY301" s="52"/>
      <c r="EZ301" s="52"/>
      <c r="FA301" s="51"/>
    </row>
    <row r="302" spans="1:157" x14ac:dyDescent="0.2">
      <c r="A302" s="1">
        <f t="shared" si="14"/>
        <v>1981</v>
      </c>
      <c r="B302" s="1">
        <v>4</v>
      </c>
      <c r="C302" s="1">
        <f t="shared" si="15"/>
        <v>20</v>
      </c>
      <c r="D302" s="60" t="s">
        <v>112</v>
      </c>
      <c r="E302" s="60" t="s">
        <v>112</v>
      </c>
      <c r="F302" s="60" t="s">
        <v>112</v>
      </c>
      <c r="G302" s="60" t="s">
        <v>112</v>
      </c>
      <c r="H302" s="60" t="s">
        <v>112</v>
      </c>
      <c r="I302" s="60" t="s">
        <v>112</v>
      </c>
      <c r="J302" s="60" t="s">
        <v>112</v>
      </c>
      <c r="K302" s="60" t="s">
        <v>112</v>
      </c>
      <c r="L302" s="60" t="s">
        <v>112</v>
      </c>
      <c r="M302" s="60" t="s">
        <v>112</v>
      </c>
      <c r="N302" s="60" t="s">
        <v>112</v>
      </c>
      <c r="O302" s="60" t="s">
        <v>112</v>
      </c>
      <c r="P302" s="60" t="s">
        <v>112</v>
      </c>
      <c r="Q302" s="60" t="s">
        <v>112</v>
      </c>
      <c r="R302" s="60" t="s">
        <v>112</v>
      </c>
      <c r="S302" s="60" t="s">
        <v>112</v>
      </c>
      <c r="T302" s="60" t="s">
        <v>112</v>
      </c>
      <c r="U302" s="60" t="s">
        <v>112</v>
      </c>
      <c r="V302" s="60" t="s">
        <v>112</v>
      </c>
      <c r="W302" s="60" t="s">
        <v>112</v>
      </c>
      <c r="X302" s="60" t="s">
        <v>112</v>
      </c>
      <c r="Y302" s="60" t="s">
        <v>112</v>
      </c>
      <c r="Z302" s="60">
        <f>CE64</f>
        <v>5.2408312958435204</v>
      </c>
      <c r="AA302" s="60">
        <f>CF64</f>
        <v>5.3990384615384617</v>
      </c>
      <c r="AB302" s="60">
        <f>CG64</f>
        <v>4</v>
      </c>
      <c r="AC302" s="60">
        <f>CH64</f>
        <v>0</v>
      </c>
      <c r="AD302" s="60">
        <f>CS64</f>
        <v>5</v>
      </c>
      <c r="AE302" s="60">
        <f>CT64</f>
        <v>4.9999999999999991</v>
      </c>
      <c r="AF302" s="60">
        <f>CZ64</f>
        <v>4.9156862745098042</v>
      </c>
      <c r="AG302" s="60">
        <f>DA64</f>
        <v>4.4999999999999973</v>
      </c>
      <c r="AH302" s="4">
        <f>DG64</f>
        <v>4.25</v>
      </c>
      <c r="AI302" s="4">
        <f>DH64</f>
        <v>4.5</v>
      </c>
      <c r="AJ302" s="60">
        <f>DN64</f>
        <v>5.5931818181818205</v>
      </c>
      <c r="AK302" s="60">
        <f>DO64</f>
        <v>5.75</v>
      </c>
      <c r="AL302" s="60">
        <f>DU64</f>
        <v>3.8202247191011249</v>
      </c>
      <c r="AM302" s="60">
        <f>DV64</f>
        <v>3.0000000000000009</v>
      </c>
      <c r="AN302" s="60">
        <f>EB64</f>
        <v>5.058139534883721</v>
      </c>
      <c r="AO302" s="60">
        <f>EC64</f>
        <v>5.56725888324873</v>
      </c>
      <c r="AP302" s="60">
        <f>EI64</f>
        <v>2.3156424581005584</v>
      </c>
      <c r="AQ302" s="60">
        <f>EJ64</f>
        <v>2.3894472361809056</v>
      </c>
      <c r="AR302" s="60">
        <f>EK64</f>
        <v>4</v>
      </c>
      <c r="AS302" s="60">
        <f>EL64</f>
        <v>4.5</v>
      </c>
      <c r="AT302" s="60">
        <f>ET64</f>
        <v>3.0423728813559321</v>
      </c>
      <c r="AU302" s="60">
        <f>EU64</f>
        <v>3.5913978494623651</v>
      </c>
      <c r="AV302"/>
      <c r="AW302" s="1">
        <f>Inflation_Data!D63</f>
        <v>98.8</v>
      </c>
      <c r="AX302" s="1">
        <f>AVERAGE(Inflation_Data!D62:D65)</f>
        <v>99.05</v>
      </c>
      <c r="AY302" s="1">
        <f>Inflation_Data!C63</f>
        <v>93.7</v>
      </c>
      <c r="AZ302" s="1">
        <f>AVERAGE(Inflation_Data!C62:C65)</f>
        <v>93.850000000000009</v>
      </c>
      <c r="BB302"/>
      <c r="BC302"/>
      <c r="BD302"/>
      <c r="BE302"/>
      <c r="BF302"/>
      <c r="BG302"/>
      <c r="BH302"/>
      <c r="EW302" s="51"/>
      <c r="EX302" s="51"/>
      <c r="EY302" s="52"/>
      <c r="EZ302" s="52"/>
      <c r="FA302" s="51"/>
    </row>
    <row r="303" spans="1:157" x14ac:dyDescent="0.2">
      <c r="A303" s="1">
        <f t="shared" si="14"/>
        <v>1982</v>
      </c>
      <c r="B303" s="1">
        <v>1</v>
      </c>
      <c r="C303" s="1">
        <f t="shared" si="15"/>
        <v>21</v>
      </c>
      <c r="D303" s="60" t="s">
        <v>112</v>
      </c>
      <c r="E303" s="60" t="s">
        <v>112</v>
      </c>
      <c r="F303" s="60" t="s">
        <v>112</v>
      </c>
      <c r="G303" s="60" t="s">
        <v>112</v>
      </c>
      <c r="H303" s="60" t="s">
        <v>112</v>
      </c>
      <c r="I303" s="60" t="s">
        <v>112</v>
      </c>
      <c r="J303" s="60" t="s">
        <v>112</v>
      </c>
      <c r="K303" s="60" t="s">
        <v>112</v>
      </c>
      <c r="L303" s="60" t="s">
        <v>112</v>
      </c>
      <c r="M303" s="60" t="s">
        <v>112</v>
      </c>
      <c r="N303" s="60" t="s">
        <v>112</v>
      </c>
      <c r="O303" s="60" t="s">
        <v>112</v>
      </c>
      <c r="P303" s="60" t="s">
        <v>112</v>
      </c>
      <c r="Q303" s="60" t="s">
        <v>112</v>
      </c>
      <c r="R303" s="60" t="s">
        <v>112</v>
      </c>
      <c r="S303" s="60" t="s">
        <v>112</v>
      </c>
      <c r="T303" s="60" t="s">
        <v>112</v>
      </c>
      <c r="U303" s="60" t="s">
        <v>112</v>
      </c>
      <c r="V303" s="60" t="s">
        <v>112</v>
      </c>
      <c r="W303" s="60" t="s">
        <v>112</v>
      </c>
      <c r="X303" s="60" t="s">
        <v>112</v>
      </c>
      <c r="Y303" s="60" t="s">
        <v>112</v>
      </c>
      <c r="Z303" s="60">
        <f>CE67</f>
        <v>5.2408312958435204</v>
      </c>
      <c r="AA303" s="60">
        <f>CF67</f>
        <v>5.3990384615384617</v>
      </c>
      <c r="AB303" s="60">
        <f>CG67</f>
        <v>6</v>
      </c>
      <c r="AC303" s="60">
        <f>CH67</f>
        <v>0</v>
      </c>
      <c r="AD303" s="60">
        <f>CS67</f>
        <v>5</v>
      </c>
      <c r="AE303" s="60">
        <f>CT67</f>
        <v>4.9999999999999991</v>
      </c>
      <c r="AF303" s="60">
        <f>CZ67</f>
        <v>5.3313725490196084</v>
      </c>
      <c r="AG303" s="60">
        <f>DA67</f>
        <v>4.3415446071904107</v>
      </c>
      <c r="AH303" s="4">
        <f>DG67</f>
        <v>5</v>
      </c>
      <c r="AI303" s="4">
        <f>DH67</f>
        <v>5</v>
      </c>
      <c r="AJ303" s="60">
        <f>DN67</f>
        <v>5.9409090909090931</v>
      </c>
      <c r="AK303" s="60">
        <f>DO67</f>
        <v>6</v>
      </c>
      <c r="AL303" s="60">
        <f>DU67</f>
        <v>5.2303370786516865</v>
      </c>
      <c r="AM303" s="60">
        <f>DV67</f>
        <v>4.0000000000000009</v>
      </c>
      <c r="AN303" s="60">
        <f>EB67</f>
        <v>5.058139534883721</v>
      </c>
      <c r="AO303" s="60">
        <f>EC67</f>
        <v>5.56725888324873</v>
      </c>
      <c r="AP303" s="60" t="str">
        <f>EI67</f>
        <v>na</v>
      </c>
      <c r="AQ303" s="60" t="str">
        <f>EJ67</f>
        <v>na</v>
      </c>
      <c r="AR303" s="60">
        <f>EK67</f>
        <v>5</v>
      </c>
      <c r="AS303" s="60">
        <f>EL67</f>
        <v>5</v>
      </c>
      <c r="AT303" s="60">
        <f>ET67</f>
        <v>3.0423728813559321</v>
      </c>
      <c r="AU303" s="60">
        <f>EU67</f>
        <v>3.9999999999999996</v>
      </c>
      <c r="AV303"/>
      <c r="AW303" s="1">
        <f>Inflation_Data!D66</f>
        <v>99.8</v>
      </c>
      <c r="AX303" s="1">
        <f>AVERAGE(Inflation_Data!D65:D68)</f>
        <v>99.675000000000011</v>
      </c>
      <c r="AY303" s="1">
        <f>Inflation_Data!C66</f>
        <v>94.6</v>
      </c>
      <c r="AZ303" s="1">
        <f>AVERAGE(Inflation_Data!C65:C68)</f>
        <v>94.574999999999989</v>
      </c>
      <c r="BB303"/>
      <c r="BC303"/>
      <c r="BD303"/>
      <c r="BE303"/>
      <c r="BF303"/>
      <c r="BG303"/>
      <c r="BH303"/>
      <c r="EW303" s="51"/>
      <c r="EX303" s="51"/>
      <c r="EY303" s="52"/>
      <c r="EZ303" s="52"/>
      <c r="FA303" s="51"/>
    </row>
    <row r="304" spans="1:157" x14ac:dyDescent="0.2">
      <c r="A304" s="1">
        <f t="shared" si="14"/>
        <v>1982</v>
      </c>
      <c r="B304" s="1">
        <v>2</v>
      </c>
      <c r="C304" s="1">
        <f t="shared" si="15"/>
        <v>22</v>
      </c>
      <c r="D304" s="60" t="s">
        <v>112</v>
      </c>
      <c r="E304" s="60" t="s">
        <v>112</v>
      </c>
      <c r="F304" s="60" t="s">
        <v>112</v>
      </c>
      <c r="G304" s="60" t="s">
        <v>112</v>
      </c>
      <c r="H304" s="60" t="s">
        <v>112</v>
      </c>
      <c r="I304" s="60" t="s">
        <v>112</v>
      </c>
      <c r="J304" s="60" t="s">
        <v>112</v>
      </c>
      <c r="K304" s="60" t="s">
        <v>112</v>
      </c>
      <c r="L304" s="60" t="s">
        <v>112</v>
      </c>
      <c r="M304" s="60" t="s">
        <v>112</v>
      </c>
      <c r="N304" s="60" t="s">
        <v>112</v>
      </c>
      <c r="O304" s="60" t="s">
        <v>112</v>
      </c>
      <c r="P304" s="60" t="s">
        <v>112</v>
      </c>
      <c r="Q304" s="60" t="s">
        <v>112</v>
      </c>
      <c r="R304" s="60" t="s">
        <v>112</v>
      </c>
      <c r="S304" s="60" t="s">
        <v>112</v>
      </c>
      <c r="T304" s="60" t="s">
        <v>112</v>
      </c>
      <c r="U304" s="60" t="s">
        <v>112</v>
      </c>
      <c r="V304" s="60" t="s">
        <v>112</v>
      </c>
      <c r="W304" s="60" t="s">
        <v>112</v>
      </c>
      <c r="X304" s="60" t="s">
        <v>112</v>
      </c>
      <c r="Y304" s="60" t="s">
        <v>112</v>
      </c>
      <c r="Z304" s="60">
        <f>CE70</f>
        <v>4.4938875305623469</v>
      </c>
      <c r="AA304" s="60">
        <f>CF70</f>
        <v>5</v>
      </c>
      <c r="AB304" s="60">
        <f>CG70</f>
        <v>5.25</v>
      </c>
      <c r="AC304" s="60">
        <f>CH70</f>
        <v>0</v>
      </c>
      <c r="AD304" s="60">
        <f>CS70</f>
        <v>4.25</v>
      </c>
      <c r="AE304" s="60">
        <f>CT70</f>
        <v>3.7590909090909088</v>
      </c>
      <c r="AF304" s="60">
        <f>CZ70</f>
        <v>4.4156862745098042</v>
      </c>
      <c r="AG304" s="60">
        <f>DA70</f>
        <v>4.1584553928095849</v>
      </c>
      <c r="AH304" s="4">
        <f>DG70</f>
        <v>4.5</v>
      </c>
      <c r="AI304" s="4">
        <f>DH70</f>
        <v>5</v>
      </c>
      <c r="AJ304" s="60">
        <f>DN70</f>
        <v>4.7011363636363654</v>
      </c>
      <c r="AK304" s="60">
        <f>DO70</f>
        <v>5</v>
      </c>
      <c r="AL304" s="60">
        <f>DU70</f>
        <v>5.2303370786516865</v>
      </c>
      <c r="AM304" s="60">
        <f>DV70</f>
        <v>4.0000000000000009</v>
      </c>
      <c r="AN304" s="60">
        <f>EB70</f>
        <v>4.7093023255813957</v>
      </c>
      <c r="AO304" s="60">
        <f>EC70</f>
        <v>5.0190355329949226</v>
      </c>
      <c r="AP304" s="60" t="str">
        <f>EI70</f>
        <v>na</v>
      </c>
      <c r="AQ304" s="60" t="str">
        <f>EJ70</f>
        <v>na</v>
      </c>
      <c r="AR304" s="60">
        <f>EK70</f>
        <v>4.5</v>
      </c>
      <c r="AS304" s="60">
        <f>EL70</f>
        <v>4</v>
      </c>
      <c r="AT304" s="60">
        <f>ET70</f>
        <v>3.0423728813559321</v>
      </c>
      <c r="AU304" s="60">
        <f>EU70</f>
        <v>3.7956989247311825</v>
      </c>
      <c r="AV304"/>
      <c r="AW304" s="1">
        <f>Inflation_Data!D69</f>
        <v>99.8</v>
      </c>
      <c r="AX304" s="1">
        <f>AVERAGE(Inflation_Data!D68:D71)</f>
        <v>99.949999999999989</v>
      </c>
      <c r="AY304" s="1">
        <f>Inflation_Data!C69</f>
        <v>95.8</v>
      </c>
      <c r="AZ304" s="1">
        <f>AVERAGE(Inflation_Data!C68:C71)</f>
        <v>96.3</v>
      </c>
      <c r="BB304"/>
      <c r="BC304"/>
      <c r="BD304"/>
      <c r="BE304"/>
      <c r="BF304"/>
      <c r="BG304"/>
      <c r="BH304"/>
      <c r="EW304" s="51"/>
      <c r="EX304" s="51"/>
      <c r="EY304" s="52"/>
      <c r="EZ304" s="52"/>
      <c r="FA304" s="51"/>
    </row>
    <row r="305" spans="1:157" x14ac:dyDescent="0.2">
      <c r="A305" s="1">
        <f t="shared" si="14"/>
        <v>1982</v>
      </c>
      <c r="B305" s="1">
        <v>3</v>
      </c>
      <c r="C305" s="1">
        <f t="shared" si="15"/>
        <v>23</v>
      </c>
      <c r="D305" s="60" t="s">
        <v>112</v>
      </c>
      <c r="E305" s="60" t="s">
        <v>112</v>
      </c>
      <c r="F305" s="60" t="s">
        <v>112</v>
      </c>
      <c r="G305" s="60" t="s">
        <v>112</v>
      </c>
      <c r="H305" s="60" t="s">
        <v>112</v>
      </c>
      <c r="I305" s="60" t="s">
        <v>112</v>
      </c>
      <c r="J305" s="60" t="s">
        <v>112</v>
      </c>
      <c r="K305" s="60" t="s">
        <v>112</v>
      </c>
      <c r="L305" s="60" t="s">
        <v>112</v>
      </c>
      <c r="M305" s="60" t="s">
        <v>112</v>
      </c>
      <c r="N305" s="60" t="s">
        <v>112</v>
      </c>
      <c r="O305" s="60" t="s">
        <v>112</v>
      </c>
      <c r="P305" s="60" t="s">
        <v>112</v>
      </c>
      <c r="Q305" s="60" t="s">
        <v>112</v>
      </c>
      <c r="R305" s="60" t="s">
        <v>112</v>
      </c>
      <c r="S305" s="60" t="s">
        <v>112</v>
      </c>
      <c r="T305" s="60" t="s">
        <v>112</v>
      </c>
      <c r="U305" s="60" t="s">
        <v>112</v>
      </c>
      <c r="V305" s="60" t="s">
        <v>112</v>
      </c>
      <c r="W305" s="60" t="s">
        <v>112</v>
      </c>
      <c r="X305" s="60" t="s">
        <v>112</v>
      </c>
      <c r="Y305" s="60" t="s">
        <v>112</v>
      </c>
      <c r="Z305" s="60">
        <f>CE73</f>
        <v>4.4938875305623469</v>
      </c>
      <c r="AA305" s="60">
        <f>CF73</f>
        <v>5</v>
      </c>
      <c r="AB305" s="60">
        <f>CG73</f>
        <v>5.25</v>
      </c>
      <c r="AC305" s="60">
        <f>CH73</f>
        <v>0</v>
      </c>
      <c r="AD305" s="60">
        <f>CS73</f>
        <v>4.25</v>
      </c>
      <c r="AE305" s="60">
        <f>CT73</f>
        <v>4.4136363636363631</v>
      </c>
      <c r="AF305" s="60">
        <f>CZ73</f>
        <v>4.4156862745098042</v>
      </c>
      <c r="AG305" s="60">
        <f>DA73</f>
        <v>4.1584553928095849</v>
      </c>
      <c r="AH305" s="4">
        <f>DG73</f>
        <v>4.5</v>
      </c>
      <c r="AI305" s="4">
        <f>DH73</f>
        <v>5</v>
      </c>
      <c r="AJ305" s="60">
        <f>DN73</f>
        <v>4.7011363636363654</v>
      </c>
      <c r="AK305" s="60">
        <f>DO73</f>
        <v>5</v>
      </c>
      <c r="AL305" s="60">
        <f>DU73</f>
        <v>5.2303370786516865</v>
      </c>
      <c r="AM305" s="60">
        <f>DV73</f>
        <v>3.7422360248447215</v>
      </c>
      <c r="AN305" s="60">
        <f>EB73</f>
        <v>4.7093023255813957</v>
      </c>
      <c r="AO305" s="60">
        <f>EC73</f>
        <v>5.0190355329949226</v>
      </c>
      <c r="AP305" s="60">
        <f>EI73</f>
        <v>2.4469273743016755</v>
      </c>
      <c r="AQ305" s="60">
        <f>EJ73</f>
        <v>3.0552763819095494</v>
      </c>
      <c r="AR305" s="60">
        <f>EK73</f>
        <v>4.5</v>
      </c>
      <c r="AS305" s="60">
        <f>EL73</f>
        <v>4</v>
      </c>
      <c r="AT305" s="60">
        <f>ET73</f>
        <v>3.0423728813559321</v>
      </c>
      <c r="AU305" s="60">
        <f>EU73</f>
        <v>3.5913978494623651</v>
      </c>
      <c r="AV305"/>
      <c r="AW305" s="1">
        <f>Inflation_Data!D72</f>
        <v>100.3</v>
      </c>
      <c r="AX305" s="1">
        <f>AVERAGE(Inflation_Data!D71:D74)</f>
        <v>100.22499999999999</v>
      </c>
      <c r="AY305" s="1">
        <f>Inflation_Data!C72</f>
        <v>97.7</v>
      </c>
      <c r="AZ305" s="1">
        <f>AVERAGE(Inflation_Data!C71:C74)</f>
        <v>97.825000000000003</v>
      </c>
      <c r="BB305"/>
      <c r="BC305"/>
      <c r="BD305"/>
      <c r="BE305"/>
      <c r="BF305"/>
      <c r="BG305"/>
      <c r="BH305"/>
      <c r="EW305" s="51"/>
      <c r="EX305" s="51"/>
      <c r="EY305" s="52"/>
      <c r="EZ305" s="52"/>
      <c r="FA305" s="51"/>
    </row>
    <row r="306" spans="1:157" x14ac:dyDescent="0.2">
      <c r="A306" s="1">
        <f t="shared" si="14"/>
        <v>1982</v>
      </c>
      <c r="B306" s="1">
        <v>4</v>
      </c>
      <c r="C306" s="1">
        <f t="shared" si="15"/>
        <v>24</v>
      </c>
      <c r="D306" s="60" t="s">
        <v>112</v>
      </c>
      <c r="E306" s="60" t="s">
        <v>112</v>
      </c>
      <c r="F306" s="60" t="s">
        <v>112</v>
      </c>
      <c r="G306" s="60" t="s">
        <v>112</v>
      </c>
      <c r="H306" s="60" t="s">
        <v>112</v>
      </c>
      <c r="I306" s="60" t="s">
        <v>112</v>
      </c>
      <c r="J306" s="60" t="s">
        <v>112</v>
      </c>
      <c r="K306" s="60" t="s">
        <v>112</v>
      </c>
      <c r="L306" s="60" t="s">
        <v>112</v>
      </c>
      <c r="M306" s="60" t="s">
        <v>112</v>
      </c>
      <c r="N306" s="60" t="s">
        <v>112</v>
      </c>
      <c r="O306" s="60" t="s">
        <v>112</v>
      </c>
      <c r="P306" s="60" t="s">
        <v>112</v>
      </c>
      <c r="Q306" s="60" t="s">
        <v>112</v>
      </c>
      <c r="R306" s="60" t="s">
        <v>112</v>
      </c>
      <c r="S306" s="60" t="s">
        <v>112</v>
      </c>
      <c r="T306" s="60" t="s">
        <v>112</v>
      </c>
      <c r="U306" s="60" t="s">
        <v>112</v>
      </c>
      <c r="V306" s="60" t="s">
        <v>112</v>
      </c>
      <c r="W306" s="60" t="s">
        <v>112</v>
      </c>
      <c r="X306" s="60" t="s">
        <v>112</v>
      </c>
      <c r="Y306" s="60" t="s">
        <v>112</v>
      </c>
      <c r="Z306" s="60">
        <f>CE76</f>
        <v>4.4938875305623469</v>
      </c>
      <c r="AA306" s="60">
        <f>CF76</f>
        <v>5</v>
      </c>
      <c r="AB306" s="60">
        <f>CG76</f>
        <v>5.25</v>
      </c>
      <c r="AC306" s="60">
        <f>CH76</f>
        <v>0</v>
      </c>
      <c r="AD306" s="60">
        <f>CS76</f>
        <v>4.25</v>
      </c>
      <c r="AE306" s="60">
        <f>CT76</f>
        <v>4.4136363636363631</v>
      </c>
      <c r="AF306" s="60">
        <f>CZ76</f>
        <v>4.4156862745098042</v>
      </c>
      <c r="AG306" s="60">
        <f>DA76</f>
        <v>4.1584553928095849</v>
      </c>
      <c r="AH306" s="4">
        <f>DG76</f>
        <v>4.5</v>
      </c>
      <c r="AI306" s="4">
        <f>DH76</f>
        <v>5</v>
      </c>
      <c r="AJ306" s="60">
        <f>DN76</f>
        <v>4.7011363636363654</v>
      </c>
      <c r="AK306" s="60">
        <f>DO76</f>
        <v>5</v>
      </c>
      <c r="AL306" s="60">
        <f>DU76</f>
        <v>5.2303370786516865</v>
      </c>
      <c r="AM306" s="60">
        <f>DV76</f>
        <v>3.7422360248447215</v>
      </c>
      <c r="AN306" s="60">
        <f>EB76</f>
        <v>4.7093023255813957</v>
      </c>
      <c r="AO306" s="60">
        <f>EC76</f>
        <v>5.0190355329949226</v>
      </c>
      <c r="AP306" s="60">
        <f>EI76</f>
        <v>2.4469273743016755</v>
      </c>
      <c r="AQ306" s="60">
        <f>EJ76</f>
        <v>3.0552763819095494</v>
      </c>
      <c r="AR306" s="60">
        <f>EK76</f>
        <v>4.5</v>
      </c>
      <c r="AS306" s="60">
        <f>EL76</f>
        <v>5</v>
      </c>
      <c r="AT306" s="60">
        <f>ET76</f>
        <v>3.0423728813559321</v>
      </c>
      <c r="AU306" s="60">
        <f>EU76</f>
        <v>3.5913978494623651</v>
      </c>
      <c r="AV306"/>
      <c r="AW306" s="1">
        <f>Inflation_Data!D75</f>
        <v>100.3</v>
      </c>
      <c r="AX306" s="1">
        <f>AVERAGE(Inflation_Data!D74:D77)</f>
        <v>100.3</v>
      </c>
      <c r="AY306" s="1">
        <f>Inflation_Data!C75</f>
        <v>98</v>
      </c>
      <c r="AZ306" s="1">
        <f>AVERAGE(Inflation_Data!C74:C77)</f>
        <v>97.899999999999991</v>
      </c>
      <c r="BB306"/>
      <c r="BC306"/>
      <c r="BD306"/>
      <c r="BE306"/>
      <c r="BF306"/>
      <c r="BG306"/>
      <c r="BH306"/>
      <c r="EW306" s="51"/>
      <c r="EX306" s="51"/>
      <c r="EY306" s="52"/>
      <c r="EZ306" s="52"/>
      <c r="FA306" s="51"/>
    </row>
    <row r="307" spans="1:157" x14ac:dyDescent="0.2">
      <c r="A307" s="1">
        <f t="shared" si="14"/>
        <v>1983</v>
      </c>
      <c r="B307" s="1">
        <v>1</v>
      </c>
      <c r="C307" s="1">
        <f t="shared" si="15"/>
        <v>25</v>
      </c>
      <c r="D307" s="60" t="s">
        <v>112</v>
      </c>
      <c r="E307" s="60" t="s">
        <v>112</v>
      </c>
      <c r="F307" s="60" t="s">
        <v>112</v>
      </c>
      <c r="G307" s="60" t="s">
        <v>112</v>
      </c>
      <c r="H307" s="60" t="s">
        <v>112</v>
      </c>
      <c r="I307" s="60" t="s">
        <v>112</v>
      </c>
      <c r="J307" s="60" t="s">
        <v>112</v>
      </c>
      <c r="K307" s="60" t="s">
        <v>112</v>
      </c>
      <c r="L307" s="60" t="s">
        <v>112</v>
      </c>
      <c r="M307" s="60" t="s">
        <v>112</v>
      </c>
      <c r="N307" s="60" t="s">
        <v>112</v>
      </c>
      <c r="O307" s="60" t="s">
        <v>112</v>
      </c>
      <c r="P307" s="60" t="s">
        <v>112</v>
      </c>
      <c r="Q307" s="60" t="s">
        <v>112</v>
      </c>
      <c r="R307" s="60" t="s">
        <v>112</v>
      </c>
      <c r="S307" s="60" t="s">
        <v>112</v>
      </c>
      <c r="T307" s="60" t="s">
        <v>112</v>
      </c>
      <c r="U307" s="60" t="s">
        <v>112</v>
      </c>
      <c r="V307" s="60" t="s">
        <v>112</v>
      </c>
      <c r="W307" s="60" t="s">
        <v>112</v>
      </c>
      <c r="X307" s="60" t="s">
        <v>112</v>
      </c>
      <c r="Y307" s="60" t="s">
        <v>112</v>
      </c>
      <c r="Z307" s="60">
        <f>CE79</f>
        <v>5.3704156479217602</v>
      </c>
      <c r="AA307" s="60">
        <f>CF79</f>
        <v>6.3509615384615383</v>
      </c>
      <c r="AB307" s="60">
        <f>CG79</f>
        <v>5.25</v>
      </c>
      <c r="AC307" s="60">
        <f>CH79</f>
        <v>0</v>
      </c>
      <c r="AD307" s="60">
        <f>CS79</f>
        <v>4.25</v>
      </c>
      <c r="AE307" s="60">
        <f>CT79</f>
        <v>4.4136363636363631</v>
      </c>
      <c r="AF307" s="60">
        <f>CZ79</f>
        <v>4.4156862745098042</v>
      </c>
      <c r="AG307" s="60">
        <f>DA79</f>
        <v>3.9999999999999978</v>
      </c>
      <c r="AH307" s="4">
        <f>DG79</f>
        <v>4.5</v>
      </c>
      <c r="AI307" s="4">
        <f>DH79</f>
        <v>5</v>
      </c>
      <c r="AJ307" s="60">
        <f>DN79</f>
        <v>4.7011363636363654</v>
      </c>
      <c r="AK307" s="60">
        <f>DO79</f>
        <v>5</v>
      </c>
      <c r="AL307" s="60">
        <f>DU79</f>
        <v>5.2303370786516865</v>
      </c>
      <c r="AM307" s="60">
        <f>DV79</f>
        <v>3.7422360248447215</v>
      </c>
      <c r="AN307" s="60">
        <f>EB79</f>
        <v>4.7093023255813957</v>
      </c>
      <c r="AO307" s="60">
        <f>EC79</f>
        <v>5.0190355329949226</v>
      </c>
      <c r="AP307" s="60">
        <f>EI79</f>
        <v>2.6312849162011172</v>
      </c>
      <c r="AQ307" s="60">
        <f>EJ79</f>
        <v>3.0552763819095494</v>
      </c>
      <c r="AR307" s="60">
        <f>EK79</f>
        <v>4.5</v>
      </c>
      <c r="AS307" s="60">
        <f>EL79</f>
        <v>5</v>
      </c>
      <c r="AT307" s="60">
        <f>ET79</f>
        <v>3.0423728813559321</v>
      </c>
      <c r="AU307" s="60">
        <f>EU79</f>
        <v>3.5913978494623651</v>
      </c>
      <c r="AV307"/>
      <c r="AW307" s="1">
        <f>Inflation_Data!D78</f>
        <v>100.5</v>
      </c>
      <c r="AX307" s="1">
        <f>AVERAGE(Inflation_Data!D77:D80)</f>
        <v>100.375</v>
      </c>
      <c r="AY307" s="1">
        <f>Inflation_Data!C78</f>
        <v>97.9</v>
      </c>
      <c r="AZ307" s="1">
        <f>AVERAGE(Inflation_Data!C77:C80)</f>
        <v>98.050000000000011</v>
      </c>
      <c r="BB307"/>
      <c r="BC307"/>
      <c r="BD307"/>
      <c r="BE307"/>
      <c r="BF307"/>
      <c r="BG307"/>
      <c r="BH307"/>
      <c r="EW307" s="51"/>
      <c r="EX307" s="51"/>
      <c r="EY307" s="52"/>
      <c r="EZ307" s="52"/>
      <c r="FA307" s="51"/>
    </row>
    <row r="308" spans="1:157" x14ac:dyDescent="0.2">
      <c r="A308" s="1">
        <f t="shared" si="14"/>
        <v>1983</v>
      </c>
      <c r="B308" s="1">
        <v>2</v>
      </c>
      <c r="C308" s="1">
        <f t="shared" si="15"/>
        <v>26</v>
      </c>
      <c r="D308" s="60" t="s">
        <v>112</v>
      </c>
      <c r="E308" s="60" t="s">
        <v>112</v>
      </c>
      <c r="F308" s="60" t="s">
        <v>112</v>
      </c>
      <c r="G308" s="60" t="s">
        <v>112</v>
      </c>
      <c r="H308" s="60" t="s">
        <v>112</v>
      </c>
      <c r="I308" s="60" t="s">
        <v>112</v>
      </c>
      <c r="J308" s="60" t="s">
        <v>112</v>
      </c>
      <c r="K308" s="60" t="s">
        <v>112</v>
      </c>
      <c r="L308" s="60" t="s">
        <v>112</v>
      </c>
      <c r="M308" s="60" t="s">
        <v>112</v>
      </c>
      <c r="N308" s="60" t="s">
        <v>112</v>
      </c>
      <c r="O308" s="60" t="s">
        <v>112</v>
      </c>
      <c r="P308" s="60" t="s">
        <v>112</v>
      </c>
      <c r="Q308" s="60" t="s">
        <v>112</v>
      </c>
      <c r="R308" s="60" t="s">
        <v>112</v>
      </c>
      <c r="S308" s="60" t="s">
        <v>112</v>
      </c>
      <c r="T308" s="60" t="s">
        <v>112</v>
      </c>
      <c r="U308" s="60" t="s">
        <v>112</v>
      </c>
      <c r="V308" s="60" t="s">
        <v>112</v>
      </c>
      <c r="W308" s="60" t="s">
        <v>112</v>
      </c>
      <c r="X308" s="60" t="s">
        <v>112</v>
      </c>
      <c r="Y308" s="60" t="s">
        <v>112</v>
      </c>
      <c r="Z308" s="60">
        <f>CE82</f>
        <v>6.4877750611246938</v>
      </c>
      <c r="AA308" s="60">
        <f>CF82</f>
        <v>7.8004807692307692</v>
      </c>
      <c r="AB308" s="60">
        <f>CG82</f>
        <v>6.5</v>
      </c>
      <c r="AC308" s="60">
        <f>CH82</f>
        <v>0</v>
      </c>
      <c r="AD308" s="60">
        <f>CS82</f>
        <v>5.5</v>
      </c>
      <c r="AE308" s="60">
        <f>CT82</f>
        <v>4.8454545454545448</v>
      </c>
      <c r="AF308" s="60">
        <f>CZ82</f>
        <v>4.5843137254901958</v>
      </c>
      <c r="AG308" s="60">
        <f>DA82</f>
        <v>4.9999999999999973</v>
      </c>
      <c r="AH308" s="4">
        <f>DG82</f>
        <v>5</v>
      </c>
      <c r="AI308" s="4">
        <f>DH82</f>
        <v>5</v>
      </c>
      <c r="AJ308" s="60">
        <f>DN82</f>
        <v>6.4113636363636388</v>
      </c>
      <c r="AK308" s="60">
        <f>DO82</f>
        <v>6.5</v>
      </c>
      <c r="AL308" s="60">
        <f>DU82</f>
        <v>5.2303370786516865</v>
      </c>
      <c r="AM308" s="60">
        <f>DV82</f>
        <v>3.7422360248447215</v>
      </c>
      <c r="AN308" s="60">
        <f>EB82</f>
        <v>4.7093023255813957</v>
      </c>
      <c r="AO308" s="60">
        <f>EC82</f>
        <v>5.0190355329949226</v>
      </c>
      <c r="AP308" s="60">
        <f>EI82</f>
        <v>2.6312849162011172</v>
      </c>
      <c r="AQ308" s="60">
        <f>EJ82</f>
        <v>3.0552763819095494</v>
      </c>
      <c r="AR308" s="60">
        <f>EK82</f>
        <v>5.5</v>
      </c>
      <c r="AS308" s="60">
        <f>EL82</f>
        <v>6</v>
      </c>
      <c r="AT308" s="60">
        <f>ET82</f>
        <v>3.0423728813559321</v>
      </c>
      <c r="AU308" s="60">
        <f>EU82</f>
        <v>3.5913978494623651</v>
      </c>
      <c r="AV308"/>
      <c r="AW308" s="1">
        <f>Inflation_Data!D81</f>
        <v>100.8</v>
      </c>
      <c r="AX308" s="1">
        <f>AVERAGE(Inflation_Data!D80:D83)</f>
        <v>100.875</v>
      </c>
      <c r="AY308" s="1">
        <f>Inflation_Data!C81</f>
        <v>99.2</v>
      </c>
      <c r="AZ308" s="1">
        <f>AVERAGE(Inflation_Data!C80:C83)</f>
        <v>99.300000000000011</v>
      </c>
      <c r="BB308"/>
      <c r="BC308"/>
      <c r="BD308"/>
      <c r="BE308"/>
      <c r="BF308"/>
      <c r="BG308"/>
      <c r="BH308"/>
      <c r="EW308" s="51"/>
      <c r="EX308" s="51"/>
      <c r="EY308" s="52"/>
      <c r="EZ308" s="52"/>
      <c r="FA308" s="51"/>
    </row>
    <row r="309" spans="1:157" x14ac:dyDescent="0.2">
      <c r="A309" s="1">
        <f t="shared" si="14"/>
        <v>1983</v>
      </c>
      <c r="B309" s="1">
        <v>3</v>
      </c>
      <c r="C309" s="1">
        <f t="shared" si="15"/>
        <v>27</v>
      </c>
      <c r="D309" s="60" t="s">
        <v>112</v>
      </c>
      <c r="E309" s="60" t="s">
        <v>112</v>
      </c>
      <c r="F309" s="60" t="s">
        <v>112</v>
      </c>
      <c r="G309" s="60" t="s">
        <v>112</v>
      </c>
      <c r="H309" s="60" t="s">
        <v>112</v>
      </c>
      <c r="I309" s="60" t="s">
        <v>112</v>
      </c>
      <c r="J309" s="60" t="s">
        <v>112</v>
      </c>
      <c r="K309" s="60" t="s">
        <v>112</v>
      </c>
      <c r="L309" s="60" t="s">
        <v>112</v>
      </c>
      <c r="M309" s="60" t="s">
        <v>112</v>
      </c>
      <c r="N309" s="60" t="s">
        <v>112</v>
      </c>
      <c r="O309" s="60" t="s">
        <v>112</v>
      </c>
      <c r="P309" s="60" t="s">
        <v>112</v>
      </c>
      <c r="Q309" s="60" t="s">
        <v>112</v>
      </c>
      <c r="R309" s="60" t="s">
        <v>112</v>
      </c>
      <c r="S309" s="60" t="s">
        <v>112</v>
      </c>
      <c r="T309" s="60" t="s">
        <v>112</v>
      </c>
      <c r="U309" s="60" t="s">
        <v>112</v>
      </c>
      <c r="V309" s="60" t="s">
        <v>112</v>
      </c>
      <c r="W309" s="60" t="s">
        <v>112</v>
      </c>
      <c r="X309" s="60" t="s">
        <v>112</v>
      </c>
      <c r="Y309" s="60" t="s">
        <v>112</v>
      </c>
      <c r="Z309" s="60">
        <f>CE85</f>
        <v>6.2408312958435204</v>
      </c>
      <c r="AA309" s="60">
        <f>CF85</f>
        <v>7.6009615384615383</v>
      </c>
      <c r="AB309" s="60">
        <f>CG85</f>
        <v>6.5</v>
      </c>
      <c r="AC309" s="60">
        <f>CH85</f>
        <v>0</v>
      </c>
      <c r="AD309" s="60">
        <f>CS85</f>
        <v>6.5</v>
      </c>
      <c r="AE309" s="60">
        <f>CT85</f>
        <v>6.172727272727272</v>
      </c>
      <c r="AF309" s="60">
        <f>CZ85</f>
        <v>4.5843137254901958</v>
      </c>
      <c r="AG309" s="60">
        <f>DA85</f>
        <v>5.4753661784287591</v>
      </c>
      <c r="AH309" s="4">
        <f>DG85</f>
        <v>5</v>
      </c>
      <c r="AI309" s="4">
        <f>DH85</f>
        <v>5</v>
      </c>
      <c r="AJ309" s="60">
        <f>DN85</f>
        <v>6.4113636363636388</v>
      </c>
      <c r="AK309" s="60">
        <f>DO85</f>
        <v>6.5</v>
      </c>
      <c r="AL309" s="60">
        <f>DU85</f>
        <v>5.2303370786516865</v>
      </c>
      <c r="AM309" s="60">
        <f>DV85</f>
        <v>3.7422360248447215</v>
      </c>
      <c r="AN309" s="60">
        <f>EB85</f>
        <v>4.7093023255813957</v>
      </c>
      <c r="AO309" s="60">
        <f>EC85</f>
        <v>5.0190355329949226</v>
      </c>
      <c r="AP309" s="60">
        <f>EI85</f>
        <v>2.6312849162011172</v>
      </c>
      <c r="AQ309" s="60">
        <f>EJ85</f>
        <v>3.0552763819095494</v>
      </c>
      <c r="AR309" s="60">
        <f>EK85</f>
        <v>5.5</v>
      </c>
      <c r="AS309" s="60">
        <f>EL85</f>
        <v>0</v>
      </c>
      <c r="AT309" s="60">
        <f>ET85</f>
        <v>4.0423728813559316</v>
      </c>
      <c r="AU309" s="60">
        <f>EU85</f>
        <v>4.182795698924731</v>
      </c>
      <c r="AV309"/>
      <c r="AW309" s="1">
        <f>Inflation_Data!D84</f>
        <v>101.8</v>
      </c>
      <c r="AX309" s="1">
        <f>AVERAGE(Inflation_Data!D83:D86)</f>
        <v>101.825</v>
      </c>
      <c r="AY309" s="1">
        <f>Inflation_Data!C84</f>
        <v>100.2</v>
      </c>
      <c r="AZ309" s="1">
        <f>AVERAGE(Inflation_Data!C83:C86)</f>
        <v>100.45</v>
      </c>
      <c r="BB309"/>
      <c r="BC309"/>
      <c r="BD309"/>
      <c r="BE309"/>
      <c r="BF309"/>
      <c r="BG309"/>
      <c r="BH309"/>
      <c r="EW309" s="51"/>
      <c r="EX309" s="51"/>
      <c r="EY309" s="52"/>
      <c r="EZ309" s="52"/>
      <c r="FA309" s="51"/>
    </row>
    <row r="310" spans="1:157" x14ac:dyDescent="0.2">
      <c r="A310" s="1">
        <f t="shared" si="14"/>
        <v>1983</v>
      </c>
      <c r="B310" s="1">
        <v>4</v>
      </c>
      <c r="C310" s="1">
        <f t="shared" si="15"/>
        <v>28</v>
      </c>
      <c r="D310" s="60" t="s">
        <v>112</v>
      </c>
      <c r="E310" s="60" t="s">
        <v>112</v>
      </c>
      <c r="F310" s="60" t="s">
        <v>112</v>
      </c>
      <c r="G310" s="60" t="s">
        <v>112</v>
      </c>
      <c r="H310" s="60" t="s">
        <v>112</v>
      </c>
      <c r="I310" s="60" t="s">
        <v>112</v>
      </c>
      <c r="J310" s="60" t="s">
        <v>112</v>
      </c>
      <c r="K310" s="60" t="s">
        <v>112</v>
      </c>
      <c r="L310" s="60" t="s">
        <v>112</v>
      </c>
      <c r="M310" s="60" t="s">
        <v>112</v>
      </c>
      <c r="N310" s="60" t="s">
        <v>112</v>
      </c>
      <c r="O310" s="60" t="s">
        <v>112</v>
      </c>
      <c r="P310" s="60" t="s">
        <v>112</v>
      </c>
      <c r="Q310" s="60" t="s">
        <v>112</v>
      </c>
      <c r="R310" s="60" t="s">
        <v>112</v>
      </c>
      <c r="S310" s="60" t="s">
        <v>112</v>
      </c>
      <c r="T310" s="60" t="s">
        <v>112</v>
      </c>
      <c r="U310" s="60" t="s">
        <v>112</v>
      </c>
      <c r="V310" s="60" t="s">
        <v>112</v>
      </c>
      <c r="W310" s="60" t="s">
        <v>112</v>
      </c>
      <c r="X310" s="60" t="s">
        <v>112</v>
      </c>
      <c r="Y310" s="60" t="s">
        <v>112</v>
      </c>
      <c r="Z310" s="60">
        <f>CE88</f>
        <v>5.7347188264058673</v>
      </c>
      <c r="AA310" s="60">
        <f>CF88</f>
        <v>7.3004807692307692</v>
      </c>
      <c r="AB310" s="60">
        <f>CG88</f>
        <v>6</v>
      </c>
      <c r="AC310" s="60">
        <f>CH88</f>
        <v>0</v>
      </c>
      <c r="AD310" s="60">
        <f>CS88</f>
        <v>6.5</v>
      </c>
      <c r="AE310" s="60">
        <f>CT88</f>
        <v>6.172727272727272</v>
      </c>
      <c r="AF310" s="60">
        <f>CZ88</f>
        <v>4.5843137254901958</v>
      </c>
      <c r="AG310" s="60">
        <f>DA88</f>
        <v>4.9999999999999973</v>
      </c>
      <c r="AH310" s="4">
        <f>DG88</f>
        <v>5</v>
      </c>
      <c r="AI310" s="4">
        <f>DH88</f>
        <v>5</v>
      </c>
      <c r="AJ310" s="60">
        <f>DN88</f>
        <v>6.4113636363636388</v>
      </c>
      <c r="AK310" s="60">
        <f>DO88</f>
        <v>6.5</v>
      </c>
      <c r="AL310" s="60">
        <f>DU88</f>
        <v>5.2303370786516865</v>
      </c>
      <c r="AM310" s="60">
        <f>DV88</f>
        <v>3.7422360248447215</v>
      </c>
      <c r="AN310" s="60">
        <f>EB88</f>
        <v>4.7093023255813957</v>
      </c>
      <c r="AO310" s="60">
        <f>EC88</f>
        <v>3.9086294416243645</v>
      </c>
      <c r="AP310" s="60">
        <f>EI88</f>
        <v>2.6312849162011172</v>
      </c>
      <c r="AQ310" s="60">
        <f>EJ88</f>
        <v>3.0552763819095494</v>
      </c>
      <c r="AR310" s="60">
        <f>EK88</f>
        <v>4.75</v>
      </c>
      <c r="AS310" s="60">
        <f>EL88</f>
        <v>0</v>
      </c>
      <c r="AT310" s="60">
        <f>ET88</f>
        <v>4.0423728813559316</v>
      </c>
      <c r="AU310" s="60">
        <f>EU88</f>
        <v>4.5913978494623651</v>
      </c>
      <c r="AV310"/>
      <c r="AW310" s="1">
        <f>Inflation_Data!D87</f>
        <v>102.1</v>
      </c>
      <c r="AX310" s="1">
        <f>AVERAGE(Inflation_Data!D86:D89)</f>
        <v>102.375</v>
      </c>
      <c r="AY310" s="1">
        <f>Inflation_Data!C87</f>
        <v>101.2</v>
      </c>
      <c r="AZ310" s="1">
        <f>AVERAGE(Inflation_Data!C86:C89)</f>
        <v>101.35</v>
      </c>
      <c r="BB310"/>
      <c r="BC310"/>
      <c r="BD310"/>
      <c r="BE310"/>
      <c r="BF310"/>
      <c r="BG310"/>
      <c r="BH310"/>
      <c r="EW310" s="51"/>
      <c r="EX310" s="51"/>
      <c r="EY310" s="52"/>
      <c r="EZ310" s="52"/>
      <c r="FA310" s="51"/>
    </row>
    <row r="311" spans="1:157" x14ac:dyDescent="0.2">
      <c r="A311" s="1">
        <f t="shared" si="14"/>
        <v>1984</v>
      </c>
      <c r="B311" s="1">
        <v>1</v>
      </c>
      <c r="C311" s="1">
        <f t="shared" si="15"/>
        <v>29</v>
      </c>
      <c r="D311" s="60" t="s">
        <v>112</v>
      </c>
      <c r="E311" s="60" t="s">
        <v>112</v>
      </c>
      <c r="F311" s="60" t="s">
        <v>112</v>
      </c>
      <c r="G311" s="60" t="s">
        <v>112</v>
      </c>
      <c r="H311" s="60" t="s">
        <v>112</v>
      </c>
      <c r="I311" s="60" t="s">
        <v>112</v>
      </c>
      <c r="J311" s="60" t="s">
        <v>112</v>
      </c>
      <c r="K311" s="60" t="s">
        <v>112</v>
      </c>
      <c r="L311" s="60" t="s">
        <v>112</v>
      </c>
      <c r="M311" s="60" t="s">
        <v>112</v>
      </c>
      <c r="N311" s="60" t="s">
        <v>112</v>
      </c>
      <c r="O311" s="60" t="s">
        <v>112</v>
      </c>
      <c r="P311" s="60" t="s">
        <v>112</v>
      </c>
      <c r="Q311" s="60" t="s">
        <v>112</v>
      </c>
      <c r="R311" s="60" t="s">
        <v>112</v>
      </c>
      <c r="S311" s="60" t="s">
        <v>112</v>
      </c>
      <c r="T311" s="60" t="s">
        <v>112</v>
      </c>
      <c r="U311" s="60" t="s">
        <v>112</v>
      </c>
      <c r="V311" s="60" t="s">
        <v>112</v>
      </c>
      <c r="W311" s="60" t="s">
        <v>112</v>
      </c>
      <c r="X311" s="60" t="s">
        <v>112</v>
      </c>
      <c r="Y311" s="60" t="s">
        <v>112</v>
      </c>
      <c r="Z311" s="60">
        <f>CE91</f>
        <v>5.7347188264058673</v>
      </c>
      <c r="AA311" s="60">
        <f>CF91</f>
        <v>7.3004807692307692</v>
      </c>
      <c r="AB311" s="60">
        <f>CG91</f>
        <v>6</v>
      </c>
      <c r="AC311" s="60">
        <f>CH91</f>
        <v>0</v>
      </c>
      <c r="AD311" s="60">
        <f>CS91</f>
        <v>6.5</v>
      </c>
      <c r="AE311" s="60">
        <f>CT91</f>
        <v>6.172727272727272</v>
      </c>
      <c r="AF311" s="60">
        <f>CZ91</f>
        <v>4.5843137254901958</v>
      </c>
      <c r="AG311" s="60">
        <f>DA91</f>
        <v>4.9207723035952036</v>
      </c>
      <c r="AH311" s="4">
        <f>DG91</f>
        <v>5</v>
      </c>
      <c r="AI311" s="4">
        <f>DH91</f>
        <v>5</v>
      </c>
      <c r="AJ311" s="60">
        <f>DN91</f>
        <v>5.2750000000000021</v>
      </c>
      <c r="AK311" s="60">
        <f>DO91</f>
        <v>6.5</v>
      </c>
      <c r="AL311" s="60">
        <f>DU91</f>
        <v>5.2303370786516865</v>
      </c>
      <c r="AM311" s="60">
        <f>DV91</f>
        <v>3.7422360248447215</v>
      </c>
      <c r="AN311" s="60">
        <f>EB91</f>
        <v>4.7093023255813957</v>
      </c>
      <c r="AO311" s="60">
        <f>EC91</f>
        <v>3.9086294416243645</v>
      </c>
      <c r="AP311" s="60">
        <f>EI91</f>
        <v>2.6312849162011172</v>
      </c>
      <c r="AQ311" s="60">
        <f>EJ91</f>
        <v>3.0552763819095494</v>
      </c>
      <c r="AR311" s="60">
        <f>EK91</f>
        <v>4.75</v>
      </c>
      <c r="AS311" s="60">
        <f>EL91</f>
        <v>0</v>
      </c>
      <c r="AT311" s="60">
        <f>ET91</f>
        <v>4.0423728813559316</v>
      </c>
      <c r="AU311" s="60">
        <f>EU91</f>
        <v>4.7956989247311821</v>
      </c>
      <c r="AV311"/>
      <c r="AW311" s="1">
        <f>Inflation_Data!D90</f>
        <v>103.2</v>
      </c>
      <c r="AX311" s="1">
        <f>AVERAGE(Inflation_Data!D89:D92)</f>
        <v>103.5</v>
      </c>
      <c r="AY311" s="1">
        <f>Inflation_Data!C90</f>
        <v>102.4</v>
      </c>
      <c r="AZ311" s="1">
        <f>AVERAGE(Inflation_Data!C89:C92)</f>
        <v>102.5</v>
      </c>
      <c r="BB311"/>
      <c r="BC311"/>
      <c r="BD311"/>
      <c r="BE311"/>
      <c r="BF311"/>
      <c r="BG311"/>
      <c r="BH311"/>
      <c r="EW311" s="51"/>
      <c r="EX311" s="51"/>
      <c r="EY311" s="52"/>
      <c r="EZ311" s="52"/>
      <c r="FA311" s="51"/>
    </row>
    <row r="312" spans="1:157" x14ac:dyDescent="0.2">
      <c r="A312" s="1">
        <f t="shared" si="14"/>
        <v>1984</v>
      </c>
      <c r="B312" s="1">
        <v>2</v>
      </c>
      <c r="C312" s="1">
        <f t="shared" si="15"/>
        <v>30</v>
      </c>
      <c r="D312" s="60" t="s">
        <v>112</v>
      </c>
      <c r="E312" s="60" t="s">
        <v>112</v>
      </c>
      <c r="F312" s="60" t="s">
        <v>112</v>
      </c>
      <c r="G312" s="60" t="s">
        <v>112</v>
      </c>
      <c r="H312" s="60" t="s">
        <v>112</v>
      </c>
      <c r="I312" s="60" t="s">
        <v>112</v>
      </c>
      <c r="J312" s="60" t="s">
        <v>112</v>
      </c>
      <c r="K312" s="60" t="s">
        <v>112</v>
      </c>
      <c r="L312" s="60" t="s">
        <v>112</v>
      </c>
      <c r="M312" s="60" t="s">
        <v>112</v>
      </c>
      <c r="N312" s="60" t="s">
        <v>112</v>
      </c>
      <c r="O312" s="60" t="s">
        <v>112</v>
      </c>
      <c r="P312" s="60" t="s">
        <v>112</v>
      </c>
      <c r="Q312" s="60" t="s">
        <v>112</v>
      </c>
      <c r="R312" s="60" t="s">
        <v>112</v>
      </c>
      <c r="S312" s="60" t="s">
        <v>112</v>
      </c>
      <c r="T312" s="60" t="s">
        <v>112</v>
      </c>
      <c r="U312" s="60" t="s">
        <v>112</v>
      </c>
      <c r="V312" s="60" t="s">
        <v>112</v>
      </c>
      <c r="W312" s="60" t="s">
        <v>112</v>
      </c>
      <c r="X312" s="60" t="s">
        <v>112</v>
      </c>
      <c r="Y312" s="60" t="s">
        <v>112</v>
      </c>
      <c r="Z312" s="60">
        <f>CE94</f>
        <v>5.4816625916870407</v>
      </c>
      <c r="AA312" s="60">
        <f>CF94</f>
        <v>7.3004807692307692</v>
      </c>
      <c r="AB312" s="60">
        <f>CG94</f>
        <v>6</v>
      </c>
      <c r="AC312" s="60">
        <f>CH94</f>
        <v>0</v>
      </c>
      <c r="AD312" s="60">
        <f>CS94</f>
        <v>6.5</v>
      </c>
      <c r="AE312" s="60">
        <f>CT94</f>
        <v>6.172727272727272</v>
      </c>
      <c r="AF312" s="60">
        <f>CZ94</f>
        <v>4.4156862745098042</v>
      </c>
      <c r="AG312" s="60">
        <f>DA94</f>
        <v>4.1584553928095849</v>
      </c>
      <c r="AH312" s="4">
        <f>DG94</f>
        <v>5</v>
      </c>
      <c r="AI312" s="4">
        <f>DH94</f>
        <v>5</v>
      </c>
      <c r="AJ312" s="60">
        <f>DN94</f>
        <v>6.8136363636363662</v>
      </c>
      <c r="AK312" s="60">
        <f>DO94</f>
        <v>7.5</v>
      </c>
      <c r="AL312" s="60">
        <f>DU94</f>
        <v>5.2303370786516865</v>
      </c>
      <c r="AM312" s="60">
        <f>DV94</f>
        <v>3.7422360248447215</v>
      </c>
      <c r="AN312" s="60">
        <f>EB94</f>
        <v>4.7093023255813957</v>
      </c>
      <c r="AO312" s="60">
        <f>EC94</f>
        <v>3.9086294416243645</v>
      </c>
      <c r="AP312" s="60">
        <f>EI94</f>
        <v>2.6312849162011172</v>
      </c>
      <c r="AQ312" s="60">
        <f>EJ94</f>
        <v>3.0552763819095494</v>
      </c>
      <c r="AR312" s="60">
        <f>EK94</f>
        <v>4.75</v>
      </c>
      <c r="AS312" s="60">
        <f>EL94</f>
        <v>0</v>
      </c>
      <c r="AT312" s="60">
        <f>ET94</f>
        <v>4.0423728813559316</v>
      </c>
      <c r="AU312" s="60">
        <f>EU94</f>
        <v>4.5913978494623651</v>
      </c>
      <c r="AV312"/>
      <c r="AW312" s="1">
        <f>Inflation_Data!D93</f>
        <v>104.1</v>
      </c>
      <c r="AX312" s="1">
        <f>AVERAGE(Inflation_Data!D92:D95)</f>
        <v>104.075</v>
      </c>
      <c r="AY312" s="1">
        <f>Inflation_Data!C93</f>
        <v>103.4</v>
      </c>
      <c r="AZ312" s="1">
        <f>AVERAGE(Inflation_Data!C92:C95)</f>
        <v>103.57499999999999</v>
      </c>
      <c r="BB312"/>
      <c r="BC312"/>
      <c r="BD312"/>
      <c r="BE312"/>
      <c r="BF312"/>
      <c r="BG312"/>
      <c r="BH312"/>
      <c r="EW312" s="51"/>
      <c r="EX312" s="51"/>
      <c r="EY312" s="52"/>
      <c r="EZ312" s="52"/>
      <c r="FA312" s="51"/>
    </row>
    <row r="313" spans="1:157" x14ac:dyDescent="0.2">
      <c r="A313" s="1">
        <f t="shared" si="14"/>
        <v>1984</v>
      </c>
      <c r="B313" s="1">
        <v>3</v>
      </c>
      <c r="C313" s="1">
        <f t="shared" si="15"/>
        <v>31</v>
      </c>
      <c r="D313" s="60" t="s">
        <v>112</v>
      </c>
      <c r="E313" s="60" t="s">
        <v>112</v>
      </c>
      <c r="F313" s="60" t="s">
        <v>112</v>
      </c>
      <c r="G313" s="60" t="s">
        <v>112</v>
      </c>
      <c r="H313" s="60" t="s">
        <v>112</v>
      </c>
      <c r="I313" s="60" t="s">
        <v>112</v>
      </c>
      <c r="J313" s="60" t="s">
        <v>112</v>
      </c>
      <c r="K313" s="60" t="s">
        <v>112</v>
      </c>
      <c r="L313" s="60" t="s">
        <v>112</v>
      </c>
      <c r="M313" s="60" t="s">
        <v>112</v>
      </c>
      <c r="N313" s="60" t="s">
        <v>112</v>
      </c>
      <c r="O313" s="60" t="s">
        <v>112</v>
      </c>
      <c r="P313" s="60" t="s">
        <v>112</v>
      </c>
      <c r="Q313" s="60" t="s">
        <v>112</v>
      </c>
      <c r="R313" s="60" t="s">
        <v>112</v>
      </c>
      <c r="S313" s="60" t="s">
        <v>112</v>
      </c>
      <c r="T313" s="60" t="s">
        <v>112</v>
      </c>
      <c r="U313" s="60" t="s">
        <v>112</v>
      </c>
      <c r="V313" s="60" t="s">
        <v>112</v>
      </c>
      <c r="W313" s="60" t="s">
        <v>112</v>
      </c>
      <c r="X313" s="60" t="s">
        <v>112</v>
      </c>
      <c r="Y313" s="60" t="s">
        <v>112</v>
      </c>
      <c r="Z313" s="60">
        <f>CE97</f>
        <v>5.4816625916870407</v>
      </c>
      <c r="AA313" s="60">
        <f>CF97</f>
        <v>7.3004807692307692</v>
      </c>
      <c r="AB313" s="60">
        <f>CG97</f>
        <v>6</v>
      </c>
      <c r="AC313" s="60">
        <f>CH97</f>
        <v>0</v>
      </c>
      <c r="AD313" s="60">
        <f>CS97</f>
        <v>6.5</v>
      </c>
      <c r="AE313" s="60">
        <f>CT97</f>
        <v>6.172727272727272</v>
      </c>
      <c r="AF313" s="60">
        <f>CZ97</f>
        <v>4.4156862745098042</v>
      </c>
      <c r="AG313" s="60">
        <f>DA97</f>
        <v>4.1584553928095849</v>
      </c>
      <c r="AH313" s="4">
        <f>DG97</f>
        <v>5</v>
      </c>
      <c r="AI313" s="4">
        <f>DH97</f>
        <v>5</v>
      </c>
      <c r="AJ313" s="60">
        <f>DN97</f>
        <v>6.8136363636363662</v>
      </c>
      <c r="AK313" s="60">
        <f>DO97</f>
        <v>7.5</v>
      </c>
      <c r="AL313" s="60">
        <f>DU97</f>
        <v>5.2303370786516865</v>
      </c>
      <c r="AM313" s="60">
        <f>DV97</f>
        <v>3.7422360248447215</v>
      </c>
      <c r="AN313" s="60">
        <f>EB97</f>
        <v>4.7093023255813957</v>
      </c>
      <c r="AO313" s="60">
        <f>EC97</f>
        <v>3.9086294416243645</v>
      </c>
      <c r="AP313" s="60">
        <f>EI97</f>
        <v>2.6312849162011172</v>
      </c>
      <c r="AQ313" s="60">
        <f>EJ97</f>
        <v>3.0552763819095494</v>
      </c>
      <c r="AR313" s="60">
        <f>EK97</f>
        <v>4.75</v>
      </c>
      <c r="AS313" s="60">
        <f>EL97</f>
        <v>5</v>
      </c>
      <c r="AT313" s="60">
        <f>ET97</f>
        <v>3.5211864406779658</v>
      </c>
      <c r="AU313" s="60">
        <f>EU97</f>
        <v>3.7956989247311825</v>
      </c>
      <c r="AV313"/>
      <c r="AW313" s="1">
        <f>Inflation_Data!D96</f>
        <v>103.8</v>
      </c>
      <c r="AX313" s="1">
        <f>AVERAGE(Inflation_Data!D95:D98)</f>
        <v>103.69999999999999</v>
      </c>
      <c r="AY313" s="1">
        <f>Inflation_Data!C96</f>
        <v>104.5</v>
      </c>
      <c r="AZ313" s="1">
        <f>AVERAGE(Inflation_Data!C95:C98)</f>
        <v>104.72500000000001</v>
      </c>
      <c r="BB313"/>
      <c r="BC313"/>
      <c r="BD313"/>
      <c r="BE313"/>
      <c r="BF313"/>
      <c r="BG313"/>
      <c r="BH313"/>
      <c r="EW313" s="51"/>
      <c r="EX313" s="51"/>
      <c r="EY313" s="52"/>
      <c r="EZ313" s="52"/>
      <c r="FA313" s="51"/>
    </row>
    <row r="314" spans="1:157" x14ac:dyDescent="0.2">
      <c r="A314" s="1">
        <f t="shared" si="14"/>
        <v>1984</v>
      </c>
      <c r="B314" s="1">
        <v>4</v>
      </c>
      <c r="C314" s="1">
        <f t="shared" si="15"/>
        <v>32</v>
      </c>
      <c r="D314" s="60" t="s">
        <v>112</v>
      </c>
      <c r="E314" s="60" t="s">
        <v>112</v>
      </c>
      <c r="F314" s="60" t="s">
        <v>112</v>
      </c>
      <c r="G314" s="60" t="s">
        <v>112</v>
      </c>
      <c r="H314" s="60" t="s">
        <v>112</v>
      </c>
      <c r="I314" s="60" t="s">
        <v>112</v>
      </c>
      <c r="J314" s="60" t="s">
        <v>112</v>
      </c>
      <c r="K314" s="60" t="s">
        <v>112</v>
      </c>
      <c r="L314" s="60" t="s">
        <v>112</v>
      </c>
      <c r="M314" s="60" t="s">
        <v>112</v>
      </c>
      <c r="N314" s="60" t="s">
        <v>112</v>
      </c>
      <c r="O314" s="60" t="s">
        <v>112</v>
      </c>
      <c r="P314" s="60" t="s">
        <v>112</v>
      </c>
      <c r="Q314" s="60" t="s">
        <v>112</v>
      </c>
      <c r="R314" s="60" t="s">
        <v>112</v>
      </c>
      <c r="S314" s="60" t="s">
        <v>112</v>
      </c>
      <c r="T314" s="60" t="s">
        <v>112</v>
      </c>
      <c r="U314" s="60" t="s">
        <v>112</v>
      </c>
      <c r="V314" s="60" t="s">
        <v>112</v>
      </c>
      <c r="W314" s="60" t="s">
        <v>112</v>
      </c>
      <c r="X314" s="60" t="s">
        <v>112</v>
      </c>
      <c r="Y314" s="60" t="s">
        <v>112</v>
      </c>
      <c r="Z314" s="60">
        <f>CE100</f>
        <v>5.4816625916870407</v>
      </c>
      <c r="AA314" s="60">
        <f>CF100</f>
        <v>7.3004807692307692</v>
      </c>
      <c r="AB314" s="60">
        <f>CG100</f>
        <v>6</v>
      </c>
      <c r="AC314" s="60">
        <f>CH100</f>
        <v>0</v>
      </c>
      <c r="AD314" s="60">
        <f>CS100</f>
        <v>6.5</v>
      </c>
      <c r="AE314" s="60">
        <f>CT100</f>
        <v>6.172727272727272</v>
      </c>
      <c r="AF314" s="60">
        <f>CZ100</f>
        <v>4.5</v>
      </c>
      <c r="AG314" s="60">
        <f>DA100</f>
        <v>4.658455392809584</v>
      </c>
      <c r="AH314" s="4">
        <f>DG100</f>
        <v>5</v>
      </c>
      <c r="AI314" s="4">
        <f>DH100</f>
        <v>5</v>
      </c>
      <c r="AJ314" s="60">
        <f>DN100</f>
        <v>6.0590909090909113</v>
      </c>
      <c r="AK314" s="60">
        <f>DO100</f>
        <v>7</v>
      </c>
      <c r="AL314" s="60">
        <f>DU100</f>
        <v>5.2303370786516865</v>
      </c>
      <c r="AM314" s="60">
        <f>DV100</f>
        <v>3.7422360248447215</v>
      </c>
      <c r="AN314" s="60">
        <f>EB100</f>
        <v>4.7093023255813957</v>
      </c>
      <c r="AO314" s="60">
        <f>EC100</f>
        <v>3.9086294416243645</v>
      </c>
      <c r="AP314" s="60">
        <f>EI100</f>
        <v>2.6312849162011172</v>
      </c>
      <c r="AQ314" s="60">
        <f>EJ100</f>
        <v>3.0552763819095494</v>
      </c>
      <c r="AR314" s="60">
        <f>EK100</f>
        <v>3.75</v>
      </c>
      <c r="AS314" s="60">
        <f>EL100</f>
        <v>4</v>
      </c>
      <c r="AT314" s="60">
        <f>ET100</f>
        <v>3.5211864406779658</v>
      </c>
      <c r="AU314" s="60">
        <f>EU100</f>
        <v>3.9999999999999996</v>
      </c>
      <c r="AV314"/>
      <c r="AW314" s="1">
        <f>Inflation_Data!D99</f>
        <v>103.7</v>
      </c>
      <c r="AX314" s="1">
        <f>AVERAGE(Inflation_Data!D98:D101)</f>
        <v>103.5</v>
      </c>
      <c r="AY314" s="1">
        <f>Inflation_Data!C99</f>
        <v>105.3</v>
      </c>
      <c r="AZ314" s="1">
        <f>AVERAGE(Inflation_Data!C98:C101)</f>
        <v>105.35</v>
      </c>
      <c r="BB314"/>
      <c r="BC314"/>
      <c r="BD314"/>
      <c r="BE314"/>
      <c r="BF314"/>
      <c r="BG314"/>
      <c r="BH314"/>
      <c r="EW314" s="51"/>
      <c r="EX314" s="51"/>
      <c r="EY314" s="52"/>
      <c r="EZ314" s="52"/>
      <c r="FA314" s="51"/>
    </row>
    <row r="315" spans="1:157" x14ac:dyDescent="0.2">
      <c r="A315" s="1">
        <f t="shared" si="14"/>
        <v>1985</v>
      </c>
      <c r="B315" s="1">
        <v>1</v>
      </c>
      <c r="C315" s="1">
        <f t="shared" si="15"/>
        <v>33</v>
      </c>
      <c r="D315" s="60" t="s">
        <v>112</v>
      </c>
      <c r="E315" s="60" t="s">
        <v>112</v>
      </c>
      <c r="F315" s="60" t="s">
        <v>112</v>
      </c>
      <c r="G315" s="60" t="s">
        <v>112</v>
      </c>
      <c r="H315" s="60" t="s">
        <v>112</v>
      </c>
      <c r="I315" s="60" t="s">
        <v>112</v>
      </c>
      <c r="J315" s="60" t="s">
        <v>112</v>
      </c>
      <c r="K315" s="60" t="s">
        <v>112</v>
      </c>
      <c r="L315" s="60" t="s">
        <v>112</v>
      </c>
      <c r="M315" s="60" t="s">
        <v>112</v>
      </c>
      <c r="N315" s="60" t="s">
        <v>112</v>
      </c>
      <c r="O315" s="60" t="s">
        <v>112</v>
      </c>
      <c r="P315" s="60" t="s">
        <v>112</v>
      </c>
      <c r="Q315" s="60" t="s">
        <v>112</v>
      </c>
      <c r="R315" s="60" t="s">
        <v>112</v>
      </c>
      <c r="S315" s="60" t="s">
        <v>112</v>
      </c>
      <c r="T315" s="60" t="s">
        <v>112</v>
      </c>
      <c r="U315" s="60" t="s">
        <v>112</v>
      </c>
      <c r="V315" s="60" t="s">
        <v>112</v>
      </c>
      <c r="W315" s="60" t="s">
        <v>112</v>
      </c>
      <c r="X315" s="60" t="s">
        <v>112</v>
      </c>
      <c r="Y315" s="60" t="s">
        <v>112</v>
      </c>
      <c r="Z315" s="60">
        <f>CE103</f>
        <v>5.4816625916870407</v>
      </c>
      <c r="AA315" s="60">
        <f>CF103</f>
        <v>7.3004807692307692</v>
      </c>
      <c r="AB315" s="60">
        <f>CG103</f>
        <v>6</v>
      </c>
      <c r="AC315" s="60">
        <f>CH103</f>
        <v>0</v>
      </c>
      <c r="AD315" s="60">
        <f>CS103</f>
        <v>5.5</v>
      </c>
      <c r="AE315" s="60">
        <f>CT103</f>
        <v>5.172727272727272</v>
      </c>
      <c r="AF315" s="60">
        <f>CZ103</f>
        <v>4.4156862745098042</v>
      </c>
      <c r="AG315" s="60">
        <f>DA103</f>
        <v>4.3961384820239653</v>
      </c>
      <c r="AH315" s="4">
        <f>DG103</f>
        <v>5</v>
      </c>
      <c r="AI315" s="4">
        <f>DH103</f>
        <v>5</v>
      </c>
      <c r="AJ315" s="60">
        <f>DN103</f>
        <v>6.0590909090909113</v>
      </c>
      <c r="AK315" s="60">
        <f>DO103</f>
        <v>7</v>
      </c>
      <c r="AL315" s="60">
        <f>DU103</f>
        <v>5.2303370786516865</v>
      </c>
      <c r="AM315" s="60">
        <f>DV103</f>
        <v>3.7422360248447215</v>
      </c>
      <c r="AN315" s="60">
        <f>EB103</f>
        <v>4.7093023255813957</v>
      </c>
      <c r="AO315" s="60">
        <f>EC103</f>
        <v>3.9086294416243645</v>
      </c>
      <c r="AP315" s="60">
        <f>EI103</f>
        <v>2.6312849162011172</v>
      </c>
      <c r="AQ315" s="60">
        <f>EJ103</f>
        <v>3.0552763819095494</v>
      </c>
      <c r="AR315" s="60">
        <f>EK103</f>
        <v>3.75</v>
      </c>
      <c r="AS315" s="60">
        <f>EL103</f>
        <v>4</v>
      </c>
      <c r="AT315" s="60">
        <f>ET103</f>
        <v>3.9999999999999996</v>
      </c>
      <c r="AU315" s="60">
        <f>EU103</f>
        <v>3.9999999999999996</v>
      </c>
      <c r="AV315"/>
      <c r="AW315" s="1">
        <f>Inflation_Data!D102</f>
        <v>103.3</v>
      </c>
      <c r="AX315" s="1">
        <f>AVERAGE(Inflation_Data!D101:D104)</f>
        <v>103.27499999999999</v>
      </c>
      <c r="AY315" s="1">
        <f>Inflation_Data!C102</f>
        <v>106</v>
      </c>
      <c r="AZ315" s="1">
        <f>AVERAGE(Inflation_Data!C101:C104)</f>
        <v>106.19999999999999</v>
      </c>
      <c r="BB315"/>
      <c r="BC315"/>
      <c r="BD315"/>
      <c r="BE315"/>
      <c r="BF315"/>
      <c r="BG315"/>
      <c r="BH315"/>
      <c r="EW315" s="51"/>
      <c r="EX315" s="51"/>
      <c r="EY315" s="52"/>
      <c r="EZ315" s="52"/>
      <c r="FA315" s="51"/>
    </row>
    <row r="316" spans="1:157" x14ac:dyDescent="0.2">
      <c r="A316" s="1">
        <f t="shared" si="14"/>
        <v>1985</v>
      </c>
      <c r="B316" s="1">
        <v>2</v>
      </c>
      <c r="C316" s="1">
        <f t="shared" ref="C316:C347" si="16">C315+1</f>
        <v>34</v>
      </c>
      <c r="D316" s="60" t="s">
        <v>112</v>
      </c>
      <c r="E316" s="60" t="s">
        <v>112</v>
      </c>
      <c r="F316" s="60" t="s">
        <v>112</v>
      </c>
      <c r="G316" s="60" t="s">
        <v>112</v>
      </c>
      <c r="H316" s="60" t="s">
        <v>112</v>
      </c>
      <c r="I316" s="60" t="s">
        <v>112</v>
      </c>
      <c r="J316" s="60" t="s">
        <v>112</v>
      </c>
      <c r="K316" s="60" t="s">
        <v>112</v>
      </c>
      <c r="L316" s="60" t="s">
        <v>112</v>
      </c>
      <c r="M316" s="60" t="s">
        <v>112</v>
      </c>
      <c r="N316" s="60" t="s">
        <v>112</v>
      </c>
      <c r="O316" s="60" t="s">
        <v>112</v>
      </c>
      <c r="P316" s="60" t="s">
        <v>112</v>
      </c>
      <c r="Q316" s="60" t="s">
        <v>112</v>
      </c>
      <c r="R316" s="60" t="s">
        <v>112</v>
      </c>
      <c r="S316" s="60" t="s">
        <v>112</v>
      </c>
      <c r="T316" s="60" t="s">
        <v>112</v>
      </c>
      <c r="U316" s="60" t="s">
        <v>112</v>
      </c>
      <c r="V316" s="60" t="s">
        <v>112</v>
      </c>
      <c r="W316" s="60" t="s">
        <v>112</v>
      </c>
      <c r="X316" s="60" t="s">
        <v>112</v>
      </c>
      <c r="Y316" s="60" t="s">
        <v>112</v>
      </c>
      <c r="Z316" s="60">
        <f>CE106</f>
        <v>4.8673594132029336</v>
      </c>
      <c r="AA316" s="60">
        <f>CF106</f>
        <v>6.4014423076923084</v>
      </c>
      <c r="AB316" s="60">
        <f>CG106</f>
        <v>4.75</v>
      </c>
      <c r="AC316" s="60">
        <f>CH106</f>
        <v>0</v>
      </c>
      <c r="AD316" s="60">
        <f>CS106</f>
        <v>5.5</v>
      </c>
      <c r="AE316" s="60">
        <f>CT106</f>
        <v>5.172727272727272</v>
      </c>
      <c r="AF316" s="60">
        <f>CZ106</f>
        <v>4.4156862745098042</v>
      </c>
      <c r="AG316" s="60">
        <f>DA106</f>
        <v>4.4753661784287591</v>
      </c>
      <c r="AH316" s="4">
        <f>DG106</f>
        <v>4.5</v>
      </c>
      <c r="AI316" s="4">
        <f>DH106</f>
        <v>3.75</v>
      </c>
      <c r="AJ316" s="60">
        <f>DN106</f>
        <v>6.0590909090909113</v>
      </c>
      <c r="AK316" s="60">
        <f>DO106</f>
        <v>7</v>
      </c>
      <c r="AL316" s="60">
        <f>DU106</f>
        <v>4.9101123595505634</v>
      </c>
      <c r="AM316" s="60">
        <f>DV106</f>
        <v>4.242236024844722</v>
      </c>
      <c r="AN316" s="60">
        <f>EB106</f>
        <v>4.7093023255813957</v>
      </c>
      <c r="AO316" s="60">
        <f>EC106</f>
        <v>3.9086294416243645</v>
      </c>
      <c r="AP316" s="60">
        <f>EI106</f>
        <v>2.6312849162011172</v>
      </c>
      <c r="AQ316" s="60">
        <f>EJ106</f>
        <v>3.0552763819095494</v>
      </c>
      <c r="AR316" s="60">
        <f>EK106</f>
        <v>3.75</v>
      </c>
      <c r="AS316" s="60">
        <f>EL106</f>
        <v>4</v>
      </c>
      <c r="AT316" s="60">
        <f>ET106</f>
        <v>4.0105932203389827</v>
      </c>
      <c r="AU316" s="60">
        <f>EU106</f>
        <v>4.147849462365591</v>
      </c>
      <c r="AV316"/>
      <c r="AW316" s="1">
        <f>Inflation_Data!D105</f>
        <v>103.5</v>
      </c>
      <c r="AX316" s="1">
        <f>AVERAGE(Inflation_Data!D104:D107)</f>
        <v>103.325</v>
      </c>
      <c r="AY316" s="1">
        <f>Inflation_Data!C105</f>
        <v>107.3</v>
      </c>
      <c r="AZ316" s="1">
        <f>AVERAGE(Inflation_Data!C104:C107)</f>
        <v>107.39999999999999</v>
      </c>
      <c r="BB316"/>
      <c r="BC316"/>
      <c r="BD316"/>
      <c r="BE316"/>
      <c r="BF316"/>
      <c r="BG316"/>
      <c r="BH316"/>
      <c r="EW316" s="51"/>
      <c r="EX316" s="51"/>
      <c r="EY316" s="52"/>
      <c r="EZ316" s="52"/>
      <c r="FA316" s="51"/>
    </row>
    <row r="317" spans="1:157" x14ac:dyDescent="0.2">
      <c r="A317" s="1">
        <f t="shared" si="14"/>
        <v>1985</v>
      </c>
      <c r="B317" s="1">
        <v>3</v>
      </c>
      <c r="C317" s="1">
        <f t="shared" si="16"/>
        <v>35</v>
      </c>
      <c r="D317" s="60" t="s">
        <v>112</v>
      </c>
      <c r="E317" s="60" t="s">
        <v>112</v>
      </c>
      <c r="F317" s="60" t="s">
        <v>112</v>
      </c>
      <c r="G317" s="60" t="s">
        <v>112</v>
      </c>
      <c r="H317" s="60" t="s">
        <v>112</v>
      </c>
      <c r="I317" s="60" t="s">
        <v>112</v>
      </c>
      <c r="J317" s="60" t="s">
        <v>112</v>
      </c>
      <c r="K317" s="60" t="s">
        <v>112</v>
      </c>
      <c r="L317" s="60" t="s">
        <v>112</v>
      </c>
      <c r="M317" s="60" t="s">
        <v>112</v>
      </c>
      <c r="N317" s="60" t="s">
        <v>112</v>
      </c>
      <c r="O317" s="60" t="s">
        <v>112</v>
      </c>
      <c r="P317" s="60" t="s">
        <v>112</v>
      </c>
      <c r="Q317" s="60" t="s">
        <v>112</v>
      </c>
      <c r="R317" s="60" t="s">
        <v>112</v>
      </c>
      <c r="S317" s="60" t="s">
        <v>112</v>
      </c>
      <c r="T317" s="60" t="s">
        <v>112</v>
      </c>
      <c r="U317" s="60" t="s">
        <v>112</v>
      </c>
      <c r="V317" s="60" t="s">
        <v>112</v>
      </c>
      <c r="W317" s="60" t="s">
        <v>112</v>
      </c>
      <c r="X317" s="60" t="s">
        <v>112</v>
      </c>
      <c r="Y317" s="60" t="s">
        <v>112</v>
      </c>
      <c r="Z317" s="60">
        <f>CE109</f>
        <v>4.4938875305623469</v>
      </c>
      <c r="AA317" s="60">
        <f>CF109</f>
        <v>5</v>
      </c>
      <c r="AB317" s="60">
        <f>CG109</f>
        <v>4</v>
      </c>
      <c r="AC317" s="60">
        <f>CH109</f>
        <v>0</v>
      </c>
      <c r="AD317" s="60">
        <f>CS109</f>
        <v>3.5</v>
      </c>
      <c r="AE317" s="60">
        <f>CT109</f>
        <v>4.1545454545454543</v>
      </c>
      <c r="AF317" s="60">
        <f>CZ109</f>
        <v>4.0421568627450979</v>
      </c>
      <c r="AG317" s="60">
        <f>DA109</f>
        <v>4.3292276964047911</v>
      </c>
      <c r="AH317" s="4">
        <f>DG109</f>
        <v>4</v>
      </c>
      <c r="AI317" s="4">
        <f>DH109</f>
        <v>3.75</v>
      </c>
      <c r="AJ317" s="60">
        <f>DN109</f>
        <v>4.2750000000000021</v>
      </c>
      <c r="AK317" s="60">
        <f>DO109</f>
        <v>5.5</v>
      </c>
      <c r="AL317" s="60">
        <f>DU109</f>
        <v>4.640449438202249</v>
      </c>
      <c r="AM317" s="60">
        <f>DV109</f>
        <v>3.2577639751552803</v>
      </c>
      <c r="AN317" s="60">
        <f>EB109</f>
        <v>4.7093023255813957</v>
      </c>
      <c r="AO317" s="60">
        <f>EC109</f>
        <v>3.9086294416243645</v>
      </c>
      <c r="AP317" s="60">
        <f>EI109</f>
        <v>2.6312849162011172</v>
      </c>
      <c r="AQ317" s="60">
        <f>EJ109</f>
        <v>3.0552763819095494</v>
      </c>
      <c r="AR317" s="60">
        <f>EK109</f>
        <v>3.25</v>
      </c>
      <c r="AS317" s="60">
        <f>EL109</f>
        <v>3.75</v>
      </c>
      <c r="AT317" s="60">
        <f>ET109</f>
        <v>4.0105932203389827</v>
      </c>
      <c r="AU317" s="60">
        <f>EU109</f>
        <v>4.147849462365591</v>
      </c>
      <c r="AV317"/>
      <c r="AW317" s="1">
        <f>Inflation_Data!D108</f>
        <v>102.7</v>
      </c>
      <c r="AX317" s="1">
        <f>AVERAGE(Inflation_Data!D107:D110)</f>
        <v>102.72499999999999</v>
      </c>
      <c r="AY317" s="1">
        <f>Inflation_Data!C108</f>
        <v>108</v>
      </c>
      <c r="AZ317" s="1">
        <f>AVERAGE(Inflation_Data!C107:C110)</f>
        <v>108.2</v>
      </c>
      <c r="BB317"/>
      <c r="BC317"/>
      <c r="BD317"/>
      <c r="BE317"/>
      <c r="BF317"/>
      <c r="BG317"/>
      <c r="BH317"/>
      <c r="EW317" s="51"/>
      <c r="EX317" s="51"/>
      <c r="EY317" s="52"/>
      <c r="EZ317" s="52"/>
      <c r="FA317" s="51"/>
    </row>
    <row r="318" spans="1:157" x14ac:dyDescent="0.2">
      <c r="A318" s="1">
        <f t="shared" si="14"/>
        <v>1985</v>
      </c>
      <c r="B318" s="1">
        <v>4</v>
      </c>
      <c r="C318" s="1">
        <f t="shared" si="16"/>
        <v>36</v>
      </c>
      <c r="D318" s="60" t="s">
        <v>112</v>
      </c>
      <c r="E318" s="60" t="s">
        <v>112</v>
      </c>
      <c r="F318" s="60" t="s">
        <v>112</v>
      </c>
      <c r="G318" s="60" t="s">
        <v>112</v>
      </c>
      <c r="H318" s="60" t="s">
        <v>112</v>
      </c>
      <c r="I318" s="60" t="s">
        <v>112</v>
      </c>
      <c r="J318" s="60" t="s">
        <v>112</v>
      </c>
      <c r="K318" s="60" t="s">
        <v>112</v>
      </c>
      <c r="L318" s="60" t="s">
        <v>112</v>
      </c>
      <c r="M318" s="60" t="s">
        <v>112</v>
      </c>
      <c r="N318" s="60" t="s">
        <v>112</v>
      </c>
      <c r="O318" s="60" t="s">
        <v>112</v>
      </c>
      <c r="P318" s="60" t="s">
        <v>112</v>
      </c>
      <c r="Q318" s="60" t="s">
        <v>112</v>
      </c>
      <c r="R318" s="60" t="s">
        <v>112</v>
      </c>
      <c r="S318" s="60" t="s">
        <v>112</v>
      </c>
      <c r="T318" s="60" t="s">
        <v>112</v>
      </c>
      <c r="U318" s="60" t="s">
        <v>112</v>
      </c>
      <c r="V318" s="60" t="s">
        <v>112</v>
      </c>
      <c r="W318" s="60" t="s">
        <v>112</v>
      </c>
      <c r="X318" s="60" t="s">
        <v>112</v>
      </c>
      <c r="Y318" s="60" t="s">
        <v>112</v>
      </c>
      <c r="Z318" s="60">
        <f>CE112</f>
        <v>4.4938875305623469</v>
      </c>
      <c r="AA318" s="60">
        <f>CF112</f>
        <v>5.3004807692307692</v>
      </c>
      <c r="AB318" s="60">
        <f>CG112</f>
        <v>4</v>
      </c>
      <c r="AC318" s="60">
        <f>CH112</f>
        <v>0</v>
      </c>
      <c r="AD318" s="60">
        <f>CS112</f>
        <v>3.5</v>
      </c>
      <c r="AE318" s="60">
        <f>CT112</f>
        <v>4.1545454545454543</v>
      </c>
      <c r="AF318" s="60">
        <f>CZ112</f>
        <v>3.7921568627450979</v>
      </c>
      <c r="AG318" s="60">
        <f>DA112</f>
        <v>4.0792276964047911</v>
      </c>
      <c r="AH318" s="4">
        <f>DG112</f>
        <v>4</v>
      </c>
      <c r="AI318" s="4">
        <f>DH112</f>
        <v>3.75</v>
      </c>
      <c r="AJ318" s="60">
        <f>DN112</f>
        <v>5.3045454545454565</v>
      </c>
      <c r="AK318" s="60">
        <f>DO112</f>
        <v>7.5</v>
      </c>
      <c r="AL318" s="60">
        <f>DU112</f>
        <v>4.640449438202249</v>
      </c>
      <c r="AM318" s="60">
        <f>DV112</f>
        <v>3.2577639751552803</v>
      </c>
      <c r="AN318" s="60">
        <f>EB112</f>
        <v>4.7093023255813957</v>
      </c>
      <c r="AO318" s="60">
        <f>EC112</f>
        <v>3.9086294416243645</v>
      </c>
      <c r="AP318" s="60">
        <f>EI112</f>
        <v>2.6312849162011172</v>
      </c>
      <c r="AQ318" s="60">
        <f>EJ112</f>
        <v>3.0552763819095494</v>
      </c>
      <c r="AR318" s="60">
        <f>EK112</f>
        <v>3.25</v>
      </c>
      <c r="AS318" s="60">
        <f>EL112</f>
        <v>3.75</v>
      </c>
      <c r="AT318" s="60">
        <f>ET112</f>
        <v>4.0105932203389827</v>
      </c>
      <c r="AU318" s="60">
        <f>EU112</f>
        <v>4.147849462365591</v>
      </c>
      <c r="AV318"/>
      <c r="AW318" s="1">
        <f>Inflation_Data!D111</f>
        <v>103.4</v>
      </c>
      <c r="AX318" s="1">
        <f>AVERAGE(Inflation_Data!D110:D113)</f>
        <v>103.27499999999999</v>
      </c>
      <c r="AY318" s="1">
        <f>Inflation_Data!C111</f>
        <v>109</v>
      </c>
      <c r="AZ318" s="1">
        <f>AVERAGE(Inflation_Data!C110:C113)</f>
        <v>109.15</v>
      </c>
      <c r="BB318"/>
      <c r="BC318"/>
      <c r="BD318"/>
      <c r="BE318"/>
      <c r="BF318"/>
      <c r="BG318"/>
      <c r="BH318"/>
      <c r="EW318" s="51"/>
      <c r="EX318" s="51"/>
      <c r="EY318" s="52"/>
      <c r="EZ318" s="52"/>
      <c r="FA318" s="51"/>
    </row>
    <row r="319" spans="1:157" x14ac:dyDescent="0.2">
      <c r="A319" s="1">
        <f t="shared" si="14"/>
        <v>1986</v>
      </c>
      <c r="B319" s="1">
        <v>1</v>
      </c>
      <c r="C319" s="1">
        <f t="shared" si="16"/>
        <v>37</v>
      </c>
      <c r="D319" s="60" t="s">
        <v>112</v>
      </c>
      <c r="E319" s="60" t="s">
        <v>112</v>
      </c>
      <c r="F319" s="60" t="s">
        <v>112</v>
      </c>
      <c r="G319" s="60" t="s">
        <v>112</v>
      </c>
      <c r="H319" s="60" t="s">
        <v>112</v>
      </c>
      <c r="I319" s="60" t="s">
        <v>112</v>
      </c>
      <c r="J319" s="60" t="s">
        <v>112</v>
      </c>
      <c r="K319" s="60" t="s">
        <v>112</v>
      </c>
      <c r="L319" s="60" t="s">
        <v>112</v>
      </c>
      <c r="M319" s="60" t="s">
        <v>112</v>
      </c>
      <c r="N319" s="60" t="s">
        <v>112</v>
      </c>
      <c r="O319" s="60" t="s">
        <v>112</v>
      </c>
      <c r="P319" s="60" t="s">
        <v>112</v>
      </c>
      <c r="Q319" s="60" t="s">
        <v>112</v>
      </c>
      <c r="R319" s="60" t="s">
        <v>112</v>
      </c>
      <c r="S319" s="60" t="s">
        <v>112</v>
      </c>
      <c r="T319" s="60" t="s">
        <v>112</v>
      </c>
      <c r="U319" s="60" t="s">
        <v>112</v>
      </c>
      <c r="V319" s="60" t="s">
        <v>112</v>
      </c>
      <c r="W319" s="60" t="s">
        <v>112</v>
      </c>
      <c r="X319" s="60" t="s">
        <v>112</v>
      </c>
      <c r="Y319" s="60" t="s">
        <v>112</v>
      </c>
      <c r="Z319" s="60">
        <f>CE115</f>
        <v>4.4938875305623469</v>
      </c>
      <c r="AA319" s="60">
        <f>CF115</f>
        <v>5.3004807692307692</v>
      </c>
      <c r="AB319" s="60">
        <f>CG115</f>
        <v>4</v>
      </c>
      <c r="AC319" s="60">
        <f>CH115</f>
        <v>0</v>
      </c>
      <c r="AD319" s="60">
        <f>CS115</f>
        <v>3.5</v>
      </c>
      <c r="AE319" s="60">
        <f>CT115</f>
        <v>4.1545454545454543</v>
      </c>
      <c r="AF319" s="60">
        <f>CZ115</f>
        <v>3.7921568627450979</v>
      </c>
      <c r="AG319" s="60">
        <f>DA115</f>
        <v>3.9999999999999978</v>
      </c>
      <c r="AH319" s="4">
        <f>DG115</f>
        <v>4</v>
      </c>
      <c r="AI319" s="4">
        <f>DH115</f>
        <v>3.75</v>
      </c>
      <c r="AJ319" s="60">
        <f>DN115</f>
        <v>5.3045454545454565</v>
      </c>
      <c r="AK319" s="60">
        <f>DO115</f>
        <v>7.5</v>
      </c>
      <c r="AL319" s="60">
        <f>DU115</f>
        <v>4.8202247191011249</v>
      </c>
      <c r="AM319" s="60">
        <f>DV115</f>
        <v>3.4844720496894421</v>
      </c>
      <c r="AN319" s="60">
        <f>EB115</f>
        <v>4.7093023255813957</v>
      </c>
      <c r="AO319" s="60">
        <f>EC115</f>
        <v>3.9086294416243645</v>
      </c>
      <c r="AP319" s="60">
        <f>EI115</f>
        <v>2.6312849162011172</v>
      </c>
      <c r="AQ319" s="60">
        <f>EJ115</f>
        <v>3.0552763819095494</v>
      </c>
      <c r="AR319" s="60">
        <f>EK115</f>
        <v>3.25</v>
      </c>
      <c r="AS319" s="60">
        <f>EL115</f>
        <v>3.75</v>
      </c>
      <c r="AT319" s="60">
        <f>ET115</f>
        <v>4.0105932203389827</v>
      </c>
      <c r="AU319" s="60">
        <f>EU115</f>
        <v>4.3521505376344081</v>
      </c>
      <c r="AV319"/>
      <c r="AW319" s="1">
        <f>Inflation_Data!D114</f>
        <v>101.7</v>
      </c>
      <c r="AX319" s="1">
        <f>AVERAGE(Inflation_Data!D113:D116)</f>
        <v>101.19999999999999</v>
      </c>
      <c r="AY319" s="1">
        <f>Inflation_Data!C114</f>
        <v>109.3</v>
      </c>
      <c r="AZ319" s="1">
        <f>AVERAGE(Inflation_Data!C113:C116)</f>
        <v>109.07499999999999</v>
      </c>
      <c r="BB319"/>
      <c r="BC319"/>
      <c r="BD319"/>
      <c r="BE319"/>
      <c r="BF319"/>
      <c r="BG319"/>
      <c r="BH319"/>
      <c r="EW319" s="51"/>
      <c r="EX319" s="51"/>
      <c r="EY319" s="52"/>
      <c r="EZ319" s="52"/>
      <c r="FA319" s="51"/>
    </row>
    <row r="320" spans="1:157" x14ac:dyDescent="0.2">
      <c r="A320" s="1">
        <f t="shared" si="14"/>
        <v>1986</v>
      </c>
      <c r="B320" s="1">
        <v>2</v>
      </c>
      <c r="C320" s="1">
        <f t="shared" si="16"/>
        <v>38</v>
      </c>
      <c r="D320" s="60" t="s">
        <v>112</v>
      </c>
      <c r="E320" s="60" t="s">
        <v>112</v>
      </c>
      <c r="F320" s="60" t="s">
        <v>112</v>
      </c>
      <c r="G320" s="60" t="s">
        <v>112</v>
      </c>
      <c r="H320" s="60" t="s">
        <v>112</v>
      </c>
      <c r="I320" s="60" t="s">
        <v>112</v>
      </c>
      <c r="J320" s="60" t="s">
        <v>112</v>
      </c>
      <c r="K320" s="60" t="s">
        <v>112</v>
      </c>
      <c r="L320" s="60" t="s">
        <v>112</v>
      </c>
      <c r="M320" s="60" t="s">
        <v>112</v>
      </c>
      <c r="N320" s="60" t="s">
        <v>112</v>
      </c>
      <c r="O320" s="60" t="s">
        <v>112</v>
      </c>
      <c r="P320" s="60" t="s">
        <v>112</v>
      </c>
      <c r="Q320" s="60" t="s">
        <v>112</v>
      </c>
      <c r="R320" s="60" t="s">
        <v>112</v>
      </c>
      <c r="S320" s="60" t="s">
        <v>112</v>
      </c>
      <c r="T320" s="60" t="s">
        <v>112</v>
      </c>
      <c r="U320" s="60" t="s">
        <v>112</v>
      </c>
      <c r="V320" s="60" t="s">
        <v>112</v>
      </c>
      <c r="W320" s="60" t="s">
        <v>112</v>
      </c>
      <c r="X320" s="60" t="s">
        <v>112</v>
      </c>
      <c r="Y320" s="60" t="s">
        <v>112</v>
      </c>
      <c r="Z320" s="60">
        <f>CE118</f>
        <v>3.5061124694376526</v>
      </c>
      <c r="AA320" s="60">
        <f>CF118</f>
        <v>6.90625</v>
      </c>
      <c r="AB320" s="60">
        <f>CG118</f>
        <v>4</v>
      </c>
      <c r="AC320" s="60">
        <f>CH118</f>
        <v>0</v>
      </c>
      <c r="AD320" s="60">
        <f>CS118</f>
        <v>3.5</v>
      </c>
      <c r="AE320" s="60">
        <f>CT118</f>
        <v>4.1545454545454543</v>
      </c>
      <c r="AF320" s="60">
        <f>CZ118</f>
        <v>3.7921568627450979</v>
      </c>
      <c r="AG320" s="60">
        <f>DA118</f>
        <v>4.1584553928095849</v>
      </c>
      <c r="AH320" s="4">
        <f>DG118</f>
        <v>3.5</v>
      </c>
      <c r="AI320" s="4">
        <f>DH118</f>
        <v>3.75</v>
      </c>
      <c r="AJ320" s="60">
        <f>DN118</f>
        <v>3.1568181818181831</v>
      </c>
      <c r="AK320" s="60">
        <f>DO118</f>
        <v>3.5</v>
      </c>
      <c r="AL320" s="60">
        <f>DU118</f>
        <v>4.8202247191011249</v>
      </c>
      <c r="AM320" s="60">
        <f>DV118</f>
        <v>3.4844720496894421</v>
      </c>
      <c r="AN320" s="60">
        <f>EB118</f>
        <v>3.8837209302325584</v>
      </c>
      <c r="AO320" s="60">
        <f>EC118</f>
        <v>3.81725888324873</v>
      </c>
      <c r="AP320" s="60">
        <f>EI118</f>
        <v>2.6312849162011172</v>
      </c>
      <c r="AQ320" s="60">
        <f>EJ118</f>
        <v>3.0552763819095494</v>
      </c>
      <c r="AR320" s="60">
        <f>EK118</f>
        <v>3.25</v>
      </c>
      <c r="AS320" s="60">
        <f>EL118</f>
        <v>3.75</v>
      </c>
      <c r="AT320" s="60">
        <f>ET118</f>
        <v>4.0105932203389827</v>
      </c>
      <c r="AU320" s="60">
        <f>EU118</f>
        <v>4.3521505376344081</v>
      </c>
      <c r="AV320"/>
      <c r="AW320" s="1">
        <f>Inflation_Data!D117</f>
        <v>100</v>
      </c>
      <c r="AX320" s="1">
        <f>AVERAGE(Inflation_Data!D116:D119)</f>
        <v>99.724999999999994</v>
      </c>
      <c r="AY320" s="1">
        <f>Inflation_Data!C117</f>
        <v>108.9</v>
      </c>
      <c r="AZ320" s="1">
        <f>AVERAGE(Inflation_Data!C116:C119)</f>
        <v>109.125</v>
      </c>
      <c r="BB320"/>
      <c r="BC320"/>
      <c r="BD320"/>
      <c r="BE320"/>
      <c r="BF320"/>
      <c r="BG320"/>
      <c r="BH320"/>
      <c r="EW320" s="51"/>
      <c r="EX320" s="51"/>
      <c r="EY320" s="52"/>
      <c r="EZ320" s="52"/>
      <c r="FA320" s="51"/>
    </row>
    <row r="321" spans="1:157" x14ac:dyDescent="0.2">
      <c r="A321" s="1">
        <f t="shared" si="14"/>
        <v>1986</v>
      </c>
      <c r="B321" s="1">
        <v>3</v>
      </c>
      <c r="C321" s="1">
        <f t="shared" si="16"/>
        <v>39</v>
      </c>
      <c r="D321" s="60" t="s">
        <v>112</v>
      </c>
      <c r="E321" s="60" t="s">
        <v>112</v>
      </c>
      <c r="F321" s="60" t="s">
        <v>112</v>
      </c>
      <c r="G321" s="60" t="s">
        <v>112</v>
      </c>
      <c r="H321" s="60" t="s">
        <v>112</v>
      </c>
      <c r="I321" s="60" t="s">
        <v>112</v>
      </c>
      <c r="J321" s="60" t="s">
        <v>112</v>
      </c>
      <c r="K321" s="60" t="s">
        <v>112</v>
      </c>
      <c r="L321" s="60" t="s">
        <v>112</v>
      </c>
      <c r="M321" s="60" t="s">
        <v>112</v>
      </c>
      <c r="N321" s="60" t="s">
        <v>112</v>
      </c>
      <c r="O321" s="60" t="s">
        <v>112</v>
      </c>
      <c r="P321" s="60" t="s">
        <v>112</v>
      </c>
      <c r="Q321" s="60" t="s">
        <v>112</v>
      </c>
      <c r="R321" s="60" t="s">
        <v>112</v>
      </c>
      <c r="S321" s="60" t="s">
        <v>112</v>
      </c>
      <c r="T321" s="60" t="s">
        <v>112</v>
      </c>
      <c r="U321" s="60" t="s">
        <v>112</v>
      </c>
      <c r="V321" s="60" t="s">
        <v>112</v>
      </c>
      <c r="W321" s="60" t="s">
        <v>112</v>
      </c>
      <c r="X321" s="60" t="s">
        <v>112</v>
      </c>
      <c r="Y321" s="60" t="s">
        <v>112</v>
      </c>
      <c r="Z321" s="60">
        <f>CE121</f>
        <v>3.5061124694376526</v>
      </c>
      <c r="AA321" s="60">
        <f>CF121</f>
        <v>4.2019230769230766</v>
      </c>
      <c r="AB321" s="60">
        <f>CG121</f>
        <v>2.5</v>
      </c>
      <c r="AC321" s="60">
        <f>CH121</f>
        <v>0</v>
      </c>
      <c r="AD321" s="60">
        <f>CS121</f>
        <v>3.5</v>
      </c>
      <c r="AE321" s="60">
        <f>CT121</f>
        <v>3.4999999999999996</v>
      </c>
      <c r="AF321" s="60">
        <f>CZ121</f>
        <v>2.5843137254901962</v>
      </c>
      <c r="AG321" s="60">
        <f>DA121</f>
        <v>3.3961384820239662</v>
      </c>
      <c r="AH321" s="4">
        <f>DG121</f>
        <v>3.5</v>
      </c>
      <c r="AI321" s="4">
        <f>DH121</f>
        <v>3.25</v>
      </c>
      <c r="AJ321" s="60">
        <f>DN121</f>
        <v>3.804545454545456</v>
      </c>
      <c r="AK321" s="60">
        <f>DO121</f>
        <v>5</v>
      </c>
      <c r="AL321" s="60">
        <f>DU121</f>
        <v>4.5505617977528106</v>
      </c>
      <c r="AM321" s="60">
        <f>DV121</f>
        <v>2.7577639751552798</v>
      </c>
      <c r="AN321" s="60">
        <f>EB121</f>
        <v>3.308139534883721</v>
      </c>
      <c r="AO321" s="60">
        <f>EC121</f>
        <v>3.1827411167512683</v>
      </c>
      <c r="AP321" s="60">
        <f>EI121</f>
        <v>3.6312849162011172</v>
      </c>
      <c r="AQ321" s="60">
        <f>EJ121</f>
        <v>3.8341708542713588</v>
      </c>
      <c r="AR321" s="60">
        <f>EK121</f>
        <v>2.25</v>
      </c>
      <c r="AS321" s="60">
        <f>EL121</f>
        <v>2.75</v>
      </c>
      <c r="AT321" s="60">
        <f>ET121</f>
        <v>4.0105932203389827</v>
      </c>
      <c r="AU321" s="60">
        <f>EU121</f>
        <v>4.147849462365591</v>
      </c>
      <c r="AV321"/>
      <c r="AW321" s="1">
        <f>Inflation_Data!D120</f>
        <v>99.3</v>
      </c>
      <c r="AX321" s="1">
        <f>AVERAGE(Inflation_Data!D119:D122)</f>
        <v>99.45</v>
      </c>
      <c r="AY321" s="1">
        <f>Inflation_Data!C120</f>
        <v>109.7</v>
      </c>
      <c r="AZ321" s="1">
        <f>AVERAGE(Inflation_Data!C119:C122)</f>
        <v>109.925</v>
      </c>
      <c r="BB321"/>
      <c r="BC321"/>
      <c r="BD321"/>
      <c r="BE321"/>
      <c r="BF321"/>
      <c r="BG321"/>
      <c r="BH321"/>
      <c r="EW321" s="51"/>
      <c r="EX321" s="51"/>
      <c r="EY321" s="52"/>
      <c r="EZ321" s="52"/>
      <c r="FA321" s="51"/>
    </row>
    <row r="322" spans="1:157" x14ac:dyDescent="0.2">
      <c r="A322" s="1">
        <f t="shared" si="14"/>
        <v>1986</v>
      </c>
      <c r="B322" s="1">
        <v>4</v>
      </c>
      <c r="C322" s="1">
        <f t="shared" si="16"/>
        <v>40</v>
      </c>
      <c r="D322" s="60" t="s">
        <v>112</v>
      </c>
      <c r="E322" s="60" t="s">
        <v>112</v>
      </c>
      <c r="F322" s="60" t="s">
        <v>112</v>
      </c>
      <c r="G322" s="60" t="s">
        <v>112</v>
      </c>
      <c r="H322" s="60" t="s">
        <v>112</v>
      </c>
      <c r="I322" s="60" t="s">
        <v>112</v>
      </c>
      <c r="J322" s="60" t="s">
        <v>112</v>
      </c>
      <c r="K322" s="60" t="s">
        <v>112</v>
      </c>
      <c r="L322" s="60" t="s">
        <v>112</v>
      </c>
      <c r="M322" s="60" t="s">
        <v>112</v>
      </c>
      <c r="N322" s="60" t="s">
        <v>112</v>
      </c>
      <c r="O322" s="60" t="s">
        <v>112</v>
      </c>
      <c r="P322" s="60" t="s">
        <v>112</v>
      </c>
      <c r="Q322" s="60" t="s">
        <v>112</v>
      </c>
      <c r="R322" s="60" t="s">
        <v>112</v>
      </c>
      <c r="S322" s="60" t="s">
        <v>112</v>
      </c>
      <c r="T322" s="60" t="s">
        <v>112</v>
      </c>
      <c r="U322" s="60" t="s">
        <v>112</v>
      </c>
      <c r="V322" s="60" t="s">
        <v>112</v>
      </c>
      <c r="W322" s="60" t="s">
        <v>112</v>
      </c>
      <c r="X322" s="60" t="s">
        <v>112</v>
      </c>
      <c r="Y322" s="60" t="s">
        <v>112</v>
      </c>
      <c r="Z322" s="60">
        <f>CE124</f>
        <v>3.2469437652811735</v>
      </c>
      <c r="AA322" s="60">
        <f>CF124</f>
        <v>5.7536057692307683</v>
      </c>
      <c r="AB322" s="60">
        <f>CG124</f>
        <v>3</v>
      </c>
      <c r="AC322" s="60">
        <f>CH124</f>
        <v>0</v>
      </c>
      <c r="AD322" s="60">
        <f>CS124</f>
        <v>5.5</v>
      </c>
      <c r="AE322" s="60">
        <f>CT124</f>
        <v>3.8636363636363633</v>
      </c>
      <c r="AF322" s="60">
        <f>CZ124</f>
        <v>2.5843137254901962</v>
      </c>
      <c r="AG322" s="60">
        <f>DA124</f>
        <v>3.4753661784287595</v>
      </c>
      <c r="AH322" s="4">
        <f>DG124</f>
        <v>3.5</v>
      </c>
      <c r="AI322" s="4">
        <f>DH124</f>
        <v>3.25</v>
      </c>
      <c r="AJ322" s="60">
        <f>DN124</f>
        <v>3.2306818181818193</v>
      </c>
      <c r="AK322" s="60">
        <f>DO124</f>
        <v>4</v>
      </c>
      <c r="AL322" s="60">
        <f>DU124</f>
        <v>4.5955056179775298</v>
      </c>
      <c r="AM322" s="60">
        <f>DV124</f>
        <v>2.8788819875776404</v>
      </c>
      <c r="AN322" s="60">
        <f>EB124</f>
        <v>3.308139534883721</v>
      </c>
      <c r="AO322" s="60">
        <f>EC124</f>
        <v>3.1827411167512683</v>
      </c>
      <c r="AP322" s="60">
        <f>EI124</f>
        <v>2.6312849162011172</v>
      </c>
      <c r="AQ322" s="60">
        <f>EJ124</f>
        <v>3.0552763819095494</v>
      </c>
      <c r="AR322" s="60">
        <f>EK124</f>
        <v>2.25</v>
      </c>
      <c r="AS322" s="60">
        <f>EL124</f>
        <v>3.5</v>
      </c>
      <c r="AT322" s="60">
        <f>ET124</f>
        <v>4.0529661016949152</v>
      </c>
      <c r="AU322" s="60">
        <f>EU124</f>
        <v>5.1478494623655902</v>
      </c>
      <c r="AV322"/>
      <c r="AW322" s="1">
        <f>Inflation_Data!D123</f>
        <v>99.8</v>
      </c>
      <c r="AX322" s="1">
        <f>AVERAGE(Inflation_Data!D122:D125)</f>
        <v>99.924999999999997</v>
      </c>
      <c r="AY322" s="1">
        <f>Inflation_Data!C123</f>
        <v>110.4</v>
      </c>
      <c r="AZ322" s="1">
        <f>AVERAGE(Inflation_Data!C122:C125)</f>
        <v>110.6</v>
      </c>
      <c r="BB322"/>
      <c r="BC322"/>
      <c r="BD322"/>
      <c r="BE322"/>
      <c r="BF322"/>
      <c r="BG322"/>
      <c r="BH322"/>
      <c r="EW322" s="51"/>
      <c r="EX322" s="51"/>
      <c r="EY322" s="52"/>
      <c r="EZ322" s="52"/>
      <c r="FA322" s="51"/>
    </row>
    <row r="323" spans="1:157" x14ac:dyDescent="0.2">
      <c r="A323" s="1">
        <f t="shared" si="14"/>
        <v>1987</v>
      </c>
      <c r="B323" s="1">
        <v>1</v>
      </c>
      <c r="C323" s="1">
        <f t="shared" si="16"/>
        <v>41</v>
      </c>
      <c r="D323" s="60" t="s">
        <v>112</v>
      </c>
      <c r="E323" s="60" t="s">
        <v>112</v>
      </c>
      <c r="F323" s="60" t="s">
        <v>112</v>
      </c>
      <c r="G323" s="60" t="s">
        <v>112</v>
      </c>
      <c r="H323" s="60" t="s">
        <v>112</v>
      </c>
      <c r="I323" s="60" t="s">
        <v>112</v>
      </c>
      <c r="J323" s="60" t="s">
        <v>112</v>
      </c>
      <c r="K323" s="60" t="s">
        <v>112</v>
      </c>
      <c r="L323" s="60" t="s">
        <v>112</v>
      </c>
      <c r="M323" s="60" t="s">
        <v>112</v>
      </c>
      <c r="N323" s="60" t="s">
        <v>112</v>
      </c>
      <c r="O323" s="60" t="s">
        <v>112</v>
      </c>
      <c r="P323" s="60" t="s">
        <v>112</v>
      </c>
      <c r="Q323" s="60" t="s">
        <v>112</v>
      </c>
      <c r="R323" s="60" t="s">
        <v>112</v>
      </c>
      <c r="S323" s="60" t="s">
        <v>112</v>
      </c>
      <c r="T323" s="60" t="s">
        <v>112</v>
      </c>
      <c r="U323" s="60" t="s">
        <v>112</v>
      </c>
      <c r="V323" s="60" t="s">
        <v>112</v>
      </c>
      <c r="W323" s="60" t="s">
        <v>112</v>
      </c>
      <c r="X323" s="60" t="s">
        <v>112</v>
      </c>
      <c r="Y323" s="60" t="s">
        <v>112</v>
      </c>
      <c r="Z323" s="4">
        <f>CE127</f>
        <v>5.2408312958435204</v>
      </c>
      <c r="AA323" s="4">
        <f>CF127</f>
        <v>7.802884615384615</v>
      </c>
      <c r="AB323" s="4">
        <f>CG127</f>
        <v>4</v>
      </c>
      <c r="AC323" s="4">
        <f>CH127</f>
        <v>0</v>
      </c>
      <c r="AD323" s="4">
        <f>CS127</f>
        <v>4.5</v>
      </c>
      <c r="AE323" s="4">
        <f>CT127</f>
        <v>3.1909090909090905</v>
      </c>
      <c r="AF323" s="4">
        <f>CZ127</f>
        <v>3.1264705882352941</v>
      </c>
      <c r="AG323" s="4">
        <f>DA127</f>
        <v>4.0669107856191724</v>
      </c>
      <c r="AH323" s="4">
        <f>DG127</f>
        <v>5.5</v>
      </c>
      <c r="AI323" s="4">
        <f>DH127</f>
        <v>3</v>
      </c>
      <c r="AJ323" s="4">
        <f>DN127</f>
        <v>6.6806818181818208</v>
      </c>
      <c r="AK323" s="4">
        <f>DO127</f>
        <v>5</v>
      </c>
      <c r="AL323" s="4">
        <f>DU127</f>
        <v>7.769662921348317</v>
      </c>
      <c r="AM323" s="4">
        <f>DV127</f>
        <v>7.4534161490683246</v>
      </c>
      <c r="AN323" s="4">
        <f>EB127</f>
        <v>4.1162790697674421</v>
      </c>
      <c r="AO323" s="4">
        <f>EC127</f>
        <v>4.4999999999999991</v>
      </c>
      <c r="AP323" s="4">
        <f>EI127</f>
        <v>3.6061452513966477</v>
      </c>
      <c r="AQ323" s="4">
        <f>EJ127</f>
        <v>2.6658291457286447</v>
      </c>
      <c r="AR323" s="4">
        <f>EK127</f>
        <v>3</v>
      </c>
      <c r="AS323" s="4">
        <f>EL127</f>
        <v>5.5</v>
      </c>
      <c r="AT323" s="4">
        <f>ET127</f>
        <v>5.4364406779661012</v>
      </c>
      <c r="AU323" s="4">
        <f>EU127</f>
        <v>4.2043010752688161</v>
      </c>
      <c r="AV323"/>
      <c r="AW323" s="1">
        <f>Inflation_Data!D126</f>
        <v>101</v>
      </c>
      <c r="AX323" s="1">
        <f>AVERAGE(Inflation_Data!D125:D128)</f>
        <v>101.15</v>
      </c>
      <c r="AY323" s="1">
        <f>Inflation_Data!C126</f>
        <v>111.6</v>
      </c>
      <c r="AZ323" s="1">
        <f>AVERAGE(Inflation_Data!C125:C128)</f>
        <v>111.89999999999999</v>
      </c>
      <c r="BB323"/>
      <c r="BC323"/>
      <c r="BD323"/>
      <c r="BE323"/>
      <c r="BF323"/>
      <c r="EW323" s="51"/>
      <c r="EX323" s="51"/>
      <c r="EY323" s="52"/>
      <c r="EZ323" s="52"/>
      <c r="FA323" s="51"/>
    </row>
    <row r="324" spans="1:157" x14ac:dyDescent="0.2">
      <c r="A324" s="1">
        <f t="shared" si="14"/>
        <v>1987</v>
      </c>
      <c r="B324" s="1">
        <v>2</v>
      </c>
      <c r="C324" s="1">
        <f t="shared" si="16"/>
        <v>42</v>
      </c>
      <c r="D324" s="60" t="s">
        <v>112</v>
      </c>
      <c r="E324" s="60" t="s">
        <v>112</v>
      </c>
      <c r="F324" s="60" t="s">
        <v>112</v>
      </c>
      <c r="G324" s="60" t="s">
        <v>112</v>
      </c>
      <c r="H324" s="60" t="s">
        <v>112</v>
      </c>
      <c r="I324" s="60" t="s">
        <v>112</v>
      </c>
      <c r="J324" s="60" t="s">
        <v>112</v>
      </c>
      <c r="K324" s="60" t="s">
        <v>112</v>
      </c>
      <c r="L324" s="60" t="s">
        <v>112</v>
      </c>
      <c r="M324" s="60" t="s">
        <v>112</v>
      </c>
      <c r="N324" s="60" t="s">
        <v>112</v>
      </c>
      <c r="O324" s="60" t="s">
        <v>112</v>
      </c>
      <c r="P324" s="60" t="s">
        <v>112</v>
      </c>
      <c r="Q324" s="60" t="s">
        <v>112</v>
      </c>
      <c r="R324" s="60" t="s">
        <v>112</v>
      </c>
      <c r="S324" s="60" t="s">
        <v>112</v>
      </c>
      <c r="T324" s="60" t="s">
        <v>112</v>
      </c>
      <c r="U324" s="60" t="s">
        <v>112</v>
      </c>
      <c r="V324" s="60" t="s">
        <v>112</v>
      </c>
      <c r="W324" s="60" t="s">
        <v>112</v>
      </c>
      <c r="X324" s="60" t="s">
        <v>112</v>
      </c>
      <c r="Y324" s="60" t="s">
        <v>112</v>
      </c>
      <c r="Z324" s="4">
        <f>CE130</f>
        <v>3.7841075794621024</v>
      </c>
      <c r="AA324" s="4">
        <f>CF130</f>
        <v>7.2334134615384613</v>
      </c>
      <c r="AB324" s="4">
        <f>CG130</f>
        <v>4</v>
      </c>
      <c r="AC324" s="4">
        <f>CH130</f>
        <v>0</v>
      </c>
      <c r="AD324" s="4">
        <f>CS130</f>
        <v>4</v>
      </c>
      <c r="AE324" s="4">
        <f>CT130</f>
        <v>3.0181818181818176</v>
      </c>
      <c r="AF324" s="4">
        <f>CZ130</f>
        <v>4.2529411764705882</v>
      </c>
      <c r="AG324" s="4">
        <f>DA130</f>
        <v>5.658455392809584</v>
      </c>
      <c r="AH324" s="4">
        <f>DG130</f>
        <v>6.15</v>
      </c>
      <c r="AI324" s="4">
        <f>DH130</f>
        <v>5.5</v>
      </c>
      <c r="AJ324" s="4">
        <f>DN130</f>
        <v>4.0545454545454565</v>
      </c>
      <c r="AK324" s="4">
        <f>DO130</f>
        <v>4.75</v>
      </c>
      <c r="AL324" s="4">
        <f>DU130</f>
        <v>3.7157303370786527</v>
      </c>
      <c r="AM324" s="4">
        <f>DV130</f>
        <v>4.0040372670807463</v>
      </c>
      <c r="AN324" s="4">
        <f>EB130</f>
        <v>3.6918604651162794</v>
      </c>
      <c r="AO324" s="4">
        <f>EC130</f>
        <v>4.5469543147208107</v>
      </c>
      <c r="AP324" s="4">
        <f>EI130</f>
        <v>3.6061452513966477</v>
      </c>
      <c r="AQ324" s="4">
        <f>EJ130</f>
        <v>2.2788944723618103</v>
      </c>
      <c r="AR324" s="4">
        <f>EK130</f>
        <v>5.8</v>
      </c>
      <c r="AS324" s="4">
        <f>EL130</f>
        <v>2.8</v>
      </c>
      <c r="AT324" s="4">
        <f>ET130</f>
        <v>4.4364406779661012</v>
      </c>
      <c r="AU324" s="4">
        <f>EU130</f>
        <v>3.6129032258064511</v>
      </c>
      <c r="AV324"/>
      <c r="AW324" s="1">
        <f>Inflation_Data!D129</f>
        <v>102.6</v>
      </c>
      <c r="AX324" s="1">
        <f>AVERAGE(Inflation_Data!D128:D131)</f>
        <v>102.75</v>
      </c>
      <c r="AY324" s="1">
        <f>Inflation_Data!C129</f>
        <v>113.1</v>
      </c>
      <c r="AZ324" s="1">
        <f>AVERAGE(Inflation_Data!C128:C131)</f>
        <v>113.27500000000001</v>
      </c>
      <c r="BB324"/>
      <c r="BC324"/>
      <c r="BD324"/>
      <c r="BE324"/>
      <c r="BF324"/>
      <c r="EW324" s="51"/>
      <c r="EX324" s="51"/>
      <c r="EY324" s="52"/>
      <c r="EZ324" s="52"/>
      <c r="FA324" s="51"/>
    </row>
    <row r="325" spans="1:157" x14ac:dyDescent="0.2">
      <c r="A325" s="1">
        <f t="shared" si="14"/>
        <v>1987</v>
      </c>
      <c r="B325" s="1">
        <v>3</v>
      </c>
      <c r="C325" s="1">
        <f t="shared" si="16"/>
        <v>43</v>
      </c>
      <c r="D325" s="60" t="s">
        <v>112</v>
      </c>
      <c r="E325" s="60" t="s">
        <v>112</v>
      </c>
      <c r="F325" s="60" t="s">
        <v>112</v>
      </c>
      <c r="G325" s="60" t="s">
        <v>112</v>
      </c>
      <c r="H325" s="60" t="s">
        <v>112</v>
      </c>
      <c r="I325" s="60" t="s">
        <v>112</v>
      </c>
      <c r="J325" s="60" t="s">
        <v>112</v>
      </c>
      <c r="K325" s="60" t="s">
        <v>112</v>
      </c>
      <c r="L325" s="60" t="s">
        <v>112</v>
      </c>
      <c r="M325" s="60" t="s">
        <v>112</v>
      </c>
      <c r="N325" s="60" t="s">
        <v>112</v>
      </c>
      <c r="O325" s="60" t="s">
        <v>112</v>
      </c>
      <c r="P325" s="60" t="s">
        <v>112</v>
      </c>
      <c r="Q325" s="60" t="s">
        <v>112</v>
      </c>
      <c r="R325" s="60" t="s">
        <v>112</v>
      </c>
      <c r="S325" s="60" t="s">
        <v>112</v>
      </c>
      <c r="T325" s="60" t="s">
        <v>112</v>
      </c>
      <c r="U325" s="60" t="s">
        <v>112</v>
      </c>
      <c r="V325" s="60" t="s">
        <v>112</v>
      </c>
      <c r="W325" s="60" t="s">
        <v>112</v>
      </c>
      <c r="X325" s="60" t="s">
        <v>112</v>
      </c>
      <c r="Y325" s="60" t="s">
        <v>112</v>
      </c>
      <c r="Z325" s="4">
        <f>CE133</f>
        <v>3.9877750611246943</v>
      </c>
      <c r="AA325" s="4">
        <f>CF133</f>
        <v>7.103365384615385</v>
      </c>
      <c r="AB325" s="4">
        <f>CG133</f>
        <v>3.5</v>
      </c>
      <c r="AC325" s="4">
        <f>CH133</f>
        <v>0</v>
      </c>
      <c r="AD325" s="4">
        <f>CS133</f>
        <v>4</v>
      </c>
      <c r="AE325" s="4">
        <f>CT133</f>
        <v>4.6545454545454543</v>
      </c>
      <c r="AF325" s="4">
        <f>CZ133</f>
        <v>3.1264705882352941</v>
      </c>
      <c r="AG325" s="4">
        <f>DA133</f>
        <v>4.4630492676431395</v>
      </c>
      <c r="AH325" s="4">
        <f>DG133</f>
        <v>4.5</v>
      </c>
      <c r="AI325" s="4">
        <f>DH133</f>
        <v>3.38</v>
      </c>
      <c r="AJ325" s="4">
        <f>DN133</f>
        <v>4.4272727272727295</v>
      </c>
      <c r="AK325" s="4">
        <f>DO133</f>
        <v>5.75</v>
      </c>
      <c r="AL325" s="4">
        <f>DU133</f>
        <v>5.8202247191011249</v>
      </c>
      <c r="AM325" s="4">
        <f>DV133</f>
        <v>4.2267080745341623</v>
      </c>
      <c r="AN325" s="4">
        <f>EB133</f>
        <v>4.1569767441860463</v>
      </c>
      <c r="AO325" s="4">
        <f>EC133</f>
        <v>5.4999999999999982</v>
      </c>
      <c r="AP325" s="4">
        <f>EI133</f>
        <v>2.5</v>
      </c>
      <c r="AQ325" s="4">
        <f>EJ133</f>
        <v>2.5000000000000013</v>
      </c>
      <c r="AR325" s="4">
        <f>EK133</f>
        <v>6</v>
      </c>
      <c r="AS325" s="4">
        <f>EL133</f>
        <v>4</v>
      </c>
      <c r="AT325" s="4">
        <f>ET133</f>
        <v>4.4364406779661012</v>
      </c>
      <c r="AU325" s="4">
        <f>EU133</f>
        <v>3.8172043010752681</v>
      </c>
      <c r="AV325"/>
      <c r="AW325" s="1">
        <f>Inflation_Data!D132</f>
        <v>103.8</v>
      </c>
      <c r="AX325" s="1">
        <f>AVERAGE(Inflation_Data!D131:D134)</f>
        <v>103.77500000000001</v>
      </c>
      <c r="AY325" s="1">
        <f>Inflation_Data!C132</f>
        <v>114.4</v>
      </c>
      <c r="AZ325" s="1">
        <f>AVERAGE(Inflation_Data!C131:C134)</f>
        <v>114.625</v>
      </c>
      <c r="BB325"/>
      <c r="BC325"/>
      <c r="BD325"/>
      <c r="BE325"/>
      <c r="BF325"/>
      <c r="EW325" s="51"/>
      <c r="EX325" s="51"/>
      <c r="EY325" s="52"/>
      <c r="EZ325" s="52"/>
      <c r="FA325" s="51"/>
    </row>
    <row r="326" spans="1:157" x14ac:dyDescent="0.2">
      <c r="A326" s="1">
        <f t="shared" si="14"/>
        <v>1987</v>
      </c>
      <c r="B326" s="1">
        <v>4</v>
      </c>
      <c r="C326" s="1">
        <f t="shared" si="16"/>
        <v>44</v>
      </c>
      <c r="D326" s="60" t="s">
        <v>112</v>
      </c>
      <c r="E326" s="60" t="s">
        <v>112</v>
      </c>
      <c r="F326" s="60" t="s">
        <v>112</v>
      </c>
      <c r="G326" s="60" t="s">
        <v>112</v>
      </c>
      <c r="H326" s="60" t="s">
        <v>112</v>
      </c>
      <c r="I326" s="60" t="s">
        <v>112</v>
      </c>
      <c r="J326" s="60" t="s">
        <v>112</v>
      </c>
      <c r="K326" s="60" t="s">
        <v>112</v>
      </c>
      <c r="L326" s="60" t="s">
        <v>112</v>
      </c>
      <c r="M326" s="60" t="s">
        <v>112</v>
      </c>
      <c r="N326" s="60" t="s">
        <v>112</v>
      </c>
      <c r="O326" s="60" t="s">
        <v>112</v>
      </c>
      <c r="P326" s="60" t="s">
        <v>112</v>
      </c>
      <c r="Q326" s="60" t="s">
        <v>112</v>
      </c>
      <c r="R326" s="60" t="s">
        <v>112</v>
      </c>
      <c r="S326" s="60" t="s">
        <v>112</v>
      </c>
      <c r="T326" s="60" t="s">
        <v>112</v>
      </c>
      <c r="U326" s="60" t="s">
        <v>112</v>
      </c>
      <c r="V326" s="60" t="s">
        <v>112</v>
      </c>
      <c r="W326" s="60" t="s">
        <v>112</v>
      </c>
      <c r="X326" s="60" t="s">
        <v>112</v>
      </c>
      <c r="Y326" s="60" t="s">
        <v>112</v>
      </c>
      <c r="Z326" s="4">
        <f>CE136</f>
        <v>3.9877750611246943</v>
      </c>
      <c r="AA326" s="4">
        <f>CF136</f>
        <v>7.103365384615385</v>
      </c>
      <c r="AB326" s="4">
        <f>CG136</f>
        <v>3.5</v>
      </c>
      <c r="AC326" s="4">
        <f>CH136</f>
        <v>0</v>
      </c>
      <c r="AD326" s="4">
        <f>CS136</f>
        <v>4</v>
      </c>
      <c r="AE326" s="4">
        <f>CT136</f>
        <v>3.3454545454545452</v>
      </c>
      <c r="AF326" s="4">
        <f>CZ136</f>
        <v>4.1264705882352946</v>
      </c>
      <c r="AG326" s="4">
        <f>DA136</f>
        <v>4.8292276964047911</v>
      </c>
      <c r="AH326" s="4" t="str">
        <f>DG136</f>
        <v>na</v>
      </c>
      <c r="AI326" s="4">
        <f>DH136</f>
        <v>5.5</v>
      </c>
      <c r="AJ326" s="4">
        <f>DN136</f>
        <v>5.2068181818181838</v>
      </c>
      <c r="AK326" s="4">
        <f>DO136</f>
        <v>7</v>
      </c>
      <c r="AL326" s="4">
        <f>DU136</f>
        <v>6.5000000000000018</v>
      </c>
      <c r="AM326" s="4">
        <f>DV136</f>
        <v>5.9844720496894421</v>
      </c>
      <c r="AN326" s="4">
        <f>EB136</f>
        <v>4.5406976744186043</v>
      </c>
      <c r="AO326" s="4">
        <f>EC136</f>
        <v>5.4999999999999982</v>
      </c>
      <c r="AP326" s="4">
        <f>EI136</f>
        <v>2.5</v>
      </c>
      <c r="AQ326" s="4">
        <f>EJ136</f>
        <v>2.5000000000000013</v>
      </c>
      <c r="AR326" s="4">
        <f>EK136</f>
        <v>5.5</v>
      </c>
      <c r="AS326" s="4">
        <f>EL136</f>
        <v>4</v>
      </c>
      <c r="AT326" s="4">
        <f>ET136</f>
        <v>5.4364406779661012</v>
      </c>
      <c r="AU326" s="4">
        <f>EU136</f>
        <v>4.408602150537634</v>
      </c>
      <c r="AV326"/>
      <c r="AW326" s="1">
        <f>Inflation_Data!D135</f>
        <v>104.2</v>
      </c>
      <c r="AX326" s="1">
        <f>AVERAGE(Inflation_Data!D134:D137)</f>
        <v>104.27500000000001</v>
      </c>
      <c r="AY326" s="1">
        <f>Inflation_Data!C135</f>
        <v>115.4</v>
      </c>
      <c r="AZ326" s="1">
        <f>AVERAGE(Inflation_Data!C134:C137)</f>
        <v>115.45</v>
      </c>
      <c r="BB326"/>
      <c r="BC326"/>
      <c r="BD326"/>
      <c r="BE326"/>
      <c r="BF326"/>
      <c r="EW326" s="51"/>
      <c r="EX326" s="51"/>
      <c r="EY326" s="52"/>
      <c r="EZ326" s="52"/>
      <c r="FA326" s="51"/>
    </row>
    <row r="327" spans="1:157" x14ac:dyDescent="0.2">
      <c r="A327" s="1">
        <v>1988</v>
      </c>
      <c r="B327" s="1">
        <v>1</v>
      </c>
      <c r="C327" s="1">
        <f t="shared" si="16"/>
        <v>45</v>
      </c>
      <c r="D327" s="60" t="s">
        <v>112</v>
      </c>
      <c r="E327" s="60" t="s">
        <v>112</v>
      </c>
      <c r="F327" s="60" t="s">
        <v>112</v>
      </c>
      <c r="G327" s="60" t="s">
        <v>112</v>
      </c>
      <c r="H327" s="60" t="s">
        <v>112</v>
      </c>
      <c r="I327" s="60" t="s">
        <v>112</v>
      </c>
      <c r="J327" s="60" t="s">
        <v>112</v>
      </c>
      <c r="K327" s="60" t="s">
        <v>112</v>
      </c>
      <c r="L327" s="60" t="s">
        <v>112</v>
      </c>
      <c r="M327" s="60" t="s">
        <v>112</v>
      </c>
      <c r="N327" s="60" t="s">
        <v>112</v>
      </c>
      <c r="O327" s="60" t="s">
        <v>112</v>
      </c>
      <c r="P327" s="60" t="s">
        <v>112</v>
      </c>
      <c r="Q327" s="60" t="s">
        <v>112</v>
      </c>
      <c r="R327" s="60" t="s">
        <v>112</v>
      </c>
      <c r="S327" s="60" t="s">
        <v>112</v>
      </c>
      <c r="T327" s="60" t="s">
        <v>112</v>
      </c>
      <c r="U327" s="60" t="s">
        <v>112</v>
      </c>
      <c r="V327" s="60" t="s">
        <v>112</v>
      </c>
      <c r="W327" s="60" t="s">
        <v>112</v>
      </c>
      <c r="X327" s="60" t="s">
        <v>112</v>
      </c>
      <c r="Y327" s="60" t="s">
        <v>112</v>
      </c>
      <c r="Z327" s="4">
        <f t="shared" ref="Z327:Z342" si="17">CE138</f>
        <v>4.0272860635696821</v>
      </c>
      <c r="AA327" s="4">
        <f t="shared" ref="AA327:AA342" si="18">CF138</f>
        <v>6.882884615384615</v>
      </c>
      <c r="AB327" s="4">
        <f t="shared" ref="AB327:AB342" si="19">CG138</f>
        <v>3.25</v>
      </c>
      <c r="AC327" s="4">
        <f t="shared" ref="AC327:AC342" si="20">CH138</f>
        <v>0</v>
      </c>
      <c r="AD327" s="4">
        <f t="shared" ref="AD327:AD342" si="21">CS138</f>
        <v>4</v>
      </c>
      <c r="AE327" s="4">
        <f t="shared" ref="AE327:AE342" si="22">CT138</f>
        <v>3.6727272727272724</v>
      </c>
      <c r="AF327" s="4">
        <f t="shared" ref="AF327:AF342" si="23">CZ138</f>
        <v>3.9388627450980396</v>
      </c>
      <c r="AG327" s="4">
        <f t="shared" ref="AG327:AG342" si="24">DA138</f>
        <v>4.9904260985352833</v>
      </c>
      <c r="AH327" s="4">
        <f t="shared" ref="AH327:AH342" si="25">DG138</f>
        <v>5.25</v>
      </c>
      <c r="AI327" s="4">
        <f t="shared" ref="AI327:AI342" si="26">DH138</f>
        <v>5.16</v>
      </c>
      <c r="AJ327" s="4">
        <f t="shared" ref="AJ327:AJ342" si="27">DN138</f>
        <v>5.4396818181818203</v>
      </c>
      <c r="AK327" s="4">
        <f t="shared" ref="AK327:AK342" si="28">DK138</f>
        <v>6.67</v>
      </c>
      <c r="AL327" s="4">
        <f t="shared" ref="AL327:AL342" si="29">DU138</f>
        <v>5.1755056179775298</v>
      </c>
      <c r="AM327" s="4">
        <f t="shared" ref="AM327:AM342" si="30">DV138</f>
        <v>3.5052795031055908</v>
      </c>
      <c r="AN327" s="4">
        <f t="shared" ref="AN327:AN342" si="31">EB138</f>
        <v>4.3672093023255814</v>
      </c>
      <c r="AO327" s="4">
        <f t="shared" ref="AO327:AO342" si="32">EC138</f>
        <v>4.8961928934010146</v>
      </c>
      <c r="AP327" s="4">
        <f t="shared" ref="AP327:AP342" si="33">EI138</f>
        <v>2.4343575418994412</v>
      </c>
      <c r="AQ327" s="4">
        <f t="shared" ref="AQ327:AQ342" si="34">EJ138</f>
        <v>2.305276381909549</v>
      </c>
      <c r="AR327" s="4">
        <f t="shared" ref="AR327:AR342" si="35">EK138</f>
        <v>5.5</v>
      </c>
      <c r="AS327" s="4">
        <f t="shared" ref="AS327:AS342" si="36">EL138</f>
        <v>4</v>
      </c>
      <c r="AT327" s="4">
        <f t="shared" ref="AT327:AT342" si="37">ET138</f>
        <v>4.9576271186440675</v>
      </c>
      <c r="AU327" s="4">
        <f t="shared" ref="AU327:AU342" si="38">EU138</f>
        <v>4.408602150537634</v>
      </c>
      <c r="AV327"/>
      <c r="AW327" s="1">
        <f>Inflation_Data!D138</f>
        <v>104.8</v>
      </c>
      <c r="AX327" s="1">
        <f>AVERAGE(Inflation_Data!D137:D140)</f>
        <v>105.02499999999999</v>
      </c>
      <c r="AY327" s="5">
        <f>Inflation_Data!M138</f>
        <v>116</v>
      </c>
      <c r="AZ327" s="5">
        <f>Inflation_Data!N138</f>
        <v>116.06666666666666</v>
      </c>
      <c r="BB327"/>
      <c r="BC327"/>
      <c r="BD327"/>
      <c r="BE327"/>
      <c r="BF327"/>
      <c r="EW327" s="51"/>
      <c r="EX327" s="51"/>
      <c r="EY327" s="52"/>
      <c r="EZ327" s="52"/>
      <c r="FA327" s="51"/>
    </row>
    <row r="328" spans="1:157" x14ac:dyDescent="0.2">
      <c r="A328" s="1">
        <v>1988</v>
      </c>
      <c r="B328" s="1">
        <v>2</v>
      </c>
      <c r="C328" s="1">
        <f t="shared" si="16"/>
        <v>46</v>
      </c>
      <c r="D328" s="60" t="s">
        <v>112</v>
      </c>
      <c r="E328" s="60" t="s">
        <v>112</v>
      </c>
      <c r="F328" s="60" t="s">
        <v>112</v>
      </c>
      <c r="G328" s="60" t="s">
        <v>112</v>
      </c>
      <c r="H328" s="60" t="s">
        <v>112</v>
      </c>
      <c r="I328" s="60" t="s">
        <v>112</v>
      </c>
      <c r="J328" s="60" t="s">
        <v>112</v>
      </c>
      <c r="K328" s="60" t="s">
        <v>112</v>
      </c>
      <c r="L328" s="60" t="s">
        <v>112</v>
      </c>
      <c r="M328" s="60" t="s">
        <v>112</v>
      </c>
      <c r="N328" s="60" t="s">
        <v>112</v>
      </c>
      <c r="O328" s="60" t="s">
        <v>112</v>
      </c>
      <c r="P328" s="60" t="s">
        <v>112</v>
      </c>
      <c r="Q328" s="60" t="s">
        <v>112</v>
      </c>
      <c r="R328" s="60" t="s">
        <v>112</v>
      </c>
      <c r="S328" s="60" t="s">
        <v>112</v>
      </c>
      <c r="T328" s="60" t="s">
        <v>112</v>
      </c>
      <c r="U328" s="60" t="s">
        <v>112</v>
      </c>
      <c r="V328" s="60" t="s">
        <v>112</v>
      </c>
      <c r="W328" s="60" t="s">
        <v>112</v>
      </c>
      <c r="X328" s="60" t="s">
        <v>112</v>
      </c>
      <c r="Y328" s="60" t="s">
        <v>112</v>
      </c>
      <c r="Z328" s="4">
        <f t="shared" si="17"/>
        <v>6.3471149144254273</v>
      </c>
      <c r="AA328" s="4">
        <f t="shared" si="18"/>
        <v>8.802884615384615</v>
      </c>
      <c r="AB328" s="4">
        <f t="shared" si="19"/>
        <v>4.33</v>
      </c>
      <c r="AC328" s="4">
        <f t="shared" si="20"/>
        <v>0</v>
      </c>
      <c r="AD328" s="4">
        <f t="shared" si="21"/>
        <v>4</v>
      </c>
      <c r="AE328" s="4">
        <f t="shared" si="22"/>
        <v>4.0850909090909084</v>
      </c>
      <c r="AF328" s="4">
        <f t="shared" si="23"/>
        <v>7.7411764705882362</v>
      </c>
      <c r="AG328" s="4">
        <f t="shared" si="24"/>
        <v>4.3169107856191715</v>
      </c>
      <c r="AH328" s="4">
        <f t="shared" si="25"/>
        <v>6</v>
      </c>
      <c r="AI328" s="4">
        <f t="shared" si="26"/>
        <v>4</v>
      </c>
      <c r="AJ328" s="4">
        <f t="shared" si="27"/>
        <v>4.1477272727272743</v>
      </c>
      <c r="AK328" s="4">
        <f t="shared" si="28"/>
        <v>5</v>
      </c>
      <c r="AL328" s="4">
        <f t="shared" si="29"/>
        <v>5.9282022471910132</v>
      </c>
      <c r="AM328" s="4">
        <f t="shared" si="30"/>
        <v>3.2577639751552803</v>
      </c>
      <c r="AN328" s="4">
        <f t="shared" si="31"/>
        <v>4.1162790697674421</v>
      </c>
      <c r="AO328" s="4">
        <f t="shared" si="32"/>
        <v>4.1827411167512683</v>
      </c>
      <c r="AP328" s="4">
        <f t="shared" si="33"/>
        <v>4.5279329608938541</v>
      </c>
      <c r="AQ328" s="4">
        <f t="shared" si="34"/>
        <v>2.5000000000000013</v>
      </c>
      <c r="AR328" s="4">
        <f t="shared" si="35"/>
        <v>5.5</v>
      </c>
      <c r="AS328" s="4">
        <f t="shared" si="36"/>
        <v>6</v>
      </c>
      <c r="AT328" s="4">
        <f t="shared" si="37"/>
        <v>5.4716101694915249</v>
      </c>
      <c r="AU328" s="4">
        <f t="shared" si="38"/>
        <v>4.6951612903225799</v>
      </c>
      <c r="AV328"/>
      <c r="AW328" s="1">
        <f>Inflation_Data!D141</f>
        <v>106.5</v>
      </c>
      <c r="AX328" s="1">
        <f>AVERAGE(Inflation_Data!D140:D143)</f>
        <v>106.85</v>
      </c>
      <c r="AY328" s="5">
        <f>Inflation_Data!M139</f>
        <v>117.5</v>
      </c>
      <c r="AZ328" s="5">
        <f>Inflation_Data!N139</f>
        <v>117.53333333333333</v>
      </c>
      <c r="BB328"/>
      <c r="BC328"/>
      <c r="BD328"/>
      <c r="BE328"/>
      <c r="BF328"/>
      <c r="EW328" s="51"/>
      <c r="EX328" s="51"/>
      <c r="EY328" s="52"/>
      <c r="EZ328" s="52"/>
      <c r="FA328" s="51"/>
    </row>
    <row r="329" spans="1:157" x14ac:dyDescent="0.2">
      <c r="A329" s="1">
        <v>1988</v>
      </c>
      <c r="B329" s="1">
        <v>3</v>
      </c>
      <c r="C329" s="1">
        <f t="shared" si="16"/>
        <v>47</v>
      </c>
      <c r="D329" s="60" t="s">
        <v>112</v>
      </c>
      <c r="E329" s="60" t="s">
        <v>112</v>
      </c>
      <c r="F329" s="60" t="s">
        <v>112</v>
      </c>
      <c r="G329" s="60" t="s">
        <v>112</v>
      </c>
      <c r="H329" s="60" t="s">
        <v>112</v>
      </c>
      <c r="I329" s="60" t="s">
        <v>112</v>
      </c>
      <c r="J329" s="60" t="s">
        <v>112</v>
      </c>
      <c r="K329" s="60" t="s">
        <v>112</v>
      </c>
      <c r="L329" s="60" t="s">
        <v>112</v>
      </c>
      <c r="M329" s="60" t="s">
        <v>112</v>
      </c>
      <c r="N329" s="60" t="s">
        <v>112</v>
      </c>
      <c r="O329" s="60" t="s">
        <v>112</v>
      </c>
      <c r="P329" s="60" t="s">
        <v>112</v>
      </c>
      <c r="Q329" s="60" t="s">
        <v>112</v>
      </c>
      <c r="R329" s="60" t="s">
        <v>112</v>
      </c>
      <c r="S329" s="60" t="s">
        <v>112</v>
      </c>
      <c r="T329" s="60" t="s">
        <v>112</v>
      </c>
      <c r="U329" s="60" t="s">
        <v>112</v>
      </c>
      <c r="V329" s="60" t="s">
        <v>112</v>
      </c>
      <c r="W329" s="60" t="s">
        <v>112</v>
      </c>
      <c r="X329" s="60" t="s">
        <v>112</v>
      </c>
      <c r="Y329" s="60" t="s">
        <v>112</v>
      </c>
      <c r="Z329" s="4">
        <f t="shared" si="17"/>
        <v>6.008704156479217</v>
      </c>
      <c r="AA329" s="4">
        <f t="shared" si="18"/>
        <v>6.6802403846153844</v>
      </c>
      <c r="AB329" s="4">
        <f t="shared" si="19"/>
        <v>4.5999999999999996</v>
      </c>
      <c r="AC329" s="4">
        <f t="shared" si="20"/>
        <v>0</v>
      </c>
      <c r="AD329" s="4">
        <f t="shared" si="21"/>
        <v>4.25</v>
      </c>
      <c r="AE329" s="4">
        <f t="shared" si="22"/>
        <v>3.4318181818181817</v>
      </c>
      <c r="AF329" s="4">
        <f t="shared" si="23"/>
        <v>7.5670588235294121</v>
      </c>
      <c r="AG329" s="4">
        <f t="shared" si="24"/>
        <v>4.6119840213049237</v>
      </c>
      <c r="AH329" s="4">
        <f t="shared" si="25"/>
        <v>4.5</v>
      </c>
      <c r="AI329" s="4">
        <f t="shared" si="26"/>
        <v>5</v>
      </c>
      <c r="AJ329" s="4">
        <f t="shared" si="27"/>
        <v>4.5500000000000016</v>
      </c>
      <c r="AK329" s="4">
        <f t="shared" si="28"/>
        <v>6</v>
      </c>
      <c r="AL329" s="4">
        <f t="shared" si="29"/>
        <v>5.4101123595505634</v>
      </c>
      <c r="AM329" s="4">
        <f t="shared" si="30"/>
        <v>4.4844720496894421</v>
      </c>
      <c r="AN329" s="4">
        <f t="shared" si="31"/>
        <v>3.9544186046511629</v>
      </c>
      <c r="AO329" s="4">
        <f t="shared" si="32"/>
        <v>3.9461928934010144</v>
      </c>
      <c r="AP329" s="4">
        <f t="shared" si="33"/>
        <v>4.2315083798882673</v>
      </c>
      <c r="AQ329" s="4">
        <f t="shared" si="34"/>
        <v>3.2940703517587959</v>
      </c>
      <c r="AR329" s="4">
        <f t="shared" si="35"/>
        <v>5.5</v>
      </c>
      <c r="AS329" s="4">
        <f t="shared" si="36"/>
        <v>4.5</v>
      </c>
      <c r="AT329" s="4">
        <f t="shared" si="37"/>
        <v>5.7004237288135586</v>
      </c>
      <c r="AU329" s="4">
        <f t="shared" si="38"/>
        <v>4.3430107526881718</v>
      </c>
      <c r="AV329"/>
      <c r="AW329" s="1">
        <f>Inflation_Data!D144</f>
        <v>108</v>
      </c>
      <c r="AX329" s="1">
        <f>AVERAGE(Inflation_Data!D143:D146)</f>
        <v>108.05</v>
      </c>
      <c r="AY329" s="5">
        <f>Inflation_Data!M140</f>
        <v>119</v>
      </c>
      <c r="AZ329" s="5">
        <f>Inflation_Data!N140</f>
        <v>119.1</v>
      </c>
      <c r="BB329"/>
      <c r="BC329"/>
      <c r="BD329"/>
      <c r="BE329"/>
      <c r="BF329"/>
      <c r="EW329" s="51"/>
      <c r="EX329" s="51"/>
      <c r="EY329" s="52"/>
      <c r="EZ329" s="52"/>
      <c r="FA329" s="51"/>
    </row>
    <row r="330" spans="1:157" s="10" customFormat="1" x14ac:dyDescent="0.2">
      <c r="A330" s="1">
        <v>1988</v>
      </c>
      <c r="B330" s="1">
        <v>4</v>
      </c>
      <c r="C330" s="1">
        <f t="shared" si="16"/>
        <v>48</v>
      </c>
      <c r="D330" s="60" t="s">
        <v>112</v>
      </c>
      <c r="E330" s="60" t="s">
        <v>112</v>
      </c>
      <c r="F330" s="60" t="s">
        <v>112</v>
      </c>
      <c r="G330" s="60" t="s">
        <v>112</v>
      </c>
      <c r="H330" s="60" t="s">
        <v>112</v>
      </c>
      <c r="I330" s="60" t="s">
        <v>112</v>
      </c>
      <c r="J330" s="60" t="s">
        <v>112</v>
      </c>
      <c r="K330" s="60" t="s">
        <v>112</v>
      </c>
      <c r="L330" s="60" t="s">
        <v>112</v>
      </c>
      <c r="M330" s="60" t="s">
        <v>112</v>
      </c>
      <c r="N330" s="60" t="s">
        <v>112</v>
      </c>
      <c r="O330" s="60" t="s">
        <v>112</v>
      </c>
      <c r="P330" s="60" t="s">
        <v>112</v>
      </c>
      <c r="Q330" s="60" t="s">
        <v>112</v>
      </c>
      <c r="R330" s="60" t="s">
        <v>112</v>
      </c>
      <c r="S330" s="60" t="s">
        <v>112</v>
      </c>
      <c r="T330" s="60" t="s">
        <v>112</v>
      </c>
      <c r="U330" s="60" t="s">
        <v>112</v>
      </c>
      <c r="V330" s="60" t="s">
        <v>112</v>
      </c>
      <c r="W330" s="60" t="s">
        <v>112</v>
      </c>
      <c r="X330" s="60" t="s">
        <v>112</v>
      </c>
      <c r="Y330" s="60" t="s">
        <v>112</v>
      </c>
      <c r="Z330" s="4">
        <f t="shared" si="17"/>
        <v>5.5075305623471884</v>
      </c>
      <c r="AA330" s="4">
        <f t="shared" si="18"/>
        <v>7.1169230769230776</v>
      </c>
      <c r="AB330" s="4">
        <f t="shared" si="19"/>
        <v>3.25</v>
      </c>
      <c r="AC330" s="4">
        <f t="shared" si="20"/>
        <v>0</v>
      </c>
      <c r="AD330" s="4">
        <f t="shared" si="21"/>
        <v>4.5</v>
      </c>
      <c r="AE330" s="4">
        <f t="shared" si="22"/>
        <v>4.172727272727272</v>
      </c>
      <c r="AF330" s="4">
        <f t="shared" si="23"/>
        <v>6.8313725490196084</v>
      </c>
      <c r="AG330" s="4">
        <f t="shared" si="24"/>
        <v>5.6830892143808223</v>
      </c>
      <c r="AH330" s="4">
        <f t="shared" si="25"/>
        <v>5.5</v>
      </c>
      <c r="AI330" s="4">
        <f t="shared" si="26"/>
        <v>5</v>
      </c>
      <c r="AJ330" s="4">
        <f t="shared" si="27"/>
        <v>4.8521818181818199</v>
      </c>
      <c r="AK330" s="4">
        <f t="shared" si="28"/>
        <v>5.89</v>
      </c>
      <c r="AL330" s="4">
        <f t="shared" si="29"/>
        <v>6.5898876404494402</v>
      </c>
      <c r="AM330" s="4">
        <f t="shared" si="30"/>
        <v>5.4534161490683246</v>
      </c>
      <c r="AN330" s="4">
        <f t="shared" si="31"/>
        <v>3.6162790697674421</v>
      </c>
      <c r="AO330" s="4">
        <f t="shared" si="32"/>
        <v>4.31725888324873</v>
      </c>
      <c r="AP330" s="4">
        <f t="shared" si="33"/>
        <v>3.2374301675977653</v>
      </c>
      <c r="AQ330" s="4">
        <f t="shared" si="34"/>
        <v>2.7211055276381924</v>
      </c>
      <c r="AR330" s="4">
        <f t="shared" si="35"/>
        <v>5.5</v>
      </c>
      <c r="AS330" s="4">
        <f t="shared" si="36"/>
        <v>5.5</v>
      </c>
      <c r="AT330" s="4">
        <f t="shared" si="37"/>
        <v>4.4788135593220337</v>
      </c>
      <c r="AU330" s="4">
        <f t="shared" si="38"/>
        <v>4.2043010752688161</v>
      </c>
      <c r="AV330"/>
      <c r="AW330" s="1">
        <f>Inflation_Data!D147</f>
        <v>108.3</v>
      </c>
      <c r="AX330" s="1">
        <f>AVERAGE(Inflation_Data!D146:D149)</f>
        <v>109</v>
      </c>
      <c r="AY330" s="5">
        <f>Inflation_Data!M141</f>
        <v>120.3</v>
      </c>
      <c r="AZ330" s="5">
        <f>Inflation_Data!N141</f>
        <v>120.33333333333333</v>
      </c>
      <c r="BB330"/>
      <c r="BC330"/>
      <c r="BD330"/>
      <c r="BE330"/>
      <c r="BF330"/>
      <c r="BG330" s="1"/>
      <c r="BH330" s="1"/>
      <c r="EW330" s="35"/>
      <c r="EX330" s="35"/>
      <c r="EY330" s="47"/>
      <c r="EZ330" s="47"/>
      <c r="FA330" s="35"/>
    </row>
    <row r="331" spans="1:157" x14ac:dyDescent="0.2">
      <c r="A331" s="1">
        <v>1989</v>
      </c>
      <c r="B331" s="1">
        <v>1</v>
      </c>
      <c r="C331" s="1">
        <f t="shared" si="16"/>
        <v>49</v>
      </c>
      <c r="D331" s="60" t="s">
        <v>112</v>
      </c>
      <c r="E331" s="60" t="s">
        <v>112</v>
      </c>
      <c r="F331" s="60" t="s">
        <v>112</v>
      </c>
      <c r="G331" s="60" t="s">
        <v>112</v>
      </c>
      <c r="H331" s="60" t="s">
        <v>112</v>
      </c>
      <c r="I331" s="60" t="s">
        <v>112</v>
      </c>
      <c r="J331" s="60" t="s">
        <v>112</v>
      </c>
      <c r="K331" s="60" t="s">
        <v>112</v>
      </c>
      <c r="L331" s="60" t="s">
        <v>112</v>
      </c>
      <c r="M331" s="60" t="s">
        <v>112</v>
      </c>
      <c r="N331" s="60" t="s">
        <v>112</v>
      </c>
      <c r="O331" s="60" t="s">
        <v>112</v>
      </c>
      <c r="P331" s="60" t="s">
        <v>112</v>
      </c>
      <c r="Q331" s="60" t="s">
        <v>112</v>
      </c>
      <c r="R331" s="60" t="s">
        <v>112</v>
      </c>
      <c r="S331" s="60" t="s">
        <v>112</v>
      </c>
      <c r="T331" s="60" t="s">
        <v>112</v>
      </c>
      <c r="U331" s="60" t="s">
        <v>112</v>
      </c>
      <c r="V331" s="60" t="s">
        <v>112</v>
      </c>
      <c r="W331" s="60" t="s">
        <v>112</v>
      </c>
      <c r="X331" s="60" t="s">
        <v>112</v>
      </c>
      <c r="Y331" s="60" t="s">
        <v>112</v>
      </c>
      <c r="Z331" s="4">
        <f t="shared" si="17"/>
        <v>7.0929095354523231</v>
      </c>
      <c r="AA331" s="4">
        <f t="shared" si="18"/>
        <v>10.399038461538462</v>
      </c>
      <c r="AB331" s="4">
        <f t="shared" si="19"/>
        <v>4.78</v>
      </c>
      <c r="AC331" s="4">
        <f t="shared" si="20"/>
        <v>0</v>
      </c>
      <c r="AD331" s="4">
        <f t="shared" si="21"/>
        <v>11.43</v>
      </c>
      <c r="AE331" s="4">
        <f t="shared" si="22"/>
        <v>8.0918181818181818</v>
      </c>
      <c r="AF331" s="4">
        <f t="shared" si="23"/>
        <v>6.0058823529411773</v>
      </c>
      <c r="AG331" s="4">
        <f t="shared" si="24"/>
        <v>8.4999999999999947</v>
      </c>
      <c r="AH331" s="4">
        <f t="shared" si="25"/>
        <v>4.67</v>
      </c>
      <c r="AI331" s="4">
        <f t="shared" si="26"/>
        <v>4</v>
      </c>
      <c r="AJ331" s="4">
        <f t="shared" si="27"/>
        <v>7.0105000000000022</v>
      </c>
      <c r="AK331" s="4">
        <f t="shared" si="28"/>
        <v>7.83</v>
      </c>
      <c r="AL331" s="4">
        <f t="shared" si="29"/>
        <v>7.163483146067418</v>
      </c>
      <c r="AM331" s="4">
        <f t="shared" si="30"/>
        <v>5.3938509316770205</v>
      </c>
      <c r="AN331" s="4">
        <f t="shared" si="31"/>
        <v>6.388139534883722</v>
      </c>
      <c r="AO331" s="4">
        <f t="shared" si="32"/>
        <v>7.055888324873095</v>
      </c>
      <c r="AP331" s="4">
        <f t="shared" si="33"/>
        <v>3.8282122905027931</v>
      </c>
      <c r="AQ331" s="4">
        <f t="shared" si="34"/>
        <v>4.7500000000000027</v>
      </c>
      <c r="AR331" s="4">
        <f t="shared" si="35"/>
        <v>3</v>
      </c>
      <c r="AS331" s="4">
        <f t="shared" si="36"/>
        <v>5</v>
      </c>
      <c r="AT331" s="4">
        <f t="shared" si="37"/>
        <v>5.9364406779661012</v>
      </c>
      <c r="AU331" s="4">
        <f t="shared" si="38"/>
        <v>4.2956989247311821</v>
      </c>
      <c r="AV331"/>
      <c r="AW331" s="1">
        <f>Inflation_Data!D150</f>
        <v>110.8</v>
      </c>
      <c r="AX331" s="1">
        <f>AVERAGE(Inflation_Data!D149:D152)</f>
        <v>111.27500000000001</v>
      </c>
      <c r="AY331" s="5">
        <f>Inflation_Data!M142</f>
        <v>121.6</v>
      </c>
      <c r="AZ331" s="5">
        <f>Inflation_Data!N142</f>
        <v>121.66666666666666</v>
      </c>
      <c r="BB331"/>
      <c r="BC331"/>
      <c r="BD331"/>
      <c r="BE331"/>
      <c r="BF331"/>
      <c r="EW331" s="51"/>
      <c r="EX331" s="51"/>
      <c r="EY331" s="52"/>
      <c r="EZ331" s="52"/>
      <c r="FA331" s="51"/>
    </row>
    <row r="332" spans="1:157" x14ac:dyDescent="0.2">
      <c r="A332" s="1">
        <v>1989</v>
      </c>
      <c r="B332" s="1">
        <v>2</v>
      </c>
      <c r="C332" s="1">
        <f t="shared" si="16"/>
        <v>50</v>
      </c>
      <c r="D332" s="60" t="s">
        <v>112</v>
      </c>
      <c r="E332" s="60" t="s">
        <v>112</v>
      </c>
      <c r="F332" s="60" t="s">
        <v>112</v>
      </c>
      <c r="G332" s="60" t="s">
        <v>112</v>
      </c>
      <c r="H332" s="60" t="s">
        <v>112</v>
      </c>
      <c r="I332" s="60" t="s">
        <v>112</v>
      </c>
      <c r="J332" s="60" t="s">
        <v>112</v>
      </c>
      <c r="K332" s="60" t="s">
        <v>112</v>
      </c>
      <c r="L332" s="60" t="s">
        <v>112</v>
      </c>
      <c r="M332" s="60" t="s">
        <v>112</v>
      </c>
      <c r="N332" s="60" t="s">
        <v>112</v>
      </c>
      <c r="O332" s="60" t="s">
        <v>112</v>
      </c>
      <c r="P332" s="60" t="s">
        <v>112</v>
      </c>
      <c r="Q332" s="60" t="s">
        <v>112</v>
      </c>
      <c r="R332" s="60" t="s">
        <v>112</v>
      </c>
      <c r="S332" s="60" t="s">
        <v>112</v>
      </c>
      <c r="T332" s="60" t="s">
        <v>112</v>
      </c>
      <c r="U332" s="60" t="s">
        <v>112</v>
      </c>
      <c r="V332" s="60" t="s">
        <v>112</v>
      </c>
      <c r="W332" s="60" t="s">
        <v>112</v>
      </c>
      <c r="X332" s="60" t="s">
        <v>112</v>
      </c>
      <c r="Y332" s="60" t="s">
        <v>112</v>
      </c>
      <c r="Z332" s="4">
        <f t="shared" si="17"/>
        <v>6.3584352078239608</v>
      </c>
      <c r="AA332" s="4">
        <f t="shared" si="18"/>
        <v>11.723076923076924</v>
      </c>
      <c r="AB332" s="4">
        <f t="shared" si="19"/>
        <v>6</v>
      </c>
      <c r="AC332" s="4">
        <f t="shared" si="20"/>
        <v>0</v>
      </c>
      <c r="AD332" s="4">
        <f t="shared" si="21"/>
        <v>11.5</v>
      </c>
      <c r="AE332" s="4">
        <f t="shared" si="22"/>
        <v>7.5727272727272723</v>
      </c>
      <c r="AF332" s="4">
        <f t="shared" si="23"/>
        <v>6.0843137254901958</v>
      </c>
      <c r="AG332" s="4">
        <f t="shared" si="24"/>
        <v>6.8169107856191697</v>
      </c>
      <c r="AH332" s="4">
        <f t="shared" si="25"/>
        <v>4.5</v>
      </c>
      <c r="AI332" s="4">
        <f t="shared" si="26"/>
        <v>5.5</v>
      </c>
      <c r="AJ332" s="4">
        <f t="shared" si="27"/>
        <v>7.8431818181818214</v>
      </c>
      <c r="AK332" s="4">
        <f t="shared" si="28"/>
        <v>9.5</v>
      </c>
      <c r="AL332" s="4">
        <f t="shared" si="29"/>
        <v>5.9656179775280913</v>
      </c>
      <c r="AM332" s="4">
        <f t="shared" si="30"/>
        <v>4.8245962732919265</v>
      </c>
      <c r="AN332" s="4">
        <f t="shared" si="31"/>
        <v>7.1162790697674421</v>
      </c>
      <c r="AO332" s="4">
        <f t="shared" si="32"/>
        <v>7.8172588832487291</v>
      </c>
      <c r="AP332" s="4">
        <f t="shared" si="33"/>
        <v>3.5</v>
      </c>
      <c r="AQ332" s="4">
        <f t="shared" si="34"/>
        <v>3.5000000000000018</v>
      </c>
      <c r="AR332" s="4">
        <f t="shared" si="35"/>
        <v>3</v>
      </c>
      <c r="AS332" s="4">
        <f t="shared" si="36"/>
        <v>5</v>
      </c>
      <c r="AT332" s="4">
        <f t="shared" si="37"/>
        <v>5.4364406779661012</v>
      </c>
      <c r="AU332" s="4">
        <f t="shared" si="38"/>
        <v>4.2043010752688161</v>
      </c>
      <c r="AV332"/>
      <c r="AW332" s="1">
        <f>Inflation_Data!D153</f>
        <v>113.2</v>
      </c>
      <c r="AX332" s="1">
        <f>AVERAGE(Inflation_Data!D152:D155)</f>
        <v>112.8</v>
      </c>
      <c r="AY332" s="5">
        <f>Inflation_Data!M143</f>
        <v>123.8</v>
      </c>
      <c r="AZ332" s="5">
        <f>Inflation_Data!N143</f>
        <v>123.66666666666666</v>
      </c>
      <c r="BB332"/>
      <c r="BC332"/>
      <c r="BD332"/>
      <c r="BE332"/>
      <c r="BF332"/>
      <c r="EW332" s="51"/>
      <c r="EX332" s="51"/>
      <c r="EY332" s="52"/>
      <c r="EZ332" s="52"/>
      <c r="FA332" s="51"/>
    </row>
    <row r="333" spans="1:157" x14ac:dyDescent="0.2">
      <c r="A333" s="1">
        <v>1989</v>
      </c>
      <c r="B333" s="1">
        <v>3</v>
      </c>
      <c r="C333" s="1">
        <f t="shared" si="16"/>
        <v>51</v>
      </c>
      <c r="D333" s="60" t="s">
        <v>112</v>
      </c>
      <c r="E333" s="60" t="s">
        <v>112</v>
      </c>
      <c r="F333" s="60" t="s">
        <v>112</v>
      </c>
      <c r="G333" s="60" t="s">
        <v>112</v>
      </c>
      <c r="H333" s="60" t="s">
        <v>112</v>
      </c>
      <c r="I333" s="60" t="s">
        <v>112</v>
      </c>
      <c r="J333" s="60" t="s">
        <v>112</v>
      </c>
      <c r="K333" s="60" t="s">
        <v>112</v>
      </c>
      <c r="L333" s="60" t="s">
        <v>112</v>
      </c>
      <c r="M333" s="60" t="s">
        <v>112</v>
      </c>
      <c r="N333" s="60" t="s">
        <v>112</v>
      </c>
      <c r="O333" s="60" t="s">
        <v>112</v>
      </c>
      <c r="P333" s="60" t="s">
        <v>112</v>
      </c>
      <c r="Q333" s="60" t="s">
        <v>112</v>
      </c>
      <c r="R333" s="60" t="s">
        <v>112</v>
      </c>
      <c r="S333" s="60" t="s">
        <v>112</v>
      </c>
      <c r="T333" s="60" t="s">
        <v>112</v>
      </c>
      <c r="U333" s="60" t="s">
        <v>112</v>
      </c>
      <c r="V333" s="60" t="s">
        <v>112</v>
      </c>
      <c r="W333" s="60" t="s">
        <v>112</v>
      </c>
      <c r="X333" s="60" t="s">
        <v>112</v>
      </c>
      <c r="Y333" s="60" t="s">
        <v>112</v>
      </c>
      <c r="Z333" s="4">
        <f t="shared" si="17"/>
        <v>9.4755501222493876</v>
      </c>
      <c r="AA333" s="4">
        <f t="shared" si="18"/>
        <v>13.002403846153847</v>
      </c>
      <c r="AB333" s="4">
        <f t="shared" si="19"/>
        <v>6.5</v>
      </c>
      <c r="AC333" s="4">
        <f t="shared" si="20"/>
        <v>0</v>
      </c>
      <c r="AD333" s="4">
        <f t="shared" si="21"/>
        <v>12</v>
      </c>
      <c r="AE333" s="4">
        <f t="shared" si="22"/>
        <v>12.654545454545453</v>
      </c>
      <c r="AF333" s="4">
        <f t="shared" si="23"/>
        <v>6.9215686274509807</v>
      </c>
      <c r="AG333" s="4">
        <f t="shared" si="24"/>
        <v>9.316910785619168</v>
      </c>
      <c r="AH333" s="4">
        <f t="shared" si="25"/>
        <v>8</v>
      </c>
      <c r="AI333" s="4">
        <f t="shared" si="26"/>
        <v>7.5</v>
      </c>
      <c r="AJ333" s="4">
        <f t="shared" si="27"/>
        <v>9.6659090909090946</v>
      </c>
      <c r="AK333" s="4">
        <f t="shared" si="28"/>
        <v>9.5</v>
      </c>
      <c r="AL333" s="4">
        <f t="shared" si="29"/>
        <v>8.5898876404494402</v>
      </c>
      <c r="AM333" s="4">
        <f t="shared" si="30"/>
        <v>6.9378881987577659</v>
      </c>
      <c r="AN333" s="4">
        <f t="shared" si="31"/>
        <v>7.4651162790697683</v>
      </c>
      <c r="AO333" s="4">
        <f t="shared" si="32"/>
        <v>9.31725888324873</v>
      </c>
      <c r="AP333" s="4">
        <f t="shared" si="33"/>
        <v>3.8687150837988824</v>
      </c>
      <c r="AQ333" s="4">
        <f t="shared" si="34"/>
        <v>3.7211055276381928</v>
      </c>
      <c r="AR333" s="4">
        <f t="shared" si="35"/>
        <v>4</v>
      </c>
      <c r="AS333" s="4">
        <f t="shared" si="36"/>
        <v>5</v>
      </c>
      <c r="AT333" s="4">
        <f t="shared" si="37"/>
        <v>5.5211864406779654</v>
      </c>
      <c r="AU333" s="4">
        <f t="shared" si="38"/>
        <v>5.7956989247311821</v>
      </c>
      <c r="AV333"/>
      <c r="AW333" s="1">
        <f>Inflation_Data!D156</f>
        <v>112</v>
      </c>
      <c r="AX333" s="1">
        <f>AVERAGE(Inflation_Data!D155:D158)</f>
        <v>112.50000000000001</v>
      </c>
      <c r="AY333" s="5">
        <f>Inflation_Data!M144</f>
        <v>124.6</v>
      </c>
      <c r="AZ333" s="5">
        <f>Inflation_Data!N144</f>
        <v>124.66666666666666</v>
      </c>
      <c r="BB333"/>
      <c r="BC333"/>
      <c r="BD333"/>
      <c r="BE333"/>
      <c r="BF333"/>
      <c r="EW333" s="51"/>
      <c r="EX333" s="51"/>
      <c r="EY333" s="52"/>
      <c r="EZ333" s="52"/>
      <c r="FA333" s="51"/>
    </row>
    <row r="334" spans="1:157" s="61" customFormat="1" x14ac:dyDescent="0.2">
      <c r="A334" s="1">
        <v>1989</v>
      </c>
      <c r="B334" s="1">
        <v>4</v>
      </c>
      <c r="C334" s="1">
        <f t="shared" si="16"/>
        <v>52</v>
      </c>
      <c r="D334" s="60" t="s">
        <v>112</v>
      </c>
      <c r="E334" s="60" t="s">
        <v>112</v>
      </c>
      <c r="F334" s="60" t="s">
        <v>112</v>
      </c>
      <c r="G334" s="60" t="s">
        <v>112</v>
      </c>
      <c r="H334" s="60" t="s">
        <v>112</v>
      </c>
      <c r="I334" s="60" t="s">
        <v>112</v>
      </c>
      <c r="J334" s="60" t="s">
        <v>112</v>
      </c>
      <c r="K334" s="60" t="s">
        <v>112</v>
      </c>
      <c r="L334" s="60" t="s">
        <v>112</v>
      </c>
      <c r="M334" s="60" t="s">
        <v>112</v>
      </c>
      <c r="N334" s="60" t="s">
        <v>112</v>
      </c>
      <c r="O334" s="60" t="s">
        <v>112</v>
      </c>
      <c r="P334" s="60" t="s">
        <v>112</v>
      </c>
      <c r="Q334" s="60" t="s">
        <v>112</v>
      </c>
      <c r="R334" s="60" t="s">
        <v>112</v>
      </c>
      <c r="S334" s="60" t="s">
        <v>112</v>
      </c>
      <c r="T334" s="60" t="s">
        <v>112</v>
      </c>
      <c r="U334" s="60" t="s">
        <v>112</v>
      </c>
      <c r="V334" s="60" t="s">
        <v>112</v>
      </c>
      <c r="W334" s="60" t="s">
        <v>112</v>
      </c>
      <c r="X334" s="60" t="s">
        <v>112</v>
      </c>
      <c r="Y334" s="60" t="s">
        <v>112</v>
      </c>
      <c r="Z334" s="60">
        <f t="shared" si="17"/>
        <v>10.95721271393643</v>
      </c>
      <c r="AA334" s="4">
        <f t="shared" si="18"/>
        <v>14.650240384615383</v>
      </c>
      <c r="AB334" s="4">
        <f t="shared" si="19"/>
        <v>5.67</v>
      </c>
      <c r="AC334" s="4">
        <f t="shared" si="20"/>
        <v>0</v>
      </c>
      <c r="AD334" s="4">
        <f t="shared" si="21"/>
        <v>7.5</v>
      </c>
      <c r="AE334" s="4">
        <f t="shared" si="22"/>
        <v>8.1545454545454525</v>
      </c>
      <c r="AF334" s="4">
        <f t="shared" si="23"/>
        <v>7.6745098039215698</v>
      </c>
      <c r="AG334" s="4">
        <f t="shared" si="24"/>
        <v>10.841544607190407</v>
      </c>
      <c r="AH334" s="4">
        <f t="shared" si="25"/>
        <v>7.5</v>
      </c>
      <c r="AI334" s="4">
        <f t="shared" si="26"/>
        <v>5.5</v>
      </c>
      <c r="AJ334" s="4">
        <f t="shared" si="27"/>
        <v>8.7068181818181856</v>
      </c>
      <c r="AK334" s="4">
        <f t="shared" si="28"/>
        <v>11.5</v>
      </c>
      <c r="AL334" s="4">
        <f t="shared" si="29"/>
        <v>8.5505617977528114</v>
      </c>
      <c r="AM334" s="4">
        <f t="shared" si="30"/>
        <v>5.2111801242236044</v>
      </c>
      <c r="AN334" s="4">
        <f t="shared" si="31"/>
        <v>5.2674418604651168</v>
      </c>
      <c r="AO334" s="4">
        <f t="shared" si="32"/>
        <v>5.1345177664974608</v>
      </c>
      <c r="AP334" s="4">
        <f t="shared" si="33"/>
        <v>4.3435754189944129</v>
      </c>
      <c r="AQ334" s="4">
        <f t="shared" si="34"/>
        <v>3.7160804020100526</v>
      </c>
      <c r="AR334" s="4">
        <f t="shared" si="35"/>
        <v>6.5</v>
      </c>
      <c r="AS334" s="4">
        <f t="shared" si="36"/>
        <v>5.5</v>
      </c>
      <c r="AT334" s="4">
        <f t="shared" si="37"/>
        <v>5.5211864406779654</v>
      </c>
      <c r="AU334" s="4">
        <f t="shared" si="38"/>
        <v>5.7956989247311821</v>
      </c>
      <c r="AV334"/>
      <c r="AW334" s="1">
        <f>Inflation_Data!D159</f>
        <v>112.7</v>
      </c>
      <c r="AX334" s="1">
        <f>AVERAGE(Inflation_Data!D158:D161)</f>
        <v>113.35</v>
      </c>
      <c r="AY334" s="5">
        <f>Inflation_Data!M145</f>
        <v>125.9</v>
      </c>
      <c r="AZ334" s="5">
        <f>Inflation_Data!N145</f>
        <v>125.86666666666667</v>
      </c>
      <c r="BB334"/>
      <c r="BC334"/>
      <c r="BD334"/>
      <c r="BE334"/>
      <c r="BF334"/>
      <c r="EW334" s="63"/>
      <c r="EX334" s="63"/>
      <c r="EY334" s="64"/>
      <c r="EZ334" s="64"/>
      <c r="FA334" s="63"/>
    </row>
    <row r="335" spans="1:157" x14ac:dyDescent="0.2">
      <c r="A335" s="1">
        <v>1990</v>
      </c>
      <c r="B335" s="1">
        <v>1</v>
      </c>
      <c r="C335" s="1">
        <f t="shared" si="16"/>
        <v>53</v>
      </c>
      <c r="D335" s="60" t="s">
        <v>112</v>
      </c>
      <c r="E335" s="60" t="s">
        <v>112</v>
      </c>
      <c r="F335" s="60" t="s">
        <v>112</v>
      </c>
      <c r="G335" s="60" t="s">
        <v>112</v>
      </c>
      <c r="H335" s="60" t="s">
        <v>112</v>
      </c>
      <c r="I335" s="60" t="s">
        <v>112</v>
      </c>
      <c r="J335" s="60" t="s">
        <v>112</v>
      </c>
      <c r="K335" s="60" t="s">
        <v>112</v>
      </c>
      <c r="L335" s="60" t="s">
        <v>112</v>
      </c>
      <c r="M335" s="60" t="s">
        <v>112</v>
      </c>
      <c r="N335" s="60" t="s">
        <v>112</v>
      </c>
      <c r="O335" s="60" t="s">
        <v>112</v>
      </c>
      <c r="P335" s="60" t="s">
        <v>112</v>
      </c>
      <c r="Q335" s="60" t="s">
        <v>112</v>
      </c>
      <c r="R335" s="60" t="s">
        <v>112</v>
      </c>
      <c r="S335" s="60" t="s">
        <v>112</v>
      </c>
      <c r="T335" s="60" t="s">
        <v>112</v>
      </c>
      <c r="U335" s="60" t="s">
        <v>112</v>
      </c>
      <c r="V335" s="60" t="s">
        <v>112</v>
      </c>
      <c r="W335" s="60" t="s">
        <v>112</v>
      </c>
      <c r="X335" s="60" t="s">
        <v>112</v>
      </c>
      <c r="Y335" s="60" t="s">
        <v>112</v>
      </c>
      <c r="Z335" s="4">
        <f t="shared" si="17"/>
        <v>7.7102689486552567</v>
      </c>
      <c r="AA335" s="4">
        <f t="shared" si="18"/>
        <v>12.502403846153847</v>
      </c>
      <c r="AB335" s="4">
        <f t="shared" si="19"/>
        <v>6</v>
      </c>
      <c r="AC335" s="4">
        <f t="shared" si="20"/>
        <v>0</v>
      </c>
      <c r="AD335" s="4">
        <f t="shared" si="21"/>
        <v>8</v>
      </c>
      <c r="AE335" s="4">
        <f t="shared" si="22"/>
        <v>9.6363636363636349</v>
      </c>
      <c r="AF335" s="4">
        <f t="shared" si="23"/>
        <v>11.180392156862746</v>
      </c>
      <c r="AG335" s="4">
        <f t="shared" si="24"/>
        <v>15.89081225033288</v>
      </c>
      <c r="AH335" s="4">
        <f t="shared" si="25"/>
        <v>5</v>
      </c>
      <c r="AI335" s="4">
        <f t="shared" si="26"/>
        <v>4</v>
      </c>
      <c r="AJ335" s="4">
        <f t="shared" si="27"/>
        <v>6.2454545454545478</v>
      </c>
      <c r="AK335" s="4">
        <f t="shared" si="28"/>
        <v>6.5</v>
      </c>
      <c r="AL335" s="4">
        <f t="shared" si="29"/>
        <v>6.960674157303373</v>
      </c>
      <c r="AM335" s="4">
        <f t="shared" si="30"/>
        <v>5.0155279503105596</v>
      </c>
      <c r="AN335" s="4">
        <f t="shared" si="31"/>
        <v>6.5813953488372094</v>
      </c>
      <c r="AO335" s="4">
        <f t="shared" si="32"/>
        <v>8.4999999999999982</v>
      </c>
      <c r="AP335" s="4">
        <f t="shared" si="33"/>
        <v>4.9748603351955305</v>
      </c>
      <c r="AQ335" s="4">
        <f t="shared" si="34"/>
        <v>4.4949748743718621</v>
      </c>
      <c r="AR335" s="4">
        <f t="shared" si="35"/>
        <v>6</v>
      </c>
      <c r="AS335" s="4">
        <f t="shared" si="36"/>
        <v>4.5</v>
      </c>
      <c r="AT335" s="4" t="str">
        <f t="shared" si="37"/>
        <v>na</v>
      </c>
      <c r="AU335" s="4">
        <f t="shared" si="38"/>
        <v>5.908602150537634</v>
      </c>
      <c r="AV335"/>
      <c r="AW335" s="1">
        <f>Inflation_Data!D162</f>
        <v>114.4</v>
      </c>
      <c r="AX335" s="1">
        <f>AVERAGE(Inflation_Data!D161:D164)</f>
        <v>114.4</v>
      </c>
      <c r="AY335" s="5">
        <f>Inflation_Data!M146</f>
        <v>128</v>
      </c>
      <c r="AZ335" s="5">
        <f>Inflation_Data!N146</f>
        <v>128.03333333333333</v>
      </c>
      <c r="BB335"/>
      <c r="BC335"/>
      <c r="BD335"/>
      <c r="BE335"/>
      <c r="BF335"/>
      <c r="EW335" s="51"/>
      <c r="EX335" s="51"/>
      <c r="EY335" s="52"/>
      <c r="EZ335" s="52"/>
      <c r="FA335" s="51"/>
    </row>
    <row r="336" spans="1:157" x14ac:dyDescent="0.2">
      <c r="A336" s="1">
        <v>1990</v>
      </c>
      <c r="B336" s="1">
        <v>2</v>
      </c>
      <c r="C336" s="1">
        <f t="shared" si="16"/>
        <v>54</v>
      </c>
      <c r="D336" s="60" t="s">
        <v>112</v>
      </c>
      <c r="E336" s="60" t="s">
        <v>112</v>
      </c>
      <c r="F336" s="60" t="s">
        <v>112</v>
      </c>
      <c r="G336" s="60" t="s">
        <v>112</v>
      </c>
      <c r="H336" s="60" t="s">
        <v>112</v>
      </c>
      <c r="I336" s="60" t="s">
        <v>112</v>
      </c>
      <c r="J336" s="60" t="s">
        <v>112</v>
      </c>
      <c r="K336" s="60" t="s">
        <v>112</v>
      </c>
      <c r="L336" s="60" t="s">
        <v>112</v>
      </c>
      <c r="M336" s="60" t="s">
        <v>112</v>
      </c>
      <c r="N336" s="60" t="s">
        <v>112</v>
      </c>
      <c r="O336" s="60" t="s">
        <v>112</v>
      </c>
      <c r="P336" s="60" t="s">
        <v>112</v>
      </c>
      <c r="Q336" s="60" t="s">
        <v>112</v>
      </c>
      <c r="R336" s="60" t="s">
        <v>112</v>
      </c>
      <c r="S336" s="60" t="s">
        <v>112</v>
      </c>
      <c r="T336" s="60" t="s">
        <v>112</v>
      </c>
      <c r="U336" s="60" t="s">
        <v>112</v>
      </c>
      <c r="V336" s="60" t="s">
        <v>112</v>
      </c>
      <c r="W336" s="60" t="s">
        <v>112</v>
      </c>
      <c r="X336" s="60" t="s">
        <v>112</v>
      </c>
      <c r="Y336" s="60" t="s">
        <v>112</v>
      </c>
      <c r="Z336" s="4">
        <f t="shared" si="17"/>
        <v>10.222493887530561</v>
      </c>
      <c r="AA336" s="4">
        <f t="shared" si="18"/>
        <v>14.603365384615383</v>
      </c>
      <c r="AB336" s="4">
        <f t="shared" si="19"/>
        <v>5.5</v>
      </c>
      <c r="AC336" s="4">
        <f t="shared" si="20"/>
        <v>0</v>
      </c>
      <c r="AD336" s="4">
        <f t="shared" si="21"/>
        <v>10.5</v>
      </c>
      <c r="AE336" s="4">
        <f t="shared" si="22"/>
        <v>7.8818181818181809</v>
      </c>
      <c r="AF336" s="4">
        <f t="shared" si="23"/>
        <v>10.090196078431372</v>
      </c>
      <c r="AG336" s="4">
        <f t="shared" si="24"/>
        <v>12.366178428761643</v>
      </c>
      <c r="AH336" s="4">
        <f t="shared" si="25"/>
        <v>5.5</v>
      </c>
      <c r="AI336" s="4">
        <f t="shared" si="26"/>
        <v>6</v>
      </c>
      <c r="AJ336" s="4">
        <f t="shared" si="27"/>
        <v>7.775000000000003</v>
      </c>
      <c r="AK336" s="4">
        <f t="shared" si="28"/>
        <v>9</v>
      </c>
      <c r="AL336" s="4">
        <f t="shared" si="29"/>
        <v>7.5898876404494402</v>
      </c>
      <c r="AM336" s="4">
        <f t="shared" si="30"/>
        <v>6.4534161490683246</v>
      </c>
      <c r="AN336" s="4">
        <f t="shared" si="31"/>
        <v>7.2325581395348841</v>
      </c>
      <c r="AO336" s="4">
        <f t="shared" si="32"/>
        <v>7.0482233502538056</v>
      </c>
      <c r="AP336" s="4">
        <f t="shared" si="33"/>
        <v>4.8435754189944129</v>
      </c>
      <c r="AQ336" s="4">
        <f t="shared" si="34"/>
        <v>3.0000000000000018</v>
      </c>
      <c r="AR336" s="4">
        <f t="shared" si="35"/>
        <v>6</v>
      </c>
      <c r="AS336" s="4">
        <f t="shared" si="36"/>
        <v>5.5</v>
      </c>
      <c r="AT336" s="4">
        <f t="shared" si="37"/>
        <v>8.8601694915254221</v>
      </c>
      <c r="AU336" s="4">
        <f t="shared" si="38"/>
        <v>5.6999999999999993</v>
      </c>
      <c r="AV336"/>
      <c r="AW336" s="1">
        <f>Inflation_Data!D165</f>
        <v>114.6</v>
      </c>
      <c r="AX336" s="1">
        <f>AVERAGE(Inflation_Data!D164:D167)</f>
        <v>114.375</v>
      </c>
      <c r="AY336" s="5">
        <f>Inflation_Data!M147</f>
        <v>129.19999999999999</v>
      </c>
      <c r="AZ336" s="5">
        <f>Inflation_Data!N147</f>
        <v>129.33333333333331</v>
      </c>
      <c r="BB336"/>
      <c r="BC336"/>
      <c r="BD336"/>
      <c r="BE336"/>
      <c r="BF336"/>
      <c r="EW336" s="51"/>
      <c r="EX336" s="51"/>
      <c r="EY336" s="52"/>
      <c r="EZ336" s="52"/>
      <c r="FA336" s="51"/>
    </row>
    <row r="337" spans="1:157" x14ac:dyDescent="0.2">
      <c r="A337" s="1">
        <v>1990</v>
      </c>
      <c r="B337" s="1">
        <v>3</v>
      </c>
      <c r="C337" s="1">
        <f t="shared" si="16"/>
        <v>55</v>
      </c>
      <c r="D337" s="60" t="s">
        <v>112</v>
      </c>
      <c r="E337" s="60" t="s">
        <v>112</v>
      </c>
      <c r="F337" s="60" t="s">
        <v>112</v>
      </c>
      <c r="G337" s="60" t="s">
        <v>112</v>
      </c>
      <c r="H337" s="60" t="s">
        <v>112</v>
      </c>
      <c r="I337" s="60" t="s">
        <v>112</v>
      </c>
      <c r="J337" s="60" t="s">
        <v>112</v>
      </c>
      <c r="K337" s="60" t="s">
        <v>112</v>
      </c>
      <c r="L337" s="60" t="s">
        <v>112</v>
      </c>
      <c r="M337" s="60" t="s">
        <v>112</v>
      </c>
      <c r="N337" s="60" t="s">
        <v>112</v>
      </c>
      <c r="O337" s="60" t="s">
        <v>112</v>
      </c>
      <c r="P337" s="60" t="s">
        <v>112</v>
      </c>
      <c r="Q337" s="60" t="s">
        <v>112</v>
      </c>
      <c r="R337" s="60" t="s">
        <v>112</v>
      </c>
      <c r="S337" s="60" t="s">
        <v>112</v>
      </c>
      <c r="T337" s="60" t="s">
        <v>112</v>
      </c>
      <c r="U337" s="60" t="s">
        <v>112</v>
      </c>
      <c r="V337" s="60" t="s">
        <v>112</v>
      </c>
      <c r="W337" s="60" t="s">
        <v>112</v>
      </c>
      <c r="X337" s="60" t="s">
        <v>112</v>
      </c>
      <c r="Y337" s="60" t="s">
        <v>112</v>
      </c>
      <c r="Z337" s="4">
        <f t="shared" si="17"/>
        <v>8.7041564792176036</v>
      </c>
      <c r="AA337" s="4">
        <f t="shared" si="18"/>
        <v>14.302884615384613</v>
      </c>
      <c r="AB337" s="4">
        <f t="shared" si="19"/>
        <v>5</v>
      </c>
      <c r="AC337" s="4">
        <f t="shared" si="20"/>
        <v>0</v>
      </c>
      <c r="AD337" s="4">
        <f t="shared" si="21"/>
        <v>8.25</v>
      </c>
      <c r="AE337" s="4">
        <f t="shared" si="22"/>
        <v>8.086363636363636</v>
      </c>
      <c r="AF337" s="4">
        <f t="shared" si="23"/>
        <v>7.7529411764705882</v>
      </c>
      <c r="AG337" s="4">
        <f t="shared" si="24"/>
        <v>9.316910785619168</v>
      </c>
      <c r="AH337" s="4">
        <f t="shared" si="25"/>
        <v>4.5</v>
      </c>
      <c r="AI337" s="4">
        <f t="shared" si="26"/>
        <v>4</v>
      </c>
      <c r="AJ337" s="4">
        <f t="shared" si="27"/>
        <v>8.2068181818181856</v>
      </c>
      <c r="AK337" s="4">
        <f t="shared" si="28"/>
        <v>11</v>
      </c>
      <c r="AL337" s="4">
        <f t="shared" si="29"/>
        <v>7.4101123595505642</v>
      </c>
      <c r="AM337" s="4">
        <f t="shared" si="30"/>
        <v>5.7111801242236044</v>
      </c>
      <c r="AN337" s="4">
        <f t="shared" si="31"/>
        <v>5.3488372093023262</v>
      </c>
      <c r="AO337" s="4">
        <f t="shared" si="32"/>
        <v>6.81725888324873</v>
      </c>
      <c r="AP337" s="4">
        <f t="shared" si="33"/>
        <v>5.4748603351955296</v>
      </c>
      <c r="AQ337" s="4">
        <f t="shared" si="34"/>
        <v>4.110552763819098</v>
      </c>
      <c r="AR337" s="4">
        <f t="shared" si="35"/>
        <v>6.5</v>
      </c>
      <c r="AS337" s="4">
        <f t="shared" si="36"/>
        <v>7</v>
      </c>
      <c r="AT337" s="4">
        <f t="shared" si="37"/>
        <v>6.9152542372881349</v>
      </c>
      <c r="AU337" s="4">
        <f t="shared" si="38"/>
        <v>4.387096774193548</v>
      </c>
      <c r="AV337"/>
      <c r="AW337" s="1">
        <f>Inflation_Data!D168</f>
        <v>116.5</v>
      </c>
      <c r="AX337" s="1">
        <f>AVERAGE(Inflation_Data!D167:D170)</f>
        <v>117.55</v>
      </c>
      <c r="AY337" s="5">
        <f>Inflation_Data!M148</f>
        <v>131.6</v>
      </c>
      <c r="AZ337" s="5">
        <f>Inflation_Data!N148</f>
        <v>131.56666666666666</v>
      </c>
      <c r="BB337"/>
      <c r="BC337"/>
      <c r="BD337"/>
      <c r="BE337"/>
      <c r="BF337"/>
      <c r="EW337" s="51"/>
      <c r="EX337" s="51"/>
      <c r="EY337" s="52"/>
      <c r="EZ337" s="52"/>
      <c r="FA337" s="51"/>
    </row>
    <row r="338" spans="1:157" x14ac:dyDescent="0.2">
      <c r="A338" s="1">
        <v>1990</v>
      </c>
      <c r="B338" s="1">
        <v>4</v>
      </c>
      <c r="C338" s="1">
        <f t="shared" si="16"/>
        <v>56</v>
      </c>
      <c r="D338" s="60" t="s">
        <v>112</v>
      </c>
      <c r="E338" s="60" t="s">
        <v>112</v>
      </c>
      <c r="F338" s="60" t="s">
        <v>112</v>
      </c>
      <c r="G338" s="60" t="s">
        <v>112</v>
      </c>
      <c r="H338" s="60" t="s">
        <v>112</v>
      </c>
      <c r="I338" s="60" t="s">
        <v>112</v>
      </c>
      <c r="J338" s="60" t="s">
        <v>112</v>
      </c>
      <c r="K338" s="60" t="s">
        <v>112</v>
      </c>
      <c r="L338" s="60" t="s">
        <v>112</v>
      </c>
      <c r="M338" s="60" t="s">
        <v>112</v>
      </c>
      <c r="N338" s="60" t="s">
        <v>112</v>
      </c>
      <c r="O338" s="60" t="s">
        <v>112</v>
      </c>
      <c r="P338" s="60" t="s">
        <v>112</v>
      </c>
      <c r="Q338" s="60" t="s">
        <v>112</v>
      </c>
      <c r="R338" s="60" t="s">
        <v>112</v>
      </c>
      <c r="S338" s="60" t="s">
        <v>112</v>
      </c>
      <c r="T338" s="60" t="s">
        <v>112</v>
      </c>
      <c r="U338" s="60" t="s">
        <v>112</v>
      </c>
      <c r="V338" s="60" t="s">
        <v>112</v>
      </c>
      <c r="W338" s="60" t="s">
        <v>112</v>
      </c>
      <c r="X338" s="60" t="s">
        <v>112</v>
      </c>
      <c r="Y338" s="60" t="s">
        <v>112</v>
      </c>
      <c r="Z338" s="4">
        <f t="shared" si="17"/>
        <v>7.7041564792176036</v>
      </c>
      <c r="AA338" s="4">
        <f t="shared" si="18"/>
        <v>12.401442307692308</v>
      </c>
      <c r="AB338" s="4">
        <f t="shared" si="19"/>
        <v>5</v>
      </c>
      <c r="AC338" s="4">
        <f t="shared" si="20"/>
        <v>0</v>
      </c>
      <c r="AD338" s="4">
        <f t="shared" si="21"/>
        <v>9</v>
      </c>
      <c r="AE338" s="4">
        <f t="shared" si="22"/>
        <v>8.672727272727272</v>
      </c>
      <c r="AF338" s="4">
        <f t="shared" si="23"/>
        <v>7.0843137254901967</v>
      </c>
      <c r="AG338" s="4">
        <f t="shared" si="24"/>
        <v>8.7676431424766932</v>
      </c>
      <c r="AH338" s="4">
        <f t="shared" si="25"/>
        <v>5.5</v>
      </c>
      <c r="AI338" s="4">
        <f t="shared" si="26"/>
        <v>4</v>
      </c>
      <c r="AJ338" s="4">
        <f t="shared" si="27"/>
        <v>6.90227272727273</v>
      </c>
      <c r="AK338" s="4">
        <f t="shared" si="28"/>
        <v>8.5</v>
      </c>
      <c r="AL338" s="4">
        <f t="shared" si="29"/>
        <v>9.5000000000000018</v>
      </c>
      <c r="AM338" s="4">
        <f t="shared" si="30"/>
        <v>7.1801242236024869</v>
      </c>
      <c r="AN338" s="4">
        <f t="shared" si="31"/>
        <v>5.6162790697674421</v>
      </c>
      <c r="AO338" s="4">
        <f t="shared" si="32"/>
        <v>5.9999999999999982</v>
      </c>
      <c r="AP338" s="4">
        <f t="shared" si="33"/>
        <v>4.2374301675977648</v>
      </c>
      <c r="AQ338" s="4">
        <f t="shared" si="34"/>
        <v>3.7211055276381928</v>
      </c>
      <c r="AR338" s="4">
        <f t="shared" si="35"/>
        <v>6</v>
      </c>
      <c r="AS338" s="4">
        <f t="shared" si="36"/>
        <v>7.5</v>
      </c>
      <c r="AT338" s="4">
        <f t="shared" si="37"/>
        <v>5.4788135593220328</v>
      </c>
      <c r="AU338" s="4">
        <f t="shared" si="38"/>
        <v>4.5913978494623651</v>
      </c>
      <c r="AV338"/>
      <c r="AW338" s="1">
        <f>Inflation_Data!D171</f>
        <v>120.1</v>
      </c>
      <c r="AX338" s="1">
        <f>AVERAGE(Inflation_Data!D170:D173)</f>
        <v>119.64999999999999</v>
      </c>
      <c r="AY338" s="5">
        <f>Inflation_Data!M149</f>
        <v>133.80000000000001</v>
      </c>
      <c r="AZ338" s="5">
        <f>Inflation_Data!N149</f>
        <v>133.69999999999999</v>
      </c>
      <c r="BB338"/>
      <c r="BC338"/>
      <c r="BD338"/>
      <c r="BE338"/>
      <c r="BF338"/>
      <c r="EW338" s="51"/>
      <c r="EX338" s="51"/>
      <c r="EY338" s="52"/>
      <c r="EZ338" s="52"/>
      <c r="FA338" s="51"/>
    </row>
    <row r="339" spans="1:157" x14ac:dyDescent="0.2">
      <c r="A339" s="1">
        <v>1991</v>
      </c>
      <c r="B339" s="1">
        <v>1</v>
      </c>
      <c r="C339" s="1">
        <f t="shared" si="16"/>
        <v>57</v>
      </c>
      <c r="D339" s="60" t="s">
        <v>112</v>
      </c>
      <c r="E339" s="60" t="s">
        <v>112</v>
      </c>
      <c r="F339" s="60" t="s">
        <v>112</v>
      </c>
      <c r="G339" s="60" t="s">
        <v>112</v>
      </c>
      <c r="H339" s="60" t="s">
        <v>112</v>
      </c>
      <c r="I339" s="60" t="s">
        <v>112</v>
      </c>
      <c r="J339" s="60" t="s">
        <v>112</v>
      </c>
      <c r="K339" s="60" t="s">
        <v>112</v>
      </c>
      <c r="L339" s="60" t="s">
        <v>112</v>
      </c>
      <c r="M339" s="60" t="s">
        <v>112</v>
      </c>
      <c r="N339" s="60" t="s">
        <v>112</v>
      </c>
      <c r="O339" s="60" t="s">
        <v>112</v>
      </c>
      <c r="P339" s="60" t="s">
        <v>112</v>
      </c>
      <c r="Q339" s="60" t="s">
        <v>112</v>
      </c>
      <c r="R339" s="60" t="s">
        <v>112</v>
      </c>
      <c r="S339" s="60" t="s">
        <v>112</v>
      </c>
      <c r="T339" s="60" t="s">
        <v>112</v>
      </c>
      <c r="U339" s="60" t="s">
        <v>112</v>
      </c>
      <c r="V339" s="60" t="s">
        <v>112</v>
      </c>
      <c r="W339" s="60" t="s">
        <v>112</v>
      </c>
      <c r="X339" s="60" t="s">
        <v>112</v>
      </c>
      <c r="Y339" s="60" t="s">
        <v>112</v>
      </c>
      <c r="Z339" s="4">
        <f t="shared" si="17"/>
        <v>6.9572127139364301</v>
      </c>
      <c r="AA339" s="4">
        <f t="shared" si="18"/>
        <v>13.204326923076923</v>
      </c>
      <c r="AB339" s="4">
        <f t="shared" si="19"/>
        <v>4</v>
      </c>
      <c r="AC339" s="4">
        <f t="shared" si="20"/>
        <v>0</v>
      </c>
      <c r="AD339" s="4">
        <f t="shared" si="21"/>
        <v>10</v>
      </c>
      <c r="AE339" s="4">
        <f t="shared" si="22"/>
        <v>9.9999999999999982</v>
      </c>
      <c r="AF339" s="4">
        <f t="shared" si="23"/>
        <v>6.2588235294117656</v>
      </c>
      <c r="AG339" s="4">
        <f t="shared" si="24"/>
        <v>9.6830892143808214</v>
      </c>
      <c r="AH339" s="4">
        <f t="shared" si="25"/>
        <v>5</v>
      </c>
      <c r="AI339" s="4">
        <f t="shared" si="26"/>
        <v>5</v>
      </c>
      <c r="AJ339" s="4">
        <f t="shared" si="27"/>
        <v>6.5000000000000018</v>
      </c>
      <c r="AK339" s="4">
        <f t="shared" si="28"/>
        <v>7.5</v>
      </c>
      <c r="AL339" s="4">
        <f t="shared" si="29"/>
        <v>9.0000000000000036</v>
      </c>
      <c r="AM339" s="4">
        <f t="shared" si="30"/>
        <v>6.4223602484472071</v>
      </c>
      <c r="AN339" s="4">
        <f t="shared" si="31"/>
        <v>5.7325581395348841</v>
      </c>
      <c r="AO339" s="4">
        <f t="shared" si="32"/>
        <v>6.81725888324873</v>
      </c>
      <c r="AP339" s="4">
        <f t="shared" si="33"/>
        <v>3.7374301675977648</v>
      </c>
      <c r="AQ339" s="4">
        <f t="shared" si="34"/>
        <v>3.2211055276381928</v>
      </c>
      <c r="AR339" s="4">
        <f t="shared" si="35"/>
        <v>2</v>
      </c>
      <c r="AS339" s="4">
        <f t="shared" si="36"/>
        <v>2</v>
      </c>
      <c r="AT339" s="4">
        <f t="shared" si="37"/>
        <v>3.5211864406779658</v>
      </c>
      <c r="AU339" s="4">
        <f t="shared" si="38"/>
        <v>3.182795698924731</v>
      </c>
      <c r="AV339"/>
      <c r="AW339" s="5">
        <f>Inflation_Data!D174</f>
        <v>117.2</v>
      </c>
      <c r="AX339" s="5">
        <f>AVERAGE(Inflation_Data!D173:D176)</f>
        <v>117.1</v>
      </c>
      <c r="AY339" s="5">
        <f>Inflation_Data!M150</f>
        <v>134.80000000000001</v>
      </c>
      <c r="AZ339" s="5">
        <f>Inflation_Data!N150</f>
        <v>134.80000000000001</v>
      </c>
      <c r="BB339"/>
      <c r="BC339"/>
      <c r="BD339"/>
      <c r="BE339"/>
      <c r="BF339"/>
      <c r="EW339" s="51"/>
      <c r="EX339" s="51"/>
      <c r="EY339" s="52"/>
      <c r="EZ339" s="52"/>
      <c r="FA339" s="51"/>
    </row>
    <row r="340" spans="1:157" x14ac:dyDescent="0.2">
      <c r="A340" s="1">
        <v>1991</v>
      </c>
      <c r="B340" s="1">
        <v>2</v>
      </c>
      <c r="C340" s="1">
        <f t="shared" si="16"/>
        <v>58</v>
      </c>
      <c r="D340" s="60" t="s">
        <v>112</v>
      </c>
      <c r="E340" s="60" t="s">
        <v>112</v>
      </c>
      <c r="F340" s="60" t="s">
        <v>112</v>
      </c>
      <c r="G340" s="60" t="s">
        <v>112</v>
      </c>
      <c r="H340" s="60" t="s">
        <v>112</v>
      </c>
      <c r="I340" s="60" t="s">
        <v>112</v>
      </c>
      <c r="J340" s="60" t="s">
        <v>112</v>
      </c>
      <c r="K340" s="60" t="s">
        <v>112</v>
      </c>
      <c r="L340" s="60" t="s">
        <v>112</v>
      </c>
      <c r="M340" s="60" t="s">
        <v>112</v>
      </c>
      <c r="N340" s="60" t="s">
        <v>112</v>
      </c>
      <c r="O340" s="60" t="s">
        <v>112</v>
      </c>
      <c r="P340" s="60" t="s">
        <v>112</v>
      </c>
      <c r="Q340" s="60" t="s">
        <v>112</v>
      </c>
      <c r="R340" s="60" t="s">
        <v>112</v>
      </c>
      <c r="S340" s="60" t="s">
        <v>112</v>
      </c>
      <c r="T340" s="60" t="s">
        <v>112</v>
      </c>
      <c r="U340" s="60" t="s">
        <v>112</v>
      </c>
      <c r="V340" s="60" t="s">
        <v>112</v>
      </c>
      <c r="W340" s="60" t="s">
        <v>112</v>
      </c>
      <c r="X340" s="60" t="s">
        <v>112</v>
      </c>
      <c r="Y340" s="60" t="s">
        <v>112</v>
      </c>
      <c r="Z340" s="4">
        <f t="shared" si="17"/>
        <v>7.7102689486552567</v>
      </c>
      <c r="AA340" s="4">
        <f t="shared" si="18"/>
        <v>12.502403846153847</v>
      </c>
      <c r="AB340" s="4">
        <f t="shared" si="19"/>
        <v>8.5</v>
      </c>
      <c r="AC340" s="4">
        <f t="shared" si="20"/>
        <v>0</v>
      </c>
      <c r="AD340" s="4">
        <f t="shared" si="21"/>
        <v>8</v>
      </c>
      <c r="AE340" s="4">
        <f t="shared" si="22"/>
        <v>7.9999999999999991</v>
      </c>
      <c r="AF340" s="4">
        <f t="shared" si="23"/>
        <v>6.3431372549019613</v>
      </c>
      <c r="AG340" s="4">
        <f t="shared" si="24"/>
        <v>9.8661784287616463</v>
      </c>
      <c r="AH340" s="4">
        <f t="shared" si="25"/>
        <v>7.5</v>
      </c>
      <c r="AI340" s="4">
        <f t="shared" si="26"/>
        <v>5</v>
      </c>
      <c r="AJ340" s="4">
        <f t="shared" si="27"/>
        <v>6.6772727272727295</v>
      </c>
      <c r="AK340" s="4">
        <f t="shared" si="28"/>
        <v>8.5</v>
      </c>
      <c r="AL340" s="4">
        <f t="shared" si="29"/>
        <v>8.2303370786516865</v>
      </c>
      <c r="AM340" s="4">
        <f t="shared" si="30"/>
        <v>6.2267080745341632</v>
      </c>
      <c r="AN340" s="4">
        <f t="shared" si="31"/>
        <v>7.2674418604651168</v>
      </c>
      <c r="AO340" s="4">
        <f t="shared" si="32"/>
        <v>6.4999999999999982</v>
      </c>
      <c r="AP340" s="4">
        <f t="shared" si="33"/>
        <v>5.4748603351955296</v>
      </c>
      <c r="AQ340" s="4">
        <f t="shared" si="34"/>
        <v>4.0000000000000018</v>
      </c>
      <c r="AR340" s="4">
        <f t="shared" si="35"/>
        <v>4</v>
      </c>
      <c r="AS340" s="4">
        <f t="shared" si="36"/>
        <v>4</v>
      </c>
      <c r="AT340" s="4">
        <f t="shared" si="37"/>
        <v>3.5423728813559321</v>
      </c>
      <c r="AU340" s="4">
        <f t="shared" si="38"/>
        <v>4.5</v>
      </c>
      <c r="AV340"/>
      <c r="AW340" s="5">
        <f>Inflation_Data!D177</f>
        <v>116.5</v>
      </c>
      <c r="AX340" s="5">
        <f>AVERAGE(Inflation_Data!D176:D179)</f>
        <v>116.25</v>
      </c>
      <c r="AY340" s="5">
        <f>Inflation_Data!M151</f>
        <v>135.6</v>
      </c>
      <c r="AZ340" s="5">
        <f>Inflation_Data!N151</f>
        <v>135.6</v>
      </c>
      <c r="BB340"/>
      <c r="BC340"/>
      <c r="BD340"/>
      <c r="BE340"/>
      <c r="BF340"/>
      <c r="EW340" s="51"/>
      <c r="EX340" s="51"/>
      <c r="EY340" s="52"/>
      <c r="EZ340" s="52"/>
      <c r="FA340" s="51"/>
    </row>
    <row r="341" spans="1:157" x14ac:dyDescent="0.2">
      <c r="A341" s="1">
        <v>1991</v>
      </c>
      <c r="B341" s="1">
        <v>3</v>
      </c>
      <c r="C341" s="1">
        <f t="shared" si="16"/>
        <v>59</v>
      </c>
      <c r="D341" s="60" t="s">
        <v>112</v>
      </c>
      <c r="E341" s="60" t="s">
        <v>112</v>
      </c>
      <c r="F341" s="60" t="s">
        <v>112</v>
      </c>
      <c r="G341" s="60" t="s">
        <v>112</v>
      </c>
      <c r="H341" s="60" t="s">
        <v>112</v>
      </c>
      <c r="I341" s="60" t="s">
        <v>112</v>
      </c>
      <c r="J341" s="60" t="s">
        <v>112</v>
      </c>
      <c r="K341" s="60" t="s">
        <v>112</v>
      </c>
      <c r="L341" s="60" t="s">
        <v>112</v>
      </c>
      <c r="M341" s="60" t="s">
        <v>112</v>
      </c>
      <c r="N341" s="60" t="s">
        <v>112</v>
      </c>
      <c r="O341" s="60" t="s">
        <v>112</v>
      </c>
      <c r="P341" s="60" t="s">
        <v>112</v>
      </c>
      <c r="Q341" s="60" t="s">
        <v>112</v>
      </c>
      <c r="R341" s="60" t="s">
        <v>112</v>
      </c>
      <c r="S341" s="60" t="s">
        <v>112</v>
      </c>
      <c r="T341" s="60" t="s">
        <v>112</v>
      </c>
      <c r="U341" s="60" t="s">
        <v>112</v>
      </c>
      <c r="V341" s="60" t="s">
        <v>112</v>
      </c>
      <c r="W341" s="60" t="s">
        <v>112</v>
      </c>
      <c r="X341" s="60" t="s">
        <v>112</v>
      </c>
      <c r="Y341" s="60" t="s">
        <v>112</v>
      </c>
      <c r="Z341" s="4">
        <f t="shared" si="17"/>
        <v>9.1980440097799505</v>
      </c>
      <c r="AA341" s="4">
        <f t="shared" si="18"/>
        <v>15.002403846153847</v>
      </c>
      <c r="AB341" s="4">
        <f t="shared" si="19"/>
        <v>8.5</v>
      </c>
      <c r="AC341" s="4">
        <f t="shared" si="20"/>
        <v>0</v>
      </c>
      <c r="AD341" s="4">
        <f t="shared" si="21"/>
        <v>7</v>
      </c>
      <c r="AE341" s="4">
        <f t="shared" si="22"/>
        <v>6.9999999999999991</v>
      </c>
      <c r="AF341" s="4">
        <f t="shared" si="23"/>
        <v>6.4274509803921571</v>
      </c>
      <c r="AG341" s="4">
        <f t="shared" si="24"/>
        <v>10.841544607190407</v>
      </c>
      <c r="AH341" s="4">
        <f t="shared" si="25"/>
        <v>6</v>
      </c>
      <c r="AI341" s="4">
        <f t="shared" si="26"/>
        <v>6.5</v>
      </c>
      <c r="AJ341" s="4">
        <f t="shared" si="27"/>
        <v>8.1181818181818208</v>
      </c>
      <c r="AK341" s="4">
        <f t="shared" si="28"/>
        <v>11</v>
      </c>
      <c r="AL341" s="4">
        <f t="shared" si="29"/>
        <v>7.2896629213483166</v>
      </c>
      <c r="AM341" s="4">
        <f t="shared" si="30"/>
        <v>5.9021118012422376</v>
      </c>
      <c r="AN341" s="4">
        <f t="shared" si="31"/>
        <v>7.2325581395348841</v>
      </c>
      <c r="AO341" s="4">
        <f t="shared" si="32"/>
        <v>8.31725888324873</v>
      </c>
      <c r="AP341" s="4">
        <f t="shared" si="33"/>
        <v>7.8184357541899425</v>
      </c>
      <c r="AQ341" s="4">
        <f t="shared" si="34"/>
        <v>4.5000000000000027</v>
      </c>
      <c r="AR341" s="4">
        <f t="shared" si="35"/>
        <v>5</v>
      </c>
      <c r="AS341" s="4">
        <f t="shared" si="36"/>
        <v>5</v>
      </c>
      <c r="AT341" s="4">
        <f t="shared" si="37"/>
        <v>3.9999999999999996</v>
      </c>
      <c r="AU341" s="4">
        <f t="shared" si="38"/>
        <v>3.9999999999999996</v>
      </c>
      <c r="AV341"/>
      <c r="AW341" s="5">
        <f>Inflation_Data!D180</f>
        <v>116.2</v>
      </c>
      <c r="AX341" s="5">
        <f>AVERAGE(Inflation_Data!D179:D182)</f>
        <v>116.19999999999999</v>
      </c>
      <c r="AY341" s="5">
        <f>Inflation_Data!M152</f>
        <v>136.6</v>
      </c>
      <c r="AZ341" s="5">
        <f>Inflation_Data!N152</f>
        <v>136.66666666666663</v>
      </c>
      <c r="BB341"/>
      <c r="BC341"/>
      <c r="BD341"/>
      <c r="BE341"/>
      <c r="BF341"/>
      <c r="EW341" s="51"/>
      <c r="EX341" s="51"/>
      <c r="EY341" s="52"/>
      <c r="EZ341" s="52"/>
      <c r="FA341" s="51"/>
    </row>
    <row r="342" spans="1:157" x14ac:dyDescent="0.2">
      <c r="A342" s="1">
        <v>1991</v>
      </c>
      <c r="B342" s="1">
        <v>4</v>
      </c>
      <c r="C342" s="1">
        <f t="shared" si="16"/>
        <v>60</v>
      </c>
      <c r="D342" s="60" t="s">
        <v>112</v>
      </c>
      <c r="E342" s="60" t="s">
        <v>112</v>
      </c>
      <c r="F342" s="60" t="s">
        <v>112</v>
      </c>
      <c r="G342" s="60" t="s">
        <v>112</v>
      </c>
      <c r="H342" s="60" t="s">
        <v>112</v>
      </c>
      <c r="I342" s="60" t="s">
        <v>112</v>
      </c>
      <c r="J342" s="60" t="s">
        <v>112</v>
      </c>
      <c r="K342" s="60" t="s">
        <v>112</v>
      </c>
      <c r="L342" s="60" t="s">
        <v>112</v>
      </c>
      <c r="M342" s="60" t="s">
        <v>112</v>
      </c>
      <c r="N342" s="60" t="s">
        <v>112</v>
      </c>
      <c r="O342" s="60" t="s">
        <v>112</v>
      </c>
      <c r="P342" s="60" t="s">
        <v>112</v>
      </c>
      <c r="Q342" s="60" t="s">
        <v>112</v>
      </c>
      <c r="R342" s="60" t="s">
        <v>112</v>
      </c>
      <c r="S342" s="60" t="s">
        <v>112</v>
      </c>
      <c r="T342" s="60" t="s">
        <v>112</v>
      </c>
      <c r="U342" s="60" t="s">
        <v>112</v>
      </c>
      <c r="V342" s="60" t="s">
        <v>112</v>
      </c>
      <c r="W342" s="60" t="s">
        <v>112</v>
      </c>
      <c r="X342" s="60" t="s">
        <v>112</v>
      </c>
      <c r="Y342" s="60" t="s">
        <v>112</v>
      </c>
      <c r="Z342" s="4">
        <f t="shared" si="17"/>
        <v>10.444987775061126</v>
      </c>
      <c r="AA342" s="4">
        <f t="shared" si="18"/>
        <v>15</v>
      </c>
      <c r="AB342" s="4">
        <f t="shared" si="19"/>
        <v>9</v>
      </c>
      <c r="AC342" s="4">
        <f t="shared" si="20"/>
        <v>0</v>
      </c>
      <c r="AD342" s="4">
        <f t="shared" si="21"/>
        <v>9.5</v>
      </c>
      <c r="AE342" s="4">
        <f t="shared" si="22"/>
        <v>9.4999999999999982</v>
      </c>
      <c r="AF342" s="4">
        <f t="shared" si="23"/>
        <v>8.7588235294117656</v>
      </c>
      <c r="AG342" s="4">
        <f t="shared" si="24"/>
        <v>12.183089214380818</v>
      </c>
      <c r="AH342" s="4">
        <f t="shared" si="25"/>
        <v>7</v>
      </c>
      <c r="AI342" s="4">
        <f t="shared" si="26"/>
        <v>8</v>
      </c>
      <c r="AJ342" s="4">
        <f t="shared" si="27"/>
        <v>7.7363636363636399</v>
      </c>
      <c r="AK342" s="4">
        <f t="shared" si="28"/>
        <v>10.5</v>
      </c>
      <c r="AL342" s="4">
        <f t="shared" si="29"/>
        <v>10.589887640449442</v>
      </c>
      <c r="AM342" s="4">
        <f t="shared" si="30"/>
        <v>9.9689440993788843</v>
      </c>
      <c r="AN342" s="4">
        <f t="shared" si="31"/>
        <v>7.6162790697674421</v>
      </c>
      <c r="AO342" s="4">
        <f t="shared" si="32"/>
        <v>9.5862944162436534</v>
      </c>
      <c r="AP342" s="4">
        <f t="shared" si="33"/>
        <v>8.3184357541899434</v>
      </c>
      <c r="AQ342" s="4">
        <f t="shared" si="34"/>
        <v>4.8894472361809074</v>
      </c>
      <c r="AR342" s="4">
        <f t="shared" si="35"/>
        <v>6</v>
      </c>
      <c r="AS342" s="4">
        <f t="shared" si="36"/>
        <v>8</v>
      </c>
      <c r="AT342" s="4">
        <f t="shared" si="37"/>
        <v>4.5423728813559316</v>
      </c>
      <c r="AU342" s="4">
        <f t="shared" si="38"/>
        <v>5.7043010752688161</v>
      </c>
      <c r="AV342"/>
      <c r="AW342" s="5">
        <f>Inflation_Data!D183</f>
        <v>116.4</v>
      </c>
      <c r="AX342" s="5">
        <f>AVERAGE(Inflation_Data!D182:D185)</f>
        <v>116.07500000000002</v>
      </c>
      <c r="AY342" s="5">
        <f>Inflation_Data!M153</f>
        <v>137.80000000000001</v>
      </c>
      <c r="AZ342" s="5">
        <f>Inflation_Data!N153</f>
        <v>137.69999999999999</v>
      </c>
      <c r="BB342"/>
      <c r="BC342"/>
      <c r="BD342"/>
      <c r="BE342"/>
      <c r="BF342"/>
      <c r="EW342" s="51"/>
      <c r="EX342" s="51"/>
      <c r="EY342" s="52"/>
      <c r="EZ342" s="52"/>
      <c r="FA342" s="51"/>
    </row>
    <row r="343" spans="1:157" x14ac:dyDescent="0.2">
      <c r="A343" s="1">
        <v>1992</v>
      </c>
      <c r="B343" s="1">
        <v>1</v>
      </c>
      <c r="C343" s="1">
        <f t="shared" si="16"/>
        <v>61</v>
      </c>
      <c r="D343" s="5">
        <f t="shared" ref="D343:D374" si="39">IF(F154=0,"na",F154)</f>
        <v>139</v>
      </c>
      <c r="E343" s="5">
        <f t="shared" ref="E343:E374" si="40">IF(G154=0,"na",G154)</f>
        <v>134</v>
      </c>
      <c r="F343" s="44">
        <f t="shared" ref="F343:F374" si="41">M154</f>
        <v>127</v>
      </c>
      <c r="G343" s="44">
        <f t="shared" ref="G343:G374" si="42">N154</f>
        <v>125</v>
      </c>
      <c r="H343" s="5">
        <f t="shared" ref="H343:H374" si="43">T154</f>
        <v>71</v>
      </c>
      <c r="I343" s="5">
        <f t="shared" ref="I343:I374" si="44">U154</f>
        <v>63</v>
      </c>
      <c r="J343" s="5">
        <f t="shared" ref="J343:J374" si="45">AA154</f>
        <v>101</v>
      </c>
      <c r="K343" s="5">
        <f t="shared" ref="K343:K374" si="46">AB154</f>
        <v>90</v>
      </c>
      <c r="L343" s="5">
        <f t="shared" ref="L343:L374" si="47">AH154</f>
        <v>61</v>
      </c>
      <c r="M343" s="5">
        <f t="shared" ref="M343:M374" si="48">AI154</f>
        <v>69</v>
      </c>
      <c r="N343" s="5">
        <f t="shared" ref="N343:N374" si="49">AO154</f>
        <v>173</v>
      </c>
      <c r="O343" s="5">
        <f t="shared" ref="O343:O374" si="50">AP154</f>
        <v>122</v>
      </c>
      <c r="P343" s="5">
        <f t="shared" ref="P343:P374" si="51">AV154</f>
        <v>100</v>
      </c>
      <c r="Q343" s="5">
        <f t="shared" ref="Q343:Q374" si="52">AW154</f>
        <v>97</v>
      </c>
      <c r="R343" s="5">
        <f t="shared" ref="R343:R374" si="53">BC154</f>
        <v>115</v>
      </c>
      <c r="S343" s="5">
        <f t="shared" ref="S343:S374" si="54">BD154</f>
        <v>119</v>
      </c>
      <c r="T343" s="5">
        <f t="shared" ref="T343:T374" si="55">BJ154</f>
        <v>138</v>
      </c>
      <c r="U343" s="5">
        <f t="shared" ref="U343:U374" si="56">BK154</f>
        <v>155</v>
      </c>
      <c r="V343" s="5">
        <f t="shared" ref="V343:V374" si="57">BP154</f>
        <v>65</v>
      </c>
      <c r="W343" s="5">
        <f t="shared" ref="W343:W374" si="58">BQ154</f>
        <v>60</v>
      </c>
      <c r="X343" s="5">
        <f t="shared" ref="X343:X374" si="59">BU154</f>
        <v>191</v>
      </c>
      <c r="Y343" s="5">
        <f t="shared" ref="Y343:Y374" si="60">BV154</f>
        <v>145</v>
      </c>
      <c r="Z343" s="5">
        <f t="shared" ref="Z343:Z374" si="61">CC154</f>
        <v>11.5</v>
      </c>
      <c r="AA343" s="5">
        <f t="shared" ref="AA343:AA374" si="62">CD154</f>
        <v>12.5</v>
      </c>
      <c r="AB343" s="5">
        <f t="shared" ref="AB343:AB374" si="63">CJ154</f>
        <v>8</v>
      </c>
      <c r="AC343" s="5">
        <f t="shared" ref="AC343:AC374" si="64">CK154</f>
        <v>6</v>
      </c>
      <c r="AD343" s="5">
        <f t="shared" ref="AD343:AD374" si="65">CQ154</f>
        <v>8.5</v>
      </c>
      <c r="AE343" s="5">
        <f t="shared" ref="AE343:AE374" si="66">CR154</f>
        <v>9.5</v>
      </c>
      <c r="AF343" s="5">
        <f t="shared" ref="AF343:AF374" si="67">CX154</f>
        <v>11</v>
      </c>
      <c r="AG343" s="5">
        <f t="shared" ref="AG343:AG374" si="68">CY154</f>
        <v>9</v>
      </c>
      <c r="AH343" s="5">
        <f t="shared" ref="AH343:AH374" si="69">DE154</f>
        <v>8.5</v>
      </c>
      <c r="AI343" s="5">
        <f t="shared" ref="AI343:AI374" si="70">DF154</f>
        <v>6.5</v>
      </c>
      <c r="AJ343" s="5">
        <f t="shared" ref="AJ343:AJ374" si="71">DL154</f>
        <v>5.5</v>
      </c>
      <c r="AK343" s="5">
        <f t="shared" ref="AK343:AK374" si="72">DM154</f>
        <v>6.5</v>
      </c>
      <c r="AL343" s="5">
        <f t="shared" ref="AL343:AL374" si="73">DS154</f>
        <v>10</v>
      </c>
      <c r="AM343" s="5">
        <f t="shared" ref="AM343:AM374" si="74">DT154</f>
        <v>8.5</v>
      </c>
      <c r="AN343" s="5">
        <f t="shared" ref="AN343:AN374" si="75">DZ154</f>
        <v>8.5</v>
      </c>
      <c r="AO343" s="5">
        <f t="shared" ref="AO343:AO374" si="76">EA154</f>
        <v>11</v>
      </c>
      <c r="AP343" s="5">
        <f t="shared" ref="AP343:AP374" si="77">EG154</f>
        <v>8.5</v>
      </c>
      <c r="AQ343" s="5">
        <f t="shared" ref="AQ343:AQ374" si="78">EH154</f>
        <v>8</v>
      </c>
      <c r="AR343" s="5">
        <f t="shared" ref="AR343:AR374" si="79">EM154</f>
        <v>7.5</v>
      </c>
      <c r="AS343" s="5">
        <f t="shared" ref="AS343:AS374" si="80">EN154</f>
        <v>7.5</v>
      </c>
      <c r="AT343" s="5">
        <f t="shared" ref="AT343:AT374" si="81">ER154</f>
        <v>4</v>
      </c>
      <c r="AU343" s="5">
        <f t="shared" ref="AU343:AU374" si="82">ES154</f>
        <v>3.5</v>
      </c>
      <c r="AV343"/>
      <c r="AW343" s="5">
        <f>Inflation_Data!D186</f>
        <v>116</v>
      </c>
      <c r="AX343" s="5">
        <f>AVERAGE(Inflation_Data!D185:D188)</f>
        <v>116</v>
      </c>
      <c r="AY343" s="5">
        <f>Inflation_Data!M154</f>
        <v>138.6</v>
      </c>
      <c r="AZ343" s="5">
        <f>Inflation_Data!N154</f>
        <v>138.66666666666666</v>
      </c>
      <c r="BB343"/>
      <c r="BC343"/>
      <c r="BD343"/>
      <c r="BE343"/>
      <c r="BF343"/>
      <c r="BG343"/>
      <c r="BH343"/>
      <c r="EW343" s="51"/>
      <c r="EX343" s="51"/>
      <c r="EY343" s="52"/>
      <c r="EZ343" s="52"/>
      <c r="FA343" s="51"/>
    </row>
    <row r="344" spans="1:157" x14ac:dyDescent="0.2">
      <c r="A344" s="1">
        <v>1992</v>
      </c>
      <c r="B344" s="1">
        <v>2</v>
      </c>
      <c r="C344" s="1">
        <f t="shared" si="16"/>
        <v>62</v>
      </c>
      <c r="D344" s="5">
        <f t="shared" si="39"/>
        <v>149</v>
      </c>
      <c r="E344" s="5">
        <f t="shared" si="40"/>
        <v>137</v>
      </c>
      <c r="F344" s="44">
        <f t="shared" si="41"/>
        <v>188</v>
      </c>
      <c r="G344" s="44">
        <f t="shared" si="42"/>
        <v>177</v>
      </c>
      <c r="H344" s="5">
        <f t="shared" si="43"/>
        <v>95</v>
      </c>
      <c r="I344" s="5">
        <f t="shared" si="44"/>
        <v>62</v>
      </c>
      <c r="J344" s="5">
        <f t="shared" si="45"/>
        <v>140</v>
      </c>
      <c r="K344" s="5">
        <f t="shared" si="46"/>
        <v>107</v>
      </c>
      <c r="L344" s="5">
        <f t="shared" si="47"/>
        <v>114</v>
      </c>
      <c r="M344" s="5">
        <f t="shared" si="48"/>
        <v>142</v>
      </c>
      <c r="N344" s="5">
        <f t="shared" si="49"/>
        <v>113</v>
      </c>
      <c r="O344" s="5">
        <f t="shared" si="50"/>
        <v>112</v>
      </c>
      <c r="P344" s="5">
        <f t="shared" si="51"/>
        <v>120</v>
      </c>
      <c r="Q344" s="5">
        <f t="shared" si="52"/>
        <v>117</v>
      </c>
      <c r="R344" s="5">
        <f t="shared" si="53"/>
        <v>147</v>
      </c>
      <c r="S344" s="5">
        <f t="shared" si="54"/>
        <v>134</v>
      </c>
      <c r="T344" s="5">
        <f t="shared" si="55"/>
        <v>144</v>
      </c>
      <c r="U344" s="5">
        <f t="shared" si="56"/>
        <v>148</v>
      </c>
      <c r="V344" s="5">
        <f t="shared" si="57"/>
        <v>76</v>
      </c>
      <c r="W344" s="5">
        <f t="shared" si="58"/>
        <v>91</v>
      </c>
      <c r="X344" s="5">
        <f t="shared" si="59"/>
        <v>178</v>
      </c>
      <c r="Y344" s="5">
        <f t="shared" si="60"/>
        <v>168</v>
      </c>
      <c r="Z344" s="5">
        <f t="shared" si="61"/>
        <v>8.75</v>
      </c>
      <c r="AA344" s="5">
        <f t="shared" si="62"/>
        <v>13.25</v>
      </c>
      <c r="AB344" s="5">
        <f t="shared" si="63"/>
        <v>8.75</v>
      </c>
      <c r="AC344" s="5">
        <f t="shared" si="64"/>
        <v>8</v>
      </c>
      <c r="AD344" s="5">
        <f t="shared" si="65"/>
        <v>5.5</v>
      </c>
      <c r="AE344" s="5">
        <f t="shared" si="66"/>
        <v>7.63</v>
      </c>
      <c r="AF344" s="5">
        <f t="shared" si="67"/>
        <v>9.06</v>
      </c>
      <c r="AG344" s="5">
        <f t="shared" si="68"/>
        <v>11.25</v>
      </c>
      <c r="AH344" s="5">
        <f t="shared" si="69"/>
        <v>10.5</v>
      </c>
      <c r="AI344" s="5">
        <f t="shared" si="70"/>
        <v>13.25</v>
      </c>
      <c r="AJ344" s="5">
        <f t="shared" si="71"/>
        <v>5.5</v>
      </c>
      <c r="AK344" s="5">
        <f t="shared" si="72"/>
        <v>9.83</v>
      </c>
      <c r="AL344" s="5">
        <f t="shared" si="73"/>
        <v>9.6999999999999993</v>
      </c>
      <c r="AM344" s="5">
        <f t="shared" si="74"/>
        <v>6.84</v>
      </c>
      <c r="AN344" s="5">
        <f t="shared" si="75"/>
        <v>11</v>
      </c>
      <c r="AO344" s="5">
        <f t="shared" si="76"/>
        <v>10</v>
      </c>
      <c r="AP344" s="5">
        <f t="shared" si="77"/>
        <v>8.5</v>
      </c>
      <c r="AQ344" s="5">
        <f t="shared" si="78"/>
        <v>8.5</v>
      </c>
      <c r="AR344" s="5">
        <f t="shared" si="79"/>
        <v>7.34</v>
      </c>
      <c r="AS344" s="5">
        <f t="shared" si="80"/>
        <v>7.5</v>
      </c>
      <c r="AT344" s="5">
        <f t="shared" si="81"/>
        <v>3.4</v>
      </c>
      <c r="AU344" s="5">
        <f t="shared" si="82"/>
        <v>3.5</v>
      </c>
      <c r="AV344"/>
      <c r="AW344" s="5">
        <f>Inflation_Data!D189</f>
        <v>117.2</v>
      </c>
      <c r="AX344" s="5">
        <f>AVERAGE(Inflation_Data!D188:D191)</f>
        <v>117.35</v>
      </c>
      <c r="AY344" s="5">
        <f>Inflation_Data!M155</f>
        <v>139.69999999999999</v>
      </c>
      <c r="AZ344" s="5">
        <f>Inflation_Data!N155</f>
        <v>139.80000000000001</v>
      </c>
      <c r="BB344"/>
      <c r="BC344"/>
      <c r="BD344"/>
      <c r="BE344"/>
      <c r="BF344"/>
      <c r="BG344"/>
      <c r="BH344"/>
      <c r="EW344" s="51"/>
      <c r="EX344" s="51"/>
      <c r="EY344" s="52"/>
      <c r="EZ344" s="52"/>
      <c r="FA344" s="51"/>
    </row>
    <row r="345" spans="1:157" x14ac:dyDescent="0.2">
      <c r="A345" s="1">
        <v>1992</v>
      </c>
      <c r="B345" s="1">
        <v>3</v>
      </c>
      <c r="C345" s="1">
        <f t="shared" si="16"/>
        <v>63</v>
      </c>
      <c r="D345" s="5">
        <f t="shared" si="39"/>
        <v>170</v>
      </c>
      <c r="E345" s="5">
        <f t="shared" si="40"/>
        <v>196</v>
      </c>
      <c r="F345" s="44">
        <f t="shared" si="41"/>
        <v>115</v>
      </c>
      <c r="G345" s="44">
        <f t="shared" si="42"/>
        <v>140</v>
      </c>
      <c r="H345" s="5">
        <f t="shared" si="43"/>
        <v>82</v>
      </c>
      <c r="I345" s="5">
        <f t="shared" si="44"/>
        <v>80</v>
      </c>
      <c r="J345" s="5">
        <f t="shared" si="45"/>
        <v>129</v>
      </c>
      <c r="K345" s="5">
        <f t="shared" si="46"/>
        <v>95</v>
      </c>
      <c r="L345" s="5">
        <f t="shared" si="47"/>
        <v>59</v>
      </c>
      <c r="M345" s="5">
        <f t="shared" si="48"/>
        <v>89</v>
      </c>
      <c r="N345" s="5">
        <f t="shared" si="49"/>
        <v>163</v>
      </c>
      <c r="O345" s="5">
        <f t="shared" si="50"/>
        <v>211</v>
      </c>
      <c r="P345" s="5">
        <f t="shared" si="51"/>
        <v>121</v>
      </c>
      <c r="Q345" s="5">
        <f t="shared" si="52"/>
        <v>103</v>
      </c>
      <c r="R345" s="5">
        <f t="shared" si="53"/>
        <v>129</v>
      </c>
      <c r="S345" s="5">
        <f t="shared" si="54"/>
        <v>109</v>
      </c>
      <c r="T345" s="5">
        <f t="shared" si="55"/>
        <v>151</v>
      </c>
      <c r="U345" s="5">
        <f t="shared" si="56"/>
        <v>153</v>
      </c>
      <c r="V345" s="5">
        <f t="shared" si="57"/>
        <v>74</v>
      </c>
      <c r="W345" s="5">
        <f t="shared" si="58"/>
        <v>68</v>
      </c>
      <c r="X345" s="5">
        <f t="shared" si="59"/>
        <v>170</v>
      </c>
      <c r="Y345" s="5">
        <f t="shared" si="60"/>
        <v>164</v>
      </c>
      <c r="Z345" s="5">
        <f t="shared" si="61"/>
        <v>14.5</v>
      </c>
      <c r="AA345" s="5">
        <f t="shared" si="62"/>
        <v>13.1</v>
      </c>
      <c r="AB345" s="5">
        <f t="shared" si="63"/>
        <v>7.5</v>
      </c>
      <c r="AC345" s="5">
        <f t="shared" si="64"/>
        <v>8</v>
      </c>
      <c r="AD345" s="5">
        <f t="shared" si="65"/>
        <v>10.25</v>
      </c>
      <c r="AE345" s="5">
        <f t="shared" si="66"/>
        <v>10</v>
      </c>
      <c r="AF345" s="5">
        <f t="shared" si="67"/>
        <v>12.17</v>
      </c>
      <c r="AG345" s="5">
        <f t="shared" si="68"/>
        <v>12.42</v>
      </c>
      <c r="AH345" s="5">
        <f t="shared" si="69"/>
        <v>10</v>
      </c>
      <c r="AI345" s="5">
        <f t="shared" si="70"/>
        <v>9.6999999999999993</v>
      </c>
      <c r="AJ345" s="5">
        <f t="shared" si="71"/>
        <v>7.62</v>
      </c>
      <c r="AK345" s="5">
        <f t="shared" si="72"/>
        <v>10.6</v>
      </c>
      <c r="AL345" s="5">
        <f t="shared" si="73"/>
        <v>9.5</v>
      </c>
      <c r="AM345" s="5">
        <f t="shared" si="74"/>
        <v>7.25</v>
      </c>
      <c r="AN345" s="5">
        <f t="shared" si="75"/>
        <v>10.78</v>
      </c>
      <c r="AO345" s="5">
        <f t="shared" si="76"/>
        <v>11.03</v>
      </c>
      <c r="AP345" s="5">
        <f t="shared" si="77"/>
        <v>8</v>
      </c>
      <c r="AQ345" s="5">
        <f t="shared" si="78"/>
        <v>7.69</v>
      </c>
      <c r="AR345" s="5">
        <f t="shared" si="79"/>
        <v>6</v>
      </c>
      <c r="AS345" s="5">
        <f t="shared" si="80"/>
        <v>6.5</v>
      </c>
      <c r="AT345" s="5">
        <f t="shared" si="81"/>
        <v>4</v>
      </c>
      <c r="AU345" s="5">
        <f t="shared" si="82"/>
        <v>5</v>
      </c>
      <c r="AV345"/>
      <c r="AW345" s="5">
        <f>Inflation_Data!D192</f>
        <v>117.7</v>
      </c>
      <c r="AX345" s="5">
        <f>AVERAGE(Inflation_Data!D191:D194)</f>
        <v>117.92500000000001</v>
      </c>
      <c r="AY345" s="5">
        <f>Inflation_Data!M156</f>
        <v>140.9</v>
      </c>
      <c r="AZ345" s="5">
        <f>Inflation_Data!N156</f>
        <v>140.9</v>
      </c>
      <c r="BB345"/>
      <c r="BC345"/>
      <c r="BD345"/>
      <c r="BE345"/>
      <c r="BF345"/>
      <c r="BG345"/>
      <c r="BH345"/>
      <c r="EW345" s="51"/>
      <c r="EX345" s="51"/>
      <c r="EY345" s="52"/>
      <c r="EZ345" s="52"/>
      <c r="FA345" s="51"/>
    </row>
    <row r="346" spans="1:157" x14ac:dyDescent="0.2">
      <c r="A346" s="1">
        <v>1992</v>
      </c>
      <c r="B346" s="1">
        <v>4</v>
      </c>
      <c r="C346" s="1">
        <f t="shared" si="16"/>
        <v>64</v>
      </c>
      <c r="D346" s="5">
        <f t="shared" si="39"/>
        <v>147</v>
      </c>
      <c r="E346" s="5">
        <f t="shared" si="40"/>
        <v>215</v>
      </c>
      <c r="F346" s="44">
        <f t="shared" si="41"/>
        <v>135</v>
      </c>
      <c r="G346" s="44">
        <f t="shared" si="42"/>
        <v>145</v>
      </c>
      <c r="H346" s="5">
        <f t="shared" si="43"/>
        <v>89</v>
      </c>
      <c r="I346" s="5">
        <f t="shared" si="44"/>
        <v>81</v>
      </c>
      <c r="J346" s="5">
        <f t="shared" si="45"/>
        <v>103</v>
      </c>
      <c r="K346" s="5">
        <f t="shared" si="46"/>
        <v>129</v>
      </c>
      <c r="L346" s="5">
        <f t="shared" si="47"/>
        <v>135</v>
      </c>
      <c r="M346" s="5">
        <f t="shared" si="48"/>
        <v>121</v>
      </c>
      <c r="N346" s="5">
        <f t="shared" si="49"/>
        <v>173</v>
      </c>
      <c r="O346" s="5">
        <f t="shared" si="50"/>
        <v>155</v>
      </c>
      <c r="P346" s="5">
        <f t="shared" si="51"/>
        <v>140</v>
      </c>
      <c r="Q346" s="5">
        <f t="shared" si="52"/>
        <v>111</v>
      </c>
      <c r="R346" s="5">
        <f t="shared" si="53"/>
        <v>123</v>
      </c>
      <c r="S346" s="5">
        <f t="shared" si="54"/>
        <v>124</v>
      </c>
      <c r="T346" s="5">
        <f t="shared" si="55"/>
        <v>156</v>
      </c>
      <c r="U346" s="5">
        <f t="shared" si="56"/>
        <v>158</v>
      </c>
      <c r="V346" s="5">
        <f t="shared" si="57"/>
        <v>65</v>
      </c>
      <c r="W346" s="5">
        <f t="shared" si="58"/>
        <v>67</v>
      </c>
      <c r="X346" s="5">
        <f t="shared" si="59"/>
        <v>215</v>
      </c>
      <c r="Y346" s="5">
        <f t="shared" si="60"/>
        <v>158</v>
      </c>
      <c r="Z346" s="5">
        <f t="shared" si="61"/>
        <v>10.64</v>
      </c>
      <c r="AA346" s="5">
        <f t="shared" si="62"/>
        <v>14.88</v>
      </c>
      <c r="AB346" s="5">
        <f t="shared" si="63"/>
        <v>8.25</v>
      </c>
      <c r="AC346" s="5">
        <f t="shared" si="64"/>
        <v>8.42</v>
      </c>
      <c r="AD346" s="5">
        <f t="shared" si="65"/>
        <v>9.06</v>
      </c>
      <c r="AE346" s="5">
        <f t="shared" si="66"/>
        <v>10.06</v>
      </c>
      <c r="AF346" s="5">
        <f t="shared" si="67"/>
        <v>11.5</v>
      </c>
      <c r="AG346" s="5">
        <f t="shared" si="68"/>
        <v>15.25</v>
      </c>
      <c r="AH346" s="5">
        <f t="shared" si="69"/>
        <v>8.1300000000000008</v>
      </c>
      <c r="AI346" s="5">
        <f t="shared" si="70"/>
        <v>8.16</v>
      </c>
      <c r="AJ346" s="5">
        <f t="shared" si="71"/>
        <v>7.9</v>
      </c>
      <c r="AK346" s="5">
        <f t="shared" si="72"/>
        <v>11.8</v>
      </c>
      <c r="AL346" s="5">
        <f t="shared" si="73"/>
        <v>12.39</v>
      </c>
      <c r="AM346" s="5">
        <f t="shared" si="74"/>
        <v>10.63</v>
      </c>
      <c r="AN346" s="5">
        <f t="shared" si="75"/>
        <v>9.6300000000000008</v>
      </c>
      <c r="AO346" s="5">
        <f t="shared" si="76"/>
        <v>12.05</v>
      </c>
      <c r="AP346" s="5">
        <f t="shared" si="77"/>
        <v>6.95</v>
      </c>
      <c r="AQ346" s="5">
        <f t="shared" si="78"/>
        <v>8</v>
      </c>
      <c r="AR346" s="5">
        <f t="shared" si="79"/>
        <v>9.84</v>
      </c>
      <c r="AS346" s="5">
        <f t="shared" si="80"/>
        <v>8.25</v>
      </c>
      <c r="AT346" s="5">
        <f t="shared" si="81"/>
        <v>4</v>
      </c>
      <c r="AU346" s="5">
        <f t="shared" si="82"/>
        <v>4.5</v>
      </c>
      <c r="AV346"/>
      <c r="AW346" s="5">
        <f>Inflation_Data!D195</f>
        <v>117.8</v>
      </c>
      <c r="AX346" s="5">
        <f>AVERAGE(Inflation_Data!D194:D197)</f>
        <v>117.875</v>
      </c>
      <c r="AY346" s="5">
        <f>Inflation_Data!M157</f>
        <v>142</v>
      </c>
      <c r="AZ346" s="5">
        <f>Inflation_Data!N157</f>
        <v>141.9</v>
      </c>
      <c r="BB346"/>
      <c r="BC346"/>
      <c r="BD346"/>
      <c r="BE346"/>
      <c r="BF346"/>
      <c r="BG346"/>
      <c r="BH346"/>
      <c r="EW346" s="51"/>
      <c r="EX346" s="51"/>
      <c r="EY346" s="52"/>
      <c r="EZ346" s="52"/>
      <c r="FA346" s="51"/>
    </row>
    <row r="347" spans="1:157" x14ac:dyDescent="0.2">
      <c r="A347" s="1">
        <v>1993</v>
      </c>
      <c r="B347" s="1">
        <v>1</v>
      </c>
      <c r="C347" s="1">
        <f t="shared" si="16"/>
        <v>65</v>
      </c>
      <c r="D347" s="5">
        <f t="shared" si="39"/>
        <v>264</v>
      </c>
      <c r="E347" s="5">
        <f t="shared" si="40"/>
        <v>291</v>
      </c>
      <c r="F347" s="44">
        <f t="shared" si="41"/>
        <v>166</v>
      </c>
      <c r="G347" s="44">
        <f t="shared" si="42"/>
        <v>164</v>
      </c>
      <c r="H347" s="5">
        <f t="shared" si="43"/>
        <v>82</v>
      </c>
      <c r="I347" s="5">
        <f t="shared" si="44"/>
        <v>80</v>
      </c>
      <c r="J347" s="5">
        <f t="shared" si="45"/>
        <v>131</v>
      </c>
      <c r="K347" s="5">
        <f t="shared" si="46"/>
        <v>116</v>
      </c>
      <c r="L347" s="5">
        <f t="shared" si="47"/>
        <v>106</v>
      </c>
      <c r="M347" s="5">
        <f t="shared" si="48"/>
        <v>135</v>
      </c>
      <c r="N347" s="5">
        <f t="shared" si="49"/>
        <v>147</v>
      </c>
      <c r="O347" s="5">
        <f t="shared" si="50"/>
        <v>151</v>
      </c>
      <c r="P347" s="5">
        <f t="shared" si="51"/>
        <v>189</v>
      </c>
      <c r="Q347" s="5">
        <f t="shared" si="52"/>
        <v>141</v>
      </c>
      <c r="R347" s="5">
        <f t="shared" si="53"/>
        <v>151</v>
      </c>
      <c r="S347" s="5">
        <f t="shared" si="54"/>
        <v>154</v>
      </c>
      <c r="T347" s="5">
        <f t="shared" si="55"/>
        <v>169</v>
      </c>
      <c r="U347" s="5">
        <f t="shared" si="56"/>
        <v>191</v>
      </c>
      <c r="V347" s="5">
        <f t="shared" si="57"/>
        <v>87</v>
      </c>
      <c r="W347" s="5">
        <f t="shared" si="58"/>
        <v>99</v>
      </c>
      <c r="X347" s="5">
        <f t="shared" si="59"/>
        <v>216</v>
      </c>
      <c r="Y347" s="5">
        <f t="shared" si="60"/>
        <v>131</v>
      </c>
      <c r="Z347" s="5">
        <f t="shared" si="61"/>
        <v>17</v>
      </c>
      <c r="AA347" s="5">
        <f t="shared" si="62"/>
        <v>17.59</v>
      </c>
      <c r="AB347" s="5">
        <f t="shared" si="63"/>
        <v>10.17</v>
      </c>
      <c r="AC347" s="5">
        <f t="shared" si="64"/>
        <v>9.67</v>
      </c>
      <c r="AD347" s="5">
        <f t="shared" si="65"/>
        <v>8</v>
      </c>
      <c r="AE347" s="5">
        <f t="shared" si="66"/>
        <v>10.5</v>
      </c>
      <c r="AF347" s="5">
        <f t="shared" si="67"/>
        <v>14.25</v>
      </c>
      <c r="AG347" s="5">
        <f t="shared" si="68"/>
        <v>23.83</v>
      </c>
      <c r="AH347" s="5">
        <f t="shared" si="69"/>
        <v>11.5</v>
      </c>
      <c r="AI347" s="5">
        <f t="shared" si="70"/>
        <v>8.75</v>
      </c>
      <c r="AJ347" s="5">
        <f t="shared" si="71"/>
        <v>11.5</v>
      </c>
      <c r="AK347" s="5">
        <f t="shared" si="72"/>
        <v>11.25</v>
      </c>
      <c r="AL347" s="5">
        <f t="shared" si="73"/>
        <v>11.13</v>
      </c>
      <c r="AM347" s="5">
        <f t="shared" si="74"/>
        <v>9.5500000000000007</v>
      </c>
      <c r="AN347" s="5">
        <f t="shared" si="75"/>
        <v>14.25</v>
      </c>
      <c r="AO347" s="5">
        <f t="shared" si="76"/>
        <v>24.25</v>
      </c>
      <c r="AP347" s="5">
        <f t="shared" si="77"/>
        <v>6.5</v>
      </c>
      <c r="AQ347" s="5">
        <f t="shared" si="78"/>
        <v>5</v>
      </c>
      <c r="AR347" s="5">
        <f t="shared" si="79"/>
        <v>9.5</v>
      </c>
      <c r="AS347" s="5">
        <f t="shared" si="80"/>
        <v>9.4499999999999993</v>
      </c>
      <c r="AT347" s="5">
        <f t="shared" si="81"/>
        <v>4.5</v>
      </c>
      <c r="AU347" s="5">
        <f t="shared" si="82"/>
        <v>5.38</v>
      </c>
      <c r="AV347"/>
      <c r="AW347" s="5">
        <f>Inflation_Data!D198</f>
        <v>118.4</v>
      </c>
      <c r="AX347" s="5">
        <f>AVERAGE(Inflation_Data!D197:D200)</f>
        <v>118.60000000000001</v>
      </c>
      <c r="AY347" s="5">
        <f>Inflation_Data!M158</f>
        <v>143.1</v>
      </c>
      <c r="AZ347" s="5">
        <f>Inflation_Data!N158</f>
        <v>143.1</v>
      </c>
      <c r="BB347"/>
      <c r="BC347"/>
      <c r="BD347"/>
      <c r="BE347"/>
      <c r="BF347"/>
      <c r="BG347"/>
      <c r="BH347"/>
      <c r="EW347" s="51"/>
      <c r="EX347" s="51"/>
      <c r="EY347" s="52"/>
      <c r="EZ347" s="52"/>
      <c r="FA347" s="51"/>
    </row>
    <row r="348" spans="1:157" x14ac:dyDescent="0.2">
      <c r="A348" s="1">
        <v>1993</v>
      </c>
      <c r="B348" s="1">
        <v>2</v>
      </c>
      <c r="C348" s="1">
        <f t="shared" ref="C348:C379" si="83">C347+1</f>
        <v>66</v>
      </c>
      <c r="D348" s="5">
        <f t="shared" si="39"/>
        <v>180</v>
      </c>
      <c r="E348" s="5">
        <f t="shared" si="40"/>
        <v>242</v>
      </c>
      <c r="F348" s="44">
        <f t="shared" si="41"/>
        <v>219</v>
      </c>
      <c r="G348" s="44">
        <f t="shared" si="42"/>
        <v>227</v>
      </c>
      <c r="H348" s="5">
        <f t="shared" si="43"/>
        <v>120</v>
      </c>
      <c r="I348" s="5">
        <f t="shared" si="44"/>
        <v>124</v>
      </c>
      <c r="J348" s="5">
        <f t="shared" si="45"/>
        <v>176</v>
      </c>
      <c r="K348" s="5">
        <f t="shared" si="46"/>
        <v>169</v>
      </c>
      <c r="L348" s="5">
        <f t="shared" si="47"/>
        <v>150</v>
      </c>
      <c r="M348" s="5">
        <f t="shared" si="48"/>
        <v>163</v>
      </c>
      <c r="N348" s="5">
        <f t="shared" si="49"/>
        <v>239</v>
      </c>
      <c r="O348" s="5">
        <f t="shared" si="50"/>
        <v>180</v>
      </c>
      <c r="P348" s="5">
        <f t="shared" si="51"/>
        <v>266</v>
      </c>
      <c r="Q348" s="5">
        <f t="shared" si="52"/>
        <v>190</v>
      </c>
      <c r="R348" s="5">
        <f t="shared" si="53"/>
        <v>203</v>
      </c>
      <c r="S348" s="5">
        <f t="shared" si="54"/>
        <v>168</v>
      </c>
      <c r="T348" s="5">
        <f t="shared" si="55"/>
        <v>273</v>
      </c>
      <c r="U348" s="5">
        <f t="shared" si="56"/>
        <v>249</v>
      </c>
      <c r="V348" s="5">
        <f t="shared" si="57"/>
        <v>86</v>
      </c>
      <c r="W348" s="5">
        <f t="shared" si="58"/>
        <v>107</v>
      </c>
      <c r="X348" s="5">
        <f t="shared" si="59"/>
        <v>293</v>
      </c>
      <c r="Y348" s="5">
        <f t="shared" si="60"/>
        <v>203</v>
      </c>
      <c r="Z348" s="5">
        <f t="shared" si="61"/>
        <v>16.75</v>
      </c>
      <c r="AA348" s="5">
        <f t="shared" si="62"/>
        <v>20.92</v>
      </c>
      <c r="AB348" s="5">
        <f t="shared" si="63"/>
        <v>9.5</v>
      </c>
      <c r="AC348" s="5">
        <f t="shared" si="64"/>
        <v>9.2100000000000009</v>
      </c>
      <c r="AD348" s="5">
        <f t="shared" si="65"/>
        <v>14.5</v>
      </c>
      <c r="AE348" s="5">
        <f t="shared" si="66"/>
        <v>16</v>
      </c>
      <c r="AF348" s="5">
        <f t="shared" si="67"/>
        <v>12.5</v>
      </c>
      <c r="AG348" s="5">
        <f t="shared" si="68"/>
        <v>19.3</v>
      </c>
      <c r="AH348" s="5">
        <f t="shared" si="69"/>
        <v>9.5</v>
      </c>
      <c r="AI348" s="5">
        <f t="shared" si="70"/>
        <v>7.84</v>
      </c>
      <c r="AJ348" s="5">
        <f t="shared" si="71"/>
        <v>11.41</v>
      </c>
      <c r="AK348" s="5">
        <f t="shared" si="72"/>
        <v>14.25</v>
      </c>
      <c r="AL348" s="5">
        <f t="shared" si="73"/>
        <v>12.5</v>
      </c>
      <c r="AM348" s="5">
        <f t="shared" si="74"/>
        <v>14</v>
      </c>
      <c r="AN348" s="5">
        <f t="shared" si="75"/>
        <v>14</v>
      </c>
      <c r="AO348" s="5">
        <f t="shared" si="76"/>
        <v>16.88</v>
      </c>
      <c r="AP348" s="5">
        <f t="shared" si="77"/>
        <v>6.5</v>
      </c>
      <c r="AQ348" s="5">
        <f t="shared" si="78"/>
        <v>6.63</v>
      </c>
      <c r="AR348" s="5">
        <f t="shared" si="79"/>
        <v>8.5</v>
      </c>
      <c r="AS348" s="5">
        <f t="shared" si="80"/>
        <v>9.2799999999999994</v>
      </c>
      <c r="AT348" s="5">
        <f t="shared" si="81"/>
        <v>4.5</v>
      </c>
      <c r="AU348" s="5">
        <f t="shared" si="82"/>
        <v>5.5</v>
      </c>
      <c r="AV348"/>
      <c r="AW348" s="5">
        <f>Inflation_Data!D201</f>
        <v>119.7</v>
      </c>
      <c r="AX348" s="5">
        <f>AVERAGE(Inflation_Data!D200:D203)</f>
        <v>119.425</v>
      </c>
      <c r="AY348" s="5">
        <f>Inflation_Data!M159</f>
        <v>144.19999999999999</v>
      </c>
      <c r="AZ348" s="5">
        <f>Inflation_Data!N159</f>
        <v>144.19999999999999</v>
      </c>
      <c r="BB348"/>
      <c r="BC348"/>
      <c r="BD348"/>
      <c r="BE348"/>
      <c r="BF348"/>
      <c r="BG348"/>
      <c r="BH348"/>
      <c r="EW348" s="51"/>
      <c r="EX348" s="51"/>
      <c r="EY348" s="52"/>
      <c r="EZ348" s="52"/>
      <c r="FA348" s="51"/>
    </row>
    <row r="349" spans="1:157" x14ac:dyDescent="0.2">
      <c r="A349" s="1">
        <v>1993</v>
      </c>
      <c r="B349" s="1">
        <v>3</v>
      </c>
      <c r="C349" s="1">
        <f t="shared" si="83"/>
        <v>67</v>
      </c>
      <c r="D349" s="5">
        <f t="shared" si="39"/>
        <v>243</v>
      </c>
      <c r="E349" s="5">
        <f t="shared" si="40"/>
        <v>235</v>
      </c>
      <c r="F349" s="44">
        <f t="shared" si="41"/>
        <v>236</v>
      </c>
      <c r="G349" s="44">
        <f t="shared" si="42"/>
        <v>208</v>
      </c>
      <c r="H349" s="5">
        <f t="shared" si="43"/>
        <v>129</v>
      </c>
      <c r="I349" s="5">
        <f t="shared" si="44"/>
        <v>156</v>
      </c>
      <c r="J349" s="5">
        <f t="shared" si="45"/>
        <v>152</v>
      </c>
      <c r="K349" s="5">
        <f t="shared" si="46"/>
        <v>206</v>
      </c>
      <c r="L349" s="5">
        <f t="shared" si="47"/>
        <v>166</v>
      </c>
      <c r="M349" s="5">
        <f t="shared" si="48"/>
        <v>175</v>
      </c>
      <c r="N349" s="5">
        <f t="shared" si="49"/>
        <v>195</v>
      </c>
      <c r="O349" s="5">
        <f t="shared" si="50"/>
        <v>178</v>
      </c>
      <c r="P349" s="5">
        <f t="shared" si="51"/>
        <v>215</v>
      </c>
      <c r="Q349" s="5">
        <f t="shared" si="52"/>
        <v>196</v>
      </c>
      <c r="R349" s="5">
        <f t="shared" si="53"/>
        <v>183</v>
      </c>
      <c r="S349" s="5">
        <f t="shared" si="54"/>
        <v>164</v>
      </c>
      <c r="T349" s="5">
        <f t="shared" si="55"/>
        <v>235</v>
      </c>
      <c r="U349" s="5">
        <f t="shared" si="56"/>
        <v>303</v>
      </c>
      <c r="V349" s="5">
        <f t="shared" si="57"/>
        <v>105</v>
      </c>
      <c r="W349" s="5">
        <f t="shared" si="58"/>
        <v>112</v>
      </c>
      <c r="X349" s="5">
        <f t="shared" si="59"/>
        <v>140</v>
      </c>
      <c r="Y349" s="5">
        <f t="shared" si="60"/>
        <v>216</v>
      </c>
      <c r="Z349" s="5">
        <f t="shared" si="61"/>
        <v>13.3</v>
      </c>
      <c r="AA349" s="5">
        <f t="shared" si="62"/>
        <v>19.670000000000002</v>
      </c>
      <c r="AB349" s="5">
        <f t="shared" si="63"/>
        <v>11.1</v>
      </c>
      <c r="AC349" s="5">
        <f t="shared" si="64"/>
        <v>7.8</v>
      </c>
      <c r="AD349" s="5">
        <f t="shared" si="65"/>
        <v>8.5</v>
      </c>
      <c r="AE349" s="5">
        <f t="shared" si="66"/>
        <v>14</v>
      </c>
      <c r="AF349" s="5">
        <f t="shared" si="67"/>
        <v>11</v>
      </c>
      <c r="AG349" s="5">
        <f t="shared" si="68"/>
        <v>14.5</v>
      </c>
      <c r="AH349" s="5">
        <f t="shared" si="69"/>
        <v>8.75</v>
      </c>
      <c r="AI349" s="5">
        <f t="shared" si="70"/>
        <v>10</v>
      </c>
      <c r="AJ349" s="5">
        <f t="shared" si="71"/>
        <v>9.5</v>
      </c>
      <c r="AK349" s="5">
        <f t="shared" si="72"/>
        <v>11</v>
      </c>
      <c r="AL349" s="5">
        <f t="shared" si="73"/>
        <v>12.52</v>
      </c>
      <c r="AM349" s="5">
        <f t="shared" si="74"/>
        <v>13.83</v>
      </c>
      <c r="AN349" s="5">
        <f t="shared" si="75"/>
        <v>16.079999999999998</v>
      </c>
      <c r="AO349" s="5">
        <f t="shared" si="76"/>
        <v>18.5</v>
      </c>
      <c r="AP349" s="5">
        <f t="shared" si="77"/>
        <v>8.5</v>
      </c>
      <c r="AQ349" s="5">
        <f t="shared" si="78"/>
        <v>8.5</v>
      </c>
      <c r="AR349" s="5">
        <f t="shared" si="79"/>
        <v>7.5</v>
      </c>
      <c r="AS349" s="5">
        <f t="shared" si="80"/>
        <v>8.85</v>
      </c>
      <c r="AT349" s="5">
        <f t="shared" si="81"/>
        <v>3.5</v>
      </c>
      <c r="AU349" s="5">
        <f t="shared" si="82"/>
        <v>5.43</v>
      </c>
      <c r="AV349"/>
      <c r="AW349" s="5">
        <f>Inflation_Data!D204</f>
        <v>118.7</v>
      </c>
      <c r="AX349" s="5">
        <f>AVERAGE(Inflation_Data!D203:D206)</f>
        <v>118.92500000000001</v>
      </c>
      <c r="AY349" s="5">
        <f>Inflation_Data!M160</f>
        <v>144.80000000000001</v>
      </c>
      <c r="AZ349" s="5">
        <f>Inflation_Data!N160</f>
        <v>144.76666666666668</v>
      </c>
      <c r="BB349"/>
      <c r="BC349"/>
      <c r="BD349"/>
      <c r="BE349"/>
      <c r="BF349"/>
      <c r="BG349"/>
      <c r="BH349"/>
      <c r="EW349" s="51"/>
      <c r="EX349" s="51"/>
      <c r="EY349" s="52"/>
      <c r="EZ349" s="52"/>
      <c r="FA349" s="51"/>
    </row>
    <row r="350" spans="1:157" x14ac:dyDescent="0.2">
      <c r="A350" s="1">
        <v>1993</v>
      </c>
      <c r="B350" s="1">
        <v>4</v>
      </c>
      <c r="C350" s="1">
        <f t="shared" si="83"/>
        <v>68</v>
      </c>
      <c r="D350" s="5">
        <f t="shared" si="39"/>
        <v>217</v>
      </c>
      <c r="E350" s="5">
        <f t="shared" si="40"/>
        <v>247</v>
      </c>
      <c r="F350" s="44">
        <f t="shared" si="41"/>
        <v>172</v>
      </c>
      <c r="G350" s="44">
        <f t="shared" si="42"/>
        <v>201</v>
      </c>
      <c r="H350" s="5">
        <f t="shared" si="43"/>
        <v>105</v>
      </c>
      <c r="I350" s="5">
        <f t="shared" si="44"/>
        <v>110</v>
      </c>
      <c r="J350" s="5">
        <f t="shared" si="45"/>
        <v>154</v>
      </c>
      <c r="K350" s="5">
        <f t="shared" si="46"/>
        <v>146</v>
      </c>
      <c r="L350" s="5">
        <f t="shared" si="47"/>
        <v>166</v>
      </c>
      <c r="M350" s="5">
        <f t="shared" si="48"/>
        <v>163</v>
      </c>
      <c r="N350" s="5">
        <f t="shared" si="49"/>
        <v>202</v>
      </c>
      <c r="O350" s="5">
        <f t="shared" si="50"/>
        <v>188</v>
      </c>
      <c r="P350" s="5">
        <f t="shared" si="51"/>
        <v>111</v>
      </c>
      <c r="Q350" s="5">
        <f t="shared" si="52"/>
        <v>152</v>
      </c>
      <c r="R350" s="5">
        <f t="shared" si="53"/>
        <v>124</v>
      </c>
      <c r="S350" s="5">
        <f t="shared" si="54"/>
        <v>140</v>
      </c>
      <c r="T350" s="5">
        <f t="shared" si="55"/>
        <v>201</v>
      </c>
      <c r="U350" s="5">
        <f t="shared" si="56"/>
        <v>286</v>
      </c>
      <c r="V350" s="5">
        <f t="shared" si="57"/>
        <v>103</v>
      </c>
      <c r="W350" s="5">
        <f t="shared" si="58"/>
        <v>100</v>
      </c>
      <c r="X350" s="5">
        <f t="shared" si="59"/>
        <v>233</v>
      </c>
      <c r="Y350" s="5">
        <f t="shared" si="60"/>
        <v>151</v>
      </c>
      <c r="Z350" s="5">
        <f t="shared" si="61"/>
        <v>14.48</v>
      </c>
      <c r="AA350" s="5">
        <f t="shared" si="62"/>
        <v>17.690000000000001</v>
      </c>
      <c r="AB350" s="5">
        <f t="shared" si="63"/>
        <v>7.5</v>
      </c>
      <c r="AC350" s="5">
        <f t="shared" si="64"/>
        <v>8.25</v>
      </c>
      <c r="AD350" s="5">
        <f t="shared" si="65"/>
        <v>9.23</v>
      </c>
      <c r="AE350" s="5">
        <f t="shared" si="66"/>
        <v>13</v>
      </c>
      <c r="AF350" s="5">
        <f t="shared" si="67"/>
        <v>9.2899999999999991</v>
      </c>
      <c r="AG350" s="5">
        <f t="shared" si="68"/>
        <v>13.36</v>
      </c>
      <c r="AH350" s="5">
        <f t="shared" si="69"/>
        <v>9.11</v>
      </c>
      <c r="AI350" s="5">
        <f t="shared" si="70"/>
        <v>10.050000000000001</v>
      </c>
      <c r="AJ350" s="5">
        <f t="shared" si="71"/>
        <v>11.2</v>
      </c>
      <c r="AK350" s="5">
        <f t="shared" si="72"/>
        <v>15.8</v>
      </c>
      <c r="AL350" s="5">
        <f t="shared" si="73"/>
        <v>14.17</v>
      </c>
      <c r="AM350" s="5">
        <f t="shared" si="74"/>
        <v>11.91</v>
      </c>
      <c r="AN350" s="5">
        <f t="shared" si="75"/>
        <v>13.11</v>
      </c>
      <c r="AO350" s="5">
        <f t="shared" si="76"/>
        <v>15.9</v>
      </c>
      <c r="AP350" s="5">
        <f t="shared" si="77"/>
        <v>8.7799999999999994</v>
      </c>
      <c r="AQ350" s="5">
        <f t="shared" si="78"/>
        <v>9.0399999999999991</v>
      </c>
      <c r="AR350" s="5">
        <f t="shared" si="79"/>
        <v>9.1</v>
      </c>
      <c r="AS350" s="5">
        <f t="shared" si="80"/>
        <v>8.67</v>
      </c>
      <c r="AT350" s="5">
        <f t="shared" si="81"/>
        <v>4.5</v>
      </c>
      <c r="AU350" s="5">
        <f t="shared" si="82"/>
        <v>4.4000000000000004</v>
      </c>
      <c r="AV350"/>
      <c r="AW350" s="1">
        <f>Inflation_Data!D207</f>
        <v>119</v>
      </c>
      <c r="AX350" s="1">
        <f>AVERAGE(Inflation_Data!D206:D209)</f>
        <v>118.94999999999999</v>
      </c>
      <c r="AY350" s="5">
        <f>Inflation_Data!M161</f>
        <v>145.80000000000001</v>
      </c>
      <c r="AZ350" s="5">
        <f>Inflation_Data!N161</f>
        <v>145.76666666666665</v>
      </c>
      <c r="BB350"/>
      <c r="BC350"/>
      <c r="BD350"/>
      <c r="BE350"/>
      <c r="BF350"/>
      <c r="BG350"/>
      <c r="BH350"/>
      <c r="EW350" s="51"/>
      <c r="EX350" s="51"/>
      <c r="EY350" s="52"/>
      <c r="EZ350" s="52"/>
      <c r="FA350" s="51"/>
    </row>
    <row r="351" spans="1:157" x14ac:dyDescent="0.2">
      <c r="A351" s="1">
        <v>1994</v>
      </c>
      <c r="B351" s="1">
        <v>1</v>
      </c>
      <c r="C351" s="1">
        <f t="shared" si="83"/>
        <v>69</v>
      </c>
      <c r="D351" s="5">
        <f t="shared" si="39"/>
        <v>231</v>
      </c>
      <c r="E351" s="5">
        <f t="shared" si="40"/>
        <v>335</v>
      </c>
      <c r="F351" s="44">
        <f t="shared" si="41"/>
        <v>192</v>
      </c>
      <c r="G351" s="44">
        <f t="shared" si="42"/>
        <v>189</v>
      </c>
      <c r="H351" s="5">
        <f t="shared" si="43"/>
        <v>68</v>
      </c>
      <c r="I351" s="5">
        <f t="shared" si="44"/>
        <v>70</v>
      </c>
      <c r="J351" s="5">
        <f t="shared" si="45"/>
        <v>160</v>
      </c>
      <c r="K351" s="5">
        <f t="shared" si="46"/>
        <v>139</v>
      </c>
      <c r="L351" s="5">
        <f t="shared" si="47"/>
        <v>210</v>
      </c>
      <c r="M351" s="5">
        <f t="shared" si="48"/>
        <v>244</v>
      </c>
      <c r="N351" s="5">
        <f t="shared" si="49"/>
        <v>195</v>
      </c>
      <c r="O351" s="5">
        <f t="shared" si="50"/>
        <v>167</v>
      </c>
      <c r="P351" s="5">
        <f t="shared" si="51"/>
        <v>110</v>
      </c>
      <c r="Q351" s="5">
        <f t="shared" si="52"/>
        <v>151</v>
      </c>
      <c r="R351" s="5">
        <f t="shared" si="53"/>
        <v>135</v>
      </c>
      <c r="S351" s="5">
        <f t="shared" si="54"/>
        <v>135</v>
      </c>
      <c r="T351" s="5">
        <f t="shared" si="55"/>
        <v>187</v>
      </c>
      <c r="U351" s="5">
        <f t="shared" si="56"/>
        <v>145</v>
      </c>
      <c r="V351" s="5">
        <f t="shared" si="57"/>
        <v>90</v>
      </c>
      <c r="W351" s="5">
        <f t="shared" si="58"/>
        <v>104</v>
      </c>
      <c r="X351" s="5">
        <f t="shared" si="59"/>
        <v>296</v>
      </c>
      <c r="Y351" s="5">
        <f t="shared" si="60"/>
        <v>158</v>
      </c>
      <c r="Z351" s="5">
        <f t="shared" si="61"/>
        <v>16.55</v>
      </c>
      <c r="AA351" s="5">
        <f t="shared" si="62"/>
        <v>23</v>
      </c>
      <c r="AB351" s="5">
        <f t="shared" si="63"/>
        <v>10.36</v>
      </c>
      <c r="AC351" s="5">
        <f t="shared" si="64"/>
        <v>9.81</v>
      </c>
      <c r="AD351" s="5">
        <f t="shared" si="65"/>
        <v>10.81</v>
      </c>
      <c r="AE351" s="5">
        <f t="shared" si="66"/>
        <v>11</v>
      </c>
      <c r="AF351" s="5">
        <f t="shared" si="67"/>
        <v>9</v>
      </c>
      <c r="AG351" s="5">
        <f t="shared" si="68"/>
        <v>12.22</v>
      </c>
      <c r="AH351" s="5">
        <f t="shared" si="69"/>
        <v>11.5</v>
      </c>
      <c r="AI351" s="5">
        <f t="shared" si="70"/>
        <v>10.84</v>
      </c>
      <c r="AJ351" s="5">
        <f t="shared" si="71"/>
        <v>11.5</v>
      </c>
      <c r="AK351" s="5">
        <f t="shared" si="72"/>
        <v>15.17</v>
      </c>
      <c r="AL351" s="5">
        <f t="shared" si="73"/>
        <v>14.06</v>
      </c>
      <c r="AM351" s="5">
        <f t="shared" si="74"/>
        <v>11</v>
      </c>
      <c r="AN351" s="5">
        <f t="shared" si="75"/>
        <v>13.5</v>
      </c>
      <c r="AO351" s="5">
        <f t="shared" si="76"/>
        <v>15</v>
      </c>
      <c r="AP351" s="5">
        <f t="shared" si="77"/>
        <v>10.199999999999999</v>
      </c>
      <c r="AQ351" s="5">
        <f t="shared" si="78"/>
        <v>9.77</v>
      </c>
      <c r="AR351" s="5">
        <f t="shared" si="79"/>
        <v>9</v>
      </c>
      <c r="AS351" s="5">
        <f t="shared" si="80"/>
        <v>9.2200000000000006</v>
      </c>
      <c r="AT351" s="5">
        <f t="shared" si="81"/>
        <v>4.5</v>
      </c>
      <c r="AU351" s="5">
        <f t="shared" si="82"/>
        <v>4.88</v>
      </c>
      <c r="AV351"/>
      <c r="AW351" s="1">
        <f>Inflation_Data!D210</f>
        <v>119.3</v>
      </c>
      <c r="AX351" s="1">
        <f>AVERAGE(Inflation_Data!D209:D212)</f>
        <v>119.44999999999999</v>
      </c>
      <c r="AY351" s="5">
        <f>Inflation_Data!M162</f>
        <v>146.69999999999999</v>
      </c>
      <c r="AZ351" s="5">
        <f>Inflation_Data!N162</f>
        <v>146.69999999999999</v>
      </c>
      <c r="BB351"/>
      <c r="BC351"/>
      <c r="BD351"/>
      <c r="BE351"/>
      <c r="BF351"/>
      <c r="BG351"/>
      <c r="BH351"/>
      <c r="EW351" s="51"/>
      <c r="EX351" s="51"/>
      <c r="EY351" s="52"/>
      <c r="EZ351" s="52"/>
      <c r="FA351" s="51"/>
    </row>
    <row r="352" spans="1:157" x14ac:dyDescent="0.2">
      <c r="A352" s="1">
        <v>1994</v>
      </c>
      <c r="B352" s="1">
        <v>2</v>
      </c>
      <c r="C352" s="1">
        <f t="shared" si="83"/>
        <v>70</v>
      </c>
      <c r="D352" s="5">
        <f t="shared" si="39"/>
        <v>198</v>
      </c>
      <c r="E352" s="5">
        <f t="shared" si="40"/>
        <v>342</v>
      </c>
      <c r="F352" s="44">
        <f t="shared" si="41"/>
        <v>231</v>
      </c>
      <c r="G352" s="44">
        <f t="shared" si="42"/>
        <v>275</v>
      </c>
      <c r="H352" s="5">
        <f t="shared" si="43"/>
        <v>77</v>
      </c>
      <c r="I352" s="5">
        <f t="shared" si="44"/>
        <v>85</v>
      </c>
      <c r="J352" s="5">
        <f t="shared" si="45"/>
        <v>113</v>
      </c>
      <c r="K352" s="5">
        <f t="shared" si="46"/>
        <v>150</v>
      </c>
      <c r="L352" s="5">
        <f t="shared" si="47"/>
        <v>191</v>
      </c>
      <c r="M352" s="5">
        <f t="shared" si="48"/>
        <v>258</v>
      </c>
      <c r="N352" s="5">
        <f t="shared" si="49"/>
        <v>165</v>
      </c>
      <c r="O352" s="5">
        <f t="shared" si="50"/>
        <v>235</v>
      </c>
      <c r="P352" s="5">
        <f t="shared" si="51"/>
        <v>144</v>
      </c>
      <c r="Q352" s="5">
        <f t="shared" si="52"/>
        <v>182</v>
      </c>
      <c r="R352" s="5">
        <f t="shared" si="53"/>
        <v>141</v>
      </c>
      <c r="S352" s="5">
        <f t="shared" si="54"/>
        <v>158</v>
      </c>
      <c r="T352" s="5">
        <f t="shared" si="55"/>
        <v>184</v>
      </c>
      <c r="U352" s="5">
        <f t="shared" si="56"/>
        <v>161</v>
      </c>
      <c r="V352" s="5">
        <f t="shared" si="57"/>
        <v>100</v>
      </c>
      <c r="W352" s="5">
        <f t="shared" si="58"/>
        <v>120</v>
      </c>
      <c r="X352" s="5">
        <f t="shared" si="59"/>
        <v>184</v>
      </c>
      <c r="Y352" s="5">
        <f t="shared" si="60"/>
        <v>103</v>
      </c>
      <c r="Z352" s="5">
        <f t="shared" si="61"/>
        <v>12.17</v>
      </c>
      <c r="AA352" s="5">
        <f t="shared" si="62"/>
        <v>19.61</v>
      </c>
      <c r="AB352" s="5">
        <f t="shared" si="63"/>
        <v>11.75</v>
      </c>
      <c r="AC352" s="5">
        <f t="shared" si="64"/>
        <v>13.5</v>
      </c>
      <c r="AD352" s="5">
        <f t="shared" si="65"/>
        <v>10.25</v>
      </c>
      <c r="AE352" s="5">
        <f t="shared" si="66"/>
        <v>10.08</v>
      </c>
      <c r="AF352" s="5">
        <f t="shared" si="67"/>
        <v>7.38</v>
      </c>
      <c r="AG352" s="5">
        <f t="shared" si="68"/>
        <v>14.01</v>
      </c>
      <c r="AH352" s="5">
        <f t="shared" si="69"/>
        <v>9.6300000000000008</v>
      </c>
      <c r="AI352" s="5">
        <f t="shared" si="70"/>
        <v>12.08</v>
      </c>
      <c r="AJ352" s="5">
        <f t="shared" si="71"/>
        <v>11</v>
      </c>
      <c r="AK352" s="5">
        <f t="shared" si="72"/>
        <v>12.22</v>
      </c>
      <c r="AL352" s="5">
        <f t="shared" si="73"/>
        <v>10.8</v>
      </c>
      <c r="AM352" s="5">
        <f t="shared" si="74"/>
        <v>9.1</v>
      </c>
      <c r="AN352" s="5">
        <f t="shared" si="75"/>
        <v>11</v>
      </c>
      <c r="AO352" s="5">
        <f t="shared" si="76"/>
        <v>14.75</v>
      </c>
      <c r="AP352" s="5">
        <f t="shared" si="77"/>
        <v>9.25</v>
      </c>
      <c r="AQ352" s="5">
        <f t="shared" si="78"/>
        <v>8.73</v>
      </c>
      <c r="AR352" s="5">
        <f t="shared" si="79"/>
        <v>12</v>
      </c>
      <c r="AS352" s="5">
        <f t="shared" si="80"/>
        <v>10.5</v>
      </c>
      <c r="AT352" s="5">
        <f t="shared" si="81"/>
        <v>4.95</v>
      </c>
      <c r="AU352" s="5">
        <f t="shared" si="82"/>
        <v>4.5</v>
      </c>
      <c r="AV352"/>
      <c r="AW352" s="1">
        <f>Inflation_Data!D213</f>
        <v>119.9</v>
      </c>
      <c r="AX352" s="1">
        <f>AVERAGE(Inflation_Data!D212:D215)</f>
        <v>120.2</v>
      </c>
      <c r="AY352" s="5">
        <f>Inflation_Data!M163</f>
        <v>147.5</v>
      </c>
      <c r="AZ352" s="5">
        <f>Inflation_Data!N163</f>
        <v>147.63333333333333</v>
      </c>
      <c r="BB352"/>
      <c r="BC352"/>
      <c r="BD352"/>
      <c r="BE352"/>
      <c r="BF352"/>
      <c r="BG352"/>
      <c r="BH352"/>
      <c r="EW352" s="51"/>
      <c r="EX352" s="51"/>
      <c r="EY352" s="52"/>
      <c r="EZ352" s="52"/>
      <c r="FA352" s="51"/>
    </row>
    <row r="353" spans="1:157" x14ac:dyDescent="0.2">
      <c r="A353" s="1">
        <v>1994</v>
      </c>
      <c r="B353" s="1">
        <v>3</v>
      </c>
      <c r="C353" s="1">
        <f t="shared" si="83"/>
        <v>71</v>
      </c>
      <c r="D353" s="5">
        <f t="shared" si="39"/>
        <v>218</v>
      </c>
      <c r="E353" s="5">
        <f t="shared" si="40"/>
        <v>272</v>
      </c>
      <c r="F353" s="44">
        <f t="shared" si="41"/>
        <v>236</v>
      </c>
      <c r="G353" s="44">
        <f t="shared" si="42"/>
        <v>223</v>
      </c>
      <c r="H353" s="5">
        <f t="shared" si="43"/>
        <v>89</v>
      </c>
      <c r="I353" s="5">
        <f t="shared" si="44"/>
        <v>105</v>
      </c>
      <c r="J353" s="5">
        <f t="shared" si="45"/>
        <v>127</v>
      </c>
      <c r="K353" s="5">
        <f t="shared" si="46"/>
        <v>168</v>
      </c>
      <c r="L353" s="5">
        <f t="shared" si="47"/>
        <v>169</v>
      </c>
      <c r="M353" s="5">
        <f t="shared" si="48"/>
        <v>208</v>
      </c>
      <c r="N353" s="5">
        <f t="shared" si="49"/>
        <v>180</v>
      </c>
      <c r="O353" s="5">
        <f t="shared" si="50"/>
        <v>248</v>
      </c>
      <c r="P353" s="5">
        <f t="shared" si="51"/>
        <v>169</v>
      </c>
      <c r="Q353" s="5">
        <f t="shared" si="52"/>
        <v>183</v>
      </c>
      <c r="R353" s="5">
        <f t="shared" si="53"/>
        <v>134</v>
      </c>
      <c r="S353" s="5">
        <f t="shared" si="54"/>
        <v>167</v>
      </c>
      <c r="T353" s="5">
        <f t="shared" si="55"/>
        <v>190</v>
      </c>
      <c r="U353" s="5">
        <f t="shared" si="56"/>
        <v>206</v>
      </c>
      <c r="V353" s="5">
        <f t="shared" si="57"/>
        <v>78</v>
      </c>
      <c r="W353" s="5">
        <f t="shared" si="58"/>
        <v>130</v>
      </c>
      <c r="X353" s="5">
        <f t="shared" si="59"/>
        <v>169</v>
      </c>
      <c r="Y353" s="5">
        <f t="shared" si="60"/>
        <v>204</v>
      </c>
      <c r="Z353" s="5">
        <f t="shared" si="61"/>
        <v>9.5</v>
      </c>
      <c r="AA353" s="5">
        <f t="shared" si="62"/>
        <v>16.170000000000002</v>
      </c>
      <c r="AB353" s="5">
        <f t="shared" si="63"/>
        <v>13.1</v>
      </c>
      <c r="AC353" s="5">
        <f t="shared" si="64"/>
        <v>11.58</v>
      </c>
      <c r="AD353" s="5">
        <f t="shared" si="65"/>
        <v>6.5</v>
      </c>
      <c r="AE353" s="5">
        <f t="shared" si="66"/>
        <v>9.7899999999999991</v>
      </c>
      <c r="AF353" s="5">
        <f t="shared" si="67"/>
        <v>10.38</v>
      </c>
      <c r="AG353" s="5">
        <f t="shared" si="68"/>
        <v>10.37</v>
      </c>
      <c r="AH353" s="5">
        <f t="shared" si="69"/>
        <v>11.72</v>
      </c>
      <c r="AI353" s="5">
        <f t="shared" si="70"/>
        <v>12</v>
      </c>
      <c r="AJ353" s="5">
        <f t="shared" si="71"/>
        <v>11</v>
      </c>
      <c r="AK353" s="5">
        <f t="shared" si="72"/>
        <v>10.42</v>
      </c>
      <c r="AL353" s="5">
        <f t="shared" si="73"/>
        <v>10.7</v>
      </c>
      <c r="AM353" s="5">
        <f t="shared" si="74"/>
        <v>6.95</v>
      </c>
      <c r="AN353" s="5">
        <f t="shared" si="75"/>
        <v>10.75</v>
      </c>
      <c r="AO353" s="5">
        <f t="shared" si="76"/>
        <v>15.09</v>
      </c>
      <c r="AP353" s="5">
        <f t="shared" si="77"/>
        <v>8.1199999999999992</v>
      </c>
      <c r="AQ353" s="5">
        <f t="shared" si="78"/>
        <v>8.84</v>
      </c>
      <c r="AR353" s="5">
        <f t="shared" si="79"/>
        <v>8</v>
      </c>
      <c r="AS353" s="5">
        <f t="shared" si="80"/>
        <v>7.63</v>
      </c>
      <c r="AT353" s="5">
        <f t="shared" si="81"/>
        <v>4</v>
      </c>
      <c r="AU353" s="5">
        <f t="shared" si="82"/>
        <v>4.5</v>
      </c>
      <c r="AV353"/>
      <c r="AW353" s="1">
        <f>Inflation_Data!D216</f>
        <v>121.2</v>
      </c>
      <c r="AX353" s="1">
        <f>AVERAGE(Inflation_Data!D215:D218)</f>
        <v>120.94999999999999</v>
      </c>
      <c r="AY353" s="5">
        <f>Inflation_Data!M164</f>
        <v>149</v>
      </c>
      <c r="AZ353" s="5">
        <f>Inflation_Data!N164</f>
        <v>148.93333333333331</v>
      </c>
      <c r="BB353"/>
      <c r="BC353"/>
      <c r="BD353"/>
      <c r="BE353"/>
      <c r="BF353"/>
      <c r="BG353"/>
      <c r="BH353"/>
      <c r="EW353" s="51"/>
      <c r="EX353" s="51"/>
      <c r="EY353" s="52"/>
      <c r="EZ353" s="52"/>
      <c r="FA353" s="51"/>
    </row>
    <row r="354" spans="1:157" x14ac:dyDescent="0.2">
      <c r="A354" s="1">
        <v>1994</v>
      </c>
      <c r="B354" s="1">
        <v>4</v>
      </c>
      <c r="C354" s="1">
        <f t="shared" si="83"/>
        <v>72</v>
      </c>
      <c r="D354" s="5">
        <f t="shared" si="39"/>
        <v>251</v>
      </c>
      <c r="E354" s="5">
        <f t="shared" si="40"/>
        <v>324</v>
      </c>
      <c r="F354" s="44">
        <f t="shared" si="41"/>
        <v>176</v>
      </c>
      <c r="G354" s="44">
        <f t="shared" si="42"/>
        <v>252</v>
      </c>
      <c r="H354" s="5">
        <f t="shared" si="43"/>
        <v>131</v>
      </c>
      <c r="I354" s="5">
        <f t="shared" si="44"/>
        <v>134</v>
      </c>
      <c r="J354" s="5">
        <f t="shared" si="45"/>
        <v>141</v>
      </c>
      <c r="K354" s="5">
        <f t="shared" si="46"/>
        <v>166</v>
      </c>
      <c r="L354" s="5">
        <f t="shared" si="47"/>
        <v>166</v>
      </c>
      <c r="M354" s="5">
        <f t="shared" si="48"/>
        <v>196</v>
      </c>
      <c r="N354" s="5">
        <f t="shared" si="49"/>
        <v>194</v>
      </c>
      <c r="O354" s="5">
        <f t="shared" si="50"/>
        <v>244</v>
      </c>
      <c r="P354" s="5">
        <f t="shared" si="51"/>
        <v>175</v>
      </c>
      <c r="Q354" s="5">
        <f t="shared" si="52"/>
        <v>147</v>
      </c>
      <c r="R354" s="5">
        <f t="shared" si="53"/>
        <v>167</v>
      </c>
      <c r="S354" s="5">
        <f t="shared" si="54"/>
        <v>169</v>
      </c>
      <c r="T354" s="5">
        <f t="shared" si="55"/>
        <v>194</v>
      </c>
      <c r="U354" s="5">
        <f t="shared" si="56"/>
        <v>193</v>
      </c>
      <c r="V354" s="5">
        <f t="shared" si="57"/>
        <v>123</v>
      </c>
      <c r="W354" s="5">
        <f t="shared" si="58"/>
        <v>111</v>
      </c>
      <c r="X354" s="5">
        <f t="shared" si="59"/>
        <v>172</v>
      </c>
      <c r="Y354" s="5">
        <f t="shared" si="60"/>
        <v>186</v>
      </c>
      <c r="Z354" s="5">
        <f t="shared" si="61"/>
        <v>13.5</v>
      </c>
      <c r="AA354" s="5">
        <f t="shared" si="62"/>
        <v>22.7</v>
      </c>
      <c r="AB354" s="5">
        <f t="shared" si="63"/>
        <v>9.7200000000000006</v>
      </c>
      <c r="AC354" s="5">
        <f t="shared" si="64"/>
        <v>9.91</v>
      </c>
      <c r="AD354" s="5">
        <f t="shared" si="65"/>
        <v>12.56</v>
      </c>
      <c r="AE354" s="5">
        <f t="shared" si="66"/>
        <v>13.78</v>
      </c>
      <c r="AF354" s="5">
        <f t="shared" si="67"/>
        <v>12.48</v>
      </c>
      <c r="AG354" s="5">
        <f t="shared" si="68"/>
        <v>15.8</v>
      </c>
      <c r="AH354" s="5">
        <f t="shared" si="69"/>
        <v>13.5</v>
      </c>
      <c r="AI354" s="5">
        <f t="shared" si="70"/>
        <v>10.8</v>
      </c>
      <c r="AJ354" s="5">
        <f t="shared" si="71"/>
        <v>11</v>
      </c>
      <c r="AK354" s="5">
        <f t="shared" si="72"/>
        <v>18.920000000000002</v>
      </c>
      <c r="AL354" s="5">
        <f t="shared" si="73"/>
        <v>11.96</v>
      </c>
      <c r="AM354" s="5">
        <f t="shared" si="74"/>
        <v>5.65</v>
      </c>
      <c r="AN354" s="5">
        <f t="shared" si="75"/>
        <v>14.75</v>
      </c>
      <c r="AO354" s="5">
        <f t="shared" si="76"/>
        <v>19.25</v>
      </c>
      <c r="AP354" s="5">
        <f t="shared" si="77"/>
        <v>6.35</v>
      </c>
      <c r="AQ354" s="5">
        <f t="shared" si="78"/>
        <v>7.6</v>
      </c>
      <c r="AR354" s="5">
        <f t="shared" si="79"/>
        <v>11.88</v>
      </c>
      <c r="AS354" s="5">
        <f t="shared" si="80"/>
        <v>9</v>
      </c>
      <c r="AT354" s="5">
        <f t="shared" si="81"/>
        <v>4.5</v>
      </c>
      <c r="AU354" s="5">
        <f t="shared" si="82"/>
        <v>4.55</v>
      </c>
      <c r="AV354"/>
      <c r="AW354" s="1">
        <f>Inflation_Data!D219</f>
        <v>121.5</v>
      </c>
      <c r="AX354" s="1">
        <f>AVERAGE(Inflation_Data!D218:D221)</f>
        <v>121.80000000000001</v>
      </c>
      <c r="AY354" s="5">
        <f>Inflation_Data!M165</f>
        <v>149.69999999999999</v>
      </c>
      <c r="AZ354" s="5">
        <f>Inflation_Data!N165</f>
        <v>149.63333333333333</v>
      </c>
      <c r="BB354"/>
      <c r="BC354"/>
      <c r="BD354"/>
      <c r="BE354"/>
      <c r="BF354"/>
      <c r="BG354"/>
      <c r="BH354"/>
      <c r="EW354" s="51"/>
      <c r="EX354" s="51"/>
      <c r="EY354" s="52"/>
      <c r="EZ354" s="52"/>
      <c r="FA354" s="51"/>
    </row>
    <row r="355" spans="1:157" x14ac:dyDescent="0.2">
      <c r="A355" s="1">
        <v>1995</v>
      </c>
      <c r="B355" s="1">
        <v>1</v>
      </c>
      <c r="C355" s="1">
        <f t="shared" si="83"/>
        <v>73</v>
      </c>
      <c r="D355" s="5">
        <f t="shared" si="39"/>
        <v>296</v>
      </c>
      <c r="E355" s="5">
        <f t="shared" si="40"/>
        <v>367</v>
      </c>
      <c r="F355" s="44">
        <f t="shared" si="41"/>
        <v>296</v>
      </c>
      <c r="G355" s="44">
        <f t="shared" si="42"/>
        <v>352</v>
      </c>
      <c r="H355" s="5">
        <f t="shared" si="43"/>
        <v>133</v>
      </c>
      <c r="I355" s="5">
        <f t="shared" si="44"/>
        <v>126</v>
      </c>
      <c r="J355" s="5">
        <f t="shared" si="45"/>
        <v>141</v>
      </c>
      <c r="K355" s="5">
        <f t="shared" si="46"/>
        <v>230</v>
      </c>
      <c r="L355" s="5">
        <f t="shared" si="47"/>
        <v>229</v>
      </c>
      <c r="M355" s="5">
        <f t="shared" si="48"/>
        <v>276</v>
      </c>
      <c r="N355" s="5">
        <f t="shared" si="49"/>
        <v>186</v>
      </c>
      <c r="O355" s="5">
        <f t="shared" si="50"/>
        <v>242</v>
      </c>
      <c r="P355" s="5">
        <f t="shared" si="51"/>
        <v>255</v>
      </c>
      <c r="Q355" s="5">
        <f t="shared" si="52"/>
        <v>208</v>
      </c>
      <c r="R355" s="5">
        <f t="shared" si="53"/>
        <v>168</v>
      </c>
      <c r="S355" s="5">
        <f t="shared" si="54"/>
        <v>169</v>
      </c>
      <c r="T355" s="5">
        <f t="shared" si="55"/>
        <v>272</v>
      </c>
      <c r="U355" s="5">
        <f t="shared" si="56"/>
        <v>296</v>
      </c>
      <c r="V355" s="5">
        <f t="shared" si="57"/>
        <v>156</v>
      </c>
      <c r="W355" s="5">
        <f t="shared" si="58"/>
        <v>147</v>
      </c>
      <c r="X355" s="5">
        <f t="shared" si="59"/>
        <v>289</v>
      </c>
      <c r="Y355" s="5">
        <f t="shared" si="60"/>
        <v>278</v>
      </c>
      <c r="Z355" s="5">
        <f t="shared" si="61"/>
        <v>19.09</v>
      </c>
      <c r="AA355" s="5">
        <f t="shared" si="62"/>
        <v>24.2</v>
      </c>
      <c r="AB355" s="5">
        <f t="shared" si="63"/>
        <v>17.63</v>
      </c>
      <c r="AC355" s="5">
        <f t="shared" si="64"/>
        <v>11</v>
      </c>
      <c r="AD355" s="5">
        <f t="shared" si="65"/>
        <v>16.5</v>
      </c>
      <c r="AE355" s="5">
        <f t="shared" si="66"/>
        <v>14.12</v>
      </c>
      <c r="AF355" s="5">
        <f t="shared" si="67"/>
        <v>22.5</v>
      </c>
      <c r="AG355" s="5">
        <f t="shared" si="68"/>
        <v>23.36</v>
      </c>
      <c r="AH355" s="5">
        <f t="shared" si="69"/>
        <v>13.25</v>
      </c>
      <c r="AI355" s="5">
        <f t="shared" si="70"/>
        <v>11.5</v>
      </c>
      <c r="AJ355" s="5">
        <f t="shared" si="71"/>
        <v>14.5</v>
      </c>
      <c r="AK355" s="5">
        <f t="shared" si="72"/>
        <v>14</v>
      </c>
      <c r="AL355" s="5">
        <f t="shared" si="73"/>
        <v>12</v>
      </c>
      <c r="AM355" s="5">
        <f t="shared" si="74"/>
        <v>9.5</v>
      </c>
      <c r="AN355" s="5">
        <f t="shared" si="75"/>
        <v>18.25</v>
      </c>
      <c r="AO355" s="5">
        <f t="shared" si="76"/>
        <v>16.899999999999999</v>
      </c>
      <c r="AP355" s="5">
        <f t="shared" si="77"/>
        <v>8.65</v>
      </c>
      <c r="AQ355" s="5">
        <f t="shared" si="78"/>
        <v>9.9499999999999993</v>
      </c>
      <c r="AR355" s="5">
        <f t="shared" si="79"/>
        <v>12.67</v>
      </c>
      <c r="AS355" s="5">
        <f t="shared" si="80"/>
        <v>14</v>
      </c>
      <c r="AT355" s="5">
        <f t="shared" si="81"/>
        <v>4.51</v>
      </c>
      <c r="AU355" s="5">
        <f t="shared" si="82"/>
        <v>5.17</v>
      </c>
      <c r="AV355"/>
      <c r="AW355" s="1">
        <f>Inflation_Data!D222</f>
        <v>123.5</v>
      </c>
      <c r="AX355" s="1">
        <f>AVERAGE(Inflation_Data!D221:D224)</f>
        <v>123.72499999999999</v>
      </c>
      <c r="AY355" s="5">
        <f>Inflation_Data!M166</f>
        <v>150.9</v>
      </c>
      <c r="AZ355" s="5">
        <f>Inflation_Data!N166</f>
        <v>150.86666666666667</v>
      </c>
      <c r="BB355"/>
      <c r="BC355"/>
      <c r="BD355"/>
      <c r="BE355"/>
      <c r="BF355"/>
      <c r="BG355"/>
      <c r="BH355"/>
      <c r="EW355" s="51"/>
      <c r="EX355" s="51"/>
      <c r="EY355" s="52"/>
      <c r="EZ355" s="52"/>
      <c r="FA355" s="51"/>
    </row>
    <row r="356" spans="1:157" x14ac:dyDescent="0.2">
      <c r="A356" s="1">
        <v>1995</v>
      </c>
      <c r="B356" s="1">
        <v>2</v>
      </c>
      <c r="C356" s="1">
        <f t="shared" si="83"/>
        <v>74</v>
      </c>
      <c r="D356" s="5">
        <f t="shared" si="39"/>
        <v>277</v>
      </c>
      <c r="E356" s="5">
        <f t="shared" si="40"/>
        <v>327</v>
      </c>
      <c r="F356" s="44">
        <f t="shared" si="41"/>
        <v>299</v>
      </c>
      <c r="G356" s="44">
        <f t="shared" si="42"/>
        <v>364</v>
      </c>
      <c r="H356" s="5">
        <f t="shared" si="43"/>
        <v>75</v>
      </c>
      <c r="I356" s="5">
        <f t="shared" si="44"/>
        <v>131</v>
      </c>
      <c r="J356" s="5">
        <f t="shared" si="45"/>
        <v>272</v>
      </c>
      <c r="K356" s="5">
        <f t="shared" si="46"/>
        <v>200</v>
      </c>
      <c r="L356" s="5">
        <f t="shared" si="47"/>
        <v>262</v>
      </c>
      <c r="M356" s="5">
        <f t="shared" si="48"/>
        <v>332</v>
      </c>
      <c r="N356" s="5">
        <f t="shared" si="49"/>
        <v>166</v>
      </c>
      <c r="O356" s="5">
        <f t="shared" si="50"/>
        <v>189</v>
      </c>
      <c r="P356" s="5">
        <f t="shared" si="51"/>
        <v>136</v>
      </c>
      <c r="Q356" s="5">
        <f t="shared" si="52"/>
        <v>151</v>
      </c>
      <c r="R356" s="5">
        <f t="shared" si="53"/>
        <v>207</v>
      </c>
      <c r="S356" s="5">
        <f t="shared" si="54"/>
        <v>236</v>
      </c>
      <c r="T356" s="5">
        <f t="shared" si="55"/>
        <v>269</v>
      </c>
      <c r="U356" s="5">
        <f t="shared" si="56"/>
        <v>273</v>
      </c>
      <c r="V356" s="5">
        <f t="shared" si="57"/>
        <v>178</v>
      </c>
      <c r="W356" s="5">
        <f t="shared" si="58"/>
        <v>156</v>
      </c>
      <c r="X356" s="5">
        <f t="shared" si="59"/>
        <v>165</v>
      </c>
      <c r="Y356" s="5">
        <f t="shared" si="60"/>
        <v>262</v>
      </c>
      <c r="Z356" s="5">
        <f t="shared" si="61"/>
        <v>29.1</v>
      </c>
      <c r="AA356" s="5">
        <f t="shared" si="62"/>
        <v>25.65</v>
      </c>
      <c r="AB356" s="5">
        <f t="shared" si="63"/>
        <v>17</v>
      </c>
      <c r="AC356" s="5">
        <f t="shared" si="64"/>
        <v>13.25</v>
      </c>
      <c r="AD356" s="5">
        <f t="shared" si="65"/>
        <v>16</v>
      </c>
      <c r="AE356" s="5">
        <f t="shared" si="66"/>
        <v>16.940000000000001</v>
      </c>
      <c r="AF356" s="5">
        <f t="shared" si="67"/>
        <v>24.67</v>
      </c>
      <c r="AG356" s="5">
        <f t="shared" si="68"/>
        <v>24.43</v>
      </c>
      <c r="AH356" s="5">
        <f t="shared" si="69"/>
        <v>12.5</v>
      </c>
      <c r="AI356" s="5">
        <f t="shared" si="70"/>
        <v>14</v>
      </c>
      <c r="AJ356" s="5">
        <f t="shared" si="71"/>
        <v>15</v>
      </c>
      <c r="AK356" s="5">
        <f t="shared" si="72"/>
        <v>16.78</v>
      </c>
      <c r="AL356" s="5">
        <f t="shared" si="73"/>
        <v>13</v>
      </c>
      <c r="AM356" s="5">
        <f t="shared" si="74"/>
        <v>12.5</v>
      </c>
      <c r="AN356" s="5">
        <f t="shared" si="75"/>
        <v>12.5</v>
      </c>
      <c r="AO356" s="5">
        <f t="shared" si="76"/>
        <v>15.5</v>
      </c>
      <c r="AP356" s="5">
        <f t="shared" si="77"/>
        <v>9.5500000000000007</v>
      </c>
      <c r="AQ356" s="5">
        <f t="shared" si="78"/>
        <v>10.08</v>
      </c>
      <c r="AR356" s="5">
        <f t="shared" si="79"/>
        <v>12.25</v>
      </c>
      <c r="AS356" s="5">
        <f t="shared" si="80"/>
        <v>14.08</v>
      </c>
      <c r="AT356" s="5">
        <f t="shared" si="81"/>
        <v>10.25</v>
      </c>
      <c r="AU356" s="5">
        <f t="shared" si="82"/>
        <v>7.5</v>
      </c>
      <c r="AV356"/>
      <c r="AW356" s="1">
        <f>Inflation_Data!D225</f>
        <v>124.9</v>
      </c>
      <c r="AX356" s="1">
        <f>AVERAGE(Inflation_Data!D224:D227)</f>
        <v>125.02500000000001</v>
      </c>
      <c r="AY356" s="5">
        <f>Inflation_Data!M167</f>
        <v>152.19999999999999</v>
      </c>
      <c r="AZ356" s="5">
        <f>Inflation_Data!N167</f>
        <v>152.19999999999999</v>
      </c>
      <c r="BB356"/>
      <c r="BC356"/>
      <c r="BD356"/>
      <c r="BE356"/>
      <c r="BF356"/>
      <c r="BG356"/>
      <c r="BH356"/>
      <c r="EW356" s="51"/>
      <c r="EX356" s="51"/>
      <c r="EY356" s="52"/>
      <c r="EZ356" s="52"/>
      <c r="FA356" s="51"/>
    </row>
    <row r="357" spans="1:157" x14ac:dyDescent="0.2">
      <c r="A357" s="1">
        <v>1995</v>
      </c>
      <c r="B357" s="1">
        <v>3</v>
      </c>
      <c r="C357" s="1">
        <f t="shared" si="83"/>
        <v>75</v>
      </c>
      <c r="D357" s="5">
        <f t="shared" si="39"/>
        <v>362</v>
      </c>
      <c r="E357" s="5">
        <f t="shared" si="40"/>
        <v>286</v>
      </c>
      <c r="F357" s="44">
        <f t="shared" si="41"/>
        <v>177</v>
      </c>
      <c r="G357" s="44">
        <f t="shared" si="42"/>
        <v>238</v>
      </c>
      <c r="H357" s="5">
        <f t="shared" si="43"/>
        <v>101</v>
      </c>
      <c r="I357" s="5">
        <f t="shared" si="44"/>
        <v>151</v>
      </c>
      <c r="J357" s="5">
        <f t="shared" si="45"/>
        <v>202</v>
      </c>
      <c r="K357" s="5">
        <f t="shared" si="46"/>
        <v>201</v>
      </c>
      <c r="L357" s="5">
        <f t="shared" si="47"/>
        <v>146</v>
      </c>
      <c r="M357" s="5">
        <f t="shared" si="48"/>
        <v>252</v>
      </c>
      <c r="N357" s="5">
        <f t="shared" si="49"/>
        <v>218</v>
      </c>
      <c r="O357" s="5">
        <f t="shared" si="50"/>
        <v>198</v>
      </c>
      <c r="P357" s="5">
        <f t="shared" si="51"/>
        <v>156</v>
      </c>
      <c r="Q357" s="5">
        <f t="shared" si="52"/>
        <v>128</v>
      </c>
      <c r="R357" s="5">
        <f t="shared" si="53"/>
        <v>109</v>
      </c>
      <c r="S357" s="5">
        <f t="shared" si="54"/>
        <v>151</v>
      </c>
      <c r="T357" s="5">
        <f t="shared" si="55"/>
        <v>156</v>
      </c>
      <c r="U357" s="5">
        <f t="shared" si="56"/>
        <v>136</v>
      </c>
      <c r="V357" s="5">
        <f t="shared" si="57"/>
        <v>147</v>
      </c>
      <c r="W357" s="5">
        <f t="shared" si="58"/>
        <v>148</v>
      </c>
      <c r="X357" s="5">
        <f t="shared" si="59"/>
        <v>182</v>
      </c>
      <c r="Y357" s="5">
        <f t="shared" si="60"/>
        <v>159</v>
      </c>
      <c r="Z357" s="5">
        <f t="shared" si="61"/>
        <v>35</v>
      </c>
      <c r="AA357" s="5">
        <f t="shared" si="62"/>
        <v>28.55</v>
      </c>
      <c r="AB357" s="5">
        <f t="shared" si="63"/>
        <v>14.14</v>
      </c>
      <c r="AC357" s="5">
        <f t="shared" si="64"/>
        <v>18.36</v>
      </c>
      <c r="AD357" s="5">
        <f t="shared" si="65"/>
        <v>17.45</v>
      </c>
      <c r="AE357" s="5">
        <f t="shared" si="66"/>
        <v>16.04</v>
      </c>
      <c r="AF357" s="5">
        <f t="shared" si="67"/>
        <v>16.559999999999999</v>
      </c>
      <c r="AG357" s="5">
        <f t="shared" si="68"/>
        <v>19.68</v>
      </c>
      <c r="AH357" s="5">
        <f t="shared" si="69"/>
        <v>14.35</v>
      </c>
      <c r="AI357" s="5">
        <f t="shared" si="70"/>
        <v>13.04</v>
      </c>
      <c r="AJ357" s="5">
        <f t="shared" si="71"/>
        <v>14.88</v>
      </c>
      <c r="AK357" s="5">
        <f t="shared" si="72"/>
        <v>14.31</v>
      </c>
      <c r="AL357" s="5">
        <f t="shared" si="73"/>
        <v>15</v>
      </c>
      <c r="AM357" s="5">
        <f t="shared" si="74"/>
        <v>9.1999999999999993</v>
      </c>
      <c r="AN357" s="5">
        <f t="shared" si="75"/>
        <v>12.25</v>
      </c>
      <c r="AO357" s="5">
        <f t="shared" si="76"/>
        <v>19.170000000000002</v>
      </c>
      <c r="AP357" s="5">
        <f t="shared" si="77"/>
        <v>9.66</v>
      </c>
      <c r="AQ357" s="5">
        <f t="shared" si="78"/>
        <v>9.43</v>
      </c>
      <c r="AR357" s="5">
        <f t="shared" si="79"/>
        <v>22.5</v>
      </c>
      <c r="AS357" s="5">
        <f t="shared" si="80"/>
        <v>23</v>
      </c>
      <c r="AT357" s="5">
        <f t="shared" si="81"/>
        <v>7.5</v>
      </c>
      <c r="AU357" s="5">
        <f t="shared" si="82"/>
        <v>7.31</v>
      </c>
      <c r="AV357"/>
      <c r="AW357" s="1">
        <f>Inflation_Data!D228</f>
        <v>125.1</v>
      </c>
      <c r="AX357" s="1">
        <f>AVERAGE(Inflation_Data!D227:D230)</f>
        <v>125.22499999999999</v>
      </c>
      <c r="AY357" s="5">
        <f>Inflation_Data!M168</f>
        <v>152.9</v>
      </c>
      <c r="AZ357" s="5">
        <f>Inflation_Data!N168</f>
        <v>152.86666666666665</v>
      </c>
      <c r="BB357"/>
      <c r="BC357"/>
      <c r="BD357"/>
      <c r="BE357"/>
      <c r="BF357"/>
      <c r="BG357"/>
      <c r="BH357"/>
      <c r="EW357" s="51"/>
      <c r="EX357" s="51"/>
      <c r="EY357" s="52"/>
      <c r="EZ357" s="52"/>
      <c r="FA357" s="51"/>
    </row>
    <row r="358" spans="1:157" x14ac:dyDescent="0.2">
      <c r="A358" s="1">
        <v>1995</v>
      </c>
      <c r="B358" s="1">
        <v>4</v>
      </c>
      <c r="C358" s="1">
        <f t="shared" si="83"/>
        <v>76</v>
      </c>
      <c r="D358" s="5">
        <f t="shared" si="39"/>
        <v>211</v>
      </c>
      <c r="E358" s="5">
        <f t="shared" si="40"/>
        <v>280</v>
      </c>
      <c r="F358" s="44">
        <f t="shared" si="41"/>
        <v>235</v>
      </c>
      <c r="G358" s="44">
        <f t="shared" si="42"/>
        <v>280</v>
      </c>
      <c r="H358" s="5">
        <f t="shared" si="43"/>
        <v>79</v>
      </c>
      <c r="I358" s="5">
        <f t="shared" si="44"/>
        <v>140</v>
      </c>
      <c r="J358" s="5">
        <f t="shared" si="45"/>
        <v>176</v>
      </c>
      <c r="K358" s="5">
        <f t="shared" si="46"/>
        <v>162</v>
      </c>
      <c r="L358" s="5">
        <f t="shared" si="47"/>
        <v>251</v>
      </c>
      <c r="M358" s="5">
        <f t="shared" si="48"/>
        <v>275</v>
      </c>
      <c r="N358" s="5">
        <f t="shared" si="49"/>
        <v>210</v>
      </c>
      <c r="O358" s="5">
        <f t="shared" si="50"/>
        <v>188</v>
      </c>
      <c r="P358" s="5">
        <f t="shared" si="51"/>
        <v>160</v>
      </c>
      <c r="Q358" s="5">
        <f t="shared" si="52"/>
        <v>160</v>
      </c>
      <c r="R358" s="5">
        <f t="shared" si="53"/>
        <v>145</v>
      </c>
      <c r="S358" s="5">
        <f t="shared" si="54"/>
        <v>125</v>
      </c>
      <c r="T358" s="5">
        <f t="shared" si="55"/>
        <v>166</v>
      </c>
      <c r="U358" s="5">
        <f t="shared" si="56"/>
        <v>136</v>
      </c>
      <c r="V358" s="5">
        <f t="shared" si="57"/>
        <v>102</v>
      </c>
      <c r="W358" s="5">
        <f t="shared" si="58"/>
        <v>96</v>
      </c>
      <c r="X358" s="5">
        <f t="shared" si="59"/>
        <v>252</v>
      </c>
      <c r="Y358" s="5">
        <f t="shared" si="60"/>
        <v>302</v>
      </c>
      <c r="Z358" s="5">
        <f t="shared" si="61"/>
        <v>23.83</v>
      </c>
      <c r="AA358" s="5">
        <f t="shared" si="62"/>
        <v>28.4</v>
      </c>
      <c r="AB358" s="5">
        <f t="shared" si="63"/>
        <v>14.49</v>
      </c>
      <c r="AC358" s="5">
        <f t="shared" si="64"/>
        <v>13.82</v>
      </c>
      <c r="AD358" s="5">
        <f t="shared" si="65"/>
        <v>14.49</v>
      </c>
      <c r="AE358" s="5">
        <f t="shared" si="66"/>
        <v>17.53</v>
      </c>
      <c r="AF358" s="5">
        <f t="shared" si="67"/>
        <v>14.92</v>
      </c>
      <c r="AG358" s="5">
        <f t="shared" si="68"/>
        <v>19.87</v>
      </c>
      <c r="AH358" s="5">
        <f t="shared" si="69"/>
        <v>17.75</v>
      </c>
      <c r="AI358" s="5">
        <f t="shared" si="70"/>
        <v>18</v>
      </c>
      <c r="AJ358" s="5">
        <f t="shared" si="71"/>
        <v>15.09</v>
      </c>
      <c r="AK358" s="5">
        <f t="shared" si="72"/>
        <v>16.97</v>
      </c>
      <c r="AL358" s="5">
        <f t="shared" si="73"/>
        <v>10.11</v>
      </c>
      <c r="AM358" s="5">
        <f t="shared" si="74"/>
        <v>10.35</v>
      </c>
      <c r="AN358" s="5">
        <f t="shared" si="75"/>
        <v>16.5</v>
      </c>
      <c r="AO358" s="5">
        <f t="shared" si="76"/>
        <v>17.79</v>
      </c>
      <c r="AP358" s="5">
        <f t="shared" si="77"/>
        <v>9</v>
      </c>
      <c r="AQ358" s="5">
        <f t="shared" si="78"/>
        <v>9.5</v>
      </c>
      <c r="AR358" s="5">
        <f t="shared" si="79"/>
        <v>22.5</v>
      </c>
      <c r="AS358" s="5">
        <f t="shared" si="80"/>
        <v>23</v>
      </c>
      <c r="AT358" s="5">
        <f t="shared" si="81"/>
        <v>8.01</v>
      </c>
      <c r="AU358" s="5">
        <f t="shared" si="82"/>
        <v>8.0399999999999991</v>
      </c>
      <c r="AV358"/>
      <c r="AW358" s="1">
        <f>Inflation_Data!D231</f>
        <v>125.4</v>
      </c>
      <c r="AX358" s="1">
        <f>AVERAGE(Inflation_Data!D230:D233)</f>
        <v>125.675</v>
      </c>
      <c r="AY358" s="5">
        <f>Inflation_Data!M169</f>
        <v>153.6</v>
      </c>
      <c r="AZ358" s="5">
        <f>Inflation_Data!N169</f>
        <v>153.6</v>
      </c>
      <c r="BB358"/>
      <c r="BC358"/>
      <c r="BD358"/>
      <c r="BE358"/>
      <c r="BF358"/>
      <c r="BG358"/>
      <c r="BH358"/>
      <c r="EW358" s="51"/>
      <c r="EX358" s="51"/>
      <c r="EY358" s="52"/>
      <c r="EZ358" s="52"/>
      <c r="FA358" s="51"/>
    </row>
    <row r="359" spans="1:157" x14ac:dyDescent="0.2">
      <c r="A359" s="1">
        <v>1996</v>
      </c>
      <c r="B359" s="1">
        <v>1</v>
      </c>
      <c r="C359" s="1">
        <f t="shared" si="83"/>
        <v>77</v>
      </c>
      <c r="D359" s="5">
        <f t="shared" si="39"/>
        <v>218</v>
      </c>
      <c r="E359" s="5">
        <f t="shared" si="40"/>
        <v>322</v>
      </c>
      <c r="F359" s="44">
        <f t="shared" si="41"/>
        <v>226</v>
      </c>
      <c r="G359" s="44">
        <f t="shared" si="42"/>
        <v>250</v>
      </c>
      <c r="H359" s="5">
        <f t="shared" si="43"/>
        <v>110</v>
      </c>
      <c r="I359" s="5">
        <f t="shared" si="44"/>
        <v>94</v>
      </c>
      <c r="J359" s="5">
        <f t="shared" si="45"/>
        <v>162</v>
      </c>
      <c r="K359" s="5">
        <f t="shared" si="46"/>
        <v>181</v>
      </c>
      <c r="L359" s="5">
        <f t="shared" si="47"/>
        <v>235</v>
      </c>
      <c r="M359" s="5">
        <f t="shared" si="48"/>
        <v>219</v>
      </c>
      <c r="N359" s="5">
        <f t="shared" si="49"/>
        <v>223</v>
      </c>
      <c r="O359" s="5">
        <f t="shared" si="50"/>
        <v>190</v>
      </c>
      <c r="P359" s="5">
        <f t="shared" si="51"/>
        <v>200</v>
      </c>
      <c r="Q359" s="5">
        <f t="shared" si="52"/>
        <v>158</v>
      </c>
      <c r="R359" s="5">
        <f t="shared" si="53"/>
        <v>145</v>
      </c>
      <c r="S359" s="5">
        <f t="shared" si="54"/>
        <v>115</v>
      </c>
      <c r="T359" s="5">
        <f t="shared" si="55"/>
        <v>257</v>
      </c>
      <c r="U359" s="5">
        <f t="shared" si="56"/>
        <v>211</v>
      </c>
      <c r="V359" s="5">
        <f t="shared" si="57"/>
        <v>88</v>
      </c>
      <c r="W359" s="5">
        <f t="shared" si="58"/>
        <v>58</v>
      </c>
      <c r="X359" s="5">
        <f t="shared" si="59"/>
        <v>479</v>
      </c>
      <c r="Y359" s="5">
        <f t="shared" si="60"/>
        <v>290</v>
      </c>
      <c r="Z359" s="5">
        <f t="shared" si="61"/>
        <v>21.17</v>
      </c>
      <c r="AA359" s="5">
        <f t="shared" si="62"/>
        <v>26.26</v>
      </c>
      <c r="AB359" s="5">
        <f t="shared" si="63"/>
        <v>11.99</v>
      </c>
      <c r="AC359" s="5">
        <f t="shared" si="64"/>
        <v>18.850000000000001</v>
      </c>
      <c r="AD359" s="5">
        <f t="shared" si="65"/>
        <v>13.54</v>
      </c>
      <c r="AE359" s="5">
        <f t="shared" si="66"/>
        <v>13.51</v>
      </c>
      <c r="AF359" s="5">
        <f t="shared" si="67"/>
        <v>17.09</v>
      </c>
      <c r="AG359" s="5">
        <f t="shared" si="68"/>
        <v>17.600000000000001</v>
      </c>
      <c r="AH359" s="5">
        <f t="shared" si="69"/>
        <v>12.3</v>
      </c>
      <c r="AI359" s="5">
        <f t="shared" si="70"/>
        <v>15.67</v>
      </c>
      <c r="AJ359" s="5">
        <f t="shared" si="71"/>
        <v>16.329999999999998</v>
      </c>
      <c r="AK359" s="5">
        <f t="shared" si="72"/>
        <v>18.62</v>
      </c>
      <c r="AL359" s="5">
        <f t="shared" si="73"/>
        <v>14.29</v>
      </c>
      <c r="AM359" s="5">
        <f t="shared" si="74"/>
        <v>7.25</v>
      </c>
      <c r="AN359" s="5">
        <f t="shared" si="75"/>
        <v>20</v>
      </c>
      <c r="AO359" s="5">
        <f t="shared" si="76"/>
        <v>15.34</v>
      </c>
      <c r="AP359" s="5">
        <f t="shared" si="77"/>
        <v>15</v>
      </c>
      <c r="AQ359" s="5">
        <f t="shared" si="78"/>
        <v>13.78</v>
      </c>
      <c r="AR359" s="5">
        <f t="shared" si="79"/>
        <v>17.5</v>
      </c>
      <c r="AS359" s="5">
        <f t="shared" si="80"/>
        <v>18.5</v>
      </c>
      <c r="AT359" s="5">
        <f t="shared" si="81"/>
        <v>6.96</v>
      </c>
      <c r="AU359" s="5">
        <f t="shared" si="82"/>
        <v>7.51</v>
      </c>
      <c r="AV359"/>
      <c r="AW359" s="1">
        <f>Inflation_Data!D234</f>
        <v>126.2</v>
      </c>
      <c r="AX359" s="1">
        <f>AVERAGE(Inflation_Data!D233:D236)</f>
        <v>126.57499999999999</v>
      </c>
      <c r="AY359" s="5">
        <f>Inflation_Data!M170</f>
        <v>154.9</v>
      </c>
      <c r="AZ359" s="5">
        <f>Inflation_Data!N170</f>
        <v>155</v>
      </c>
      <c r="BB359"/>
      <c r="BC359"/>
      <c r="BD359"/>
      <c r="BE359"/>
      <c r="BF359"/>
      <c r="BG359"/>
      <c r="BH359"/>
      <c r="EW359" s="51"/>
      <c r="EX359" s="51"/>
      <c r="EY359" s="52"/>
      <c r="EZ359" s="52"/>
      <c r="FA359" s="51"/>
    </row>
    <row r="360" spans="1:157" x14ac:dyDescent="0.2">
      <c r="A360" s="1">
        <v>1996</v>
      </c>
      <c r="B360" s="1">
        <v>2</v>
      </c>
      <c r="C360" s="1">
        <f t="shared" si="83"/>
        <v>78</v>
      </c>
      <c r="D360" s="5">
        <f t="shared" si="39"/>
        <v>163</v>
      </c>
      <c r="E360" s="5">
        <f t="shared" si="40"/>
        <v>254</v>
      </c>
      <c r="F360" s="44">
        <f t="shared" si="41"/>
        <v>237</v>
      </c>
      <c r="G360" s="44">
        <f t="shared" si="42"/>
        <v>255</v>
      </c>
      <c r="H360" s="5">
        <f t="shared" si="43"/>
        <v>94</v>
      </c>
      <c r="I360" s="5">
        <f t="shared" si="44"/>
        <v>121</v>
      </c>
      <c r="J360" s="5">
        <f t="shared" si="45"/>
        <v>158</v>
      </c>
      <c r="K360" s="5">
        <f t="shared" si="46"/>
        <v>197</v>
      </c>
      <c r="L360" s="5">
        <f t="shared" si="47"/>
        <v>164</v>
      </c>
      <c r="M360" s="5">
        <f t="shared" si="48"/>
        <v>226</v>
      </c>
      <c r="N360" s="5">
        <f t="shared" si="49"/>
        <v>160</v>
      </c>
      <c r="O360" s="5">
        <f t="shared" si="50"/>
        <v>218</v>
      </c>
      <c r="P360" s="5">
        <f t="shared" si="51"/>
        <v>202</v>
      </c>
      <c r="Q360" s="5">
        <f t="shared" si="52"/>
        <v>235</v>
      </c>
      <c r="R360" s="5">
        <f t="shared" si="53"/>
        <v>178</v>
      </c>
      <c r="S360" s="5">
        <f t="shared" si="54"/>
        <v>194</v>
      </c>
      <c r="T360" s="5">
        <f t="shared" si="55"/>
        <v>161</v>
      </c>
      <c r="U360" s="5">
        <f t="shared" si="56"/>
        <v>289</v>
      </c>
      <c r="V360" s="5">
        <f t="shared" si="57"/>
        <v>75</v>
      </c>
      <c r="W360" s="5">
        <f t="shared" si="58"/>
        <v>74</v>
      </c>
      <c r="X360" s="5">
        <f t="shared" si="59"/>
        <v>285</v>
      </c>
      <c r="Y360" s="5">
        <f t="shared" si="60"/>
        <v>291</v>
      </c>
      <c r="Z360" s="5">
        <f t="shared" si="61"/>
        <v>17.309999999999999</v>
      </c>
      <c r="AA360" s="5">
        <f t="shared" si="62"/>
        <v>23.87</v>
      </c>
      <c r="AB360" s="5">
        <f t="shared" si="63"/>
        <v>10.95</v>
      </c>
      <c r="AC360" s="5">
        <f t="shared" si="64"/>
        <v>14.5</v>
      </c>
      <c r="AD360" s="5">
        <f t="shared" si="65"/>
        <v>13.46</v>
      </c>
      <c r="AE360" s="5">
        <f t="shared" si="66"/>
        <v>15.82</v>
      </c>
      <c r="AF360" s="5">
        <f t="shared" si="67"/>
        <v>15.36</v>
      </c>
      <c r="AG360" s="5">
        <f t="shared" si="68"/>
        <v>14.98</v>
      </c>
      <c r="AH360" s="5">
        <f t="shared" si="69"/>
        <v>11.32</v>
      </c>
      <c r="AI360" s="5">
        <f t="shared" si="70"/>
        <v>10.97</v>
      </c>
      <c r="AJ360" s="5">
        <f t="shared" si="71"/>
        <v>11.5</v>
      </c>
      <c r="AK360" s="5">
        <f t="shared" si="72"/>
        <v>14.53</v>
      </c>
      <c r="AL360" s="5">
        <f t="shared" si="73"/>
        <v>14.27</v>
      </c>
      <c r="AM360" s="5">
        <f t="shared" si="74"/>
        <v>5.9</v>
      </c>
      <c r="AN360" s="5">
        <f t="shared" si="75"/>
        <v>15.95</v>
      </c>
      <c r="AO360" s="5">
        <f t="shared" si="76"/>
        <v>16.2</v>
      </c>
      <c r="AP360" s="5">
        <f t="shared" si="77"/>
        <v>13.42</v>
      </c>
      <c r="AQ360" s="5">
        <f t="shared" si="78"/>
        <v>15.95</v>
      </c>
      <c r="AR360" s="5">
        <f t="shared" si="79"/>
        <v>6.29</v>
      </c>
      <c r="AS360" s="5">
        <f t="shared" si="80"/>
        <v>5.26</v>
      </c>
      <c r="AT360" s="5">
        <f t="shared" si="81"/>
        <v>6.03</v>
      </c>
      <c r="AU360" s="5">
        <f t="shared" si="82"/>
        <v>4.25</v>
      </c>
      <c r="AV360"/>
      <c r="AW360" s="1">
        <f>Inflation_Data!D237</f>
        <v>128.1</v>
      </c>
      <c r="AX360" s="1">
        <f>AVERAGE(Inflation_Data!D236:D239)</f>
        <v>127.875</v>
      </c>
      <c r="AY360" s="5">
        <f>Inflation_Data!M171</f>
        <v>156.6</v>
      </c>
      <c r="AZ360" s="5">
        <f>Inflation_Data!N171</f>
        <v>156.5333333333333</v>
      </c>
      <c r="BB360"/>
      <c r="BC360"/>
      <c r="BD360"/>
      <c r="BE360"/>
      <c r="BF360"/>
      <c r="BG360"/>
      <c r="BH360"/>
      <c r="EW360" s="51"/>
      <c r="EX360" s="51"/>
      <c r="EY360" s="52"/>
      <c r="EZ360" s="52"/>
      <c r="FA360" s="51"/>
    </row>
    <row r="361" spans="1:157" x14ac:dyDescent="0.2">
      <c r="A361" s="1">
        <v>1996</v>
      </c>
      <c r="B361" s="1">
        <v>3</v>
      </c>
      <c r="C361" s="1">
        <f t="shared" si="83"/>
        <v>79</v>
      </c>
      <c r="D361" s="5">
        <f t="shared" si="39"/>
        <v>214</v>
      </c>
      <c r="E361" s="5">
        <f t="shared" si="40"/>
        <v>321</v>
      </c>
      <c r="F361" s="44">
        <f t="shared" si="41"/>
        <v>258</v>
      </c>
      <c r="G361" s="44">
        <f t="shared" si="42"/>
        <v>175</v>
      </c>
      <c r="H361" s="5">
        <f t="shared" si="43"/>
        <v>134</v>
      </c>
      <c r="I361" s="5">
        <f t="shared" si="44"/>
        <v>116</v>
      </c>
      <c r="J361" s="5">
        <f t="shared" si="45"/>
        <v>181</v>
      </c>
      <c r="K361" s="5">
        <f t="shared" si="46"/>
        <v>219</v>
      </c>
      <c r="L361" s="5">
        <f t="shared" si="47"/>
        <v>208</v>
      </c>
      <c r="M361" s="5">
        <f t="shared" si="48"/>
        <v>157</v>
      </c>
      <c r="N361" s="5">
        <f t="shared" si="49"/>
        <v>236</v>
      </c>
      <c r="O361" s="5">
        <f t="shared" si="50"/>
        <v>214</v>
      </c>
      <c r="P361" s="5">
        <f t="shared" si="51"/>
        <v>192</v>
      </c>
      <c r="Q361" s="5">
        <f t="shared" si="52"/>
        <v>210</v>
      </c>
      <c r="R361" s="5">
        <f t="shared" si="53"/>
        <v>182</v>
      </c>
      <c r="S361" s="5">
        <f t="shared" si="54"/>
        <v>181</v>
      </c>
      <c r="T361" s="5">
        <f t="shared" si="55"/>
        <v>195</v>
      </c>
      <c r="U361" s="5">
        <f t="shared" si="56"/>
        <v>288</v>
      </c>
      <c r="V361" s="5">
        <f t="shared" si="57"/>
        <v>93</v>
      </c>
      <c r="W361" s="5">
        <f t="shared" si="58"/>
        <v>75</v>
      </c>
      <c r="X361" s="5">
        <f t="shared" si="59"/>
        <v>268</v>
      </c>
      <c r="Y361" s="5">
        <f t="shared" si="60"/>
        <v>261</v>
      </c>
      <c r="Z361" s="5">
        <f t="shared" si="61"/>
        <v>16.43</v>
      </c>
      <c r="AA361" s="5">
        <f t="shared" si="62"/>
        <v>24.35</v>
      </c>
      <c r="AB361" s="5">
        <f t="shared" si="63"/>
        <v>10.47</v>
      </c>
      <c r="AC361" s="5">
        <f t="shared" si="64"/>
        <v>10.4</v>
      </c>
      <c r="AD361" s="5">
        <f t="shared" si="65"/>
        <v>12.64</v>
      </c>
      <c r="AE361" s="5">
        <f t="shared" si="66"/>
        <v>15.18</v>
      </c>
      <c r="AF361" s="5">
        <f t="shared" si="67"/>
        <v>13.49</v>
      </c>
      <c r="AG361" s="5">
        <f t="shared" si="68"/>
        <v>16.649999999999999</v>
      </c>
      <c r="AH361" s="5">
        <f t="shared" si="69"/>
        <v>10.17</v>
      </c>
      <c r="AI361" s="5">
        <f t="shared" si="70"/>
        <v>10.88</v>
      </c>
      <c r="AJ361" s="5">
        <f t="shared" si="71"/>
        <v>18.420000000000002</v>
      </c>
      <c r="AK361" s="5">
        <f t="shared" si="72"/>
        <v>12.5</v>
      </c>
      <c r="AL361" s="5">
        <f t="shared" si="73"/>
        <v>11.4</v>
      </c>
      <c r="AM361" s="5">
        <f t="shared" si="74"/>
        <v>4.91</v>
      </c>
      <c r="AN361" s="5">
        <f t="shared" si="75"/>
        <v>16.13</v>
      </c>
      <c r="AO361" s="5">
        <f t="shared" si="76"/>
        <v>17.489999999999998</v>
      </c>
      <c r="AP361" s="5">
        <f t="shared" si="77"/>
        <v>9.25</v>
      </c>
      <c r="AQ361" s="5">
        <f t="shared" si="78"/>
        <v>15.95</v>
      </c>
      <c r="AR361" s="5">
        <f t="shared" si="79"/>
        <v>8.1300000000000008</v>
      </c>
      <c r="AS361" s="5">
        <f t="shared" si="80"/>
        <v>9.4</v>
      </c>
      <c r="AT361" s="5">
        <f t="shared" si="81"/>
        <v>5.44</v>
      </c>
      <c r="AU361" s="5">
        <f t="shared" si="82"/>
        <v>6.48</v>
      </c>
      <c r="AV361"/>
      <c r="AW361" s="1">
        <f>Inflation_Data!D240</f>
        <v>128.30000000000001</v>
      </c>
      <c r="AX361" s="1">
        <f>AVERAGE(Inflation_Data!D239:D242)</f>
        <v>128.125</v>
      </c>
      <c r="AY361" s="5">
        <f>Inflation_Data!M172</f>
        <v>157.30000000000001</v>
      </c>
      <c r="AZ361" s="5">
        <f>Inflation_Data!N172</f>
        <v>157.36666666666667</v>
      </c>
      <c r="BB361"/>
      <c r="BC361"/>
      <c r="BD361"/>
      <c r="BE361"/>
      <c r="BF361"/>
      <c r="BG361"/>
      <c r="BH361"/>
      <c r="EW361" s="51"/>
      <c r="EX361" s="51"/>
      <c r="EY361" s="52"/>
      <c r="EZ361" s="52"/>
      <c r="FA361" s="51"/>
    </row>
    <row r="362" spans="1:157" x14ac:dyDescent="0.2">
      <c r="A362" s="1">
        <v>1996</v>
      </c>
      <c r="B362" s="1">
        <v>4</v>
      </c>
      <c r="C362" s="1">
        <f t="shared" si="83"/>
        <v>80</v>
      </c>
      <c r="D362" s="5">
        <f t="shared" si="39"/>
        <v>272</v>
      </c>
      <c r="E362" s="5">
        <f t="shared" si="40"/>
        <v>208</v>
      </c>
      <c r="F362" s="44">
        <f t="shared" si="41"/>
        <v>263</v>
      </c>
      <c r="G362" s="44">
        <f t="shared" si="42"/>
        <v>115</v>
      </c>
      <c r="H362" s="5">
        <f t="shared" si="43"/>
        <v>134</v>
      </c>
      <c r="I362" s="5">
        <f t="shared" si="44"/>
        <v>116</v>
      </c>
      <c r="J362" s="5">
        <f t="shared" si="45"/>
        <v>186</v>
      </c>
      <c r="K362" s="5">
        <f t="shared" si="46"/>
        <v>221</v>
      </c>
      <c r="L362" s="5">
        <f t="shared" si="47"/>
        <v>235</v>
      </c>
      <c r="M362" s="5">
        <f t="shared" si="48"/>
        <v>182</v>
      </c>
      <c r="N362" s="5">
        <f t="shared" si="49"/>
        <v>215</v>
      </c>
      <c r="O362" s="5">
        <f t="shared" si="50"/>
        <v>197</v>
      </c>
      <c r="P362" s="5">
        <f t="shared" si="51"/>
        <v>183</v>
      </c>
      <c r="Q362" s="5">
        <f t="shared" si="52"/>
        <v>278</v>
      </c>
      <c r="R362" s="5">
        <f t="shared" si="53"/>
        <v>197</v>
      </c>
      <c r="S362" s="5">
        <f t="shared" si="54"/>
        <v>191</v>
      </c>
      <c r="T362" s="5">
        <f t="shared" si="55"/>
        <v>168</v>
      </c>
      <c r="U362" s="5">
        <f t="shared" si="56"/>
        <v>301</v>
      </c>
      <c r="V362" s="5">
        <f t="shared" si="57"/>
        <v>55</v>
      </c>
      <c r="W362" s="5">
        <f t="shared" si="58"/>
        <v>53</v>
      </c>
      <c r="X362" s="5">
        <f t="shared" si="59"/>
        <v>322</v>
      </c>
      <c r="Y362" s="5">
        <f t="shared" si="60"/>
        <v>302</v>
      </c>
      <c r="Z362" s="5">
        <f t="shared" si="61"/>
        <v>22.36</v>
      </c>
      <c r="AA362" s="5">
        <f t="shared" si="62"/>
        <v>26.52</v>
      </c>
      <c r="AB362" s="5">
        <f t="shared" si="63"/>
        <v>14.65</v>
      </c>
      <c r="AC362" s="5">
        <f t="shared" si="64"/>
        <v>11.6</v>
      </c>
      <c r="AD362" s="5">
        <f t="shared" si="65"/>
        <v>13.75</v>
      </c>
      <c r="AE362" s="5">
        <f t="shared" si="66"/>
        <v>12.76</v>
      </c>
      <c r="AF362" s="5">
        <f t="shared" si="67"/>
        <v>15.59</v>
      </c>
      <c r="AG362" s="5">
        <f t="shared" si="68"/>
        <v>18.55</v>
      </c>
      <c r="AH362" s="5">
        <f t="shared" si="69"/>
        <v>15.45</v>
      </c>
      <c r="AI362" s="5">
        <f t="shared" si="70"/>
        <v>13.33</v>
      </c>
      <c r="AJ362" s="5">
        <f t="shared" si="71"/>
        <v>14.8</v>
      </c>
      <c r="AK362" s="5">
        <f t="shared" si="72"/>
        <v>14.77</v>
      </c>
      <c r="AL362" s="5">
        <f t="shared" si="73"/>
        <v>12.05</v>
      </c>
      <c r="AM362" s="5">
        <f t="shared" si="74"/>
        <v>13.59</v>
      </c>
      <c r="AN362" s="5">
        <f t="shared" si="75"/>
        <v>18.079999999999998</v>
      </c>
      <c r="AO362" s="5">
        <f t="shared" si="76"/>
        <v>18.75</v>
      </c>
      <c r="AP362" s="5">
        <f t="shared" si="77"/>
        <v>8.25</v>
      </c>
      <c r="AQ362" s="5">
        <f t="shared" si="78"/>
        <v>14.63</v>
      </c>
      <c r="AR362" s="5">
        <f t="shared" si="79"/>
        <v>10.01</v>
      </c>
      <c r="AS362" s="5">
        <f t="shared" si="80"/>
        <v>11.15</v>
      </c>
      <c r="AT362" s="5">
        <f t="shared" si="81"/>
        <v>7.5</v>
      </c>
      <c r="AU362" s="5">
        <f t="shared" si="82"/>
        <v>6.99</v>
      </c>
      <c r="AV362"/>
      <c r="AW362" s="1">
        <f>Inflation_Data!D243</f>
        <v>128.19999999999999</v>
      </c>
      <c r="AX362" s="1">
        <f>AVERAGE(Inflation_Data!D242:D245)</f>
        <v>128.75</v>
      </c>
      <c r="AY362" s="5">
        <f>Inflation_Data!M173</f>
        <v>158.6</v>
      </c>
      <c r="AZ362" s="5">
        <f>Inflation_Data!N173</f>
        <v>158.5</v>
      </c>
      <c r="BB362"/>
      <c r="BC362"/>
      <c r="BD362"/>
      <c r="BE362"/>
      <c r="BF362"/>
      <c r="BG362"/>
      <c r="BH362"/>
      <c r="EW362" s="51"/>
      <c r="EX362" s="51"/>
      <c r="EY362" s="52"/>
      <c r="EZ362" s="52"/>
      <c r="FA362" s="51"/>
    </row>
    <row r="363" spans="1:157" x14ac:dyDescent="0.2">
      <c r="A363" s="1">
        <v>1997</v>
      </c>
      <c r="B363" s="1">
        <v>1</v>
      </c>
      <c r="C363" s="1">
        <f t="shared" si="83"/>
        <v>81</v>
      </c>
      <c r="D363" s="5">
        <f t="shared" si="39"/>
        <v>183</v>
      </c>
      <c r="E363" s="5">
        <f t="shared" si="40"/>
        <v>278</v>
      </c>
      <c r="F363" s="44">
        <f t="shared" si="41"/>
        <v>269</v>
      </c>
      <c r="G363" s="44">
        <f t="shared" si="42"/>
        <v>79</v>
      </c>
      <c r="H363" s="5">
        <f t="shared" si="43"/>
        <v>180</v>
      </c>
      <c r="I363" s="5">
        <f t="shared" si="44"/>
        <v>143</v>
      </c>
      <c r="J363" s="5">
        <f t="shared" si="45"/>
        <v>189</v>
      </c>
      <c r="K363" s="5">
        <f t="shared" si="46"/>
        <v>187</v>
      </c>
      <c r="L363" s="5">
        <f t="shared" si="47"/>
        <v>230</v>
      </c>
      <c r="M363" s="5">
        <f t="shared" si="48"/>
        <v>174</v>
      </c>
      <c r="N363" s="5">
        <f t="shared" si="49"/>
        <v>204</v>
      </c>
      <c r="O363" s="5">
        <f t="shared" si="50"/>
        <v>205</v>
      </c>
      <c r="P363" s="5">
        <f t="shared" si="51"/>
        <v>244</v>
      </c>
      <c r="Q363" s="5">
        <f t="shared" si="52"/>
        <v>221</v>
      </c>
      <c r="R363" s="5">
        <f t="shared" si="53"/>
        <v>181</v>
      </c>
      <c r="S363" s="5">
        <f t="shared" si="54"/>
        <v>215</v>
      </c>
      <c r="T363" s="5">
        <f t="shared" si="55"/>
        <v>234</v>
      </c>
      <c r="U363" s="5">
        <f t="shared" si="56"/>
        <v>302</v>
      </c>
      <c r="V363" s="5">
        <f t="shared" si="57"/>
        <v>130</v>
      </c>
      <c r="W363" s="5">
        <f t="shared" si="58"/>
        <v>102</v>
      </c>
      <c r="X363" s="5">
        <f t="shared" si="59"/>
        <v>360</v>
      </c>
      <c r="Y363" s="5">
        <f t="shared" si="60"/>
        <v>293</v>
      </c>
      <c r="Z363" s="5">
        <f t="shared" si="61"/>
        <v>18.690000000000001</v>
      </c>
      <c r="AA363" s="5">
        <f t="shared" si="62"/>
        <v>25.64</v>
      </c>
      <c r="AB363" s="5">
        <f t="shared" si="63"/>
        <v>18.71</v>
      </c>
      <c r="AC363" s="5">
        <f t="shared" si="64"/>
        <v>11.6</v>
      </c>
      <c r="AD363" s="5">
        <f t="shared" si="65"/>
        <v>13.41</v>
      </c>
      <c r="AE363" s="5">
        <f t="shared" si="66"/>
        <v>14.95</v>
      </c>
      <c r="AF363" s="5">
        <f t="shared" si="67"/>
        <v>18.440000000000001</v>
      </c>
      <c r="AG363" s="5">
        <f t="shared" si="68"/>
        <v>17.309999999999999</v>
      </c>
      <c r="AH363" s="5">
        <f t="shared" si="69"/>
        <v>20.29</v>
      </c>
      <c r="AI363" s="5">
        <f t="shared" si="70"/>
        <v>24.05</v>
      </c>
      <c r="AJ363" s="5">
        <f t="shared" si="71"/>
        <v>20.14</v>
      </c>
      <c r="AK363" s="5">
        <f t="shared" si="72"/>
        <v>16.88</v>
      </c>
      <c r="AL363" s="5">
        <f t="shared" si="73"/>
        <v>12.79</v>
      </c>
      <c r="AM363" s="5">
        <f t="shared" si="74"/>
        <v>10.4</v>
      </c>
      <c r="AN363" s="5">
        <f t="shared" si="75"/>
        <v>19.5</v>
      </c>
      <c r="AO363" s="5">
        <f t="shared" si="76"/>
        <v>17.239999999999998</v>
      </c>
      <c r="AP363" s="5">
        <f t="shared" si="77"/>
        <v>6.17</v>
      </c>
      <c r="AQ363" s="5">
        <f t="shared" si="78"/>
        <v>17.850000000000001</v>
      </c>
      <c r="AR363" s="5">
        <f t="shared" si="79"/>
        <v>24.23</v>
      </c>
      <c r="AS363" s="5">
        <f t="shared" si="80"/>
        <v>12.73</v>
      </c>
      <c r="AT363" s="5">
        <f t="shared" si="81"/>
        <v>7.5140000000000002</v>
      </c>
      <c r="AU363" s="5">
        <f t="shared" si="82"/>
        <v>8.09</v>
      </c>
      <c r="AV363"/>
      <c r="AW363" s="1">
        <f>Inflation_Data!D246</f>
        <v>128.5</v>
      </c>
      <c r="AX363" s="1">
        <f>AVERAGE(Inflation_Data!D245:D248)</f>
        <v>128.125</v>
      </c>
      <c r="AY363" s="5">
        <f>Inflation_Data!M174</f>
        <v>159.6</v>
      </c>
      <c r="AZ363" s="5">
        <f>Inflation_Data!N174</f>
        <v>159.56666666666666</v>
      </c>
      <c r="BB363"/>
      <c r="BC363"/>
      <c r="BD363"/>
      <c r="BE363"/>
      <c r="BF363"/>
      <c r="BG363"/>
      <c r="BH363"/>
      <c r="EW363" s="51"/>
      <c r="EX363" s="51"/>
      <c r="EY363" s="52"/>
      <c r="EZ363" s="52"/>
      <c r="FA363" s="51"/>
    </row>
    <row r="364" spans="1:157" x14ac:dyDescent="0.2">
      <c r="A364" s="1">
        <v>1997</v>
      </c>
      <c r="B364" s="1">
        <v>2</v>
      </c>
      <c r="C364" s="1">
        <f t="shared" si="83"/>
        <v>82</v>
      </c>
      <c r="D364" s="5">
        <f t="shared" si="39"/>
        <v>249</v>
      </c>
      <c r="E364" s="5">
        <f t="shared" si="40"/>
        <v>306</v>
      </c>
      <c r="F364" s="44">
        <f t="shared" si="41"/>
        <v>339</v>
      </c>
      <c r="G364" s="44">
        <f t="shared" si="42"/>
        <v>88</v>
      </c>
      <c r="H364" s="5">
        <f t="shared" si="43"/>
        <v>184</v>
      </c>
      <c r="I364" s="5">
        <f t="shared" si="44"/>
        <v>128</v>
      </c>
      <c r="J364" s="5">
        <f t="shared" si="45"/>
        <v>194</v>
      </c>
      <c r="K364" s="5">
        <f t="shared" si="46"/>
        <v>171</v>
      </c>
      <c r="L364" s="5">
        <f t="shared" si="47"/>
        <v>205</v>
      </c>
      <c r="M364" s="5">
        <f t="shared" si="48"/>
        <v>300</v>
      </c>
      <c r="N364" s="5">
        <f t="shared" si="49"/>
        <v>299</v>
      </c>
      <c r="O364" s="5">
        <f t="shared" si="50"/>
        <v>163</v>
      </c>
      <c r="P364" s="5">
        <f t="shared" si="51"/>
        <v>208</v>
      </c>
      <c r="Q364" s="5">
        <f t="shared" si="52"/>
        <v>234</v>
      </c>
      <c r="R364" s="5">
        <f t="shared" si="53"/>
        <v>201</v>
      </c>
      <c r="S364" s="5">
        <f t="shared" si="54"/>
        <v>200</v>
      </c>
      <c r="T364" s="5">
        <f t="shared" si="55"/>
        <v>194</v>
      </c>
      <c r="U364" s="5">
        <f t="shared" si="56"/>
        <v>319</v>
      </c>
      <c r="V364" s="5">
        <f t="shared" si="57"/>
        <v>110</v>
      </c>
      <c r="W364" s="5">
        <f t="shared" si="58"/>
        <v>101</v>
      </c>
      <c r="X364" s="5">
        <f t="shared" si="59"/>
        <v>165</v>
      </c>
      <c r="Y364" s="5">
        <f t="shared" si="60"/>
        <v>288</v>
      </c>
      <c r="Z364" s="5">
        <f t="shared" si="61"/>
        <v>25.42</v>
      </c>
      <c r="AA364" s="5">
        <f t="shared" si="62"/>
        <v>28.09</v>
      </c>
      <c r="AB364" s="5">
        <f t="shared" si="63"/>
        <v>22.3</v>
      </c>
      <c r="AC364" s="5">
        <f t="shared" si="64"/>
        <v>9.43</v>
      </c>
      <c r="AD364" s="5">
        <f t="shared" si="65"/>
        <v>17.399999999999999</v>
      </c>
      <c r="AE364" s="5">
        <f t="shared" si="66"/>
        <v>14.17</v>
      </c>
      <c r="AF364" s="5">
        <f t="shared" si="67"/>
        <v>16.2</v>
      </c>
      <c r="AG364" s="5">
        <f t="shared" si="68"/>
        <v>14.53</v>
      </c>
      <c r="AH364" s="5">
        <f t="shared" si="69"/>
        <v>20.149999999999999</v>
      </c>
      <c r="AI364" s="5">
        <f t="shared" si="70"/>
        <v>13</v>
      </c>
      <c r="AJ364" s="5">
        <f t="shared" si="71"/>
        <v>19.46</v>
      </c>
      <c r="AK364" s="5">
        <f t="shared" si="72"/>
        <v>18.87</v>
      </c>
      <c r="AL364" s="5">
        <f t="shared" si="73"/>
        <v>11.07</v>
      </c>
      <c r="AM364" s="5">
        <f t="shared" si="74"/>
        <v>7.49</v>
      </c>
      <c r="AN364" s="5">
        <f t="shared" si="75"/>
        <v>18.149999999999999</v>
      </c>
      <c r="AO364" s="5">
        <f t="shared" si="76"/>
        <v>17.2</v>
      </c>
      <c r="AP364" s="5">
        <f t="shared" si="77"/>
        <v>4.04</v>
      </c>
      <c r="AQ364" s="5">
        <f t="shared" si="78"/>
        <v>15.85</v>
      </c>
      <c r="AR364" s="5">
        <f t="shared" si="79"/>
        <v>19.07</v>
      </c>
      <c r="AS364" s="5">
        <f t="shared" si="80"/>
        <v>14.34</v>
      </c>
      <c r="AT364" s="5">
        <f t="shared" si="81"/>
        <v>4.84</v>
      </c>
      <c r="AU364" s="5">
        <f t="shared" si="82"/>
        <v>5.9</v>
      </c>
      <c r="AV364"/>
      <c r="AW364" s="1">
        <f>Inflation_Data!D249</f>
        <v>127.4</v>
      </c>
      <c r="AX364" s="1">
        <f>AVERAGE(Inflation_Data!D248:D251)</f>
        <v>127.125</v>
      </c>
      <c r="AY364" s="5">
        <f>Inflation_Data!M175</f>
        <v>160.1</v>
      </c>
      <c r="AZ364" s="5">
        <f>Inflation_Data!N175</f>
        <v>160.19999999999999</v>
      </c>
      <c r="BB364"/>
      <c r="BC364"/>
      <c r="BD364"/>
      <c r="BE364"/>
      <c r="BF364"/>
      <c r="BG364"/>
      <c r="BH364"/>
      <c r="EW364" s="51"/>
      <c r="EX364" s="51"/>
      <c r="EY364" s="52"/>
      <c r="EZ364" s="52"/>
      <c r="FA364" s="51"/>
    </row>
    <row r="365" spans="1:157" x14ac:dyDescent="0.2">
      <c r="A365" s="1">
        <v>1997</v>
      </c>
      <c r="B365" s="1">
        <v>3</v>
      </c>
      <c r="C365" s="1">
        <f t="shared" si="83"/>
        <v>83</v>
      </c>
      <c r="D365" s="5">
        <f t="shared" si="39"/>
        <v>295</v>
      </c>
      <c r="E365" s="5">
        <f t="shared" si="40"/>
        <v>375</v>
      </c>
      <c r="F365" s="44">
        <f t="shared" si="41"/>
        <v>361</v>
      </c>
      <c r="G365" s="44">
        <f t="shared" si="42"/>
        <v>0</v>
      </c>
      <c r="H365" s="5">
        <f t="shared" si="43"/>
        <v>0</v>
      </c>
      <c r="I365" s="5">
        <f t="shared" si="44"/>
        <v>136</v>
      </c>
      <c r="J365" s="5">
        <f t="shared" si="45"/>
        <v>185</v>
      </c>
      <c r="K365" s="5">
        <f t="shared" si="46"/>
        <v>183</v>
      </c>
      <c r="L365" s="5">
        <f t="shared" si="47"/>
        <v>281</v>
      </c>
      <c r="M365" s="5">
        <f t="shared" si="48"/>
        <v>300</v>
      </c>
      <c r="N365" s="5">
        <f t="shared" si="49"/>
        <v>255</v>
      </c>
      <c r="O365" s="5">
        <f t="shared" si="50"/>
        <v>264</v>
      </c>
      <c r="P365" s="5">
        <f t="shared" si="51"/>
        <v>177</v>
      </c>
      <c r="Q365" s="5">
        <f t="shared" si="52"/>
        <v>233</v>
      </c>
      <c r="R365" s="5">
        <f t="shared" si="53"/>
        <v>205</v>
      </c>
      <c r="S365" s="5">
        <f t="shared" si="54"/>
        <v>200</v>
      </c>
      <c r="T365" s="5">
        <f t="shared" si="55"/>
        <v>194</v>
      </c>
      <c r="U365" s="5">
        <f t="shared" si="56"/>
        <v>350</v>
      </c>
      <c r="V365" s="5">
        <f t="shared" si="57"/>
        <v>103</v>
      </c>
      <c r="W365" s="5">
        <f t="shared" si="58"/>
        <v>63</v>
      </c>
      <c r="X365" s="5">
        <f t="shared" si="59"/>
        <v>165</v>
      </c>
      <c r="Y365" s="5">
        <f t="shared" si="60"/>
        <v>236</v>
      </c>
      <c r="Z365" s="5">
        <f t="shared" si="61"/>
        <v>19.940000000000001</v>
      </c>
      <c r="AA365" s="5">
        <f t="shared" si="62"/>
        <v>27.59</v>
      </c>
      <c r="AB365" s="5">
        <f t="shared" si="63"/>
        <v>21.14</v>
      </c>
      <c r="AC365" s="5">
        <f t="shared" si="64"/>
        <v>12.33</v>
      </c>
      <c r="AD365" s="5">
        <f t="shared" si="65"/>
        <v>9.25</v>
      </c>
      <c r="AE365" s="5">
        <f t="shared" si="66"/>
        <v>12.92</v>
      </c>
      <c r="AF365" s="5">
        <f t="shared" si="67"/>
        <v>14.01</v>
      </c>
      <c r="AG365" s="5">
        <f t="shared" si="68"/>
        <v>15.62</v>
      </c>
      <c r="AH365" s="5">
        <f t="shared" si="69"/>
        <v>22.03</v>
      </c>
      <c r="AI365" s="5">
        <f t="shared" si="70"/>
        <v>12.5</v>
      </c>
      <c r="AJ365" s="5">
        <f t="shared" si="71"/>
        <v>15.98</v>
      </c>
      <c r="AK365" s="5">
        <f t="shared" si="72"/>
        <v>16.98</v>
      </c>
      <c r="AL365" s="5">
        <f t="shared" si="73"/>
        <v>13.18</v>
      </c>
      <c r="AM365" s="5">
        <f t="shared" si="74"/>
        <v>6.08</v>
      </c>
      <c r="AN365" s="5">
        <f t="shared" si="75"/>
        <v>17.23</v>
      </c>
      <c r="AO365" s="5">
        <f t="shared" si="76"/>
        <v>22.04</v>
      </c>
      <c r="AP365" s="5">
        <f t="shared" si="77"/>
        <v>3.63</v>
      </c>
      <c r="AQ365" s="5">
        <f t="shared" si="78"/>
        <v>13.89</v>
      </c>
      <c r="AR365" s="5">
        <f t="shared" si="79"/>
        <v>26.56</v>
      </c>
      <c r="AS365" s="5">
        <f t="shared" si="80"/>
        <v>25.84</v>
      </c>
      <c r="AT365" s="5">
        <f t="shared" si="81"/>
        <v>4.84</v>
      </c>
      <c r="AU365" s="5">
        <f t="shared" si="82"/>
        <v>7.05</v>
      </c>
      <c r="AV365"/>
      <c r="AW365" s="1">
        <f>Inflation_Data!D252</f>
        <v>127.2</v>
      </c>
      <c r="AX365" s="1">
        <f>AVERAGE(Inflation_Data!D251:D254)</f>
        <v>127.35000000000001</v>
      </c>
      <c r="AY365" s="5">
        <f>Inflation_Data!M176</f>
        <v>160.80000000000001</v>
      </c>
      <c r="AZ365" s="5">
        <f>Inflation_Data!N176</f>
        <v>160.83333333333331</v>
      </c>
      <c r="BB365"/>
      <c r="BC365"/>
      <c r="BD365"/>
      <c r="BE365"/>
      <c r="BF365"/>
      <c r="BG365"/>
      <c r="BH365"/>
      <c r="EW365" s="51"/>
      <c r="EX365" s="51"/>
      <c r="EY365" s="52"/>
      <c r="EZ365" s="52"/>
      <c r="FA365" s="51"/>
    </row>
    <row r="366" spans="1:157" x14ac:dyDescent="0.2">
      <c r="A366" s="1">
        <v>1997</v>
      </c>
      <c r="B366" s="1">
        <v>4</v>
      </c>
      <c r="C366" s="1">
        <f t="shared" si="83"/>
        <v>84</v>
      </c>
      <c r="D366" s="5">
        <f t="shared" si="39"/>
        <v>363</v>
      </c>
      <c r="E366" s="5">
        <f t="shared" si="40"/>
        <v>349</v>
      </c>
      <c r="F366" s="44">
        <f t="shared" si="41"/>
        <v>463</v>
      </c>
      <c r="G366" s="44">
        <f t="shared" si="42"/>
        <v>0</v>
      </c>
      <c r="H366" s="5">
        <f t="shared" si="43"/>
        <v>79</v>
      </c>
      <c r="I366" s="5">
        <f t="shared" si="44"/>
        <v>158</v>
      </c>
      <c r="J366" s="5">
        <f t="shared" si="45"/>
        <v>255</v>
      </c>
      <c r="K366" s="5">
        <f t="shared" si="46"/>
        <v>237</v>
      </c>
      <c r="L366" s="5">
        <f t="shared" si="47"/>
        <v>282</v>
      </c>
      <c r="M366" s="5">
        <f t="shared" si="48"/>
        <v>369</v>
      </c>
      <c r="N366" s="5">
        <f t="shared" si="49"/>
        <v>283</v>
      </c>
      <c r="O366" s="5">
        <f t="shared" si="50"/>
        <v>282</v>
      </c>
      <c r="P366" s="5">
        <f t="shared" si="51"/>
        <v>237</v>
      </c>
      <c r="Q366" s="5">
        <f t="shared" si="52"/>
        <v>257</v>
      </c>
      <c r="R366" s="5">
        <f t="shared" si="53"/>
        <v>223</v>
      </c>
      <c r="S366" s="5">
        <f t="shared" si="54"/>
        <v>250</v>
      </c>
      <c r="T366" s="5">
        <f t="shared" si="55"/>
        <v>0</v>
      </c>
      <c r="U366" s="5">
        <f t="shared" si="56"/>
        <v>344</v>
      </c>
      <c r="V366" s="5">
        <f t="shared" si="57"/>
        <v>142</v>
      </c>
      <c r="W366" s="5">
        <f t="shared" si="58"/>
        <v>66</v>
      </c>
      <c r="X366" s="5">
        <f t="shared" si="59"/>
        <v>241</v>
      </c>
      <c r="Y366" s="5">
        <f t="shared" si="60"/>
        <v>214</v>
      </c>
      <c r="Z366" s="5">
        <f t="shared" si="61"/>
        <v>32.090000000000003</v>
      </c>
      <c r="AA366" s="5">
        <f t="shared" si="62"/>
        <v>28.84</v>
      </c>
      <c r="AB366" s="5">
        <f t="shared" si="63"/>
        <v>24.36</v>
      </c>
      <c r="AC366" s="5">
        <f t="shared" si="64"/>
        <v>12.46</v>
      </c>
      <c r="AD366" s="5">
        <f t="shared" si="65"/>
        <v>10.77</v>
      </c>
      <c r="AE366" s="5">
        <f t="shared" si="66"/>
        <v>16.14</v>
      </c>
      <c r="AF366" s="5">
        <f t="shared" si="67"/>
        <v>20.13</v>
      </c>
      <c r="AG366" s="5">
        <f t="shared" si="68"/>
        <v>22.5</v>
      </c>
      <c r="AH366" s="5">
        <f t="shared" si="69"/>
        <v>23.77</v>
      </c>
      <c r="AI366" s="5">
        <f t="shared" si="70"/>
        <v>16.29</v>
      </c>
      <c r="AJ366" s="5">
        <f t="shared" si="71"/>
        <v>22.36</v>
      </c>
      <c r="AK366" s="5">
        <f t="shared" si="72"/>
        <v>22.17</v>
      </c>
      <c r="AL366" s="5">
        <f t="shared" si="73"/>
        <v>11.76</v>
      </c>
      <c r="AM366" s="5">
        <f t="shared" si="74"/>
        <v>8.1199999999999992</v>
      </c>
      <c r="AN366" s="5">
        <f t="shared" si="75"/>
        <v>23.84</v>
      </c>
      <c r="AO366" s="5">
        <f t="shared" si="76"/>
        <v>21.95</v>
      </c>
      <c r="AP366" s="5">
        <f t="shared" si="77"/>
        <v>11.6</v>
      </c>
      <c r="AQ366" s="5">
        <f t="shared" si="78"/>
        <v>22.14</v>
      </c>
      <c r="AR366" s="5">
        <f t="shared" si="79"/>
        <v>30.86</v>
      </c>
      <c r="AS366" s="5">
        <f t="shared" si="80"/>
        <v>22.01</v>
      </c>
      <c r="AT366" s="5">
        <f t="shared" si="81"/>
        <v>10.98</v>
      </c>
      <c r="AU366" s="5">
        <f t="shared" si="82"/>
        <v>6.9</v>
      </c>
      <c r="AV366"/>
      <c r="AW366" s="1">
        <f>Inflation_Data!D255</f>
        <v>127.9</v>
      </c>
      <c r="AX366" s="1">
        <f>AVERAGE(Inflation_Data!D254:D257)</f>
        <v>126.97499999999999</v>
      </c>
      <c r="AY366" s="5">
        <f>Inflation_Data!M177</f>
        <v>161.5</v>
      </c>
      <c r="AZ366" s="5">
        <f>Inflation_Data!N177</f>
        <v>161.46666666666667</v>
      </c>
      <c r="BB366"/>
      <c r="BC366"/>
      <c r="BD366"/>
      <c r="BE366"/>
      <c r="BF366"/>
      <c r="BG366"/>
      <c r="BH366"/>
      <c r="EW366" s="51"/>
      <c r="EX366" s="51"/>
      <c r="EY366" s="52"/>
      <c r="EZ366" s="52"/>
      <c r="FA366" s="51"/>
    </row>
    <row r="367" spans="1:157" x14ac:dyDescent="0.2">
      <c r="A367" s="1">
        <v>1998</v>
      </c>
      <c r="B367" s="1">
        <v>1</v>
      </c>
      <c r="C367" s="1">
        <f t="shared" si="83"/>
        <v>85</v>
      </c>
      <c r="D367" s="5">
        <f t="shared" si="39"/>
        <v>285</v>
      </c>
      <c r="E367" s="5">
        <f t="shared" si="40"/>
        <v>321</v>
      </c>
      <c r="F367" s="44">
        <f t="shared" si="41"/>
        <v>415</v>
      </c>
      <c r="G367" s="44">
        <f t="shared" si="42"/>
        <v>363</v>
      </c>
      <c r="H367" s="5">
        <f t="shared" si="43"/>
        <v>0</v>
      </c>
      <c r="I367" s="5">
        <f t="shared" si="44"/>
        <v>146</v>
      </c>
      <c r="J367" s="5">
        <f t="shared" si="45"/>
        <v>204</v>
      </c>
      <c r="K367" s="5">
        <f t="shared" si="46"/>
        <v>225</v>
      </c>
      <c r="L367" s="5">
        <f t="shared" si="47"/>
        <v>284</v>
      </c>
      <c r="M367" s="5">
        <f t="shared" si="48"/>
        <v>0</v>
      </c>
      <c r="N367" s="5">
        <f t="shared" si="49"/>
        <v>313</v>
      </c>
      <c r="O367" s="5">
        <f t="shared" si="50"/>
        <v>283</v>
      </c>
      <c r="P367" s="5">
        <f t="shared" si="51"/>
        <v>198</v>
      </c>
      <c r="Q367" s="5">
        <f t="shared" si="52"/>
        <v>323</v>
      </c>
      <c r="R367" s="5">
        <f t="shared" si="53"/>
        <v>235</v>
      </c>
      <c r="S367" s="5">
        <f t="shared" si="54"/>
        <v>266</v>
      </c>
      <c r="T367" s="5">
        <f t="shared" si="55"/>
        <v>215</v>
      </c>
      <c r="U367" s="5">
        <f t="shared" si="56"/>
        <v>350</v>
      </c>
      <c r="V367" s="5">
        <f t="shared" si="57"/>
        <v>100</v>
      </c>
      <c r="W367" s="5">
        <f t="shared" si="58"/>
        <v>199</v>
      </c>
      <c r="X367" s="5">
        <f t="shared" si="59"/>
        <v>280</v>
      </c>
      <c r="Y367" s="5">
        <f t="shared" si="60"/>
        <v>256</v>
      </c>
      <c r="Z367" s="5">
        <f t="shared" si="61"/>
        <v>27.09</v>
      </c>
      <c r="AA367" s="5">
        <f t="shared" si="62"/>
        <v>34.020000000000003</v>
      </c>
      <c r="AB367" s="5">
        <f t="shared" si="63"/>
        <v>19.27</v>
      </c>
      <c r="AC367" s="5">
        <f t="shared" si="64"/>
        <v>15.23</v>
      </c>
      <c r="AD367" s="5">
        <f t="shared" si="65"/>
        <v>19.850000000000001</v>
      </c>
      <c r="AE367" s="5">
        <f t="shared" si="66"/>
        <v>19.5</v>
      </c>
      <c r="AF367" s="5">
        <f t="shared" si="67"/>
        <v>20.68</v>
      </c>
      <c r="AG367" s="5">
        <f t="shared" si="68"/>
        <v>24.1</v>
      </c>
      <c r="AH367" s="5">
        <f t="shared" si="69"/>
        <v>20.82</v>
      </c>
      <c r="AI367" s="5">
        <f t="shared" si="70"/>
        <v>18.5</v>
      </c>
      <c r="AJ367" s="5">
        <f t="shared" si="71"/>
        <v>24.02</v>
      </c>
      <c r="AK367" s="5">
        <f t="shared" si="72"/>
        <v>30.05</v>
      </c>
      <c r="AL367" s="5">
        <f t="shared" si="73"/>
        <v>12.87</v>
      </c>
      <c r="AM367" s="5">
        <f t="shared" si="74"/>
        <v>7.16</v>
      </c>
      <c r="AN367" s="5">
        <f t="shared" si="75"/>
        <v>21.11</v>
      </c>
      <c r="AO367" s="5">
        <f t="shared" si="76"/>
        <v>27.68</v>
      </c>
      <c r="AP367" s="5">
        <f t="shared" si="77"/>
        <v>11.6</v>
      </c>
      <c r="AQ367" s="5">
        <f t="shared" si="78"/>
        <v>17.399999999999999</v>
      </c>
      <c r="AR367" s="5">
        <f t="shared" si="79"/>
        <v>22.39</v>
      </c>
      <c r="AS367" s="5">
        <f t="shared" si="80"/>
        <v>26.97</v>
      </c>
      <c r="AT367" s="5">
        <f t="shared" si="81"/>
        <v>11.56</v>
      </c>
      <c r="AU367" s="5">
        <f t="shared" si="82"/>
        <v>6.24</v>
      </c>
      <c r="AV367"/>
      <c r="AW367" s="1">
        <f>Inflation_Data!D258</f>
        <v>125</v>
      </c>
      <c r="AX367" s="1">
        <f>AVERAGE(Inflation_Data!D257:D260)</f>
        <v>125</v>
      </c>
      <c r="AY367" s="5">
        <f>Inflation_Data!M178</f>
        <v>161.9</v>
      </c>
      <c r="AZ367" s="5">
        <f>Inflation_Data!N178</f>
        <v>161.9</v>
      </c>
      <c r="BB367"/>
      <c r="BC367"/>
      <c r="BD367"/>
      <c r="BE367"/>
      <c r="BF367"/>
      <c r="BG367"/>
      <c r="BH367"/>
      <c r="EW367" s="51"/>
      <c r="EX367" s="51"/>
      <c r="EY367" s="52"/>
      <c r="EZ367" s="52"/>
      <c r="FA367" s="51"/>
    </row>
    <row r="368" spans="1:157" x14ac:dyDescent="0.2">
      <c r="A368" s="1">
        <v>1998</v>
      </c>
      <c r="B368" s="1">
        <v>2</v>
      </c>
      <c r="C368" s="1">
        <f t="shared" si="83"/>
        <v>86</v>
      </c>
      <c r="D368" s="5">
        <f t="shared" si="39"/>
        <v>307</v>
      </c>
      <c r="E368" s="5">
        <f t="shared" si="40"/>
        <v>341</v>
      </c>
      <c r="F368" s="44">
        <f t="shared" si="41"/>
        <v>318</v>
      </c>
      <c r="G368" s="44">
        <f t="shared" si="42"/>
        <v>0</v>
      </c>
      <c r="H368" s="5">
        <f t="shared" si="43"/>
        <v>162</v>
      </c>
      <c r="I368" s="5">
        <f t="shared" si="44"/>
        <v>140</v>
      </c>
      <c r="J368" s="5">
        <f t="shared" si="45"/>
        <v>247</v>
      </c>
      <c r="K368" s="5">
        <f t="shared" si="46"/>
        <v>256</v>
      </c>
      <c r="L368" s="5">
        <f t="shared" si="47"/>
        <v>245</v>
      </c>
      <c r="M368" s="5">
        <f t="shared" si="48"/>
        <v>260</v>
      </c>
      <c r="N368" s="5">
        <f t="shared" si="49"/>
        <v>243</v>
      </c>
      <c r="O368" s="5">
        <f t="shared" si="50"/>
        <v>307</v>
      </c>
      <c r="P368" s="5">
        <f t="shared" si="51"/>
        <v>233</v>
      </c>
      <c r="Q368" s="5">
        <f t="shared" si="52"/>
        <v>285</v>
      </c>
      <c r="R368" s="5">
        <f t="shared" si="53"/>
        <v>220</v>
      </c>
      <c r="S368" s="5">
        <f t="shared" si="54"/>
        <v>326</v>
      </c>
      <c r="T368" s="5">
        <f t="shared" si="55"/>
        <v>225</v>
      </c>
      <c r="U368" s="5">
        <f t="shared" si="56"/>
        <v>350</v>
      </c>
      <c r="V368" s="5">
        <f t="shared" si="57"/>
        <v>172</v>
      </c>
      <c r="W368" s="5">
        <f t="shared" si="58"/>
        <v>0</v>
      </c>
      <c r="X368" s="5">
        <f t="shared" si="59"/>
        <v>288</v>
      </c>
      <c r="Y368" s="5">
        <f t="shared" si="60"/>
        <v>192</v>
      </c>
      <c r="Z368" s="5">
        <f t="shared" si="61"/>
        <v>23</v>
      </c>
      <c r="AA368" s="5">
        <f t="shared" si="62"/>
        <v>29.58</v>
      </c>
      <c r="AB368" s="5">
        <f t="shared" si="63"/>
        <v>14.57</v>
      </c>
      <c r="AC368" s="5">
        <f t="shared" si="64"/>
        <v>18.13</v>
      </c>
      <c r="AD368" s="5">
        <f t="shared" si="65"/>
        <v>12.25</v>
      </c>
      <c r="AE368" s="5">
        <f t="shared" si="66"/>
        <v>18.62</v>
      </c>
      <c r="AF368" s="5">
        <f t="shared" si="67"/>
        <v>26.59</v>
      </c>
      <c r="AG368" s="5">
        <f t="shared" si="68"/>
        <v>22.56</v>
      </c>
      <c r="AH368" s="5">
        <f t="shared" si="69"/>
        <v>14.04</v>
      </c>
      <c r="AI368" s="5">
        <f t="shared" si="70"/>
        <v>13.05</v>
      </c>
      <c r="AJ368" s="5">
        <f t="shared" si="71"/>
        <v>14.44</v>
      </c>
      <c r="AK368" s="5">
        <f t="shared" si="72"/>
        <v>18.11</v>
      </c>
      <c r="AL368" s="5">
        <f t="shared" si="73"/>
        <v>13.65</v>
      </c>
      <c r="AM368" s="5">
        <f t="shared" si="74"/>
        <v>8.66</v>
      </c>
      <c r="AN368" s="5">
        <f t="shared" si="75"/>
        <v>20.63</v>
      </c>
      <c r="AO368" s="5">
        <f t="shared" si="76"/>
        <v>25.97</v>
      </c>
      <c r="AP368" s="5">
        <f t="shared" si="77"/>
        <v>13.05</v>
      </c>
      <c r="AQ368" s="5">
        <f t="shared" si="78"/>
        <v>13.05</v>
      </c>
      <c r="AR368" s="5">
        <f t="shared" si="79"/>
        <v>10.34</v>
      </c>
      <c r="AS368" s="5">
        <f t="shared" si="80"/>
        <v>20.74</v>
      </c>
      <c r="AT368" s="5">
        <f t="shared" si="81"/>
        <v>11.56</v>
      </c>
      <c r="AU368" s="5">
        <f t="shared" si="82"/>
        <v>6.84</v>
      </c>
      <c r="AV368"/>
      <c r="AW368" s="1">
        <f>Inflation_Data!D261</f>
        <v>125.1</v>
      </c>
      <c r="AX368" s="1">
        <f>AVERAGE(Inflation_Data!D260:D263)</f>
        <v>124.92500000000001</v>
      </c>
      <c r="AY368" s="5">
        <f>Inflation_Data!M179</f>
        <v>162.80000000000001</v>
      </c>
      <c r="AZ368" s="5">
        <f>Inflation_Data!N179</f>
        <v>162.76666666666665</v>
      </c>
      <c r="BB368"/>
      <c r="BC368"/>
      <c r="BD368"/>
      <c r="BE368"/>
      <c r="BF368"/>
      <c r="BG368"/>
      <c r="BH368"/>
      <c r="EW368" s="51"/>
      <c r="EX368" s="51"/>
      <c r="EY368" s="52"/>
      <c r="EZ368" s="52"/>
      <c r="FA368" s="51"/>
    </row>
    <row r="369" spans="1:157" x14ac:dyDescent="0.2">
      <c r="A369" s="1">
        <v>1998</v>
      </c>
      <c r="B369" s="1">
        <v>3</v>
      </c>
      <c r="C369" s="1">
        <f t="shared" si="83"/>
        <v>87</v>
      </c>
      <c r="D369" s="5">
        <f t="shared" si="39"/>
        <v>314</v>
      </c>
      <c r="E369" s="5">
        <f t="shared" si="40"/>
        <v>293</v>
      </c>
      <c r="F369" s="44">
        <f t="shared" si="41"/>
        <v>326</v>
      </c>
      <c r="G369" s="44">
        <f t="shared" si="42"/>
        <v>0</v>
      </c>
      <c r="H369" s="5">
        <f t="shared" si="43"/>
        <v>0</v>
      </c>
      <c r="I369" s="5">
        <f t="shared" si="44"/>
        <v>122</v>
      </c>
      <c r="J369" s="5">
        <f t="shared" si="45"/>
        <v>217</v>
      </c>
      <c r="K369" s="5">
        <f t="shared" si="46"/>
        <v>207</v>
      </c>
      <c r="L369" s="5">
        <f t="shared" si="47"/>
        <v>285</v>
      </c>
      <c r="M369" s="5">
        <f t="shared" si="48"/>
        <v>0</v>
      </c>
      <c r="N369" s="5">
        <f t="shared" si="49"/>
        <v>314</v>
      </c>
      <c r="O369" s="5">
        <f t="shared" si="50"/>
        <v>224</v>
      </c>
      <c r="P369" s="5">
        <f t="shared" si="51"/>
        <v>219</v>
      </c>
      <c r="Q369" s="5">
        <f t="shared" si="52"/>
        <v>336</v>
      </c>
      <c r="R369" s="5">
        <f t="shared" si="53"/>
        <v>230</v>
      </c>
      <c r="S369" s="5">
        <f t="shared" si="54"/>
        <v>245</v>
      </c>
      <c r="T369" s="5">
        <f t="shared" si="55"/>
        <v>250</v>
      </c>
      <c r="U369" s="5">
        <f t="shared" si="56"/>
        <v>350</v>
      </c>
      <c r="V369" s="5">
        <f t="shared" si="57"/>
        <v>136</v>
      </c>
      <c r="W369" s="5">
        <f t="shared" si="58"/>
        <v>175</v>
      </c>
      <c r="X369" s="5">
        <f t="shared" si="59"/>
        <v>280</v>
      </c>
      <c r="Y369" s="5">
        <f t="shared" si="60"/>
        <v>234</v>
      </c>
      <c r="Z369" s="5">
        <f t="shared" si="61"/>
        <v>18.55</v>
      </c>
      <c r="AA369" s="5">
        <f t="shared" si="62"/>
        <v>25.56</v>
      </c>
      <c r="AB369" s="5">
        <f t="shared" si="63"/>
        <v>12.63</v>
      </c>
      <c r="AC369" s="5">
        <f t="shared" si="64"/>
        <v>14.33</v>
      </c>
      <c r="AD369" s="5">
        <f t="shared" si="65"/>
        <v>13.92</v>
      </c>
      <c r="AE369" s="5">
        <f t="shared" si="66"/>
        <v>14.73</v>
      </c>
      <c r="AF369" s="5">
        <f t="shared" si="67"/>
        <v>15.62</v>
      </c>
      <c r="AG369" s="5">
        <f t="shared" si="68"/>
        <v>17.79</v>
      </c>
      <c r="AH369" s="5">
        <f t="shared" si="69"/>
        <v>14.86</v>
      </c>
      <c r="AI369" s="5">
        <f t="shared" si="70"/>
        <v>14.86</v>
      </c>
      <c r="AJ369" s="5">
        <f t="shared" si="71"/>
        <v>16.05</v>
      </c>
      <c r="AK369" s="5">
        <f t="shared" si="72"/>
        <v>12.77</v>
      </c>
      <c r="AL369" s="5">
        <f t="shared" si="73"/>
        <v>11.94</v>
      </c>
      <c r="AM369" s="5">
        <f t="shared" si="74"/>
        <v>10.32</v>
      </c>
      <c r="AN369" s="5">
        <f t="shared" si="75"/>
        <v>20.74</v>
      </c>
      <c r="AO369" s="5">
        <f t="shared" si="76"/>
        <v>18.489999999999998</v>
      </c>
      <c r="AP369" s="5">
        <f t="shared" si="77"/>
        <v>7.98</v>
      </c>
      <c r="AQ369" s="5">
        <f t="shared" si="78"/>
        <v>11.6</v>
      </c>
      <c r="AR369" s="5">
        <f t="shared" si="79"/>
        <v>10.89</v>
      </c>
      <c r="AS369" s="5">
        <f t="shared" si="80"/>
        <v>11.54</v>
      </c>
      <c r="AT369" s="5">
        <f t="shared" si="81"/>
        <v>14.5</v>
      </c>
      <c r="AU369" s="5">
        <f t="shared" si="82"/>
        <v>5.0999999999999996</v>
      </c>
      <c r="AV369"/>
      <c r="AW369" s="1">
        <f>Inflation_Data!D264</f>
        <v>124.2</v>
      </c>
      <c r="AX369" s="1">
        <f>AVERAGE(Inflation_Data!D263:D266)</f>
        <v>124.22500000000001</v>
      </c>
      <c r="AY369" s="5">
        <f>Inflation_Data!M180</f>
        <v>163.4</v>
      </c>
      <c r="AZ369" s="5">
        <f>Inflation_Data!N180</f>
        <v>163.4</v>
      </c>
      <c r="BB369"/>
      <c r="BC369"/>
      <c r="BD369"/>
      <c r="BE369"/>
      <c r="BF369"/>
      <c r="BG369"/>
      <c r="BH369"/>
      <c r="EW369" s="51"/>
      <c r="EX369" s="51"/>
      <c r="EY369" s="52"/>
      <c r="EZ369" s="52"/>
      <c r="FA369" s="51"/>
    </row>
    <row r="370" spans="1:157" x14ac:dyDescent="0.2">
      <c r="A370" s="1">
        <v>1998</v>
      </c>
      <c r="B370" s="1">
        <v>4</v>
      </c>
      <c r="C370" s="1">
        <f t="shared" si="83"/>
        <v>88</v>
      </c>
      <c r="D370" s="5">
        <f t="shared" si="39"/>
        <v>301</v>
      </c>
      <c r="E370" s="5">
        <f t="shared" si="40"/>
        <v>332</v>
      </c>
      <c r="F370" s="44">
        <f t="shared" si="41"/>
        <v>301</v>
      </c>
      <c r="G370" s="44">
        <f t="shared" si="42"/>
        <v>228</v>
      </c>
      <c r="H370" s="5">
        <f t="shared" si="43"/>
        <v>114</v>
      </c>
      <c r="I370" s="5">
        <f t="shared" si="44"/>
        <v>130</v>
      </c>
      <c r="J370" s="5">
        <f t="shared" si="45"/>
        <v>190</v>
      </c>
      <c r="K370" s="5">
        <f t="shared" si="46"/>
        <v>210</v>
      </c>
      <c r="L370" s="5">
        <f t="shared" si="47"/>
        <v>284</v>
      </c>
      <c r="M370" s="5">
        <f t="shared" si="48"/>
        <v>0</v>
      </c>
      <c r="N370" s="5">
        <f t="shared" si="49"/>
        <v>229</v>
      </c>
      <c r="O370" s="5">
        <f t="shared" si="50"/>
        <v>210</v>
      </c>
      <c r="P370" s="5">
        <f t="shared" si="51"/>
        <v>288</v>
      </c>
      <c r="Q370" s="5">
        <f t="shared" si="52"/>
        <v>328</v>
      </c>
      <c r="R370" s="5">
        <f t="shared" si="53"/>
        <v>320</v>
      </c>
      <c r="S370" s="5">
        <f t="shared" si="54"/>
        <v>265</v>
      </c>
      <c r="T370" s="5">
        <f t="shared" si="55"/>
        <v>263</v>
      </c>
      <c r="U370" s="5">
        <f t="shared" si="56"/>
        <v>303</v>
      </c>
      <c r="V370" s="5">
        <f t="shared" si="57"/>
        <v>198</v>
      </c>
      <c r="W370" s="5">
        <f t="shared" si="58"/>
        <v>299</v>
      </c>
      <c r="X370" s="5">
        <f t="shared" si="59"/>
        <v>249</v>
      </c>
      <c r="Y370" s="5">
        <f t="shared" si="60"/>
        <v>238</v>
      </c>
      <c r="Z370" s="5">
        <f t="shared" si="61"/>
        <v>22.94</v>
      </c>
      <c r="AA370" s="5">
        <f t="shared" si="62"/>
        <v>23.79</v>
      </c>
      <c r="AB370" s="5">
        <f t="shared" si="63"/>
        <v>12.47</v>
      </c>
      <c r="AC370" s="5">
        <f t="shared" si="64"/>
        <v>15.95</v>
      </c>
      <c r="AD370" s="5">
        <f t="shared" si="65"/>
        <v>8.8699999999999992</v>
      </c>
      <c r="AE370" s="5">
        <f t="shared" si="66"/>
        <v>14.34</v>
      </c>
      <c r="AF370" s="5">
        <f t="shared" si="67"/>
        <v>10.67</v>
      </c>
      <c r="AG370" s="5">
        <f t="shared" si="68"/>
        <v>16.04</v>
      </c>
      <c r="AH370" s="5">
        <f t="shared" si="69"/>
        <v>13.95</v>
      </c>
      <c r="AI370" s="5">
        <f t="shared" si="70"/>
        <v>13.41</v>
      </c>
      <c r="AJ370" s="5">
        <f t="shared" si="71"/>
        <v>15.78</v>
      </c>
      <c r="AK370" s="5">
        <f t="shared" si="72"/>
        <v>14.41</v>
      </c>
      <c r="AL370" s="5">
        <f t="shared" si="73"/>
        <v>13.94</v>
      </c>
      <c r="AM370" s="5">
        <f t="shared" si="74"/>
        <v>9.61</v>
      </c>
      <c r="AN370" s="5">
        <f t="shared" si="75"/>
        <v>18.559999999999999</v>
      </c>
      <c r="AO370" s="5">
        <f t="shared" si="76"/>
        <v>18.73</v>
      </c>
      <c r="AP370" s="5">
        <f t="shared" si="77"/>
        <v>6.83</v>
      </c>
      <c r="AQ370" s="5">
        <f t="shared" si="78"/>
        <v>7.25</v>
      </c>
      <c r="AR370" s="5">
        <f t="shared" si="79"/>
        <v>9.18</v>
      </c>
      <c r="AS370" s="5">
        <f t="shared" si="80"/>
        <v>11.11</v>
      </c>
      <c r="AT370" s="5">
        <f t="shared" si="81"/>
        <v>8.34</v>
      </c>
      <c r="AU370" s="5">
        <f t="shared" si="82"/>
        <v>6.31</v>
      </c>
      <c r="AV370"/>
      <c r="AW370" s="1">
        <f>Inflation_Data!D267</f>
        <v>123.6</v>
      </c>
      <c r="AX370" s="1">
        <f>AVERAGE(Inflation_Data!D266:D269)</f>
        <v>123.32499999999999</v>
      </c>
      <c r="AY370" s="5">
        <f>Inflation_Data!M181</f>
        <v>164</v>
      </c>
      <c r="AZ370" s="5">
        <f>Inflation_Data!N181</f>
        <v>163.96666666666664</v>
      </c>
      <c r="BB370"/>
      <c r="BC370"/>
      <c r="BD370"/>
      <c r="BE370"/>
      <c r="BF370"/>
      <c r="BG370"/>
      <c r="BH370"/>
      <c r="EW370" s="51"/>
      <c r="EX370" s="51"/>
      <c r="EY370" s="52"/>
      <c r="EZ370" s="52"/>
      <c r="FA370" s="51"/>
    </row>
    <row r="371" spans="1:157" x14ac:dyDescent="0.2">
      <c r="A371" s="1">
        <v>1999</v>
      </c>
      <c r="B371" s="1">
        <v>1</v>
      </c>
      <c r="C371" s="1">
        <f t="shared" si="83"/>
        <v>89</v>
      </c>
      <c r="D371" s="5">
        <f t="shared" si="39"/>
        <v>362</v>
      </c>
      <c r="E371" s="5">
        <f t="shared" si="40"/>
        <v>278</v>
      </c>
      <c r="F371" s="44">
        <f t="shared" si="41"/>
        <v>286</v>
      </c>
      <c r="G371" s="44">
        <f t="shared" si="42"/>
        <v>255</v>
      </c>
      <c r="H371" s="5">
        <f t="shared" si="43"/>
        <v>0</v>
      </c>
      <c r="I371" s="5">
        <f t="shared" si="44"/>
        <v>107</v>
      </c>
      <c r="J371" s="5">
        <f t="shared" si="45"/>
        <v>205</v>
      </c>
      <c r="K371" s="5">
        <f t="shared" si="46"/>
        <v>198</v>
      </c>
      <c r="L371" s="5">
        <f t="shared" si="47"/>
        <v>215</v>
      </c>
      <c r="M371" s="5">
        <f t="shared" si="48"/>
        <v>425</v>
      </c>
      <c r="N371" s="5">
        <f t="shared" si="49"/>
        <v>259</v>
      </c>
      <c r="O371" s="5">
        <f t="shared" si="50"/>
        <v>207</v>
      </c>
      <c r="P371" s="5">
        <f t="shared" si="51"/>
        <v>170</v>
      </c>
      <c r="Q371" s="5">
        <f t="shared" si="52"/>
        <v>231</v>
      </c>
      <c r="R371" s="5">
        <f t="shared" si="53"/>
        <v>244</v>
      </c>
      <c r="S371" s="5">
        <f t="shared" si="54"/>
        <v>261</v>
      </c>
      <c r="T371" s="5">
        <f t="shared" si="55"/>
        <v>303</v>
      </c>
      <c r="U371" s="5">
        <f t="shared" si="56"/>
        <v>275</v>
      </c>
      <c r="V371" s="5">
        <f t="shared" si="57"/>
        <v>139</v>
      </c>
      <c r="W371" s="5">
        <f t="shared" si="58"/>
        <v>125</v>
      </c>
      <c r="X371" s="5">
        <f t="shared" si="59"/>
        <v>240</v>
      </c>
      <c r="Y371" s="5">
        <f t="shared" si="60"/>
        <v>199</v>
      </c>
      <c r="Z371" s="5">
        <f t="shared" si="61"/>
        <v>15.92</v>
      </c>
      <c r="AA371" s="5">
        <f t="shared" si="62"/>
        <v>22.95</v>
      </c>
      <c r="AB371" s="5">
        <f t="shared" si="63"/>
        <v>20.63</v>
      </c>
      <c r="AC371" s="5">
        <f t="shared" si="64"/>
        <v>13.05</v>
      </c>
      <c r="AD371" s="5">
        <f t="shared" si="65"/>
        <v>19.13</v>
      </c>
      <c r="AE371" s="5">
        <f t="shared" si="66"/>
        <v>13.54</v>
      </c>
      <c r="AF371" s="5">
        <f t="shared" si="67"/>
        <v>14.57</v>
      </c>
      <c r="AG371" s="5">
        <f t="shared" si="68"/>
        <v>10.79</v>
      </c>
      <c r="AH371" s="5">
        <f t="shared" si="69"/>
        <v>12.01</v>
      </c>
      <c r="AI371" s="5">
        <f t="shared" si="70"/>
        <v>10.15</v>
      </c>
      <c r="AJ371" s="5">
        <f t="shared" si="71"/>
        <v>14.43</v>
      </c>
      <c r="AK371" s="5">
        <f t="shared" si="72"/>
        <v>12.18</v>
      </c>
      <c r="AL371" s="5">
        <f t="shared" si="73"/>
        <v>11.46</v>
      </c>
      <c r="AM371" s="5">
        <f t="shared" si="74"/>
        <v>6.9</v>
      </c>
      <c r="AN371" s="5">
        <f t="shared" si="75"/>
        <v>14.57</v>
      </c>
      <c r="AO371" s="5">
        <f t="shared" si="76"/>
        <v>17.600000000000001</v>
      </c>
      <c r="AP371" s="5">
        <f t="shared" si="77"/>
        <v>3.63</v>
      </c>
      <c r="AQ371" s="5">
        <f t="shared" si="78"/>
        <v>8</v>
      </c>
      <c r="AR371" s="5">
        <f t="shared" si="79"/>
        <v>13.12</v>
      </c>
      <c r="AS371" s="5">
        <f t="shared" si="80"/>
        <v>13.78</v>
      </c>
      <c r="AT371" s="5">
        <f t="shared" si="81"/>
        <v>7.53</v>
      </c>
      <c r="AU371" s="5">
        <f t="shared" si="82"/>
        <v>5.8</v>
      </c>
      <c r="AV371"/>
      <c r="AW371" s="1">
        <f>Inflation_Data!D270</f>
        <v>122.3</v>
      </c>
      <c r="AX371" s="1">
        <f>AVERAGE(Inflation_Data!D269:D272)</f>
        <v>122.85</v>
      </c>
      <c r="AY371" s="5">
        <f>Inflation_Data!M182</f>
        <v>164.5</v>
      </c>
      <c r="AZ371" s="5">
        <f>Inflation_Data!N182</f>
        <v>164.6</v>
      </c>
      <c r="BB371"/>
      <c r="BC371"/>
      <c r="BD371"/>
      <c r="BE371"/>
      <c r="BF371"/>
      <c r="BG371"/>
      <c r="BH371"/>
      <c r="EW371" s="51"/>
      <c r="EX371" s="51"/>
      <c r="EY371" s="52"/>
      <c r="EZ371" s="52"/>
      <c r="FA371" s="51"/>
    </row>
    <row r="372" spans="1:157" x14ac:dyDescent="0.2">
      <c r="A372" s="1">
        <v>1999</v>
      </c>
      <c r="B372" s="1">
        <v>2</v>
      </c>
      <c r="C372" s="1">
        <f t="shared" si="83"/>
        <v>90</v>
      </c>
      <c r="D372" s="5">
        <f t="shared" si="39"/>
        <v>312</v>
      </c>
      <c r="E372" s="5">
        <f t="shared" si="40"/>
        <v>359</v>
      </c>
      <c r="F372" s="44">
        <f t="shared" si="41"/>
        <v>303</v>
      </c>
      <c r="G372" s="44">
        <f t="shared" si="42"/>
        <v>207</v>
      </c>
      <c r="H372" s="5">
        <f t="shared" si="43"/>
        <v>0</v>
      </c>
      <c r="I372" s="5">
        <f t="shared" si="44"/>
        <v>141</v>
      </c>
      <c r="J372" s="5">
        <f t="shared" si="45"/>
        <v>162</v>
      </c>
      <c r="K372" s="5">
        <f t="shared" si="46"/>
        <v>193</v>
      </c>
      <c r="L372" s="5">
        <f t="shared" si="47"/>
        <v>213</v>
      </c>
      <c r="M372" s="5">
        <f t="shared" si="48"/>
        <v>340</v>
      </c>
      <c r="N372" s="5">
        <f t="shared" si="49"/>
        <v>278</v>
      </c>
      <c r="O372" s="5">
        <f t="shared" si="50"/>
        <v>228</v>
      </c>
      <c r="P372" s="5">
        <f t="shared" si="51"/>
        <v>350</v>
      </c>
      <c r="Q372" s="5">
        <f t="shared" si="52"/>
        <v>219</v>
      </c>
      <c r="R372" s="5">
        <f t="shared" si="53"/>
        <v>210</v>
      </c>
      <c r="S372" s="5">
        <f t="shared" si="54"/>
        <v>233</v>
      </c>
      <c r="T372" s="5">
        <f t="shared" si="55"/>
        <v>206</v>
      </c>
      <c r="U372" s="5">
        <f t="shared" si="56"/>
        <v>275</v>
      </c>
      <c r="V372" s="5">
        <f t="shared" si="57"/>
        <v>124</v>
      </c>
      <c r="W372" s="5">
        <f t="shared" si="58"/>
        <v>0</v>
      </c>
      <c r="X372" s="5">
        <f t="shared" si="59"/>
        <v>240</v>
      </c>
      <c r="Y372" s="5">
        <f t="shared" si="60"/>
        <v>191</v>
      </c>
      <c r="Z372" s="5">
        <f t="shared" si="61"/>
        <v>19.52</v>
      </c>
      <c r="AA372" s="5">
        <f t="shared" si="62"/>
        <v>20.39</v>
      </c>
      <c r="AB372" s="5">
        <f t="shared" si="63"/>
        <v>10.15</v>
      </c>
      <c r="AC372" s="5">
        <f t="shared" si="64"/>
        <v>11.6</v>
      </c>
      <c r="AD372" s="5">
        <f t="shared" si="65"/>
        <v>21.75</v>
      </c>
      <c r="AE372" s="5">
        <f t="shared" si="66"/>
        <v>13.78</v>
      </c>
      <c r="AF372" s="5">
        <f t="shared" si="67"/>
        <v>9.74</v>
      </c>
      <c r="AG372" s="5">
        <f t="shared" si="68"/>
        <v>9.9</v>
      </c>
      <c r="AH372" s="5">
        <f t="shared" si="69"/>
        <v>11.8</v>
      </c>
      <c r="AI372" s="5">
        <f t="shared" si="70"/>
        <v>10.08</v>
      </c>
      <c r="AJ372" s="5">
        <f t="shared" si="71"/>
        <v>11.03</v>
      </c>
      <c r="AK372" s="5">
        <f t="shared" si="72"/>
        <v>10.01</v>
      </c>
      <c r="AL372" s="5">
        <f t="shared" si="73"/>
        <v>11.32</v>
      </c>
      <c r="AM372" s="5">
        <f t="shared" si="74"/>
        <v>5.57</v>
      </c>
      <c r="AN372" s="5">
        <f t="shared" si="75"/>
        <v>13.99</v>
      </c>
      <c r="AO372" s="5">
        <f t="shared" si="76"/>
        <v>13.78</v>
      </c>
      <c r="AP372" s="5">
        <f t="shared" si="77"/>
        <v>3.63</v>
      </c>
      <c r="AQ372" s="5">
        <f t="shared" si="78"/>
        <v>6.32</v>
      </c>
      <c r="AR372" s="5">
        <f t="shared" si="79"/>
        <v>10.96</v>
      </c>
      <c r="AS372" s="5">
        <f t="shared" si="80"/>
        <v>11.32</v>
      </c>
      <c r="AT372" s="5">
        <f t="shared" si="81"/>
        <v>5.8</v>
      </c>
      <c r="AU372" s="5">
        <f t="shared" si="82"/>
        <v>4.0599999999999996</v>
      </c>
      <c r="AV372" s="1"/>
      <c r="AW372" s="1">
        <f>Inflation_Data!D273</f>
        <v>124.7</v>
      </c>
      <c r="AX372" s="1">
        <f>AVERAGE(Inflation_Data!D272:D275)</f>
        <v>124.8</v>
      </c>
      <c r="AY372" s="5">
        <f>Inflation_Data!M183</f>
        <v>166.2</v>
      </c>
      <c r="AZ372" s="5">
        <f>Inflation_Data!N183</f>
        <v>166.2</v>
      </c>
      <c r="BB372"/>
      <c r="BC372"/>
      <c r="BD372"/>
      <c r="BE372"/>
      <c r="BF372"/>
    </row>
    <row r="373" spans="1:157" x14ac:dyDescent="0.2">
      <c r="A373" s="1">
        <v>1999</v>
      </c>
      <c r="B373" s="1">
        <v>3</v>
      </c>
      <c r="C373" s="1">
        <f t="shared" si="83"/>
        <v>91</v>
      </c>
      <c r="D373" s="5">
        <f t="shared" si="39"/>
        <v>291</v>
      </c>
      <c r="E373" s="5">
        <f t="shared" si="40"/>
        <v>337</v>
      </c>
      <c r="F373" s="44">
        <f t="shared" si="41"/>
        <v>229</v>
      </c>
      <c r="G373" s="44">
        <f t="shared" si="42"/>
        <v>243</v>
      </c>
      <c r="H373" s="5">
        <f t="shared" si="43"/>
        <v>0</v>
      </c>
      <c r="I373" s="5">
        <f t="shared" si="44"/>
        <v>145</v>
      </c>
      <c r="J373" s="5">
        <f t="shared" si="45"/>
        <v>197</v>
      </c>
      <c r="K373" s="5">
        <f t="shared" si="46"/>
        <v>201</v>
      </c>
      <c r="L373" s="5">
        <f t="shared" si="47"/>
        <v>214</v>
      </c>
      <c r="M373" s="5">
        <f t="shared" si="48"/>
        <v>325</v>
      </c>
      <c r="N373" s="5">
        <f t="shared" si="49"/>
        <v>270</v>
      </c>
      <c r="O373" s="5">
        <f t="shared" si="50"/>
        <v>264</v>
      </c>
      <c r="P373" s="5">
        <f t="shared" si="51"/>
        <v>267</v>
      </c>
      <c r="Q373" s="5">
        <f t="shared" si="52"/>
        <v>277</v>
      </c>
      <c r="R373" s="5">
        <f t="shared" si="53"/>
        <v>311</v>
      </c>
      <c r="S373" s="5">
        <f t="shared" si="54"/>
        <v>236</v>
      </c>
      <c r="T373" s="5">
        <f t="shared" si="55"/>
        <v>304</v>
      </c>
      <c r="U373" s="5">
        <f t="shared" si="56"/>
        <v>292</v>
      </c>
      <c r="V373" s="5">
        <f t="shared" si="57"/>
        <v>153</v>
      </c>
      <c r="W373" s="5">
        <f t="shared" si="58"/>
        <v>109</v>
      </c>
      <c r="X373" s="5">
        <f t="shared" si="59"/>
        <v>235</v>
      </c>
      <c r="Y373" s="5">
        <f t="shared" si="60"/>
        <v>252</v>
      </c>
      <c r="Z373" s="5">
        <f t="shared" si="61"/>
        <v>15.63</v>
      </c>
      <c r="AA373" s="5">
        <f t="shared" si="62"/>
        <v>20.65</v>
      </c>
      <c r="AB373" s="5">
        <f t="shared" si="63"/>
        <v>13.64</v>
      </c>
      <c r="AC373" s="5">
        <f t="shared" si="64"/>
        <v>10.34</v>
      </c>
      <c r="AD373" s="5">
        <f t="shared" si="65"/>
        <v>8.6999999999999993</v>
      </c>
      <c r="AE373" s="5">
        <f t="shared" si="66"/>
        <v>16.489999999999998</v>
      </c>
      <c r="AF373" s="5">
        <f t="shared" si="67"/>
        <v>10.82</v>
      </c>
      <c r="AG373" s="5">
        <f t="shared" si="68"/>
        <v>13.73</v>
      </c>
      <c r="AH373" s="5">
        <f t="shared" si="69"/>
        <v>13.04</v>
      </c>
      <c r="AI373" s="5">
        <f t="shared" si="70"/>
        <v>12.25</v>
      </c>
      <c r="AJ373" s="5">
        <f t="shared" si="71"/>
        <v>12.47</v>
      </c>
      <c r="AK373" s="5">
        <f t="shared" si="72"/>
        <v>13.21</v>
      </c>
      <c r="AL373" s="5">
        <f t="shared" si="73"/>
        <v>12.22</v>
      </c>
      <c r="AM373" s="5">
        <f t="shared" si="74"/>
        <v>11.14</v>
      </c>
      <c r="AN373" s="5">
        <f t="shared" si="75"/>
        <v>14.96</v>
      </c>
      <c r="AO373" s="5">
        <f t="shared" si="76"/>
        <v>14.69</v>
      </c>
      <c r="AP373" s="5">
        <f t="shared" si="77"/>
        <v>8.6999999999999993</v>
      </c>
      <c r="AQ373" s="5">
        <f t="shared" si="78"/>
        <v>13.3</v>
      </c>
      <c r="AR373" s="5">
        <f t="shared" si="79"/>
        <v>12.6</v>
      </c>
      <c r="AS373" s="5">
        <f t="shared" si="80"/>
        <v>9.25</v>
      </c>
      <c r="AT373" s="5">
        <f t="shared" si="81"/>
        <v>7.44</v>
      </c>
      <c r="AU373" s="5">
        <f t="shared" si="82"/>
        <v>5.67</v>
      </c>
      <c r="AW373" s="1">
        <f>Inflation_Data!D276</f>
        <v>126.9</v>
      </c>
      <c r="AX373" s="1">
        <f>AVERAGE(Inflation_Data!D275:D278)</f>
        <v>127.075</v>
      </c>
      <c r="AY373" s="5">
        <f>Inflation_Data!M184</f>
        <v>167.1</v>
      </c>
      <c r="AZ373" s="5">
        <f>Inflation_Data!N184</f>
        <v>167.23333333333329</v>
      </c>
      <c r="BB373"/>
      <c r="BC373"/>
      <c r="BD373"/>
      <c r="BE373"/>
      <c r="BF373"/>
    </row>
    <row r="374" spans="1:157" x14ac:dyDescent="0.2">
      <c r="A374" s="1">
        <v>1999</v>
      </c>
      <c r="B374" s="1">
        <v>4</v>
      </c>
      <c r="C374" s="1">
        <f t="shared" si="83"/>
        <v>92</v>
      </c>
      <c r="D374" s="5">
        <f t="shared" si="39"/>
        <v>317</v>
      </c>
      <c r="E374" s="5">
        <f t="shared" si="40"/>
        <v>309</v>
      </c>
      <c r="F374" s="44">
        <f t="shared" si="41"/>
        <v>298</v>
      </c>
      <c r="G374" s="44">
        <f t="shared" si="42"/>
        <v>342</v>
      </c>
      <c r="H374" s="5">
        <f t="shared" si="43"/>
        <v>0</v>
      </c>
      <c r="I374" s="5">
        <f t="shared" si="44"/>
        <v>146</v>
      </c>
      <c r="J374" s="5">
        <f t="shared" si="45"/>
        <v>191</v>
      </c>
      <c r="K374" s="5">
        <f t="shared" si="46"/>
        <v>228</v>
      </c>
      <c r="L374" s="5">
        <f t="shared" si="47"/>
        <v>248</v>
      </c>
      <c r="M374" s="5">
        <f t="shared" si="48"/>
        <v>300</v>
      </c>
      <c r="N374" s="5">
        <f t="shared" si="49"/>
        <v>292</v>
      </c>
      <c r="O374" s="5">
        <f t="shared" si="50"/>
        <v>286</v>
      </c>
      <c r="P374" s="5">
        <f t="shared" si="51"/>
        <v>209</v>
      </c>
      <c r="Q374" s="5">
        <f t="shared" si="52"/>
        <v>312</v>
      </c>
      <c r="R374" s="5">
        <f t="shared" si="53"/>
        <v>274</v>
      </c>
      <c r="S374" s="5">
        <f t="shared" si="54"/>
        <v>226</v>
      </c>
      <c r="T374" s="5">
        <f t="shared" si="55"/>
        <v>300</v>
      </c>
      <c r="U374" s="5">
        <f t="shared" si="56"/>
        <v>325</v>
      </c>
      <c r="V374" s="5">
        <f t="shared" si="57"/>
        <v>148</v>
      </c>
      <c r="W374" s="5">
        <f t="shared" si="58"/>
        <v>160</v>
      </c>
      <c r="X374" s="5">
        <f t="shared" si="59"/>
        <v>286</v>
      </c>
      <c r="Y374" s="5">
        <f t="shared" si="60"/>
        <v>288</v>
      </c>
      <c r="Z374" s="5">
        <f t="shared" si="61"/>
        <v>18.53</v>
      </c>
      <c r="AA374" s="5">
        <f t="shared" si="62"/>
        <v>23.87</v>
      </c>
      <c r="AB374" s="5">
        <f t="shared" si="63"/>
        <v>14.18</v>
      </c>
      <c r="AC374" s="5">
        <f t="shared" si="64"/>
        <v>11.85</v>
      </c>
      <c r="AD374" s="5">
        <f t="shared" si="65"/>
        <v>9.93</v>
      </c>
      <c r="AE374" s="5">
        <f t="shared" si="66"/>
        <v>14.76</v>
      </c>
      <c r="AF374" s="5">
        <f t="shared" si="67"/>
        <v>12.59</v>
      </c>
      <c r="AG374" s="5">
        <f t="shared" si="68"/>
        <v>18.53</v>
      </c>
      <c r="AH374" s="5">
        <f t="shared" si="69"/>
        <v>13.12</v>
      </c>
      <c r="AI374" s="5">
        <f t="shared" si="70"/>
        <v>12.92</v>
      </c>
      <c r="AJ374" s="5">
        <f t="shared" si="71"/>
        <v>12.54</v>
      </c>
      <c r="AK374" s="5">
        <f t="shared" si="72"/>
        <v>12.57</v>
      </c>
      <c r="AL374" s="5">
        <f t="shared" si="73"/>
        <v>12.66</v>
      </c>
      <c r="AM374" s="5">
        <f t="shared" si="74"/>
        <v>8.2100000000000009</v>
      </c>
      <c r="AN374" s="5">
        <f t="shared" si="75"/>
        <v>16.149999999999999</v>
      </c>
      <c r="AO374" s="5">
        <f t="shared" si="76"/>
        <v>16.95</v>
      </c>
      <c r="AP374" s="5">
        <f t="shared" si="77"/>
        <v>8.6999999999999993</v>
      </c>
      <c r="AQ374" s="5">
        <f t="shared" si="78"/>
        <v>11.6</v>
      </c>
      <c r="AR374" s="5">
        <f t="shared" si="79"/>
        <v>13.54</v>
      </c>
      <c r="AS374" s="5">
        <f t="shared" si="80"/>
        <v>10.44</v>
      </c>
      <c r="AT374" s="5">
        <f t="shared" si="81"/>
        <v>8.4700000000000006</v>
      </c>
      <c r="AU374" s="5">
        <f t="shared" si="82"/>
        <v>8.73</v>
      </c>
      <c r="AW374" s="1">
        <f>Inflation_Data!D279</f>
        <v>128.30000000000001</v>
      </c>
      <c r="AX374" s="1">
        <f>AVERAGE(Inflation_Data!D278:D281)</f>
        <v>128.02500000000001</v>
      </c>
      <c r="AY374" s="5">
        <f>Inflation_Data!M185</f>
        <v>168.3</v>
      </c>
      <c r="AZ374" s="5">
        <f>Inflation_Data!N185</f>
        <v>168.26666666666665</v>
      </c>
      <c r="BB374"/>
      <c r="BC374"/>
      <c r="BD374"/>
      <c r="BE374"/>
      <c r="BF374"/>
    </row>
    <row r="375" spans="1:157" x14ac:dyDescent="0.2">
      <c r="A375" s="12">
        <v>2000</v>
      </c>
      <c r="B375" s="12">
        <v>1</v>
      </c>
      <c r="C375" s="1">
        <f t="shared" si="83"/>
        <v>93</v>
      </c>
      <c r="D375" s="5">
        <f t="shared" ref="D375:D406" si="84">IF(F186=0,"na",F186)</f>
        <v>357</v>
      </c>
      <c r="E375" s="5">
        <f t="shared" ref="E375:E406" si="85">IF(G186=0,"na",G186)</f>
        <v>381</v>
      </c>
      <c r="F375" s="44">
        <f t="shared" ref="F375:F406" si="86">M186</f>
        <v>280</v>
      </c>
      <c r="G375" s="44">
        <f t="shared" ref="G375:G406" si="87">N186</f>
        <v>246</v>
      </c>
      <c r="H375" s="5">
        <f t="shared" ref="H375:H406" si="88">T186</f>
        <v>0</v>
      </c>
      <c r="I375" s="5">
        <f t="shared" ref="I375:I406" si="89">U186</f>
        <v>155</v>
      </c>
      <c r="J375" s="5">
        <f t="shared" ref="J375:J406" si="90">AA186</f>
        <v>242</v>
      </c>
      <c r="K375" s="5">
        <f t="shared" ref="K375:K406" si="91">AB186</f>
        <v>212</v>
      </c>
      <c r="L375" s="5">
        <f t="shared" ref="L375:L406" si="92">AH186</f>
        <v>218</v>
      </c>
      <c r="M375" s="5">
        <f t="shared" ref="M375:M406" si="93">AI186</f>
        <v>431</v>
      </c>
      <c r="N375" s="5">
        <f t="shared" ref="N375:N406" si="94">AO186</f>
        <v>268</v>
      </c>
      <c r="O375" s="5">
        <f t="shared" ref="O375:O406" si="95">AP186</f>
        <v>270</v>
      </c>
      <c r="P375" s="5">
        <f t="shared" ref="P375:P406" si="96">AV186</f>
        <v>235</v>
      </c>
      <c r="Q375" s="5">
        <f t="shared" ref="Q375:Q406" si="97">AW186</f>
        <v>279</v>
      </c>
      <c r="R375" s="5">
        <f t="shared" ref="R375:R406" si="98">BC186</f>
        <v>290</v>
      </c>
      <c r="S375" s="5">
        <f t="shared" ref="S375:S406" si="99">BD186</f>
        <v>233</v>
      </c>
      <c r="T375" s="5">
        <f t="shared" ref="T375:T406" si="100">BJ186</f>
        <v>288</v>
      </c>
      <c r="U375" s="5">
        <f t="shared" ref="U375:U406" si="101">BK186</f>
        <v>329</v>
      </c>
      <c r="V375" s="5">
        <f t="shared" ref="V375:V406" si="102">BP186</f>
        <v>137</v>
      </c>
      <c r="W375" s="5">
        <f t="shared" ref="W375:W406" si="103">BQ186</f>
        <v>188</v>
      </c>
      <c r="X375" s="5">
        <f t="shared" ref="X375:X406" si="104">BU186</f>
        <v>237</v>
      </c>
      <c r="Y375" s="5">
        <f t="shared" ref="Y375:Y406" si="105">BV186</f>
        <v>274</v>
      </c>
      <c r="Z375" s="5">
        <f t="shared" ref="Z375:Z406" si="106">CC186</f>
        <v>20.16</v>
      </c>
      <c r="AA375" s="5">
        <f t="shared" ref="AA375:AA406" si="107">CD186</f>
        <v>22.53</v>
      </c>
      <c r="AB375" s="5">
        <f t="shared" ref="AB375:AB406" si="108">CJ186</f>
        <v>13.11</v>
      </c>
      <c r="AC375" s="5">
        <f t="shared" ref="AC375:AC406" si="109">CK186</f>
        <v>11.85</v>
      </c>
      <c r="AD375" s="5">
        <f t="shared" ref="AD375:AD406" si="110">CQ186</f>
        <v>11.77</v>
      </c>
      <c r="AE375" s="5">
        <f t="shared" ref="AE375:AE406" si="111">CR186</f>
        <v>15.62</v>
      </c>
      <c r="AF375" s="5">
        <f t="shared" ref="AF375:AF406" si="112">CX186</f>
        <v>16.14</v>
      </c>
      <c r="AG375" s="5">
        <f t="shared" ref="AG375:AG406" si="113">CY186</f>
        <v>16.989999999999998</v>
      </c>
      <c r="AH375" s="5">
        <f t="shared" ref="AH375:AH406" si="114">DE186</f>
        <v>11.21</v>
      </c>
      <c r="AI375" s="5">
        <f t="shared" ref="AI375:AI406" si="115">DF186</f>
        <v>8.7100000000000009</v>
      </c>
      <c r="AJ375" s="5">
        <f t="shared" ref="AJ375:AJ406" si="116">DL186</f>
        <v>11.41</v>
      </c>
      <c r="AK375" s="5">
        <f t="shared" ref="AK375:AK406" si="117">DM186</f>
        <v>11.72</v>
      </c>
      <c r="AL375" s="5">
        <f t="shared" ref="AL375:AL406" si="118">DS186</f>
        <v>15.51</v>
      </c>
      <c r="AM375" s="5">
        <f t="shared" ref="AM375:AM406" si="119">DT186</f>
        <v>8.86</v>
      </c>
      <c r="AN375" s="5">
        <f t="shared" ref="AN375:AN406" si="120">DZ186</f>
        <v>19.79</v>
      </c>
      <c r="AO375" s="5">
        <f t="shared" ref="AO375:AO406" si="121">EA186</f>
        <v>17.18</v>
      </c>
      <c r="AP375" s="5">
        <f t="shared" ref="AP375:AP406" si="122">EG186</f>
        <v>5.23</v>
      </c>
      <c r="AQ375" s="5">
        <f t="shared" ref="AQ375:AQ406" si="123">EH186</f>
        <v>7.25</v>
      </c>
      <c r="AR375" s="5">
        <f t="shared" ref="AR375:AR406" si="124">EM186</f>
        <v>10.63</v>
      </c>
      <c r="AS375" s="5">
        <f t="shared" ref="AS375:AS406" si="125">EN186</f>
        <v>9.18</v>
      </c>
      <c r="AT375" s="5">
        <f t="shared" ref="AT375:AT406" si="126">ER186</f>
        <v>9.9499999999999993</v>
      </c>
      <c r="AU375" s="5">
        <f t="shared" ref="AU375:AU406" si="127">ES186</f>
        <v>7.31</v>
      </c>
      <c r="AW375" s="1">
        <f>Inflation_Data!D282</f>
        <v>129.80000000000001</v>
      </c>
      <c r="AX375" s="1">
        <f>AVERAGE(Inflation_Data!D281:D284)</f>
        <v>129.9</v>
      </c>
      <c r="AY375" s="5">
        <f>Inflation_Data!M186</f>
        <v>169.8</v>
      </c>
      <c r="AZ375" s="5">
        <f>Inflation_Data!N186</f>
        <v>169.93333333333334</v>
      </c>
      <c r="BB375"/>
      <c r="BC375"/>
      <c r="BD375"/>
      <c r="BE375"/>
      <c r="BF375"/>
    </row>
    <row r="376" spans="1:157" x14ac:dyDescent="0.2">
      <c r="A376" s="12">
        <v>2000</v>
      </c>
      <c r="B376" s="12">
        <v>2</v>
      </c>
      <c r="C376" s="1">
        <f t="shared" si="83"/>
        <v>94</v>
      </c>
      <c r="D376" s="5">
        <f t="shared" si="84"/>
        <v>383</v>
      </c>
      <c r="E376" s="5">
        <f t="shared" si="85"/>
        <v>380</v>
      </c>
      <c r="F376" s="44">
        <f t="shared" si="86"/>
        <v>297</v>
      </c>
      <c r="G376" s="44">
        <f t="shared" si="87"/>
        <v>208</v>
      </c>
      <c r="H376" s="5">
        <f t="shared" si="88"/>
        <v>0</v>
      </c>
      <c r="I376" s="5">
        <f t="shared" si="89"/>
        <v>136</v>
      </c>
      <c r="J376" s="5">
        <f t="shared" si="90"/>
        <v>356</v>
      </c>
      <c r="K376" s="5">
        <f t="shared" si="91"/>
        <v>282</v>
      </c>
      <c r="L376" s="5">
        <f t="shared" si="92"/>
        <v>221</v>
      </c>
      <c r="M376" s="5">
        <f t="shared" si="93"/>
        <v>269</v>
      </c>
      <c r="N376" s="5">
        <f t="shared" si="94"/>
        <v>254</v>
      </c>
      <c r="O376" s="5">
        <f t="shared" si="95"/>
        <v>290</v>
      </c>
      <c r="P376" s="5">
        <f t="shared" si="96"/>
        <v>314</v>
      </c>
      <c r="Q376" s="5">
        <f t="shared" si="97"/>
        <v>325</v>
      </c>
      <c r="R376" s="5">
        <f t="shared" si="98"/>
        <v>252</v>
      </c>
      <c r="S376" s="5">
        <f t="shared" si="99"/>
        <v>228</v>
      </c>
      <c r="T376" s="5">
        <f t="shared" si="100"/>
        <v>254</v>
      </c>
      <c r="U376" s="5">
        <f t="shared" si="101"/>
        <v>333</v>
      </c>
      <c r="V376" s="5">
        <f t="shared" si="102"/>
        <v>131</v>
      </c>
      <c r="W376" s="5">
        <f t="shared" si="103"/>
        <v>0</v>
      </c>
      <c r="X376" s="5">
        <f t="shared" si="104"/>
        <v>235</v>
      </c>
      <c r="Y376" s="5">
        <f t="shared" si="105"/>
        <v>295</v>
      </c>
      <c r="Z376" s="5">
        <f t="shared" si="106"/>
        <v>16.12</v>
      </c>
      <c r="AA376" s="5">
        <f t="shared" si="107"/>
        <v>21.52</v>
      </c>
      <c r="AB376" s="5">
        <f t="shared" si="108"/>
        <v>10.18</v>
      </c>
      <c r="AC376" s="5">
        <f t="shared" si="109"/>
        <v>11.79</v>
      </c>
      <c r="AD376" s="5">
        <f t="shared" si="110"/>
        <v>9.15</v>
      </c>
      <c r="AE376" s="5">
        <f t="shared" si="111"/>
        <v>19.98</v>
      </c>
      <c r="AF376" s="5">
        <f t="shared" si="112"/>
        <v>13.88</v>
      </c>
      <c r="AG376" s="5">
        <f t="shared" si="113"/>
        <v>15.07</v>
      </c>
      <c r="AH376" s="5">
        <f t="shared" si="114"/>
        <v>11.37</v>
      </c>
      <c r="AI376" s="5">
        <f t="shared" si="115"/>
        <v>9.66</v>
      </c>
      <c r="AJ376" s="5">
        <f t="shared" si="116"/>
        <v>12.44</v>
      </c>
      <c r="AK376" s="5">
        <f t="shared" si="117"/>
        <v>10.050000000000001</v>
      </c>
      <c r="AL376" s="5">
        <f t="shared" si="118"/>
        <v>12.44</v>
      </c>
      <c r="AM376" s="5">
        <f t="shared" si="119"/>
        <v>8.57</v>
      </c>
      <c r="AN376" s="5">
        <f t="shared" si="120"/>
        <v>16.07</v>
      </c>
      <c r="AO376" s="5">
        <f t="shared" si="121"/>
        <v>14.47</v>
      </c>
      <c r="AP376" s="5">
        <f t="shared" si="122"/>
        <v>5.8</v>
      </c>
      <c r="AQ376" s="5">
        <f t="shared" si="123"/>
        <v>7.25</v>
      </c>
      <c r="AR376" s="5">
        <f t="shared" si="124"/>
        <v>9.5399999999999991</v>
      </c>
      <c r="AS376" s="5">
        <f t="shared" si="125"/>
        <v>9.5</v>
      </c>
      <c r="AT376" s="5">
        <f t="shared" si="126"/>
        <v>7.38</v>
      </c>
      <c r="AU376" s="5">
        <f t="shared" si="127"/>
        <v>5.5</v>
      </c>
      <c r="AW376" s="1">
        <f>Inflation_Data!D285</f>
        <v>131.6</v>
      </c>
      <c r="AX376" s="1">
        <f>AVERAGE(Inflation_Data!D284:D287)</f>
        <v>132.44999999999999</v>
      </c>
      <c r="AY376" s="5">
        <f>Inflation_Data!M187</f>
        <v>171.5</v>
      </c>
      <c r="AZ376" s="5">
        <f>Inflation_Data!N187</f>
        <v>171.73333333333335</v>
      </c>
      <c r="BB376"/>
      <c r="BC376"/>
      <c r="BD376"/>
      <c r="BE376"/>
      <c r="BF376"/>
    </row>
    <row r="377" spans="1:157" x14ac:dyDescent="0.2">
      <c r="A377" s="12">
        <v>2000</v>
      </c>
      <c r="B377" s="12">
        <v>3</v>
      </c>
      <c r="C377" s="1">
        <f t="shared" si="83"/>
        <v>95</v>
      </c>
      <c r="D377" s="5">
        <f t="shared" si="84"/>
        <v>386</v>
      </c>
      <c r="E377" s="5">
        <f t="shared" si="85"/>
        <v>396</v>
      </c>
      <c r="F377" s="44">
        <f t="shared" si="86"/>
        <v>285</v>
      </c>
      <c r="G377" s="44">
        <f t="shared" si="87"/>
        <v>221</v>
      </c>
      <c r="H377" s="5">
        <f t="shared" si="88"/>
        <v>114</v>
      </c>
      <c r="I377" s="5">
        <f t="shared" si="89"/>
        <v>129</v>
      </c>
      <c r="J377" s="5">
        <f t="shared" si="90"/>
        <v>181</v>
      </c>
      <c r="K377" s="5">
        <f t="shared" si="91"/>
        <v>224</v>
      </c>
      <c r="L377" s="5">
        <f t="shared" si="92"/>
        <v>217</v>
      </c>
      <c r="M377" s="5">
        <f t="shared" si="93"/>
        <v>313</v>
      </c>
      <c r="N377" s="5">
        <f t="shared" si="94"/>
        <v>322</v>
      </c>
      <c r="O377" s="5">
        <f t="shared" si="95"/>
        <v>271</v>
      </c>
      <c r="P377" s="5">
        <f t="shared" si="96"/>
        <v>342</v>
      </c>
      <c r="Q377" s="5">
        <f t="shared" si="97"/>
        <v>312</v>
      </c>
      <c r="R377" s="5">
        <f t="shared" si="98"/>
        <v>301</v>
      </c>
      <c r="S377" s="5">
        <f t="shared" si="99"/>
        <v>258</v>
      </c>
      <c r="T377" s="5">
        <f t="shared" si="100"/>
        <v>252</v>
      </c>
      <c r="U377" s="5">
        <f t="shared" si="101"/>
        <v>329</v>
      </c>
      <c r="V377" s="5">
        <f t="shared" si="102"/>
        <v>175</v>
      </c>
      <c r="W377" s="5">
        <f t="shared" si="103"/>
        <v>197</v>
      </c>
      <c r="X377" s="5">
        <f t="shared" si="104"/>
        <v>249</v>
      </c>
      <c r="Y377" s="5">
        <f t="shared" si="105"/>
        <v>370</v>
      </c>
      <c r="Z377" s="5">
        <f t="shared" si="106"/>
        <v>17.489999999999998</v>
      </c>
      <c r="AA377" s="5">
        <f t="shared" si="107"/>
        <v>19.73</v>
      </c>
      <c r="AB377" s="5">
        <f t="shared" si="108"/>
        <v>10.6</v>
      </c>
      <c r="AC377" s="5">
        <f t="shared" si="109"/>
        <v>8.9499999999999993</v>
      </c>
      <c r="AD377" s="5">
        <f t="shared" si="110"/>
        <v>11.03</v>
      </c>
      <c r="AE377" s="5">
        <f t="shared" si="111"/>
        <v>14.57</v>
      </c>
      <c r="AF377" s="5">
        <f t="shared" si="112"/>
        <v>11.92</v>
      </c>
      <c r="AG377" s="5">
        <f t="shared" si="113"/>
        <v>15.96</v>
      </c>
      <c r="AH377" s="5">
        <f t="shared" si="114"/>
        <v>10.19</v>
      </c>
      <c r="AI377" s="5">
        <f t="shared" si="115"/>
        <v>8.76</v>
      </c>
      <c r="AJ377" s="5">
        <f t="shared" si="116"/>
        <v>10.69</v>
      </c>
      <c r="AK377" s="5">
        <f t="shared" si="117"/>
        <v>12.27</v>
      </c>
      <c r="AL377" s="5">
        <f t="shared" si="118"/>
        <v>12.88</v>
      </c>
      <c r="AM377" s="5">
        <f t="shared" si="119"/>
        <v>9.58</v>
      </c>
      <c r="AN377" s="5">
        <f t="shared" si="120"/>
        <v>16.86</v>
      </c>
      <c r="AO377" s="5">
        <f t="shared" si="121"/>
        <v>16.760000000000002</v>
      </c>
      <c r="AP377" s="5">
        <f t="shared" si="122"/>
        <v>5.8</v>
      </c>
      <c r="AQ377" s="5">
        <f t="shared" si="123"/>
        <v>10.15</v>
      </c>
      <c r="AR377" s="5">
        <f t="shared" si="124"/>
        <v>10.99</v>
      </c>
      <c r="AS377" s="5">
        <f t="shared" si="125"/>
        <v>11.46</v>
      </c>
      <c r="AT377" s="5">
        <f t="shared" si="126"/>
        <v>7.31</v>
      </c>
      <c r="AU377" s="5">
        <f t="shared" si="127"/>
        <v>7.08</v>
      </c>
      <c r="AW377" s="1">
        <f>Inflation_Data!D288</f>
        <v>132.9</v>
      </c>
      <c r="AX377" s="1">
        <f>AVERAGE(Inflation_Data!D287:D290)</f>
        <v>134.17500000000001</v>
      </c>
      <c r="AY377" s="5">
        <f>Inflation_Data!M188</f>
        <v>172.8</v>
      </c>
      <c r="AZ377" s="5">
        <f>Inflation_Data!N188</f>
        <v>173.1</v>
      </c>
      <c r="BB377"/>
      <c r="BC377"/>
      <c r="BD377"/>
      <c r="BE377"/>
      <c r="BF377"/>
    </row>
    <row r="378" spans="1:157" x14ac:dyDescent="0.2">
      <c r="A378" s="12">
        <v>2000</v>
      </c>
      <c r="B378" s="12">
        <v>4</v>
      </c>
      <c r="C378" s="1">
        <f t="shared" si="83"/>
        <v>96</v>
      </c>
      <c r="D378" s="5">
        <f t="shared" si="84"/>
        <v>333</v>
      </c>
      <c r="E378" s="5">
        <f t="shared" si="85"/>
        <v>365</v>
      </c>
      <c r="F378" s="44">
        <f t="shared" si="86"/>
        <v>283</v>
      </c>
      <c r="G378" s="44">
        <f t="shared" si="87"/>
        <v>236</v>
      </c>
      <c r="H378" s="5">
        <f t="shared" si="88"/>
        <v>114</v>
      </c>
      <c r="I378" s="5">
        <f t="shared" si="89"/>
        <v>159</v>
      </c>
      <c r="J378" s="5">
        <f t="shared" si="90"/>
        <v>200</v>
      </c>
      <c r="K378" s="5">
        <f t="shared" si="91"/>
        <v>276</v>
      </c>
      <c r="L378" s="5">
        <f t="shared" si="92"/>
        <v>227</v>
      </c>
      <c r="M378" s="5">
        <f t="shared" si="93"/>
        <v>263</v>
      </c>
      <c r="N378" s="5">
        <f t="shared" si="94"/>
        <v>305</v>
      </c>
      <c r="O378" s="5">
        <f t="shared" si="95"/>
        <v>303</v>
      </c>
      <c r="P378" s="5">
        <f t="shared" si="96"/>
        <v>295</v>
      </c>
      <c r="Q378" s="5">
        <f t="shared" si="97"/>
        <v>285</v>
      </c>
      <c r="R378" s="5">
        <f t="shared" si="98"/>
        <v>311</v>
      </c>
      <c r="S378" s="5">
        <f t="shared" si="99"/>
        <v>221</v>
      </c>
      <c r="T378" s="5">
        <f t="shared" si="100"/>
        <v>254</v>
      </c>
      <c r="U378" s="5">
        <f t="shared" si="101"/>
        <v>336</v>
      </c>
      <c r="V378" s="5">
        <f t="shared" si="102"/>
        <v>230</v>
      </c>
      <c r="W378" s="5">
        <f t="shared" si="103"/>
        <v>243</v>
      </c>
      <c r="X378" s="5">
        <f t="shared" si="104"/>
        <v>266</v>
      </c>
      <c r="Y378" s="5">
        <f t="shared" si="105"/>
        <v>270</v>
      </c>
      <c r="Z378" s="5">
        <f t="shared" si="106"/>
        <v>15.12</v>
      </c>
      <c r="AA378" s="5">
        <f t="shared" si="107"/>
        <v>19.34</v>
      </c>
      <c r="AB378" s="5">
        <f t="shared" si="108"/>
        <v>9.93</v>
      </c>
      <c r="AC378" s="5">
        <f t="shared" si="109"/>
        <v>7.61</v>
      </c>
      <c r="AD378" s="5">
        <f t="shared" si="110"/>
        <v>14.33</v>
      </c>
      <c r="AE378" s="5">
        <f t="shared" si="111"/>
        <v>12.17</v>
      </c>
      <c r="AF378" s="5">
        <f t="shared" si="112"/>
        <v>15.76</v>
      </c>
      <c r="AG378" s="5">
        <f t="shared" si="113"/>
        <v>19.579999999999998</v>
      </c>
      <c r="AH378" s="5">
        <f t="shared" si="114"/>
        <v>9.06</v>
      </c>
      <c r="AI378" s="5">
        <f t="shared" si="115"/>
        <v>7.68</v>
      </c>
      <c r="AJ378" s="5">
        <f t="shared" si="116"/>
        <v>12.92</v>
      </c>
      <c r="AK378" s="5">
        <f t="shared" si="117"/>
        <v>9.6999999999999993</v>
      </c>
      <c r="AL378" s="5">
        <f t="shared" si="118"/>
        <v>13.6</v>
      </c>
      <c r="AM378" s="5">
        <f t="shared" si="119"/>
        <v>10.02</v>
      </c>
      <c r="AN378" s="5">
        <f t="shared" si="120"/>
        <v>16.88</v>
      </c>
      <c r="AO378" s="5">
        <f t="shared" si="121"/>
        <v>16.989999999999998</v>
      </c>
      <c r="AP378" s="5">
        <f t="shared" si="122"/>
        <v>6.16</v>
      </c>
      <c r="AQ378" s="5">
        <f t="shared" si="123"/>
        <v>8.34</v>
      </c>
      <c r="AR378" s="5">
        <f t="shared" si="124"/>
        <v>10.43</v>
      </c>
      <c r="AS378" s="5">
        <f t="shared" si="125"/>
        <v>6.61</v>
      </c>
      <c r="AT378" s="5">
        <f t="shared" si="126"/>
        <v>8.5</v>
      </c>
      <c r="AU378" s="5">
        <f t="shared" si="127"/>
        <v>6.53</v>
      </c>
      <c r="AW378" s="1">
        <f>Inflation_Data!D291</f>
        <v>135</v>
      </c>
      <c r="AX378" s="1">
        <f>AVERAGE(Inflation_Data!D290:D293)</f>
        <v>136.64999999999998</v>
      </c>
      <c r="AY378" s="5">
        <f>Inflation_Data!M189</f>
        <v>174.1</v>
      </c>
      <c r="AZ378" s="5">
        <f>Inflation_Data!N189</f>
        <v>174.03333333333333</v>
      </c>
      <c r="BB378"/>
      <c r="BC378"/>
      <c r="BD378"/>
      <c r="BE378"/>
      <c r="BF378"/>
    </row>
    <row r="379" spans="1:157" x14ac:dyDescent="0.2">
      <c r="A379" s="12">
        <v>2001</v>
      </c>
      <c r="B379" s="12">
        <v>1</v>
      </c>
      <c r="C379" s="1">
        <f t="shared" si="83"/>
        <v>97</v>
      </c>
      <c r="D379" s="5">
        <f t="shared" si="84"/>
        <v>353</v>
      </c>
      <c r="E379" s="5">
        <f t="shared" si="85"/>
        <v>349</v>
      </c>
      <c r="F379" s="44">
        <f t="shared" si="86"/>
        <v>249</v>
      </c>
      <c r="G379" s="44">
        <f t="shared" si="87"/>
        <v>331</v>
      </c>
      <c r="H379" s="5">
        <f t="shared" si="88"/>
        <v>84</v>
      </c>
      <c r="I379" s="5">
        <f t="shared" si="89"/>
        <v>137</v>
      </c>
      <c r="J379" s="5">
        <f t="shared" si="90"/>
        <v>236</v>
      </c>
      <c r="K379" s="5">
        <f t="shared" si="91"/>
        <v>264</v>
      </c>
      <c r="L379" s="5">
        <f t="shared" si="92"/>
        <v>234</v>
      </c>
      <c r="M379" s="5">
        <f t="shared" si="93"/>
        <v>355</v>
      </c>
      <c r="N379" s="5">
        <f t="shared" si="94"/>
        <v>346</v>
      </c>
      <c r="O379" s="5">
        <f t="shared" si="95"/>
        <v>331</v>
      </c>
      <c r="P379" s="5">
        <f t="shared" si="96"/>
        <v>309</v>
      </c>
      <c r="Q379" s="5">
        <f t="shared" si="97"/>
        <v>230</v>
      </c>
      <c r="R379" s="5">
        <f t="shared" si="98"/>
        <v>242</v>
      </c>
      <c r="S379" s="5">
        <f t="shared" si="99"/>
        <v>212</v>
      </c>
      <c r="T379" s="5">
        <f t="shared" si="100"/>
        <v>259</v>
      </c>
      <c r="U379" s="5">
        <f t="shared" si="101"/>
        <v>376</v>
      </c>
      <c r="V379" s="5">
        <f t="shared" si="102"/>
        <v>204</v>
      </c>
      <c r="W379" s="5">
        <f t="shared" si="103"/>
        <v>186</v>
      </c>
      <c r="X379" s="5">
        <f t="shared" si="104"/>
        <v>282</v>
      </c>
      <c r="Y379" s="5">
        <f t="shared" si="105"/>
        <v>201</v>
      </c>
      <c r="Z379" s="5">
        <f t="shared" si="106"/>
        <v>15.25</v>
      </c>
      <c r="AA379" s="5">
        <f t="shared" si="107"/>
        <v>18.260000000000002</v>
      </c>
      <c r="AB379" s="5">
        <f t="shared" si="108"/>
        <v>15.17</v>
      </c>
      <c r="AC379" s="5">
        <f t="shared" si="109"/>
        <v>7.98</v>
      </c>
      <c r="AD379" s="5">
        <f t="shared" si="110"/>
        <v>9.31</v>
      </c>
      <c r="AE379" s="5">
        <f t="shared" si="111"/>
        <v>12.85</v>
      </c>
      <c r="AF379" s="5">
        <f t="shared" si="112"/>
        <v>14.37</v>
      </c>
      <c r="AG379" s="5">
        <f t="shared" si="113"/>
        <v>19.52</v>
      </c>
      <c r="AH379" s="5">
        <f t="shared" si="114"/>
        <v>13.3</v>
      </c>
      <c r="AI379" s="5">
        <f t="shared" si="115"/>
        <v>18.37</v>
      </c>
      <c r="AJ379" s="5">
        <f t="shared" si="116"/>
        <v>14.07</v>
      </c>
      <c r="AK379" s="5">
        <f t="shared" si="117"/>
        <v>13.34</v>
      </c>
      <c r="AL379" s="5">
        <f t="shared" si="118"/>
        <v>11.53</v>
      </c>
      <c r="AM379" s="5">
        <f t="shared" si="119"/>
        <v>9.06</v>
      </c>
      <c r="AN379" s="5">
        <f t="shared" si="120"/>
        <v>15.88</v>
      </c>
      <c r="AO379" s="5">
        <f t="shared" si="121"/>
        <v>18.63</v>
      </c>
      <c r="AP379" s="5">
        <f t="shared" si="122"/>
        <v>9.16</v>
      </c>
      <c r="AQ379" s="5">
        <f t="shared" si="123"/>
        <v>6.53</v>
      </c>
      <c r="AR379" s="5">
        <f t="shared" si="124"/>
        <v>22.66</v>
      </c>
      <c r="AS379" s="5">
        <f t="shared" si="125"/>
        <v>13.24</v>
      </c>
      <c r="AT379" s="5">
        <f t="shared" si="126"/>
        <v>8.6999999999999993</v>
      </c>
      <c r="AU379" s="5">
        <f t="shared" si="127"/>
        <v>6.39</v>
      </c>
      <c r="AW379" s="1">
        <f>Inflation_Data!D294</f>
        <v>137.4</v>
      </c>
      <c r="AX379" s="1">
        <f>AVERAGE(Inflation_Data!D293:D296)</f>
        <v>137.42499999999998</v>
      </c>
      <c r="AY379" s="5">
        <f>Inflation_Data!M190</f>
        <v>175.8</v>
      </c>
      <c r="AZ379" s="5">
        <f>Inflation_Data!N190</f>
        <v>175.7</v>
      </c>
      <c r="BB379"/>
      <c r="BC379"/>
      <c r="BD379"/>
      <c r="BE379"/>
      <c r="BF379"/>
    </row>
    <row r="380" spans="1:157" x14ac:dyDescent="0.2">
      <c r="A380" s="12">
        <v>2001</v>
      </c>
      <c r="B380" s="12">
        <v>2</v>
      </c>
      <c r="C380" s="1">
        <f t="shared" ref="C380:C411" si="128">C379+1</f>
        <v>98</v>
      </c>
      <c r="D380" s="5">
        <f t="shared" si="84"/>
        <v>272</v>
      </c>
      <c r="E380" s="5">
        <f t="shared" si="85"/>
        <v>376</v>
      </c>
      <c r="F380" s="44">
        <f t="shared" si="86"/>
        <v>408</v>
      </c>
      <c r="G380" s="44">
        <f t="shared" si="87"/>
        <v>263</v>
      </c>
      <c r="H380" s="5">
        <f t="shared" si="88"/>
        <v>95</v>
      </c>
      <c r="I380" s="5">
        <f t="shared" si="89"/>
        <v>130</v>
      </c>
      <c r="J380" s="5">
        <f t="shared" si="90"/>
        <v>212</v>
      </c>
      <c r="K380" s="5">
        <f t="shared" si="91"/>
        <v>254</v>
      </c>
      <c r="L380" s="5">
        <f t="shared" si="92"/>
        <v>318</v>
      </c>
      <c r="M380" s="5">
        <f t="shared" si="93"/>
        <v>359</v>
      </c>
      <c r="N380" s="5">
        <f t="shared" si="94"/>
        <v>338</v>
      </c>
      <c r="O380" s="5">
        <f t="shared" si="95"/>
        <v>268</v>
      </c>
      <c r="P380" s="5">
        <f t="shared" si="96"/>
        <v>277</v>
      </c>
      <c r="Q380" s="5">
        <f t="shared" si="97"/>
        <v>238</v>
      </c>
      <c r="R380" s="5">
        <f t="shared" si="98"/>
        <v>241</v>
      </c>
      <c r="S380" s="5">
        <f t="shared" si="99"/>
        <v>249</v>
      </c>
      <c r="T380" s="5">
        <f t="shared" si="100"/>
        <v>245</v>
      </c>
      <c r="U380" s="5">
        <f t="shared" si="101"/>
        <v>350</v>
      </c>
      <c r="V380" s="5">
        <f t="shared" si="102"/>
        <v>169</v>
      </c>
      <c r="W380" s="5">
        <f t="shared" si="103"/>
        <v>206</v>
      </c>
      <c r="X380" s="5">
        <f t="shared" si="104"/>
        <v>302</v>
      </c>
      <c r="Y380" s="5">
        <f t="shared" si="105"/>
        <v>269</v>
      </c>
      <c r="Z380" s="5">
        <f t="shared" si="106"/>
        <v>17.72</v>
      </c>
      <c r="AA380" s="5">
        <f t="shared" si="107"/>
        <v>24.51</v>
      </c>
      <c r="AB380" s="5">
        <f t="shared" si="108"/>
        <v>20.100000000000001</v>
      </c>
      <c r="AC380" s="5">
        <f t="shared" si="109"/>
        <v>10.47</v>
      </c>
      <c r="AD380" s="5">
        <f t="shared" si="110"/>
        <v>14.08</v>
      </c>
      <c r="AE380" s="5">
        <f t="shared" si="111"/>
        <v>15.15</v>
      </c>
      <c r="AF380" s="5">
        <f t="shared" si="112"/>
        <v>15.53</v>
      </c>
      <c r="AG380" s="5">
        <f t="shared" si="113"/>
        <v>21.94</v>
      </c>
      <c r="AH380" s="5">
        <f t="shared" si="114"/>
        <v>15.7</v>
      </c>
      <c r="AI380" s="5">
        <f t="shared" si="115"/>
        <v>16.239999999999998</v>
      </c>
      <c r="AJ380" s="5">
        <f t="shared" si="116"/>
        <v>18.71</v>
      </c>
      <c r="AK380" s="5">
        <f t="shared" si="117"/>
        <v>13.67</v>
      </c>
      <c r="AL380" s="5">
        <f t="shared" si="118"/>
        <v>11.96</v>
      </c>
      <c r="AM380" s="5">
        <f t="shared" si="119"/>
        <v>6.68</v>
      </c>
      <c r="AN380" s="5">
        <f t="shared" si="120"/>
        <v>16.53</v>
      </c>
      <c r="AO380" s="5">
        <f t="shared" si="121"/>
        <v>19.309999999999999</v>
      </c>
      <c r="AP380" s="5">
        <f t="shared" si="122"/>
        <v>8.77</v>
      </c>
      <c r="AQ380" s="5">
        <f t="shared" si="123"/>
        <v>8.48</v>
      </c>
      <c r="AR380" s="5">
        <f t="shared" si="124"/>
        <v>20</v>
      </c>
      <c r="AS380" s="5">
        <f t="shared" si="125"/>
        <v>13.41</v>
      </c>
      <c r="AT380" s="5">
        <f t="shared" si="126"/>
        <v>7.93</v>
      </c>
      <c r="AU380" s="5">
        <f t="shared" si="127"/>
        <v>6.64</v>
      </c>
      <c r="AW380" s="1">
        <f>Inflation_Data!D297</f>
        <v>136.80000000000001</v>
      </c>
      <c r="AX380" s="1">
        <f>AVERAGE(Inflation_Data!D296:D299)</f>
        <v>135.52500000000001</v>
      </c>
      <c r="AY380" s="5">
        <f>Inflation_Data!M191</f>
        <v>177.7</v>
      </c>
      <c r="AZ380" s="5">
        <f>Inflation_Data!N191</f>
        <v>177.53333333333333</v>
      </c>
      <c r="BB380"/>
      <c r="BC380"/>
      <c r="BD380"/>
      <c r="BE380"/>
      <c r="BF380"/>
    </row>
    <row r="381" spans="1:157" x14ac:dyDescent="0.2">
      <c r="A381" s="12">
        <v>2001</v>
      </c>
      <c r="B381" s="12">
        <v>3</v>
      </c>
      <c r="C381" s="1">
        <f t="shared" si="128"/>
        <v>99</v>
      </c>
      <c r="D381" s="5">
        <f t="shared" si="84"/>
        <v>302</v>
      </c>
      <c r="E381" s="5">
        <f t="shared" si="85"/>
        <v>384</v>
      </c>
      <c r="F381" s="44">
        <f t="shared" si="86"/>
        <v>346</v>
      </c>
      <c r="G381" s="44">
        <f t="shared" si="87"/>
        <v>265</v>
      </c>
      <c r="H381" s="5">
        <f t="shared" si="88"/>
        <v>102</v>
      </c>
      <c r="I381" s="5">
        <f t="shared" si="89"/>
        <v>143</v>
      </c>
      <c r="J381" s="5">
        <f t="shared" si="90"/>
        <v>252</v>
      </c>
      <c r="K381" s="5">
        <f t="shared" si="91"/>
        <v>267</v>
      </c>
      <c r="L381" s="5">
        <f t="shared" si="92"/>
        <v>291</v>
      </c>
      <c r="M381" s="5">
        <f t="shared" si="93"/>
        <v>370</v>
      </c>
      <c r="N381" s="5">
        <f t="shared" si="94"/>
        <v>319</v>
      </c>
      <c r="O381" s="5">
        <f t="shared" si="95"/>
        <v>336</v>
      </c>
      <c r="P381" s="5">
        <f t="shared" si="96"/>
        <v>249</v>
      </c>
      <c r="Q381" s="5">
        <f t="shared" si="97"/>
        <v>280</v>
      </c>
      <c r="R381" s="5">
        <f t="shared" si="98"/>
        <v>271</v>
      </c>
      <c r="S381" s="5">
        <f t="shared" si="99"/>
        <v>234</v>
      </c>
      <c r="T381" s="5">
        <f t="shared" si="100"/>
        <v>234</v>
      </c>
      <c r="U381" s="5">
        <f t="shared" si="101"/>
        <v>313</v>
      </c>
      <c r="V381" s="5">
        <f t="shared" si="102"/>
        <v>196</v>
      </c>
      <c r="W381" s="5">
        <f t="shared" si="103"/>
        <v>257</v>
      </c>
      <c r="X381" s="5">
        <f t="shared" si="104"/>
        <v>302</v>
      </c>
      <c r="Y381" s="5">
        <f t="shared" si="105"/>
        <v>246</v>
      </c>
      <c r="Z381" s="5">
        <f t="shared" si="106"/>
        <v>19.34</v>
      </c>
      <c r="AA381" s="5">
        <f t="shared" si="107"/>
        <v>22.17</v>
      </c>
      <c r="AB381" s="5">
        <f t="shared" si="108"/>
        <v>20.329999999999998</v>
      </c>
      <c r="AC381" s="5">
        <f t="shared" si="109"/>
        <v>10.6</v>
      </c>
      <c r="AD381" s="5">
        <f t="shared" si="110"/>
        <v>14.28</v>
      </c>
      <c r="AE381" s="5">
        <f t="shared" si="111"/>
        <v>17.600000000000001</v>
      </c>
      <c r="AF381" s="5">
        <f t="shared" si="112"/>
        <v>14.86</v>
      </c>
      <c r="AG381" s="5">
        <f t="shared" si="113"/>
        <v>21.23</v>
      </c>
      <c r="AH381" s="5">
        <f t="shared" si="114"/>
        <v>15.28</v>
      </c>
      <c r="AI381" s="5">
        <f t="shared" si="115"/>
        <v>18.850000000000001</v>
      </c>
      <c r="AJ381" s="5">
        <f t="shared" si="116"/>
        <v>15.15</v>
      </c>
      <c r="AK381" s="5">
        <f t="shared" si="117"/>
        <v>14.28</v>
      </c>
      <c r="AL381" s="5">
        <f t="shared" si="118"/>
        <v>10.35</v>
      </c>
      <c r="AM381" s="5">
        <f t="shared" si="119"/>
        <v>11.09</v>
      </c>
      <c r="AN381" s="5">
        <f t="shared" si="120"/>
        <v>17.329999999999998</v>
      </c>
      <c r="AO381" s="5">
        <f t="shared" si="121"/>
        <v>20.260000000000002</v>
      </c>
      <c r="AP381" s="5">
        <f t="shared" si="122"/>
        <v>9.93</v>
      </c>
      <c r="AQ381" s="5">
        <f t="shared" si="123"/>
        <v>13.18</v>
      </c>
      <c r="AR381" s="5">
        <f t="shared" si="124"/>
        <v>14.53</v>
      </c>
      <c r="AS381" s="5">
        <f t="shared" si="125"/>
        <v>13.4</v>
      </c>
      <c r="AT381" s="5">
        <f t="shared" si="126"/>
        <v>10.18</v>
      </c>
      <c r="AU381" s="5">
        <f t="shared" si="127"/>
        <v>7.5</v>
      </c>
      <c r="AW381" s="1">
        <f>Inflation_Data!D300</f>
        <v>133.4</v>
      </c>
      <c r="AX381" s="1">
        <f>AVERAGE(Inflation_Data!D299:D302)</f>
        <v>132.60000000000002</v>
      </c>
      <c r="AY381" s="5">
        <f>Inflation_Data!M192</f>
        <v>177.5</v>
      </c>
      <c r="AZ381" s="5">
        <f>Inflation_Data!N192</f>
        <v>177.76666666666665</v>
      </c>
      <c r="BB381"/>
      <c r="BC381"/>
      <c r="BD381"/>
      <c r="BE381"/>
      <c r="BF381"/>
    </row>
    <row r="382" spans="1:157" x14ac:dyDescent="0.2">
      <c r="A382" s="12">
        <v>2001</v>
      </c>
      <c r="B382" s="12">
        <v>4</v>
      </c>
      <c r="C382" s="1">
        <f t="shared" si="128"/>
        <v>100</v>
      </c>
      <c r="D382" s="5">
        <f t="shared" si="84"/>
        <v>300</v>
      </c>
      <c r="E382" s="5">
        <f t="shared" si="85"/>
        <v>357</v>
      </c>
      <c r="F382" s="44">
        <f t="shared" si="86"/>
        <v>339</v>
      </c>
      <c r="G382" s="44">
        <f t="shared" si="87"/>
        <v>257</v>
      </c>
      <c r="H382" s="5">
        <f t="shared" si="88"/>
        <v>100</v>
      </c>
      <c r="I382" s="5">
        <f t="shared" si="89"/>
        <v>143</v>
      </c>
      <c r="J382" s="5">
        <f t="shared" si="90"/>
        <v>217</v>
      </c>
      <c r="K382" s="5">
        <f t="shared" si="91"/>
        <v>239</v>
      </c>
      <c r="L382" s="5">
        <f t="shared" si="92"/>
        <v>278</v>
      </c>
      <c r="M382" s="5">
        <f t="shared" si="93"/>
        <v>359</v>
      </c>
      <c r="N382" s="5">
        <f t="shared" si="94"/>
        <v>321</v>
      </c>
      <c r="O382" s="5">
        <f t="shared" si="95"/>
        <v>341</v>
      </c>
      <c r="P382" s="5">
        <f t="shared" si="96"/>
        <v>304</v>
      </c>
      <c r="Q382" s="5">
        <f t="shared" si="97"/>
        <v>313</v>
      </c>
      <c r="R382" s="5">
        <f t="shared" si="98"/>
        <v>254</v>
      </c>
      <c r="S382" s="5">
        <f t="shared" si="99"/>
        <v>233</v>
      </c>
      <c r="T382" s="5">
        <f t="shared" si="100"/>
        <v>226</v>
      </c>
      <c r="U382" s="5">
        <f t="shared" si="101"/>
        <v>357</v>
      </c>
      <c r="V382" s="5">
        <f t="shared" si="102"/>
        <v>189</v>
      </c>
      <c r="W382" s="5">
        <f t="shared" si="103"/>
        <v>252</v>
      </c>
      <c r="X382" s="5">
        <f t="shared" si="104"/>
        <v>354</v>
      </c>
      <c r="Y382" s="5">
        <f t="shared" si="105"/>
        <v>270</v>
      </c>
      <c r="Z382" s="5">
        <f t="shared" si="106"/>
        <v>16.97</v>
      </c>
      <c r="AA382" s="5">
        <f t="shared" si="107"/>
        <v>23.88</v>
      </c>
      <c r="AB382" s="5">
        <f t="shared" si="108"/>
        <v>17.73</v>
      </c>
      <c r="AC382" s="5">
        <f t="shared" si="109"/>
        <v>10.029999999999999</v>
      </c>
      <c r="AD382" s="5">
        <f t="shared" si="110"/>
        <v>10.95</v>
      </c>
      <c r="AE382" s="5">
        <f t="shared" si="111"/>
        <v>15.25</v>
      </c>
      <c r="AF382" s="5">
        <f t="shared" si="112"/>
        <v>15.11</v>
      </c>
      <c r="AG382" s="5">
        <f t="shared" si="113"/>
        <v>22.92</v>
      </c>
      <c r="AH382" s="5">
        <f t="shared" si="114"/>
        <v>16.989999999999998</v>
      </c>
      <c r="AI382" s="5">
        <f t="shared" si="115"/>
        <v>16.170000000000002</v>
      </c>
      <c r="AJ382" s="5">
        <f t="shared" si="116"/>
        <v>16.920000000000002</v>
      </c>
      <c r="AK382" s="5">
        <f t="shared" si="117"/>
        <v>12.82</v>
      </c>
      <c r="AL382" s="5">
        <f t="shared" si="118"/>
        <v>11.72</v>
      </c>
      <c r="AM382" s="5">
        <f t="shared" si="119"/>
        <v>8.66</v>
      </c>
      <c r="AN382" s="5">
        <f t="shared" si="120"/>
        <v>19.079999999999998</v>
      </c>
      <c r="AO382" s="5">
        <f t="shared" si="121"/>
        <v>19.71</v>
      </c>
      <c r="AP382" s="5">
        <f t="shared" si="122"/>
        <v>9.73</v>
      </c>
      <c r="AQ382" s="5">
        <f t="shared" si="123"/>
        <v>12.73</v>
      </c>
      <c r="AR382" s="5">
        <f t="shared" si="124"/>
        <v>20.82</v>
      </c>
      <c r="AS382" s="5">
        <f t="shared" si="125"/>
        <v>11.4</v>
      </c>
      <c r="AT382" s="5">
        <f t="shared" si="126"/>
        <v>10.37</v>
      </c>
      <c r="AU382" s="5">
        <f t="shared" si="127"/>
        <v>9.18</v>
      </c>
      <c r="AW382" s="1">
        <f>Inflation_Data!D303</f>
        <v>129.80000000000001</v>
      </c>
      <c r="AX382" s="1">
        <f>AVERAGE(Inflation_Data!D302:D305)</f>
        <v>129.17500000000001</v>
      </c>
      <c r="AY382" s="5">
        <f>Inflation_Data!M193</f>
        <v>177.4</v>
      </c>
      <c r="AZ382" s="5">
        <f>Inflation_Data!N193</f>
        <v>177.26666666666665</v>
      </c>
      <c r="BB382"/>
      <c r="BC382"/>
      <c r="BD382"/>
      <c r="BE382"/>
      <c r="BF382"/>
    </row>
    <row r="383" spans="1:157" x14ac:dyDescent="0.2">
      <c r="A383" s="1">
        <v>2002</v>
      </c>
      <c r="B383" s="12">
        <v>1</v>
      </c>
      <c r="C383" s="1">
        <f t="shared" si="128"/>
        <v>101</v>
      </c>
      <c r="D383" s="5">
        <f t="shared" si="84"/>
        <v>362</v>
      </c>
      <c r="E383" s="5">
        <f t="shared" si="85"/>
        <v>323</v>
      </c>
      <c r="F383" s="44">
        <f t="shared" si="86"/>
        <v>325</v>
      </c>
      <c r="G383" s="44">
        <f t="shared" si="87"/>
        <v>259</v>
      </c>
      <c r="H383" s="5">
        <f t="shared" si="88"/>
        <v>107</v>
      </c>
      <c r="I383" s="5">
        <f t="shared" si="89"/>
        <v>141</v>
      </c>
      <c r="J383" s="5">
        <f t="shared" si="90"/>
        <v>202</v>
      </c>
      <c r="K383" s="5">
        <f t="shared" si="91"/>
        <v>273</v>
      </c>
      <c r="L383" s="5">
        <f t="shared" si="92"/>
        <v>249</v>
      </c>
      <c r="M383" s="5">
        <f t="shared" si="93"/>
        <v>328</v>
      </c>
      <c r="N383" s="5">
        <f t="shared" si="94"/>
        <v>281</v>
      </c>
      <c r="O383" s="5">
        <f t="shared" si="95"/>
        <v>313</v>
      </c>
      <c r="P383" s="5">
        <f t="shared" si="96"/>
        <v>327</v>
      </c>
      <c r="Q383" s="5">
        <f t="shared" si="97"/>
        <v>225</v>
      </c>
      <c r="R383" s="5">
        <f t="shared" si="98"/>
        <v>252</v>
      </c>
      <c r="S383" s="5">
        <f t="shared" si="99"/>
        <v>238</v>
      </c>
      <c r="T383" s="5">
        <f t="shared" si="100"/>
        <v>232</v>
      </c>
      <c r="U383" s="5">
        <f t="shared" si="101"/>
        <v>375</v>
      </c>
      <c r="V383" s="5">
        <f t="shared" si="102"/>
        <v>203</v>
      </c>
      <c r="W383" s="5">
        <f t="shared" si="103"/>
        <v>236</v>
      </c>
      <c r="X383" s="5">
        <f t="shared" si="104"/>
        <v>290</v>
      </c>
      <c r="Y383" s="5">
        <f t="shared" si="105"/>
        <v>283</v>
      </c>
      <c r="Z383" s="5">
        <f t="shared" si="106"/>
        <v>20.74</v>
      </c>
      <c r="AA383" s="5">
        <f t="shared" si="107"/>
        <v>23.84</v>
      </c>
      <c r="AB383" s="5">
        <f t="shared" si="108"/>
        <v>17.55</v>
      </c>
      <c r="AC383" s="5">
        <f t="shared" si="109"/>
        <v>13.92</v>
      </c>
      <c r="AD383" s="5">
        <f t="shared" si="110"/>
        <v>13.35</v>
      </c>
      <c r="AE383" s="5">
        <f t="shared" si="111"/>
        <v>14.28</v>
      </c>
      <c r="AF383" s="5">
        <f t="shared" si="112"/>
        <v>15.09</v>
      </c>
      <c r="AG383" s="5">
        <f t="shared" si="113"/>
        <v>20.88</v>
      </c>
      <c r="AH383" s="5">
        <f t="shared" si="114"/>
        <v>12.56</v>
      </c>
      <c r="AI383" s="5">
        <f t="shared" si="115"/>
        <v>14.14</v>
      </c>
      <c r="AJ383" s="5">
        <f t="shared" si="116"/>
        <v>19.690000000000001</v>
      </c>
      <c r="AK383" s="5">
        <f t="shared" si="117"/>
        <v>12.25</v>
      </c>
      <c r="AL383" s="5">
        <f t="shared" si="118"/>
        <v>13.49</v>
      </c>
      <c r="AM383" s="5">
        <f t="shared" si="119"/>
        <v>8.98</v>
      </c>
      <c r="AN383" s="5">
        <f t="shared" si="120"/>
        <v>16.89</v>
      </c>
      <c r="AO383" s="5">
        <f t="shared" si="121"/>
        <v>19.489999999999998</v>
      </c>
      <c r="AP383" s="5">
        <f t="shared" si="122"/>
        <v>9.43</v>
      </c>
      <c r="AQ383" s="5">
        <f t="shared" si="123"/>
        <v>11.6</v>
      </c>
      <c r="AR383" s="5">
        <f t="shared" si="124"/>
        <v>16.5</v>
      </c>
      <c r="AS383" s="5">
        <f t="shared" si="125"/>
        <v>13.2</v>
      </c>
      <c r="AT383" s="5">
        <f t="shared" si="126"/>
        <v>8.4700000000000006</v>
      </c>
      <c r="AU383" s="5">
        <f t="shared" si="127"/>
        <v>6.44</v>
      </c>
      <c r="AW383" s="1">
        <f>Inflation_Data!D306</f>
        <v>128.4</v>
      </c>
      <c r="AX383" s="1">
        <f>AVERAGE(Inflation_Data!D305:D308)</f>
        <v>129.375</v>
      </c>
      <c r="AY383" s="5">
        <f>Inflation_Data!M194</f>
        <v>177.8</v>
      </c>
      <c r="AZ383" s="5">
        <f>Inflation_Data!N194</f>
        <v>177.9</v>
      </c>
      <c r="BB383"/>
      <c r="BC383"/>
      <c r="BD383"/>
      <c r="BE383"/>
      <c r="BF383"/>
    </row>
    <row r="384" spans="1:157" x14ac:dyDescent="0.2">
      <c r="A384" s="1">
        <v>2002</v>
      </c>
      <c r="B384" s="12">
        <v>2</v>
      </c>
      <c r="C384" s="1">
        <f t="shared" si="128"/>
        <v>102</v>
      </c>
      <c r="D384" s="5">
        <f t="shared" si="84"/>
        <v>366</v>
      </c>
      <c r="E384" s="5">
        <f t="shared" si="85"/>
        <v>291</v>
      </c>
      <c r="F384" s="44">
        <f t="shared" si="86"/>
        <v>269</v>
      </c>
      <c r="G384" s="44">
        <f t="shared" si="87"/>
        <v>254</v>
      </c>
      <c r="H384" s="5">
        <f t="shared" si="88"/>
        <v>109</v>
      </c>
      <c r="I384" s="5">
        <f t="shared" si="89"/>
        <v>147</v>
      </c>
      <c r="J384" s="5">
        <f t="shared" si="90"/>
        <v>150</v>
      </c>
      <c r="K384" s="5">
        <f t="shared" si="91"/>
        <v>175</v>
      </c>
      <c r="L384" s="5">
        <f t="shared" si="92"/>
        <v>269</v>
      </c>
      <c r="M384" s="5">
        <f t="shared" si="93"/>
        <v>299</v>
      </c>
      <c r="N384" s="5">
        <f t="shared" si="94"/>
        <v>329</v>
      </c>
      <c r="O384" s="5">
        <f t="shared" si="95"/>
        <v>288</v>
      </c>
      <c r="P384" s="5">
        <f t="shared" si="96"/>
        <v>249</v>
      </c>
      <c r="Q384" s="5">
        <f t="shared" si="97"/>
        <v>157</v>
      </c>
      <c r="R384" s="5">
        <f t="shared" si="98"/>
        <v>314</v>
      </c>
      <c r="S384" s="5">
        <f t="shared" si="99"/>
        <v>255</v>
      </c>
      <c r="T384" s="5">
        <f t="shared" si="100"/>
        <v>212</v>
      </c>
      <c r="U384" s="5">
        <f t="shared" si="101"/>
        <v>381</v>
      </c>
      <c r="V384" s="5">
        <f t="shared" si="102"/>
        <v>168</v>
      </c>
      <c r="W384" s="5">
        <f t="shared" si="103"/>
        <v>223</v>
      </c>
      <c r="X384" s="5">
        <f t="shared" si="104"/>
        <v>186</v>
      </c>
      <c r="Y384" s="5">
        <f t="shared" si="105"/>
        <v>247</v>
      </c>
      <c r="Z384" s="5">
        <f t="shared" si="106"/>
        <v>17.91</v>
      </c>
      <c r="AA384" s="5">
        <f t="shared" si="107"/>
        <v>19.68</v>
      </c>
      <c r="AB384" s="5">
        <f t="shared" si="108"/>
        <v>18.18</v>
      </c>
      <c r="AC384" s="5">
        <f t="shared" si="109"/>
        <v>11.96</v>
      </c>
      <c r="AD384" s="5">
        <f t="shared" si="110"/>
        <v>10.47</v>
      </c>
      <c r="AE384" s="5">
        <f t="shared" si="111"/>
        <v>15.96</v>
      </c>
      <c r="AF384" s="5">
        <f t="shared" si="112"/>
        <v>14.36</v>
      </c>
      <c r="AG384" s="5">
        <f t="shared" si="113"/>
        <v>21.26</v>
      </c>
      <c r="AH384" s="5">
        <f t="shared" si="114"/>
        <v>13.24</v>
      </c>
      <c r="AI384" s="5">
        <f t="shared" si="115"/>
        <v>13.92</v>
      </c>
      <c r="AJ384" s="5">
        <f t="shared" si="116"/>
        <v>9.9600000000000009</v>
      </c>
      <c r="AK384" s="5">
        <f t="shared" si="117"/>
        <v>12.41</v>
      </c>
      <c r="AL384" s="5">
        <f t="shared" si="118"/>
        <v>14.07</v>
      </c>
      <c r="AM384" s="5">
        <f t="shared" si="119"/>
        <v>5.95</v>
      </c>
      <c r="AN384" s="5">
        <f t="shared" si="120"/>
        <v>15.56</v>
      </c>
      <c r="AO384" s="5">
        <f t="shared" si="121"/>
        <v>18.010000000000002</v>
      </c>
      <c r="AP384" s="5">
        <f t="shared" si="122"/>
        <v>11.53</v>
      </c>
      <c r="AQ384" s="5">
        <f t="shared" si="123"/>
        <v>10.8</v>
      </c>
      <c r="AR384" s="5">
        <f t="shared" si="124"/>
        <v>19.14</v>
      </c>
      <c r="AS384" s="5">
        <f t="shared" si="125"/>
        <v>12.7</v>
      </c>
      <c r="AT384" s="5">
        <f t="shared" si="126"/>
        <v>9.4</v>
      </c>
      <c r="AU384" s="5">
        <f t="shared" si="127"/>
        <v>6.57</v>
      </c>
      <c r="AW384" s="1">
        <f>Inflation_Data!D309</f>
        <v>130.80000000000001</v>
      </c>
      <c r="AX384" s="1">
        <f>AVERAGE(Inflation_Data!D308:D311)</f>
        <v>130.92500000000001</v>
      </c>
      <c r="AY384" s="5">
        <f>Inflation_Data!M195</f>
        <v>179.8</v>
      </c>
      <c r="AZ384" s="5">
        <f>Inflation_Data!N195</f>
        <v>179.83333333333331</v>
      </c>
      <c r="BB384"/>
      <c r="BC384"/>
      <c r="BD384"/>
      <c r="BE384"/>
      <c r="BF384"/>
    </row>
    <row r="385" spans="1:58" x14ac:dyDescent="0.2">
      <c r="A385" s="1">
        <v>2002</v>
      </c>
      <c r="B385" s="12">
        <v>3</v>
      </c>
      <c r="C385" s="1">
        <f t="shared" si="128"/>
        <v>103</v>
      </c>
      <c r="D385" s="5">
        <f t="shared" si="84"/>
        <v>291</v>
      </c>
      <c r="E385" s="5">
        <f t="shared" si="85"/>
        <v>364</v>
      </c>
      <c r="F385" s="44">
        <f t="shared" si="86"/>
        <v>330</v>
      </c>
      <c r="G385" s="44">
        <f t="shared" si="87"/>
        <v>263</v>
      </c>
      <c r="H385" s="5">
        <f t="shared" si="88"/>
        <v>109</v>
      </c>
      <c r="I385" s="5">
        <f t="shared" si="89"/>
        <v>142</v>
      </c>
      <c r="J385" s="5">
        <f t="shared" si="90"/>
        <v>175</v>
      </c>
      <c r="K385" s="5">
        <f t="shared" si="91"/>
        <v>223</v>
      </c>
      <c r="L385" s="5">
        <f t="shared" si="92"/>
        <v>318</v>
      </c>
      <c r="M385" s="5">
        <f t="shared" si="93"/>
        <v>299</v>
      </c>
      <c r="N385" s="5">
        <f t="shared" si="94"/>
        <v>281</v>
      </c>
      <c r="O385" s="5">
        <f t="shared" si="95"/>
        <v>319</v>
      </c>
      <c r="P385" s="5">
        <f t="shared" si="96"/>
        <v>336</v>
      </c>
      <c r="Q385" s="5">
        <f t="shared" si="97"/>
        <v>277</v>
      </c>
      <c r="R385" s="5">
        <f t="shared" si="98"/>
        <v>290</v>
      </c>
      <c r="S385" s="5">
        <f t="shared" si="99"/>
        <v>253</v>
      </c>
      <c r="T385" s="5">
        <f t="shared" si="100"/>
        <v>203</v>
      </c>
      <c r="U385" s="5">
        <f t="shared" si="101"/>
        <v>302</v>
      </c>
      <c r="V385" s="5">
        <f t="shared" si="102"/>
        <v>172</v>
      </c>
      <c r="W385" s="5">
        <f t="shared" si="103"/>
        <v>188</v>
      </c>
      <c r="X385" s="5">
        <f t="shared" si="104"/>
        <v>218</v>
      </c>
      <c r="Y385" s="5">
        <f t="shared" si="105"/>
        <v>233</v>
      </c>
      <c r="Z385" s="5">
        <f t="shared" si="106"/>
        <v>18.559999999999999</v>
      </c>
      <c r="AA385" s="5">
        <f t="shared" si="107"/>
        <v>19.95</v>
      </c>
      <c r="AB385" s="5">
        <f t="shared" si="108"/>
        <v>15.24</v>
      </c>
      <c r="AC385" s="5">
        <f t="shared" si="109"/>
        <v>11.6</v>
      </c>
      <c r="AD385" s="5">
        <f t="shared" si="110"/>
        <v>11.61</v>
      </c>
      <c r="AE385" s="5">
        <f t="shared" si="111"/>
        <v>18.3</v>
      </c>
      <c r="AF385" s="5">
        <f t="shared" si="112"/>
        <v>16.850000000000001</v>
      </c>
      <c r="AG385" s="5">
        <f t="shared" si="113"/>
        <v>19.559999999999999</v>
      </c>
      <c r="AH385" s="5">
        <f t="shared" si="114"/>
        <v>15.04</v>
      </c>
      <c r="AI385" s="5">
        <f t="shared" si="115"/>
        <v>15.08</v>
      </c>
      <c r="AJ385" s="5">
        <f t="shared" si="116"/>
        <v>10.029999999999999</v>
      </c>
      <c r="AK385" s="5">
        <f t="shared" si="117"/>
        <v>12.89</v>
      </c>
      <c r="AL385" s="5">
        <f t="shared" si="118"/>
        <v>14.92</v>
      </c>
      <c r="AM385" s="5">
        <f t="shared" si="119"/>
        <v>6.61</v>
      </c>
      <c r="AN385" s="5">
        <f t="shared" si="120"/>
        <v>14.66</v>
      </c>
      <c r="AO385" s="5">
        <f t="shared" si="121"/>
        <v>17.010000000000002</v>
      </c>
      <c r="AP385" s="5">
        <f t="shared" si="122"/>
        <v>12.67</v>
      </c>
      <c r="AQ385" s="5">
        <f t="shared" si="123"/>
        <v>7.32</v>
      </c>
      <c r="AR385" s="5">
        <f t="shared" si="124"/>
        <v>15.44</v>
      </c>
      <c r="AS385" s="5">
        <f t="shared" si="125"/>
        <v>12.5</v>
      </c>
      <c r="AT385" s="5">
        <f t="shared" si="126"/>
        <v>7.15</v>
      </c>
      <c r="AU385" s="5">
        <f t="shared" si="127"/>
        <v>8.34</v>
      </c>
      <c r="AW385" s="1">
        <f>Inflation_Data!D312</f>
        <v>131.5</v>
      </c>
      <c r="AX385" s="1">
        <f>AVERAGE(Inflation_Data!D311:D314)</f>
        <v>132.05000000000001</v>
      </c>
      <c r="AY385" s="5">
        <f>Inflation_Data!M196</f>
        <v>180.7</v>
      </c>
      <c r="AZ385" s="5">
        <f>Inflation_Data!N196</f>
        <v>180.6</v>
      </c>
      <c r="BB385"/>
      <c r="BC385"/>
      <c r="BD385"/>
      <c r="BE385"/>
      <c r="BF385"/>
    </row>
    <row r="386" spans="1:58" x14ac:dyDescent="0.2">
      <c r="A386" s="1">
        <v>2002</v>
      </c>
      <c r="B386" s="12">
        <v>4</v>
      </c>
      <c r="C386" s="1">
        <f t="shared" si="128"/>
        <v>104</v>
      </c>
      <c r="D386" s="5">
        <f t="shared" si="84"/>
        <v>284</v>
      </c>
      <c r="E386" s="5">
        <f t="shared" si="85"/>
        <v>337</v>
      </c>
      <c r="F386" s="44">
        <f t="shared" si="86"/>
        <v>329</v>
      </c>
      <c r="G386" s="44">
        <f t="shared" si="87"/>
        <v>263</v>
      </c>
      <c r="H386" s="5">
        <f t="shared" si="88"/>
        <v>110</v>
      </c>
      <c r="I386" s="5">
        <f t="shared" si="89"/>
        <v>149</v>
      </c>
      <c r="J386" s="5">
        <f t="shared" si="90"/>
        <v>241</v>
      </c>
      <c r="K386" s="5">
        <f t="shared" si="91"/>
        <v>302</v>
      </c>
      <c r="L386" s="5">
        <f t="shared" si="92"/>
        <v>275</v>
      </c>
      <c r="M386" s="5">
        <f t="shared" si="93"/>
        <v>287</v>
      </c>
      <c r="N386" s="5">
        <f t="shared" si="94"/>
        <v>282</v>
      </c>
      <c r="O386" s="5">
        <f t="shared" si="95"/>
        <v>323</v>
      </c>
      <c r="P386" s="5">
        <f t="shared" si="96"/>
        <v>284</v>
      </c>
      <c r="Q386" s="5">
        <f t="shared" si="97"/>
        <v>317</v>
      </c>
      <c r="R386" s="5">
        <f t="shared" si="98"/>
        <v>299</v>
      </c>
      <c r="S386" s="5">
        <f t="shared" si="99"/>
        <v>286</v>
      </c>
      <c r="T386" s="5">
        <f t="shared" si="100"/>
        <v>221</v>
      </c>
      <c r="U386" s="5">
        <f t="shared" si="101"/>
        <v>277</v>
      </c>
      <c r="V386" s="5">
        <f t="shared" si="102"/>
        <v>169</v>
      </c>
      <c r="W386" s="5">
        <f t="shared" si="103"/>
        <v>189</v>
      </c>
      <c r="X386" s="5">
        <f t="shared" si="104"/>
        <v>282</v>
      </c>
      <c r="Y386" s="5">
        <f t="shared" si="105"/>
        <v>257</v>
      </c>
      <c r="Z386" s="5">
        <f t="shared" si="106"/>
        <v>21.24</v>
      </c>
      <c r="AA386" s="5">
        <f t="shared" si="107"/>
        <v>24.26</v>
      </c>
      <c r="AB386" s="5">
        <f t="shared" si="108"/>
        <v>14.49</v>
      </c>
      <c r="AC386" s="5">
        <f t="shared" si="109"/>
        <v>11.47</v>
      </c>
      <c r="AD386" s="5">
        <f t="shared" si="110"/>
        <v>11.53</v>
      </c>
      <c r="AE386" s="5">
        <f t="shared" si="111"/>
        <v>19.04</v>
      </c>
      <c r="AF386" s="5">
        <f t="shared" si="112"/>
        <v>18.600000000000001</v>
      </c>
      <c r="AG386" s="5">
        <f t="shared" si="113"/>
        <v>22.1</v>
      </c>
      <c r="AH386" s="5">
        <f t="shared" si="114"/>
        <v>21.59</v>
      </c>
      <c r="AI386" s="5">
        <f t="shared" si="115"/>
        <v>18.63</v>
      </c>
      <c r="AJ386" s="5">
        <f t="shared" si="116"/>
        <v>17.98</v>
      </c>
      <c r="AK386" s="5">
        <f t="shared" si="117"/>
        <v>14.67</v>
      </c>
      <c r="AL386" s="5">
        <f t="shared" si="118"/>
        <v>12.67</v>
      </c>
      <c r="AM386" s="5">
        <f t="shared" si="119"/>
        <v>9.24</v>
      </c>
      <c r="AN386" s="5">
        <f t="shared" si="120"/>
        <v>16.989999999999998</v>
      </c>
      <c r="AO386" s="5">
        <f t="shared" si="121"/>
        <v>18.13</v>
      </c>
      <c r="AP386" s="5">
        <f t="shared" si="122"/>
        <v>14.5</v>
      </c>
      <c r="AQ386" s="5">
        <f t="shared" si="123"/>
        <v>10.63</v>
      </c>
      <c r="AR386" s="5">
        <f t="shared" si="124"/>
        <v>15.95</v>
      </c>
      <c r="AS386" s="5">
        <f t="shared" si="125"/>
        <v>12.99</v>
      </c>
      <c r="AT386" s="5">
        <f t="shared" si="126"/>
        <v>11.6</v>
      </c>
      <c r="AU386" s="5">
        <f t="shared" si="127"/>
        <v>9.99</v>
      </c>
      <c r="AW386" s="1">
        <f>Inflation_Data!D315</f>
        <v>133.1</v>
      </c>
      <c r="AX386" s="1">
        <f>AVERAGE(Inflation_Data!D314:D317)</f>
        <v>133.625</v>
      </c>
      <c r="AY386" s="5">
        <f>Inflation_Data!M197</f>
        <v>181.3</v>
      </c>
      <c r="AZ386" s="5">
        <f>Inflation_Data!N197</f>
        <v>181.16666666666666</v>
      </c>
      <c r="BB386"/>
      <c r="BC386"/>
      <c r="BD386"/>
      <c r="BE386"/>
      <c r="BF386"/>
    </row>
    <row r="387" spans="1:58" x14ac:dyDescent="0.2">
      <c r="A387" s="12">
        <v>2003</v>
      </c>
      <c r="B387" s="12">
        <v>1</v>
      </c>
      <c r="C387" s="1">
        <f t="shared" si="128"/>
        <v>105</v>
      </c>
      <c r="D387" s="5">
        <f t="shared" si="84"/>
        <v>370</v>
      </c>
      <c r="E387" s="5">
        <f t="shared" si="85"/>
        <v>387</v>
      </c>
      <c r="F387" s="44">
        <f t="shared" si="86"/>
        <v>331</v>
      </c>
      <c r="G387" s="44">
        <f t="shared" si="87"/>
        <v>267</v>
      </c>
      <c r="H387" s="5">
        <f t="shared" si="88"/>
        <v>149</v>
      </c>
      <c r="I387" s="5">
        <f t="shared" si="89"/>
        <v>158</v>
      </c>
      <c r="J387" s="5">
        <f t="shared" si="90"/>
        <v>328</v>
      </c>
      <c r="K387" s="5">
        <f t="shared" si="91"/>
        <v>313</v>
      </c>
      <c r="L387" s="5">
        <f t="shared" si="92"/>
        <v>249</v>
      </c>
      <c r="M387" s="5">
        <f t="shared" si="93"/>
        <v>284</v>
      </c>
      <c r="N387" s="5">
        <f t="shared" si="94"/>
        <v>301</v>
      </c>
      <c r="O387" s="5">
        <f t="shared" si="95"/>
        <v>303</v>
      </c>
      <c r="P387" s="5">
        <f t="shared" si="96"/>
        <v>268</v>
      </c>
      <c r="Q387" s="5">
        <f t="shared" si="97"/>
        <v>261</v>
      </c>
      <c r="R387" s="5">
        <f t="shared" si="98"/>
        <v>273</v>
      </c>
      <c r="S387" s="5">
        <f t="shared" si="99"/>
        <v>271</v>
      </c>
      <c r="T387" s="5">
        <f t="shared" si="100"/>
        <v>326</v>
      </c>
      <c r="U387" s="5">
        <f t="shared" si="101"/>
        <v>358</v>
      </c>
      <c r="V387" s="5">
        <f t="shared" si="102"/>
        <v>225</v>
      </c>
      <c r="W387" s="5">
        <f t="shared" si="103"/>
        <v>184</v>
      </c>
      <c r="X387" s="5">
        <f t="shared" si="104"/>
        <v>263</v>
      </c>
      <c r="Y387" s="5">
        <f t="shared" si="105"/>
        <v>245</v>
      </c>
      <c r="Z387" s="5">
        <f t="shared" si="106"/>
        <v>26.11</v>
      </c>
      <c r="AA387" s="5">
        <f t="shared" si="107"/>
        <v>34.19</v>
      </c>
      <c r="AB387" s="5">
        <f t="shared" si="108"/>
        <v>14.96</v>
      </c>
      <c r="AC387" s="5">
        <f t="shared" si="109"/>
        <v>11.6</v>
      </c>
      <c r="AD387" s="5">
        <f t="shared" si="110"/>
        <v>15.14</v>
      </c>
      <c r="AE387" s="5">
        <f t="shared" si="111"/>
        <v>18.600000000000001</v>
      </c>
      <c r="AF387" s="5">
        <f t="shared" si="112"/>
        <v>19.87</v>
      </c>
      <c r="AG387" s="5">
        <f t="shared" si="113"/>
        <v>28.83</v>
      </c>
      <c r="AH387" s="5">
        <f t="shared" si="114"/>
        <v>18.72</v>
      </c>
      <c r="AI387" s="5">
        <f t="shared" si="115"/>
        <v>18.850000000000001</v>
      </c>
      <c r="AJ387" s="5">
        <f t="shared" si="116"/>
        <v>25.59</v>
      </c>
      <c r="AK387" s="5">
        <f t="shared" si="117"/>
        <v>19.07</v>
      </c>
      <c r="AL387" s="5">
        <f t="shared" si="118"/>
        <v>18.95</v>
      </c>
      <c r="AM387" s="5">
        <f t="shared" si="119"/>
        <v>21.65</v>
      </c>
      <c r="AN387" s="5">
        <f t="shared" si="120"/>
        <v>19.39</v>
      </c>
      <c r="AO387" s="5">
        <f t="shared" si="121"/>
        <v>21.78</v>
      </c>
      <c r="AP387" s="5">
        <f t="shared" si="122"/>
        <v>19.5</v>
      </c>
      <c r="AQ387" s="5">
        <f t="shared" si="123"/>
        <v>20.239999999999998</v>
      </c>
      <c r="AR387" s="5">
        <f t="shared" si="124"/>
        <v>15.95</v>
      </c>
      <c r="AS387" s="5">
        <f t="shared" si="125"/>
        <v>15.27</v>
      </c>
      <c r="AT387" s="5">
        <f t="shared" si="126"/>
        <v>15.53</v>
      </c>
      <c r="AU387" s="5">
        <f t="shared" si="127"/>
        <v>11.46</v>
      </c>
      <c r="AW387" s="1">
        <f>Inflation_Data!D318</f>
        <v>137.6</v>
      </c>
      <c r="AX387" s="1">
        <f>AVERAGE(Inflation_Data!D317:D320)</f>
        <v>137.72499999999999</v>
      </c>
      <c r="AY387" s="5">
        <f>Inflation_Data!M198</f>
        <v>183.1</v>
      </c>
      <c r="AZ387" s="5">
        <f>Inflation_Data!N198</f>
        <v>183</v>
      </c>
      <c r="BB387"/>
      <c r="BC387"/>
      <c r="BD387"/>
      <c r="BE387"/>
      <c r="BF387"/>
    </row>
    <row r="388" spans="1:58" x14ac:dyDescent="0.2">
      <c r="A388" s="12">
        <v>2003</v>
      </c>
      <c r="B388" s="12">
        <v>2</v>
      </c>
      <c r="C388" s="1">
        <f t="shared" si="128"/>
        <v>106</v>
      </c>
      <c r="D388" s="5">
        <f t="shared" si="84"/>
        <v>347</v>
      </c>
      <c r="E388" s="5">
        <f t="shared" si="85"/>
        <v>390</v>
      </c>
      <c r="F388" s="44">
        <f t="shared" si="86"/>
        <v>371</v>
      </c>
      <c r="G388" s="44">
        <f t="shared" si="87"/>
        <v>398</v>
      </c>
      <c r="H388" s="5">
        <f t="shared" si="88"/>
        <v>149</v>
      </c>
      <c r="I388" s="5">
        <f t="shared" si="89"/>
        <v>143</v>
      </c>
      <c r="J388" s="5">
        <f t="shared" si="90"/>
        <v>257</v>
      </c>
      <c r="K388" s="5">
        <f t="shared" si="91"/>
        <v>305</v>
      </c>
      <c r="L388" s="5">
        <f t="shared" si="92"/>
        <v>348</v>
      </c>
      <c r="M388" s="5">
        <f t="shared" si="93"/>
        <v>318</v>
      </c>
      <c r="N388" s="5">
        <f t="shared" si="94"/>
        <v>298</v>
      </c>
      <c r="O388" s="5">
        <f t="shared" si="95"/>
        <v>322</v>
      </c>
      <c r="P388" s="5">
        <f t="shared" si="96"/>
        <v>287</v>
      </c>
      <c r="Q388" s="5">
        <f t="shared" si="97"/>
        <v>272</v>
      </c>
      <c r="R388" s="5">
        <f t="shared" si="98"/>
        <v>309</v>
      </c>
      <c r="S388" s="5">
        <f t="shared" si="99"/>
        <v>262</v>
      </c>
      <c r="T388" s="5">
        <f t="shared" si="100"/>
        <v>308</v>
      </c>
      <c r="U388" s="5">
        <f t="shared" si="101"/>
        <v>306</v>
      </c>
      <c r="V388" s="5">
        <f t="shared" si="102"/>
        <v>173</v>
      </c>
      <c r="W388" s="5">
        <f t="shared" si="103"/>
        <v>184</v>
      </c>
      <c r="X388" s="5">
        <f t="shared" si="104"/>
        <v>267</v>
      </c>
      <c r="Y388" s="5">
        <f t="shared" si="105"/>
        <v>204</v>
      </c>
      <c r="Z388" s="5">
        <f t="shared" si="106"/>
        <v>26.52</v>
      </c>
      <c r="AA388" s="5">
        <f t="shared" si="107"/>
        <v>31.39</v>
      </c>
      <c r="AB388" s="5">
        <f t="shared" si="108"/>
        <v>18.91</v>
      </c>
      <c r="AC388" s="5">
        <f t="shared" si="109"/>
        <v>20.3</v>
      </c>
      <c r="AD388" s="5">
        <f t="shared" si="110"/>
        <v>16.940000000000001</v>
      </c>
      <c r="AE388" s="5">
        <f t="shared" si="111"/>
        <v>20.36</v>
      </c>
      <c r="AF388" s="5">
        <f t="shared" si="112"/>
        <v>20</v>
      </c>
      <c r="AG388" s="5">
        <f t="shared" si="113"/>
        <v>26.07</v>
      </c>
      <c r="AH388" s="5">
        <f t="shared" si="114"/>
        <v>20.239999999999998</v>
      </c>
      <c r="AI388" s="5">
        <f t="shared" si="115"/>
        <v>20.39</v>
      </c>
      <c r="AJ388" s="5">
        <f t="shared" si="116"/>
        <v>22.3</v>
      </c>
      <c r="AK388" s="5">
        <f t="shared" si="117"/>
        <v>18.27</v>
      </c>
      <c r="AL388" s="5">
        <f t="shared" si="118"/>
        <v>16.3</v>
      </c>
      <c r="AM388" s="5">
        <f t="shared" si="119"/>
        <v>10.050000000000001</v>
      </c>
      <c r="AN388" s="5">
        <f t="shared" si="120"/>
        <v>20.98</v>
      </c>
      <c r="AO388" s="5">
        <f t="shared" si="121"/>
        <v>21.43</v>
      </c>
      <c r="AP388" s="5">
        <f t="shared" si="122"/>
        <v>13.4</v>
      </c>
      <c r="AQ388" s="5">
        <f t="shared" si="123"/>
        <v>14.33</v>
      </c>
      <c r="AR388" s="5">
        <f t="shared" si="124"/>
        <v>16.82</v>
      </c>
      <c r="AS388" s="5">
        <f t="shared" si="125"/>
        <v>15.6</v>
      </c>
      <c r="AT388" s="5">
        <f t="shared" si="126"/>
        <v>14.14</v>
      </c>
      <c r="AU388" s="5">
        <f t="shared" si="127"/>
        <v>9.43</v>
      </c>
      <c r="AW388" s="1">
        <f>Inflation_Data!D321</f>
        <v>136.69999999999999</v>
      </c>
      <c r="AX388" s="1">
        <f>AVERAGE(Inflation_Data!D320:D323)</f>
        <v>137.30000000000001</v>
      </c>
      <c r="AY388" s="5">
        <f>Inflation_Data!M199</f>
        <v>183.5</v>
      </c>
      <c r="AZ388" s="5">
        <f>Inflation_Data!N199</f>
        <v>183.66666666666666</v>
      </c>
      <c r="BB388"/>
      <c r="BC388"/>
      <c r="BD388"/>
      <c r="BE388"/>
      <c r="BF388"/>
    </row>
    <row r="389" spans="1:58" x14ac:dyDescent="0.2">
      <c r="A389" s="12">
        <v>2003</v>
      </c>
      <c r="B389" s="12">
        <v>3</v>
      </c>
      <c r="C389" s="1">
        <f t="shared" si="128"/>
        <v>107</v>
      </c>
      <c r="D389" s="5">
        <f t="shared" si="84"/>
        <v>371</v>
      </c>
      <c r="E389" s="5">
        <f t="shared" si="85"/>
        <v>371</v>
      </c>
      <c r="F389" s="44">
        <f t="shared" si="86"/>
        <v>336</v>
      </c>
      <c r="G389" s="44">
        <f t="shared" si="87"/>
        <v>337</v>
      </c>
      <c r="H389" s="5">
        <f t="shared" si="88"/>
        <v>149</v>
      </c>
      <c r="I389" s="5">
        <f t="shared" si="89"/>
        <v>155</v>
      </c>
      <c r="J389" s="5">
        <f t="shared" si="90"/>
        <v>321</v>
      </c>
      <c r="K389" s="5">
        <f t="shared" si="91"/>
        <v>348</v>
      </c>
      <c r="L389" s="5">
        <f t="shared" si="92"/>
        <v>295</v>
      </c>
      <c r="M389" s="5">
        <f t="shared" si="93"/>
        <v>387</v>
      </c>
      <c r="N389" s="5">
        <f t="shared" si="94"/>
        <v>305</v>
      </c>
      <c r="O389" s="5">
        <f t="shared" si="95"/>
        <v>271</v>
      </c>
      <c r="P389" s="5">
        <f t="shared" si="96"/>
        <v>358</v>
      </c>
      <c r="Q389" s="5">
        <f t="shared" si="97"/>
        <v>291</v>
      </c>
      <c r="R389" s="5">
        <f t="shared" si="98"/>
        <v>242</v>
      </c>
      <c r="S389" s="5">
        <f t="shared" si="99"/>
        <v>276</v>
      </c>
      <c r="T389" s="5">
        <f t="shared" si="100"/>
        <v>242</v>
      </c>
      <c r="U389" s="5">
        <f t="shared" si="101"/>
        <v>201</v>
      </c>
      <c r="V389" s="5">
        <f t="shared" si="102"/>
        <v>267</v>
      </c>
      <c r="W389" s="5">
        <f t="shared" si="103"/>
        <v>188</v>
      </c>
      <c r="X389" s="5">
        <f t="shared" si="104"/>
        <v>278</v>
      </c>
      <c r="Y389" s="5">
        <f t="shared" si="105"/>
        <v>267</v>
      </c>
      <c r="Z389" s="5">
        <f t="shared" si="106"/>
        <v>32.47</v>
      </c>
      <c r="AA389" s="5">
        <f t="shared" si="107"/>
        <v>38.21</v>
      </c>
      <c r="AB389" s="5">
        <f t="shared" si="108"/>
        <v>17.84</v>
      </c>
      <c r="AC389" s="5">
        <f t="shared" si="109"/>
        <v>13.05</v>
      </c>
      <c r="AD389" s="5">
        <f t="shared" si="110"/>
        <v>23.69</v>
      </c>
      <c r="AE389" s="5">
        <f t="shared" si="111"/>
        <v>20.49</v>
      </c>
      <c r="AF389" s="5">
        <f t="shared" si="112"/>
        <v>23.58</v>
      </c>
      <c r="AG389" s="5">
        <f t="shared" si="113"/>
        <v>29.97</v>
      </c>
      <c r="AH389" s="5">
        <f t="shared" si="114"/>
        <v>21.82</v>
      </c>
      <c r="AI389" s="5">
        <f t="shared" si="115"/>
        <v>20.3</v>
      </c>
      <c r="AJ389" s="5">
        <f t="shared" si="116"/>
        <v>33.15</v>
      </c>
      <c r="AK389" s="5">
        <f t="shared" si="117"/>
        <v>22.26</v>
      </c>
      <c r="AL389" s="5">
        <f t="shared" si="118"/>
        <v>14.66</v>
      </c>
      <c r="AM389" s="5">
        <f t="shared" si="119"/>
        <v>9.8699999999999992</v>
      </c>
      <c r="AN389" s="5">
        <f t="shared" si="120"/>
        <v>24.87</v>
      </c>
      <c r="AO389" s="5">
        <f t="shared" si="121"/>
        <v>29.3</v>
      </c>
      <c r="AP389" s="5">
        <f t="shared" si="122"/>
        <v>12.06</v>
      </c>
      <c r="AQ389" s="5">
        <f t="shared" si="123"/>
        <v>17.399999999999999</v>
      </c>
      <c r="AR389" s="5">
        <f t="shared" si="124"/>
        <v>22.48</v>
      </c>
      <c r="AS389" s="5">
        <f t="shared" si="125"/>
        <v>15.94</v>
      </c>
      <c r="AT389" s="5">
        <f t="shared" si="126"/>
        <v>14.5</v>
      </c>
      <c r="AU389" s="5">
        <f t="shared" si="127"/>
        <v>11.67</v>
      </c>
      <c r="AW389" s="1">
        <f>Inflation_Data!D324</f>
        <v>138</v>
      </c>
      <c r="AX389" s="1">
        <f>AVERAGE(Inflation_Data!D323:D326)</f>
        <v>138.375</v>
      </c>
      <c r="AY389" s="5">
        <f>Inflation_Data!M200</f>
        <v>184.6</v>
      </c>
      <c r="AZ389" s="5">
        <f>Inflation_Data!N200</f>
        <v>184.56666666666666</v>
      </c>
      <c r="BB389"/>
      <c r="BC389"/>
      <c r="BD389"/>
      <c r="BE389"/>
      <c r="BF389"/>
    </row>
    <row r="390" spans="1:58" x14ac:dyDescent="0.2">
      <c r="A390" s="12">
        <v>2003</v>
      </c>
      <c r="B390" s="12">
        <v>4</v>
      </c>
      <c r="C390" s="1">
        <f t="shared" si="128"/>
        <v>108</v>
      </c>
      <c r="D390" s="5">
        <f t="shared" si="84"/>
        <v>424</v>
      </c>
      <c r="E390" s="5">
        <f t="shared" si="85"/>
        <v>379</v>
      </c>
      <c r="F390" s="44">
        <f t="shared" si="86"/>
        <v>365</v>
      </c>
      <c r="G390" s="44">
        <f t="shared" si="87"/>
        <v>337</v>
      </c>
      <c r="H390" s="5" t="str">
        <f t="shared" si="88"/>
        <v>na</v>
      </c>
      <c r="I390" s="5">
        <f t="shared" si="89"/>
        <v>144</v>
      </c>
      <c r="J390" s="5">
        <f t="shared" si="90"/>
        <v>321</v>
      </c>
      <c r="K390" s="5">
        <f t="shared" si="91"/>
        <v>321</v>
      </c>
      <c r="L390" s="5">
        <f t="shared" si="92"/>
        <v>300</v>
      </c>
      <c r="M390" s="5">
        <f t="shared" si="93"/>
        <v>373</v>
      </c>
      <c r="N390" s="5">
        <f t="shared" si="94"/>
        <v>331</v>
      </c>
      <c r="O390" s="5">
        <f t="shared" si="95"/>
        <v>349</v>
      </c>
      <c r="P390" s="5">
        <f t="shared" si="96"/>
        <v>348</v>
      </c>
      <c r="Q390" s="5">
        <f t="shared" si="97"/>
        <v>308</v>
      </c>
      <c r="R390" s="5">
        <f t="shared" si="98"/>
        <v>282</v>
      </c>
      <c r="S390" s="5">
        <f t="shared" si="99"/>
        <v>312</v>
      </c>
      <c r="T390" s="5">
        <f t="shared" si="100"/>
        <v>337</v>
      </c>
      <c r="U390" s="5">
        <f t="shared" si="101"/>
        <v>201</v>
      </c>
      <c r="V390" s="5">
        <f t="shared" si="102"/>
        <v>240</v>
      </c>
      <c r="W390" s="5">
        <f t="shared" si="103"/>
        <v>181</v>
      </c>
      <c r="X390" s="5">
        <f t="shared" si="104"/>
        <v>246</v>
      </c>
      <c r="Y390" s="5">
        <f t="shared" si="105"/>
        <v>336</v>
      </c>
      <c r="Z390" s="5">
        <f t="shared" si="106"/>
        <v>31.57</v>
      </c>
      <c r="AA390" s="5">
        <f t="shared" si="107"/>
        <v>40.020000000000003</v>
      </c>
      <c r="AB390" s="5">
        <f t="shared" si="108"/>
        <v>17.34</v>
      </c>
      <c r="AC390" s="5">
        <f t="shared" si="109"/>
        <v>10.88</v>
      </c>
      <c r="AD390" s="5">
        <f t="shared" si="110"/>
        <v>18.760000000000002</v>
      </c>
      <c r="AE390" s="5">
        <f t="shared" si="111"/>
        <v>28.49</v>
      </c>
      <c r="AF390" s="5">
        <f t="shared" si="112"/>
        <v>32.31</v>
      </c>
      <c r="AG390" s="5">
        <f t="shared" si="113"/>
        <v>36.21</v>
      </c>
      <c r="AH390" s="5">
        <f t="shared" si="114"/>
        <v>16.079999999999998</v>
      </c>
      <c r="AI390" s="5">
        <f t="shared" si="115"/>
        <v>14.37</v>
      </c>
      <c r="AJ390" s="5">
        <f t="shared" si="116"/>
        <v>25.85</v>
      </c>
      <c r="AK390" s="5">
        <f t="shared" si="117"/>
        <v>23.55</v>
      </c>
      <c r="AL390" s="5">
        <f t="shared" si="118"/>
        <v>16.989999999999998</v>
      </c>
      <c r="AM390" s="5">
        <f t="shared" si="119"/>
        <v>11.18</v>
      </c>
      <c r="AN390" s="5">
        <f t="shared" si="120"/>
        <v>22.53</v>
      </c>
      <c r="AO390" s="5">
        <f t="shared" si="121"/>
        <v>25.69</v>
      </c>
      <c r="AP390" s="5">
        <f t="shared" si="122"/>
        <v>18.850000000000001</v>
      </c>
      <c r="AQ390" s="5">
        <f t="shared" si="123"/>
        <v>18.850000000000001</v>
      </c>
      <c r="AR390" s="5">
        <f t="shared" si="124"/>
        <v>25.38</v>
      </c>
      <c r="AS390" s="5">
        <f t="shared" si="125"/>
        <v>15.36</v>
      </c>
      <c r="AT390" s="5">
        <f t="shared" si="126"/>
        <v>8.6999999999999993</v>
      </c>
      <c r="AU390" s="5">
        <f t="shared" si="127"/>
        <v>7.8</v>
      </c>
      <c r="AW390" s="1">
        <f>Inflation_Data!D327</f>
        <v>138.9</v>
      </c>
      <c r="AX390" s="1">
        <f>AVERAGE(Inflation_Data!D326:D329)</f>
        <v>139.77500000000001</v>
      </c>
      <c r="AY390" s="5">
        <f>Inflation_Data!M201</f>
        <v>184.5</v>
      </c>
      <c r="AZ390" s="5">
        <f>Inflation_Data!N201</f>
        <v>184.6</v>
      </c>
      <c r="BB390"/>
      <c r="BC390"/>
      <c r="BD390"/>
      <c r="BE390"/>
      <c r="BF390"/>
    </row>
    <row r="391" spans="1:58" x14ac:dyDescent="0.2">
      <c r="A391" s="12">
        <v>2004</v>
      </c>
      <c r="B391" s="12">
        <v>1</v>
      </c>
      <c r="C391" s="1">
        <f t="shared" si="128"/>
        <v>109</v>
      </c>
      <c r="D391" s="5">
        <f t="shared" si="84"/>
        <v>352</v>
      </c>
      <c r="E391" s="5">
        <f t="shared" si="85"/>
        <v>342</v>
      </c>
      <c r="F391" s="44">
        <f t="shared" si="86"/>
        <v>361</v>
      </c>
      <c r="G391" s="44">
        <f t="shared" si="87"/>
        <v>341</v>
      </c>
      <c r="H391" s="5" t="str">
        <f t="shared" si="88"/>
        <v>na</v>
      </c>
      <c r="I391" s="5">
        <f t="shared" si="89"/>
        <v>162</v>
      </c>
      <c r="J391" s="5">
        <f t="shared" si="90"/>
        <v>297</v>
      </c>
      <c r="K391" s="5">
        <f t="shared" si="91"/>
        <v>304</v>
      </c>
      <c r="L391" s="5">
        <f t="shared" si="92"/>
        <v>256</v>
      </c>
      <c r="M391" s="5">
        <f t="shared" si="93"/>
        <v>362</v>
      </c>
      <c r="N391" s="5">
        <f t="shared" si="94"/>
        <v>337</v>
      </c>
      <c r="O391" s="5">
        <f t="shared" si="95"/>
        <v>347</v>
      </c>
      <c r="P391" s="5">
        <f t="shared" si="96"/>
        <v>370</v>
      </c>
      <c r="Q391" s="5">
        <f t="shared" si="97"/>
        <v>317</v>
      </c>
      <c r="R391" s="5">
        <f t="shared" si="98"/>
        <v>337</v>
      </c>
      <c r="S391" s="5">
        <f t="shared" si="99"/>
        <v>335</v>
      </c>
      <c r="T391" s="5">
        <f t="shared" si="100"/>
        <v>333</v>
      </c>
      <c r="U391" s="5">
        <f t="shared" si="101"/>
        <v>333</v>
      </c>
      <c r="V391" s="5">
        <f t="shared" si="102"/>
        <v>226</v>
      </c>
      <c r="W391" s="5">
        <f t="shared" si="103"/>
        <v>188</v>
      </c>
      <c r="X391" s="5">
        <f t="shared" si="104"/>
        <v>311</v>
      </c>
      <c r="Y391" s="5">
        <f t="shared" si="105"/>
        <v>296</v>
      </c>
      <c r="Z391" s="5">
        <f t="shared" si="106"/>
        <v>25.62</v>
      </c>
      <c r="AA391" s="5">
        <f t="shared" si="107"/>
        <v>32.18</v>
      </c>
      <c r="AB391" s="5">
        <f t="shared" si="108"/>
        <v>19.72</v>
      </c>
      <c r="AC391" s="5">
        <f t="shared" si="109"/>
        <v>10.15</v>
      </c>
      <c r="AD391" s="5">
        <f t="shared" si="110"/>
        <v>21.78</v>
      </c>
      <c r="AE391" s="5">
        <f t="shared" si="111"/>
        <v>22.01</v>
      </c>
      <c r="AF391" s="5">
        <f t="shared" si="112"/>
        <v>25.45</v>
      </c>
      <c r="AG391" s="5">
        <f t="shared" si="113"/>
        <v>28.65</v>
      </c>
      <c r="AH391" s="5">
        <f t="shared" si="114"/>
        <v>21.72</v>
      </c>
      <c r="AI391" s="5">
        <f t="shared" si="115"/>
        <v>10.01</v>
      </c>
      <c r="AJ391" s="5">
        <f t="shared" si="116"/>
        <v>21.66</v>
      </c>
      <c r="AK391" s="5">
        <f t="shared" si="117"/>
        <v>18.690000000000001</v>
      </c>
      <c r="AL391" s="5">
        <f t="shared" si="118"/>
        <v>17.149999999999999</v>
      </c>
      <c r="AM391" s="5">
        <f t="shared" si="119"/>
        <v>9.15</v>
      </c>
      <c r="AN391" s="5">
        <f t="shared" si="120"/>
        <v>21.9</v>
      </c>
      <c r="AO391" s="5">
        <f t="shared" si="121"/>
        <v>27.85</v>
      </c>
      <c r="AP391" s="5">
        <f t="shared" si="122"/>
        <v>18.850000000000001</v>
      </c>
      <c r="AQ391" s="5">
        <f t="shared" si="123"/>
        <v>18.850000000000001</v>
      </c>
      <c r="AR391" s="5">
        <f t="shared" si="124"/>
        <v>26.1</v>
      </c>
      <c r="AS391" s="5">
        <f t="shared" si="125"/>
        <v>17.440000000000001</v>
      </c>
      <c r="AT391" s="5">
        <f t="shared" si="126"/>
        <v>15.04</v>
      </c>
      <c r="AU391" s="5">
        <f t="shared" si="127"/>
        <v>11.44</v>
      </c>
      <c r="AW391" s="1">
        <f>Inflation_Data!D330</f>
        <v>142.1</v>
      </c>
      <c r="AX391" s="1">
        <f>AVERAGE(Inflation_Data!D329:D332)</f>
        <v>142.85000000000002</v>
      </c>
      <c r="AY391" s="5">
        <f>Inflation_Data!M202</f>
        <v>186.2</v>
      </c>
      <c r="AZ391" s="5">
        <f>Inflation_Data!N202</f>
        <v>186.26666666666665</v>
      </c>
      <c r="BB391"/>
      <c r="BC391"/>
      <c r="BD391"/>
      <c r="BE391"/>
      <c r="BF391"/>
    </row>
    <row r="392" spans="1:58" x14ac:dyDescent="0.2">
      <c r="A392" s="12">
        <v>2004</v>
      </c>
      <c r="B392" s="12">
        <v>2</v>
      </c>
      <c r="C392" s="1">
        <f t="shared" si="128"/>
        <v>110</v>
      </c>
      <c r="D392" s="5">
        <f t="shared" si="84"/>
        <v>388</v>
      </c>
      <c r="E392" s="5">
        <f t="shared" si="85"/>
        <v>374</v>
      </c>
      <c r="F392" s="44">
        <f t="shared" si="86"/>
        <v>370</v>
      </c>
      <c r="G392" s="44">
        <f t="shared" si="87"/>
        <v>341</v>
      </c>
      <c r="H392" s="5" t="str">
        <f t="shared" si="88"/>
        <v>na</v>
      </c>
      <c r="I392" s="5">
        <f t="shared" si="89"/>
        <v>166</v>
      </c>
      <c r="J392" s="5">
        <f t="shared" si="90"/>
        <v>256</v>
      </c>
      <c r="K392" s="5">
        <f t="shared" si="91"/>
        <v>318</v>
      </c>
      <c r="L392" s="5">
        <f t="shared" si="92"/>
        <v>291</v>
      </c>
      <c r="M392" s="5">
        <f t="shared" si="93"/>
        <v>287</v>
      </c>
      <c r="N392" s="5">
        <f t="shared" si="94"/>
        <v>278</v>
      </c>
      <c r="O392" s="5">
        <f t="shared" si="95"/>
        <v>318</v>
      </c>
      <c r="P392" s="5">
        <f t="shared" si="96"/>
        <v>257</v>
      </c>
      <c r="Q392" s="5">
        <f t="shared" si="97"/>
        <v>270</v>
      </c>
      <c r="R392" s="5">
        <f t="shared" si="98"/>
        <v>312</v>
      </c>
      <c r="S392" s="5">
        <f t="shared" si="99"/>
        <v>328</v>
      </c>
      <c r="T392" s="5">
        <f t="shared" si="100"/>
        <v>289</v>
      </c>
      <c r="U392" s="5">
        <f t="shared" si="101"/>
        <v>321</v>
      </c>
      <c r="V392" s="5" t="str">
        <f t="shared" si="102"/>
        <v>na</v>
      </c>
      <c r="W392" s="5">
        <f t="shared" si="103"/>
        <v>223</v>
      </c>
      <c r="X392" s="5">
        <f t="shared" si="104"/>
        <v>282</v>
      </c>
      <c r="Y392" s="5">
        <f t="shared" si="105"/>
        <v>173</v>
      </c>
      <c r="Z392" s="5">
        <f t="shared" si="106"/>
        <v>20.59</v>
      </c>
      <c r="AA392" s="5">
        <f t="shared" si="107"/>
        <v>25.9</v>
      </c>
      <c r="AB392" s="5">
        <f t="shared" si="108"/>
        <v>19.97</v>
      </c>
      <c r="AC392" s="5">
        <f t="shared" si="109"/>
        <v>13.78</v>
      </c>
      <c r="AD392" s="5">
        <f t="shared" si="110"/>
        <v>20.21</v>
      </c>
      <c r="AE392" s="5">
        <f t="shared" si="111"/>
        <v>17.11</v>
      </c>
      <c r="AF392" s="5">
        <f t="shared" si="112"/>
        <v>18.04</v>
      </c>
      <c r="AG392" s="5">
        <f t="shared" si="113"/>
        <v>21.29</v>
      </c>
      <c r="AH392" s="5">
        <f t="shared" si="114"/>
        <v>18.02</v>
      </c>
      <c r="AI392" s="5">
        <f t="shared" si="115"/>
        <v>11.6</v>
      </c>
      <c r="AJ392" s="5">
        <f t="shared" si="116"/>
        <v>13.43</v>
      </c>
      <c r="AK392" s="5">
        <f t="shared" si="117"/>
        <v>11.64</v>
      </c>
      <c r="AL392" s="5">
        <f t="shared" si="118"/>
        <v>14.67</v>
      </c>
      <c r="AM392" s="5">
        <f t="shared" si="119"/>
        <v>10.35</v>
      </c>
      <c r="AN392" s="5">
        <f t="shared" si="120"/>
        <v>20.239999999999998</v>
      </c>
      <c r="AO392" s="5">
        <f t="shared" si="121"/>
        <v>20.3</v>
      </c>
      <c r="AP392" s="5">
        <f t="shared" si="122"/>
        <v>12.6</v>
      </c>
      <c r="AQ392" s="5">
        <f t="shared" si="123"/>
        <v>17.399999999999999</v>
      </c>
      <c r="AR392" s="5">
        <f t="shared" si="124"/>
        <v>14.5</v>
      </c>
      <c r="AS392" s="5">
        <f t="shared" si="125"/>
        <v>13.75</v>
      </c>
      <c r="AT392" s="5">
        <f t="shared" si="126"/>
        <v>6.45</v>
      </c>
      <c r="AU392" s="5">
        <f t="shared" si="127"/>
        <v>4.4400000000000004</v>
      </c>
      <c r="AW392" s="1">
        <f>Inflation_Data!D333</f>
        <v>146.80000000000001</v>
      </c>
      <c r="AX392" s="1">
        <f>AVERAGE(Inflation_Data!D332:D335)</f>
        <v>146.55000000000001</v>
      </c>
      <c r="AY392" s="5">
        <f>Inflation_Data!M203</f>
        <v>189.1</v>
      </c>
      <c r="AZ392" s="5">
        <f>Inflation_Data!N203</f>
        <v>188.93333333333331</v>
      </c>
      <c r="BB392"/>
      <c r="BC392"/>
      <c r="BD392"/>
      <c r="BE392"/>
      <c r="BF392"/>
    </row>
    <row r="393" spans="1:58" x14ac:dyDescent="0.2">
      <c r="A393" s="12">
        <v>2004</v>
      </c>
      <c r="B393" s="12">
        <v>3</v>
      </c>
      <c r="C393" s="1">
        <f t="shared" si="128"/>
        <v>111</v>
      </c>
      <c r="D393" s="5">
        <f t="shared" si="84"/>
        <v>395</v>
      </c>
      <c r="E393" s="5">
        <f t="shared" si="85"/>
        <v>345</v>
      </c>
      <c r="F393" s="44">
        <f t="shared" si="86"/>
        <v>393</v>
      </c>
      <c r="G393" s="44">
        <f t="shared" si="87"/>
        <v>337</v>
      </c>
      <c r="H393" s="5" t="str">
        <f t="shared" si="88"/>
        <v>na</v>
      </c>
      <c r="I393" s="5">
        <f t="shared" si="89"/>
        <v>179</v>
      </c>
      <c r="J393" s="5">
        <f t="shared" si="90"/>
        <v>261</v>
      </c>
      <c r="K393" s="5">
        <f t="shared" si="91"/>
        <v>308</v>
      </c>
      <c r="L393" s="5">
        <f t="shared" si="92"/>
        <v>327</v>
      </c>
      <c r="M393" s="5">
        <f t="shared" si="93"/>
        <v>284</v>
      </c>
      <c r="N393" s="5">
        <f t="shared" si="94"/>
        <v>355</v>
      </c>
      <c r="O393" s="5">
        <f t="shared" si="95"/>
        <v>357</v>
      </c>
      <c r="P393" s="5">
        <f t="shared" si="96"/>
        <v>288</v>
      </c>
      <c r="Q393" s="5">
        <f t="shared" si="97"/>
        <v>300</v>
      </c>
      <c r="R393" s="5">
        <f t="shared" si="98"/>
        <v>318</v>
      </c>
      <c r="S393" s="5">
        <f t="shared" si="99"/>
        <v>294</v>
      </c>
      <c r="T393" s="5">
        <f t="shared" si="100"/>
        <v>299</v>
      </c>
      <c r="U393" s="5">
        <f t="shared" si="101"/>
        <v>438</v>
      </c>
      <c r="V393" s="5">
        <f t="shared" si="102"/>
        <v>251</v>
      </c>
      <c r="W393" s="5">
        <f t="shared" si="103"/>
        <v>284</v>
      </c>
      <c r="X393" s="5">
        <f t="shared" si="104"/>
        <v>208</v>
      </c>
      <c r="Y393" s="5">
        <f t="shared" si="105"/>
        <v>265</v>
      </c>
      <c r="Z393" s="5">
        <f t="shared" si="106"/>
        <v>16.399999999999999</v>
      </c>
      <c r="AA393" s="5">
        <f t="shared" si="107"/>
        <v>24.39</v>
      </c>
      <c r="AB393" s="5">
        <f t="shared" si="108"/>
        <v>14.86</v>
      </c>
      <c r="AC393" s="5">
        <f t="shared" si="109"/>
        <v>8.6999999999999993</v>
      </c>
      <c r="AD393" s="5">
        <f t="shared" si="110"/>
        <v>21.43</v>
      </c>
      <c r="AE393" s="5">
        <f t="shared" si="111"/>
        <v>17.3</v>
      </c>
      <c r="AF393" s="5">
        <f t="shared" si="112"/>
        <v>14.18</v>
      </c>
      <c r="AG393" s="5">
        <f t="shared" si="113"/>
        <v>19.809999999999999</v>
      </c>
      <c r="AH393" s="5">
        <f t="shared" si="114"/>
        <v>17.63</v>
      </c>
      <c r="AI393" s="5">
        <f t="shared" si="115"/>
        <v>14.88</v>
      </c>
      <c r="AJ393" s="5">
        <f t="shared" si="116"/>
        <v>18.2</v>
      </c>
      <c r="AK393" s="5">
        <f t="shared" si="117"/>
        <v>18.21</v>
      </c>
      <c r="AL393" s="5">
        <f t="shared" si="118"/>
        <v>15.09</v>
      </c>
      <c r="AM393" s="5">
        <f t="shared" si="119"/>
        <v>8.73</v>
      </c>
      <c r="AN393" s="5">
        <f t="shared" si="120"/>
        <v>21.01</v>
      </c>
      <c r="AO393" s="5">
        <f t="shared" si="121"/>
        <v>21.27</v>
      </c>
      <c r="AP393" s="5">
        <f t="shared" si="122"/>
        <v>11.35</v>
      </c>
      <c r="AQ393" s="5">
        <f t="shared" si="123"/>
        <v>14.5</v>
      </c>
      <c r="AR393" s="5">
        <f t="shared" si="124"/>
        <v>18.559999999999999</v>
      </c>
      <c r="AS393" s="5">
        <f t="shared" si="125"/>
        <v>14.98</v>
      </c>
      <c r="AT393" s="5">
        <f t="shared" si="126"/>
        <v>9.73</v>
      </c>
      <c r="AU393" s="5">
        <f t="shared" si="127"/>
        <v>7.77</v>
      </c>
      <c r="AW393" s="1">
        <f>Inflation_Data!D336</f>
        <v>148</v>
      </c>
      <c r="AX393" s="1">
        <f>AVERAGE(Inflation_Data!D335:D338)</f>
        <v>148.27499999999998</v>
      </c>
      <c r="AY393" s="5">
        <f>Inflation_Data!M204</f>
        <v>189.5</v>
      </c>
      <c r="AZ393" s="5">
        <f>Inflation_Data!N204</f>
        <v>189.6</v>
      </c>
      <c r="BB393"/>
      <c r="BC393"/>
      <c r="BD393"/>
      <c r="BE393"/>
      <c r="BF393"/>
    </row>
    <row r="394" spans="1:58" x14ac:dyDescent="0.2">
      <c r="A394" s="12">
        <v>2004</v>
      </c>
      <c r="B394" s="12">
        <v>4</v>
      </c>
      <c r="C394" s="1">
        <f t="shared" si="128"/>
        <v>112</v>
      </c>
      <c r="D394" s="5">
        <f t="shared" si="84"/>
        <v>368</v>
      </c>
      <c r="E394" s="5">
        <f t="shared" si="85"/>
        <v>299</v>
      </c>
      <c r="F394" s="44">
        <f t="shared" si="86"/>
        <v>371</v>
      </c>
      <c r="G394" s="44">
        <f t="shared" si="87"/>
        <v>306</v>
      </c>
      <c r="H394" s="5" t="str">
        <f t="shared" si="88"/>
        <v>na</v>
      </c>
      <c r="I394" s="5">
        <f t="shared" si="89"/>
        <v>179</v>
      </c>
      <c r="J394" s="5">
        <f t="shared" si="90"/>
        <v>260</v>
      </c>
      <c r="K394" s="5">
        <f t="shared" si="91"/>
        <v>280</v>
      </c>
      <c r="L394" s="5">
        <f t="shared" si="92"/>
        <v>381</v>
      </c>
      <c r="M394" s="5">
        <f t="shared" si="93"/>
        <v>261</v>
      </c>
      <c r="N394" s="5">
        <f t="shared" si="94"/>
        <v>327</v>
      </c>
      <c r="O394" s="5">
        <f t="shared" si="95"/>
        <v>292</v>
      </c>
      <c r="P394" s="5">
        <f t="shared" si="96"/>
        <v>268</v>
      </c>
      <c r="Q394" s="5">
        <f t="shared" si="97"/>
        <v>281</v>
      </c>
      <c r="R394" s="5">
        <f t="shared" si="98"/>
        <v>279</v>
      </c>
      <c r="S394" s="5">
        <f t="shared" si="99"/>
        <v>322</v>
      </c>
      <c r="T394" s="5">
        <f t="shared" si="100"/>
        <v>300</v>
      </c>
      <c r="U394" s="5">
        <f t="shared" si="101"/>
        <v>416</v>
      </c>
      <c r="V394" s="5">
        <f t="shared" si="102"/>
        <v>345</v>
      </c>
      <c r="W394" s="5">
        <f t="shared" si="103"/>
        <v>319</v>
      </c>
      <c r="X394" s="5">
        <f t="shared" si="104"/>
        <v>371</v>
      </c>
      <c r="Y394" s="5">
        <f t="shared" si="105"/>
        <v>304</v>
      </c>
      <c r="Z394" s="5">
        <f t="shared" si="106"/>
        <v>22.94</v>
      </c>
      <c r="AA394" s="5">
        <f t="shared" si="107"/>
        <v>21.07</v>
      </c>
      <c r="AB394" s="5">
        <f t="shared" si="108"/>
        <v>22.37</v>
      </c>
      <c r="AC394" s="5">
        <f t="shared" si="109"/>
        <v>10.15</v>
      </c>
      <c r="AD394" s="5">
        <f t="shared" si="110"/>
        <v>15.17</v>
      </c>
      <c r="AE394" s="5">
        <f t="shared" si="111"/>
        <v>15.47</v>
      </c>
      <c r="AF394" s="5">
        <f t="shared" si="112"/>
        <v>23.21</v>
      </c>
      <c r="AG394" s="5">
        <f t="shared" si="113"/>
        <v>25.74</v>
      </c>
      <c r="AH394" s="5">
        <f t="shared" si="114"/>
        <v>17.5</v>
      </c>
      <c r="AI394" s="5">
        <f t="shared" si="115"/>
        <v>12.98</v>
      </c>
      <c r="AJ394" s="5">
        <f t="shared" si="116"/>
        <v>18.760000000000002</v>
      </c>
      <c r="AK394" s="5">
        <f t="shared" si="117"/>
        <v>15.67</v>
      </c>
      <c r="AL394" s="5">
        <f t="shared" si="118"/>
        <v>14.78</v>
      </c>
      <c r="AM394" s="5">
        <f t="shared" si="119"/>
        <v>6.28</v>
      </c>
      <c r="AN394" s="5">
        <f t="shared" si="120"/>
        <v>21.9</v>
      </c>
      <c r="AO394" s="5">
        <f t="shared" si="121"/>
        <v>21.11</v>
      </c>
      <c r="AP394" s="5">
        <f t="shared" si="122"/>
        <v>10.15</v>
      </c>
      <c r="AQ394" s="5">
        <f t="shared" si="123"/>
        <v>13.05</v>
      </c>
      <c r="AR394" s="5">
        <f t="shared" si="124"/>
        <v>24.65</v>
      </c>
      <c r="AS394" s="5">
        <f t="shared" si="125"/>
        <v>15.47</v>
      </c>
      <c r="AT394" s="5">
        <f t="shared" si="126"/>
        <v>8.6300000000000008</v>
      </c>
      <c r="AU394" s="5">
        <f t="shared" si="127"/>
        <v>14.86</v>
      </c>
      <c r="AV394"/>
      <c r="AW394" s="1">
        <f>Inflation_Data!D339</f>
        <v>151.4</v>
      </c>
      <c r="AX394" s="1">
        <f>AVERAGE(Inflation_Data!D338:D341)</f>
        <v>150.625</v>
      </c>
      <c r="AY394" s="5">
        <f>Inflation_Data!M205</f>
        <v>191</v>
      </c>
      <c r="AZ394" s="5">
        <f>Inflation_Data!N205</f>
        <v>190.73333333333335</v>
      </c>
      <c r="BB394"/>
      <c r="BC394"/>
      <c r="BD394"/>
      <c r="BE394"/>
      <c r="BF394"/>
    </row>
    <row r="395" spans="1:58" x14ac:dyDescent="0.2">
      <c r="A395" s="12">
        <v>2005</v>
      </c>
      <c r="B395" s="12">
        <v>1</v>
      </c>
      <c r="C395" s="1">
        <f t="shared" si="128"/>
        <v>113</v>
      </c>
      <c r="D395" s="5">
        <f t="shared" si="84"/>
        <v>351</v>
      </c>
      <c r="E395" s="5">
        <f t="shared" si="85"/>
        <v>367</v>
      </c>
      <c r="F395" s="44">
        <f t="shared" si="86"/>
        <v>389</v>
      </c>
      <c r="G395" s="44">
        <f t="shared" si="87"/>
        <v>306</v>
      </c>
      <c r="H395" s="5" t="str">
        <f t="shared" si="88"/>
        <v>na</v>
      </c>
      <c r="I395" s="5">
        <f t="shared" si="89"/>
        <v>166</v>
      </c>
      <c r="J395" s="5">
        <f t="shared" si="90"/>
        <v>256</v>
      </c>
      <c r="K395" s="5">
        <f t="shared" si="91"/>
        <v>304</v>
      </c>
      <c r="L395" s="5">
        <f t="shared" si="92"/>
        <v>295</v>
      </c>
      <c r="M395" s="5">
        <f t="shared" si="93"/>
        <v>350</v>
      </c>
      <c r="N395" s="5">
        <f t="shared" si="94"/>
        <v>335</v>
      </c>
      <c r="O395" s="5">
        <f t="shared" si="95"/>
        <v>273</v>
      </c>
      <c r="P395" s="5">
        <f t="shared" si="96"/>
        <v>267</v>
      </c>
      <c r="Q395" s="5">
        <f t="shared" si="97"/>
        <v>275</v>
      </c>
      <c r="R395" s="5">
        <f t="shared" si="98"/>
        <v>307</v>
      </c>
      <c r="S395" s="5">
        <f t="shared" si="99"/>
        <v>336</v>
      </c>
      <c r="T395" s="5">
        <f t="shared" si="100"/>
        <v>269</v>
      </c>
      <c r="U395" s="5">
        <f t="shared" si="101"/>
        <v>322</v>
      </c>
      <c r="V395" s="5">
        <f t="shared" si="102"/>
        <v>198</v>
      </c>
      <c r="W395" s="5">
        <f t="shared" si="103"/>
        <v>350</v>
      </c>
      <c r="X395" s="5">
        <f t="shared" si="104"/>
        <v>326</v>
      </c>
      <c r="Y395" s="5">
        <f t="shared" si="105"/>
        <v>264</v>
      </c>
      <c r="Z395" s="5">
        <f t="shared" si="106"/>
        <v>27.7</v>
      </c>
      <c r="AA395" s="5">
        <f t="shared" si="107"/>
        <v>24.68</v>
      </c>
      <c r="AB395" s="5">
        <f t="shared" si="108"/>
        <v>29.2</v>
      </c>
      <c r="AC395" s="5">
        <f t="shared" si="109"/>
        <v>13.05</v>
      </c>
      <c r="AD395" s="5">
        <f t="shared" si="110"/>
        <v>18.18</v>
      </c>
      <c r="AE395" s="5">
        <f t="shared" si="111"/>
        <v>18.28</v>
      </c>
      <c r="AF395" s="5">
        <f t="shared" si="112"/>
        <v>27.75</v>
      </c>
      <c r="AG395" s="5">
        <f t="shared" si="113"/>
        <v>25.24</v>
      </c>
      <c r="AH395" s="5">
        <f t="shared" si="114"/>
        <v>24.23</v>
      </c>
      <c r="AI395" s="5">
        <f t="shared" si="115"/>
        <v>15.59</v>
      </c>
      <c r="AJ395" s="5">
        <f t="shared" si="116"/>
        <v>21.81</v>
      </c>
      <c r="AK395" s="5">
        <f t="shared" si="117"/>
        <v>15.05</v>
      </c>
      <c r="AL395" s="5">
        <f t="shared" si="118"/>
        <v>11.44</v>
      </c>
      <c r="AM395" s="5">
        <f t="shared" si="119"/>
        <v>9.56</v>
      </c>
      <c r="AN395" s="5">
        <f t="shared" si="120"/>
        <v>19.489999999999998</v>
      </c>
      <c r="AO395" s="5">
        <f t="shared" si="121"/>
        <v>24.66</v>
      </c>
      <c r="AP395" s="5">
        <f t="shared" si="122"/>
        <v>16.68</v>
      </c>
      <c r="AQ395" s="5">
        <f t="shared" si="123"/>
        <v>17.329999999999998</v>
      </c>
      <c r="AR395" s="5">
        <f t="shared" si="124"/>
        <v>29.36</v>
      </c>
      <c r="AS395" s="5">
        <f t="shared" si="125"/>
        <v>22.11</v>
      </c>
      <c r="AT395" s="5">
        <f t="shared" si="126"/>
        <v>7.79</v>
      </c>
      <c r="AU395" s="5">
        <f t="shared" si="127"/>
        <v>6.9</v>
      </c>
      <c r="AV395"/>
      <c r="AW395" s="5">
        <f>Inflation_Data!H206</f>
        <v>151.6</v>
      </c>
      <c r="AX395" s="5">
        <f>Inflation_Data!I206</f>
        <v>152.06666666666666</v>
      </c>
      <c r="AY395" s="5">
        <f>Inflation_Data!M206</f>
        <v>191.8</v>
      </c>
      <c r="AZ395" s="5">
        <f>Inflation_Data!N206</f>
        <v>191.93333333333331</v>
      </c>
      <c r="BB395"/>
      <c r="BC395"/>
      <c r="BD395"/>
      <c r="BE395" s="3"/>
      <c r="BF395" s="3"/>
    </row>
    <row r="396" spans="1:58" x14ac:dyDescent="0.2">
      <c r="A396" s="12">
        <v>2005</v>
      </c>
      <c r="B396" s="12">
        <v>2</v>
      </c>
      <c r="C396" s="1">
        <f t="shared" si="128"/>
        <v>114</v>
      </c>
      <c r="D396" s="5">
        <f t="shared" si="84"/>
        <v>320</v>
      </c>
      <c r="E396" s="5">
        <f t="shared" si="85"/>
        <v>339</v>
      </c>
      <c r="F396" s="44">
        <f t="shared" si="86"/>
        <v>327</v>
      </c>
      <c r="G396" s="44">
        <f t="shared" si="87"/>
        <v>306</v>
      </c>
      <c r="H396" s="5" t="str">
        <f t="shared" si="88"/>
        <v>na</v>
      </c>
      <c r="I396" s="5" t="str">
        <f t="shared" si="89"/>
        <v>na</v>
      </c>
      <c r="J396" s="5">
        <f t="shared" si="90"/>
        <v>290</v>
      </c>
      <c r="K396" s="5">
        <f t="shared" si="91"/>
        <v>295</v>
      </c>
      <c r="L396" s="5">
        <f t="shared" si="92"/>
        <v>323</v>
      </c>
      <c r="M396" s="5">
        <f t="shared" si="93"/>
        <v>297</v>
      </c>
      <c r="N396" s="5">
        <f t="shared" si="94"/>
        <v>375</v>
      </c>
      <c r="O396" s="5">
        <f t="shared" si="95"/>
        <v>266</v>
      </c>
      <c r="P396" s="5">
        <f t="shared" si="96"/>
        <v>327</v>
      </c>
      <c r="Q396" s="5">
        <f t="shared" si="97"/>
        <v>260</v>
      </c>
      <c r="R396" s="5">
        <f t="shared" si="98"/>
        <v>279</v>
      </c>
      <c r="S396" s="5">
        <f t="shared" si="99"/>
        <v>290</v>
      </c>
      <c r="T396" s="5">
        <f t="shared" si="100"/>
        <v>202</v>
      </c>
      <c r="U396" s="5">
        <f t="shared" si="101"/>
        <v>296</v>
      </c>
      <c r="V396" s="5">
        <f t="shared" si="102"/>
        <v>385</v>
      </c>
      <c r="W396" s="5">
        <f t="shared" si="103"/>
        <v>385</v>
      </c>
      <c r="X396" s="5">
        <f t="shared" si="104"/>
        <v>237</v>
      </c>
      <c r="Y396" s="5">
        <f t="shared" si="105"/>
        <v>226</v>
      </c>
      <c r="Z396" s="5">
        <f t="shared" si="106"/>
        <v>25.52</v>
      </c>
      <c r="AA396" s="5">
        <f t="shared" si="107"/>
        <v>24.33</v>
      </c>
      <c r="AB396" s="5">
        <f t="shared" si="108"/>
        <v>40.46</v>
      </c>
      <c r="AC396" s="5">
        <f t="shared" si="109"/>
        <v>14.5</v>
      </c>
      <c r="AD396" s="5">
        <f t="shared" si="110"/>
        <v>20.71</v>
      </c>
      <c r="AE396" s="5">
        <f t="shared" si="111"/>
        <v>20.420000000000002</v>
      </c>
      <c r="AF396" s="5">
        <f t="shared" si="112"/>
        <v>20.58</v>
      </c>
      <c r="AG396" s="5">
        <f t="shared" si="113"/>
        <v>25.03</v>
      </c>
      <c r="AH396" s="5">
        <f t="shared" si="114"/>
        <v>24.59</v>
      </c>
      <c r="AI396" s="5">
        <f t="shared" si="115"/>
        <v>15.28</v>
      </c>
      <c r="AJ396" s="5">
        <f t="shared" si="116"/>
        <v>27.71</v>
      </c>
      <c r="AK396" s="5">
        <f t="shared" si="117"/>
        <v>21.68</v>
      </c>
      <c r="AL396" s="5">
        <f t="shared" si="118"/>
        <v>11.77</v>
      </c>
      <c r="AM396" s="5">
        <f t="shared" si="119"/>
        <v>9.2799999999999994</v>
      </c>
      <c r="AN396" s="5">
        <f t="shared" si="120"/>
        <v>21.72</v>
      </c>
      <c r="AO396" s="5">
        <f t="shared" si="121"/>
        <v>25.96</v>
      </c>
      <c r="AP396" s="5">
        <f t="shared" si="122"/>
        <v>10.74</v>
      </c>
      <c r="AQ396" s="5">
        <f t="shared" si="123"/>
        <v>13.56</v>
      </c>
      <c r="AR396" s="5">
        <f t="shared" si="124"/>
        <v>37.29</v>
      </c>
      <c r="AS396" s="5">
        <f t="shared" si="125"/>
        <v>21.04</v>
      </c>
      <c r="AT396" s="5">
        <f t="shared" si="126"/>
        <v>9.06</v>
      </c>
      <c r="AU396" s="5">
        <f t="shared" si="127"/>
        <v>7.03</v>
      </c>
      <c r="AV396"/>
      <c r="AW396" s="5">
        <f>Inflation_Data!H207</f>
        <v>154.30000000000001</v>
      </c>
      <c r="AX396" s="5">
        <f>Inflation_Data!I207</f>
        <v>154.53333333333333</v>
      </c>
      <c r="AY396" s="5">
        <f>Inflation_Data!M207</f>
        <v>194.4</v>
      </c>
      <c r="AZ396" s="5">
        <f>Inflation_Data!N207</f>
        <v>194.5</v>
      </c>
      <c r="BB396"/>
      <c r="BC396"/>
      <c r="BD396"/>
      <c r="BE396" s="3"/>
      <c r="BF396" s="3"/>
    </row>
    <row r="397" spans="1:58" x14ac:dyDescent="0.2">
      <c r="A397" s="12">
        <v>2005</v>
      </c>
      <c r="B397" s="12">
        <v>3</v>
      </c>
      <c r="C397" s="1">
        <f t="shared" si="128"/>
        <v>115</v>
      </c>
      <c r="D397" s="5">
        <f t="shared" si="84"/>
        <v>312</v>
      </c>
      <c r="E397" s="5">
        <f t="shared" si="85"/>
        <v>305</v>
      </c>
      <c r="F397" s="44">
        <f t="shared" si="86"/>
        <v>322</v>
      </c>
      <c r="G397" s="44">
        <f t="shared" si="87"/>
        <v>306</v>
      </c>
      <c r="H397" s="5" t="str">
        <f t="shared" si="88"/>
        <v>na</v>
      </c>
      <c r="I397" s="5" t="str">
        <f t="shared" si="89"/>
        <v>na</v>
      </c>
      <c r="J397" s="5">
        <f t="shared" si="90"/>
        <v>284</v>
      </c>
      <c r="K397" s="5">
        <f t="shared" si="91"/>
        <v>286</v>
      </c>
      <c r="L397" s="5">
        <f t="shared" si="92"/>
        <v>364</v>
      </c>
      <c r="M397" s="5">
        <f t="shared" si="93"/>
        <v>282</v>
      </c>
      <c r="N397" s="5">
        <f t="shared" si="94"/>
        <v>372</v>
      </c>
      <c r="O397" s="5">
        <f t="shared" si="95"/>
        <v>361</v>
      </c>
      <c r="P397" s="5">
        <f t="shared" si="96"/>
        <v>387</v>
      </c>
      <c r="Q397" s="5">
        <f t="shared" si="97"/>
        <v>271</v>
      </c>
      <c r="R397" s="5">
        <f t="shared" si="98"/>
        <v>316</v>
      </c>
      <c r="S397" s="5">
        <f t="shared" si="99"/>
        <v>327</v>
      </c>
      <c r="T397" s="5">
        <f t="shared" si="100"/>
        <v>249</v>
      </c>
      <c r="U397" s="5">
        <f t="shared" si="101"/>
        <v>326</v>
      </c>
      <c r="V397" s="5">
        <f t="shared" si="102"/>
        <v>330</v>
      </c>
      <c r="W397" s="5">
        <f t="shared" si="103"/>
        <v>276</v>
      </c>
      <c r="X397" s="5">
        <f t="shared" si="104"/>
        <v>271</v>
      </c>
      <c r="Y397" s="5">
        <f t="shared" si="105"/>
        <v>227</v>
      </c>
      <c r="Z397" s="5">
        <f t="shared" si="106"/>
        <v>25.64</v>
      </c>
      <c r="AA397" s="5">
        <f t="shared" si="107"/>
        <v>27.49</v>
      </c>
      <c r="AB397" s="5">
        <f t="shared" si="108"/>
        <v>31.29</v>
      </c>
      <c r="AC397" s="5">
        <f t="shared" si="109"/>
        <v>15.95</v>
      </c>
      <c r="AD397" s="5">
        <f t="shared" si="110"/>
        <v>24.98</v>
      </c>
      <c r="AE397" s="5">
        <f t="shared" si="111"/>
        <v>25.61</v>
      </c>
      <c r="AF397" s="5">
        <f t="shared" si="112"/>
        <v>22.37</v>
      </c>
      <c r="AG397" s="5">
        <f t="shared" si="113"/>
        <v>26.55</v>
      </c>
      <c r="AH397" s="5">
        <f t="shared" si="114"/>
        <v>29.2</v>
      </c>
      <c r="AI397" s="5">
        <f t="shared" si="115"/>
        <v>15.78</v>
      </c>
      <c r="AJ397" s="5">
        <f t="shared" si="116"/>
        <v>22.05</v>
      </c>
      <c r="AK397" s="5">
        <f t="shared" si="117"/>
        <v>19.329999999999998</v>
      </c>
      <c r="AL397" s="5">
        <f t="shared" si="118"/>
        <v>15.01</v>
      </c>
      <c r="AM397" s="5">
        <f t="shared" si="119"/>
        <v>9.09</v>
      </c>
      <c r="AN397" s="5">
        <f t="shared" si="120"/>
        <v>22.75</v>
      </c>
      <c r="AO397" s="5">
        <f t="shared" si="121"/>
        <v>28.09</v>
      </c>
      <c r="AP397" s="5">
        <f t="shared" si="122"/>
        <v>13.05</v>
      </c>
      <c r="AQ397" s="5">
        <f t="shared" si="123"/>
        <v>18.850000000000001</v>
      </c>
      <c r="AR397" s="5">
        <f t="shared" si="124"/>
        <v>31.38</v>
      </c>
      <c r="AS397" s="5">
        <f t="shared" si="125"/>
        <v>21.62</v>
      </c>
      <c r="AT397" s="5">
        <f t="shared" si="126"/>
        <v>8.86</v>
      </c>
      <c r="AU397" s="5">
        <f t="shared" si="127"/>
        <v>5.6</v>
      </c>
      <c r="AV397"/>
      <c r="AW397" s="5">
        <f>Inflation_Data!H208</f>
        <v>157.6</v>
      </c>
      <c r="AX397" s="5">
        <f>Inflation_Data!I208</f>
        <v>158.69999999999999</v>
      </c>
      <c r="AY397" s="5">
        <f>Inflation_Data!M208</f>
        <v>196.4</v>
      </c>
      <c r="AZ397" s="5">
        <f>Inflation_Data!N208</f>
        <v>196.86666666666667</v>
      </c>
      <c r="BB397"/>
      <c r="BC397"/>
      <c r="BD397"/>
      <c r="BE397" s="3"/>
      <c r="BF397" s="3"/>
    </row>
    <row r="398" spans="1:58" x14ac:dyDescent="0.2">
      <c r="A398" s="12">
        <v>2005</v>
      </c>
      <c r="B398" s="12">
        <v>4</v>
      </c>
      <c r="C398" s="1">
        <f t="shared" si="128"/>
        <v>116</v>
      </c>
      <c r="D398" s="5">
        <f t="shared" si="84"/>
        <v>322</v>
      </c>
      <c r="E398" s="5">
        <f t="shared" si="85"/>
        <v>290</v>
      </c>
      <c r="F398" s="44">
        <f t="shared" si="86"/>
        <v>311</v>
      </c>
      <c r="G398" s="44">
        <f t="shared" si="87"/>
        <v>306</v>
      </c>
      <c r="H398" s="5">
        <f t="shared" si="88"/>
        <v>328</v>
      </c>
      <c r="I398" s="5" t="str">
        <f t="shared" si="89"/>
        <v>na</v>
      </c>
      <c r="J398" s="5">
        <f t="shared" si="90"/>
        <v>284</v>
      </c>
      <c r="K398" s="5">
        <f t="shared" si="91"/>
        <v>263</v>
      </c>
      <c r="L398" s="5">
        <f t="shared" si="92"/>
        <v>321</v>
      </c>
      <c r="M398" s="5">
        <f t="shared" si="93"/>
        <v>287</v>
      </c>
      <c r="N398" s="5">
        <f t="shared" si="94"/>
        <v>380</v>
      </c>
      <c r="O398" s="5">
        <f t="shared" si="95"/>
        <v>363</v>
      </c>
      <c r="P398" s="5">
        <f t="shared" si="96"/>
        <v>274</v>
      </c>
      <c r="Q398" s="5">
        <f t="shared" si="97"/>
        <v>297</v>
      </c>
      <c r="R398" s="5">
        <f t="shared" si="98"/>
        <v>283</v>
      </c>
      <c r="S398" s="5">
        <f t="shared" si="99"/>
        <v>270</v>
      </c>
      <c r="T398" s="5">
        <f t="shared" si="100"/>
        <v>305</v>
      </c>
      <c r="U398" s="5">
        <f t="shared" si="101"/>
        <v>324</v>
      </c>
      <c r="V398" s="5">
        <f t="shared" si="102"/>
        <v>274</v>
      </c>
      <c r="W398" s="5">
        <f t="shared" si="103"/>
        <v>276</v>
      </c>
      <c r="X398" s="5">
        <f t="shared" si="104"/>
        <v>294</v>
      </c>
      <c r="Y398" s="5">
        <f t="shared" si="105"/>
        <v>216</v>
      </c>
      <c r="Z398" s="5">
        <f t="shared" si="106"/>
        <v>23.91</v>
      </c>
      <c r="AA398" s="5">
        <f t="shared" si="107"/>
        <v>23.97</v>
      </c>
      <c r="AB398" s="5">
        <f t="shared" si="108"/>
        <v>25.88</v>
      </c>
      <c r="AC398" s="5">
        <f t="shared" si="109"/>
        <v>10.15</v>
      </c>
      <c r="AD398" s="5">
        <f t="shared" si="110"/>
        <v>21.78</v>
      </c>
      <c r="AE398" s="5">
        <f t="shared" si="111"/>
        <v>19.399999999999999</v>
      </c>
      <c r="AF398" s="5">
        <f t="shared" si="112"/>
        <v>25.75</v>
      </c>
      <c r="AG398" s="5">
        <f t="shared" si="113"/>
        <v>27.81</v>
      </c>
      <c r="AH398" s="5">
        <f t="shared" si="114"/>
        <v>22.29</v>
      </c>
      <c r="AI398" s="5">
        <f t="shared" si="115"/>
        <v>11.05</v>
      </c>
      <c r="AJ398" s="5">
        <f t="shared" si="116"/>
        <v>18.329999999999998</v>
      </c>
      <c r="AK398" s="5">
        <f t="shared" si="117"/>
        <v>16.68</v>
      </c>
      <c r="AL398" s="5">
        <f t="shared" si="118"/>
        <v>14.73</v>
      </c>
      <c r="AM398" s="5">
        <f t="shared" si="119"/>
        <v>9.77</v>
      </c>
      <c r="AN398" s="5">
        <f t="shared" si="120"/>
        <v>22.3</v>
      </c>
      <c r="AO398" s="5">
        <f t="shared" si="121"/>
        <v>29</v>
      </c>
      <c r="AP398" s="5">
        <f t="shared" si="122"/>
        <v>11.6</v>
      </c>
      <c r="AQ398" s="5">
        <f t="shared" si="123"/>
        <v>13.05</v>
      </c>
      <c r="AR398" s="5">
        <f t="shared" si="124"/>
        <v>20.88</v>
      </c>
      <c r="AS398" s="5">
        <f t="shared" si="125"/>
        <v>14.7</v>
      </c>
      <c r="AT398" s="5">
        <f t="shared" si="126"/>
        <v>8.2899999999999991</v>
      </c>
      <c r="AU398" s="5">
        <f t="shared" si="127"/>
        <v>9.31</v>
      </c>
      <c r="AV398"/>
      <c r="AW398" s="5">
        <f>Inflation_Data!H209</f>
        <v>163.69999999999999</v>
      </c>
      <c r="AX398" s="5">
        <f>Inflation_Data!I209</f>
        <v>164.3</v>
      </c>
      <c r="AY398" s="5">
        <f>Inflation_Data!M209</f>
        <v>197.6</v>
      </c>
      <c r="AZ398" s="5">
        <f>Inflation_Data!N209</f>
        <v>197.86666666666665</v>
      </c>
      <c r="BB398"/>
      <c r="BC398"/>
      <c r="BD398"/>
      <c r="BE398" s="3"/>
      <c r="BF398" s="3"/>
    </row>
    <row r="399" spans="1:58" x14ac:dyDescent="0.2">
      <c r="A399" s="12">
        <v>2006</v>
      </c>
      <c r="B399" s="12">
        <v>1</v>
      </c>
      <c r="C399" s="1">
        <f t="shared" si="128"/>
        <v>117</v>
      </c>
      <c r="D399" s="5">
        <f t="shared" si="84"/>
        <v>292</v>
      </c>
      <c r="E399" s="5">
        <f t="shared" si="85"/>
        <v>313</v>
      </c>
      <c r="F399" s="44">
        <f t="shared" si="86"/>
        <v>281</v>
      </c>
      <c r="G399" s="44">
        <f t="shared" si="87"/>
        <v>267</v>
      </c>
      <c r="H399" s="5">
        <f t="shared" si="88"/>
        <v>162</v>
      </c>
      <c r="I399" s="5">
        <f t="shared" si="89"/>
        <v>158</v>
      </c>
      <c r="J399" s="5">
        <f t="shared" si="90"/>
        <v>214</v>
      </c>
      <c r="K399" s="5">
        <f t="shared" si="91"/>
        <v>263</v>
      </c>
      <c r="L399" s="5">
        <f t="shared" si="92"/>
        <v>265</v>
      </c>
      <c r="M399" s="5">
        <f t="shared" si="93"/>
        <v>325</v>
      </c>
      <c r="N399" s="5">
        <f t="shared" si="94"/>
        <v>349</v>
      </c>
      <c r="O399" s="5">
        <f t="shared" si="95"/>
        <v>271</v>
      </c>
      <c r="P399" s="5">
        <f t="shared" si="96"/>
        <v>328</v>
      </c>
      <c r="Q399" s="5">
        <f t="shared" si="97"/>
        <v>325</v>
      </c>
      <c r="R399" s="5">
        <f t="shared" si="98"/>
        <v>307</v>
      </c>
      <c r="S399" s="5">
        <f t="shared" si="99"/>
        <v>288</v>
      </c>
      <c r="T399" s="5">
        <f t="shared" si="100"/>
        <v>311</v>
      </c>
      <c r="U399" s="5">
        <f t="shared" si="101"/>
        <v>337</v>
      </c>
      <c r="V399" s="5">
        <f t="shared" si="102"/>
        <v>265</v>
      </c>
      <c r="W399" s="5">
        <f t="shared" si="103"/>
        <v>263</v>
      </c>
      <c r="X399" s="5">
        <f t="shared" si="104"/>
        <v>262</v>
      </c>
      <c r="Y399" s="5">
        <f t="shared" si="105"/>
        <v>219</v>
      </c>
      <c r="Z399" s="5">
        <f t="shared" si="106"/>
        <v>21.46</v>
      </c>
      <c r="AA399" s="5">
        <f t="shared" si="107"/>
        <v>25.16</v>
      </c>
      <c r="AB399" s="5">
        <f t="shared" si="108"/>
        <v>24.94</v>
      </c>
      <c r="AC399" s="5">
        <f t="shared" si="109"/>
        <v>11.6</v>
      </c>
      <c r="AD399" s="5">
        <f t="shared" si="110"/>
        <v>19.55</v>
      </c>
      <c r="AE399" s="5">
        <f t="shared" si="111"/>
        <v>18.489999999999998</v>
      </c>
      <c r="AF399" s="5">
        <f t="shared" si="112"/>
        <v>20.53</v>
      </c>
      <c r="AG399" s="5">
        <f t="shared" si="113"/>
        <v>30.68</v>
      </c>
      <c r="AH399" s="5">
        <f t="shared" si="114"/>
        <v>23.55</v>
      </c>
      <c r="AI399" s="5">
        <f t="shared" si="115"/>
        <v>19.579999999999998</v>
      </c>
      <c r="AJ399" s="5">
        <f t="shared" si="116"/>
        <v>22.59</v>
      </c>
      <c r="AK399" s="5">
        <f t="shared" si="117"/>
        <v>17.14</v>
      </c>
      <c r="AL399" s="5">
        <f t="shared" si="118"/>
        <v>18.68</v>
      </c>
      <c r="AM399" s="5">
        <f t="shared" si="119"/>
        <v>14.08</v>
      </c>
      <c r="AN399" s="5">
        <f t="shared" si="120"/>
        <v>24.91</v>
      </c>
      <c r="AO399" s="5">
        <f t="shared" si="121"/>
        <v>28.58</v>
      </c>
      <c r="AP399" s="5">
        <f t="shared" si="122"/>
        <v>14.5</v>
      </c>
      <c r="AQ399" s="5">
        <f t="shared" si="123"/>
        <v>13.78</v>
      </c>
      <c r="AR399" s="5">
        <f t="shared" si="124"/>
        <v>19.53</v>
      </c>
      <c r="AS399" s="5">
        <f t="shared" si="125"/>
        <v>14.92</v>
      </c>
      <c r="AT399" s="5">
        <f t="shared" si="126"/>
        <v>8.9600000000000009</v>
      </c>
      <c r="AU399" s="5">
        <f t="shared" si="127"/>
        <v>6.92</v>
      </c>
      <c r="AV399"/>
      <c r="AW399" s="5">
        <f>Inflation_Data!H210</f>
        <v>161.80000000000001</v>
      </c>
      <c r="AX399" s="5">
        <f>Inflation_Data!I210</f>
        <v>162.76666666666668</v>
      </c>
      <c r="AY399" s="5">
        <f>Inflation_Data!M210</f>
        <v>198.7</v>
      </c>
      <c r="AZ399" s="5">
        <f>Inflation_Data!N210</f>
        <v>198.93333333333331</v>
      </c>
      <c r="BB399"/>
      <c r="BC399"/>
      <c r="BD399"/>
      <c r="BE399" s="3"/>
      <c r="BF399" s="3"/>
    </row>
    <row r="400" spans="1:58" x14ac:dyDescent="0.2">
      <c r="A400" s="12">
        <v>2006</v>
      </c>
      <c r="B400" s="12">
        <v>2</v>
      </c>
      <c r="C400" s="1">
        <f t="shared" si="128"/>
        <v>118</v>
      </c>
      <c r="D400" s="5">
        <f t="shared" si="84"/>
        <v>274</v>
      </c>
      <c r="E400" s="5">
        <f t="shared" si="85"/>
        <v>272</v>
      </c>
      <c r="F400" s="44">
        <f t="shared" si="86"/>
        <v>279</v>
      </c>
      <c r="G400" s="44">
        <f t="shared" si="87"/>
        <v>276</v>
      </c>
      <c r="H400" s="5">
        <f t="shared" si="88"/>
        <v>153</v>
      </c>
      <c r="I400" s="5">
        <f t="shared" si="89"/>
        <v>166</v>
      </c>
      <c r="J400" s="5">
        <f t="shared" si="90"/>
        <v>269</v>
      </c>
      <c r="K400" s="5">
        <f t="shared" si="91"/>
        <v>252</v>
      </c>
      <c r="L400" s="5">
        <f t="shared" si="92"/>
        <v>289</v>
      </c>
      <c r="M400" s="5">
        <f t="shared" si="93"/>
        <v>289</v>
      </c>
      <c r="N400" s="5">
        <f t="shared" si="94"/>
        <v>273</v>
      </c>
      <c r="O400" s="5">
        <f t="shared" si="95"/>
        <v>306</v>
      </c>
      <c r="P400" s="5">
        <f t="shared" si="96"/>
        <v>303</v>
      </c>
      <c r="Q400" s="5">
        <f t="shared" si="97"/>
        <v>307</v>
      </c>
      <c r="R400" s="5">
        <f t="shared" si="98"/>
        <v>273</v>
      </c>
      <c r="S400" s="5">
        <f t="shared" si="99"/>
        <v>300</v>
      </c>
      <c r="T400" s="5">
        <f t="shared" si="100"/>
        <v>245</v>
      </c>
      <c r="U400" s="5">
        <f t="shared" si="101"/>
        <v>350</v>
      </c>
      <c r="V400" s="5">
        <f t="shared" si="102"/>
        <v>201</v>
      </c>
      <c r="W400" s="5">
        <f t="shared" si="103"/>
        <v>214</v>
      </c>
      <c r="X400" s="5">
        <f t="shared" si="104"/>
        <v>251</v>
      </c>
      <c r="Y400" s="5">
        <f t="shared" si="105"/>
        <v>266</v>
      </c>
      <c r="Z400" s="5">
        <f t="shared" si="106"/>
        <v>17.18</v>
      </c>
      <c r="AA400" s="5">
        <f t="shared" si="107"/>
        <v>23.49</v>
      </c>
      <c r="AB400" s="5">
        <f t="shared" si="108"/>
        <v>23.06</v>
      </c>
      <c r="AC400" s="5">
        <f t="shared" si="109"/>
        <v>8.6999999999999993</v>
      </c>
      <c r="AD400" s="5">
        <f t="shared" si="110"/>
        <v>14.33</v>
      </c>
      <c r="AE400" s="5">
        <f t="shared" si="111"/>
        <v>15.98</v>
      </c>
      <c r="AF400" s="5">
        <f t="shared" si="112"/>
        <v>18.73</v>
      </c>
      <c r="AG400" s="5">
        <f t="shared" si="113"/>
        <v>24.03</v>
      </c>
      <c r="AH400" s="5">
        <f t="shared" si="114"/>
        <v>22.26</v>
      </c>
      <c r="AI400" s="5">
        <f t="shared" si="115"/>
        <v>16.309999999999999</v>
      </c>
      <c r="AJ400" s="5">
        <f t="shared" si="116"/>
        <v>16.489999999999998</v>
      </c>
      <c r="AK400" s="5">
        <f t="shared" si="117"/>
        <v>15.2</v>
      </c>
      <c r="AL400" s="5">
        <f t="shared" si="118"/>
        <v>9.1199999999999992</v>
      </c>
      <c r="AM400" s="5">
        <f t="shared" si="119"/>
        <v>8.02</v>
      </c>
      <c r="AN400" s="5">
        <f t="shared" si="120"/>
        <v>21.58</v>
      </c>
      <c r="AO400" s="5">
        <f t="shared" si="121"/>
        <v>28.07</v>
      </c>
      <c r="AP400" s="5">
        <f t="shared" si="122"/>
        <v>16.68</v>
      </c>
      <c r="AQ400" s="5">
        <f t="shared" si="123"/>
        <v>5</v>
      </c>
      <c r="AR400" s="5">
        <f t="shared" si="124"/>
        <v>15.52</v>
      </c>
      <c r="AS400" s="5">
        <f t="shared" si="125"/>
        <v>10.08</v>
      </c>
      <c r="AT400" s="5">
        <f t="shared" si="126"/>
        <v>8.15</v>
      </c>
      <c r="AU400" s="5">
        <f t="shared" si="127"/>
        <v>6.6</v>
      </c>
      <c r="AV400"/>
      <c r="AW400" s="5">
        <f>Inflation_Data!H211</f>
        <v>165.8</v>
      </c>
      <c r="AX400" s="5">
        <f>Inflation_Data!I211</f>
        <v>165.4</v>
      </c>
      <c r="AY400" s="5">
        <f>Inflation_Data!M211</f>
        <v>202.5</v>
      </c>
      <c r="AZ400" s="5">
        <f>Inflation_Data!N211</f>
        <v>202.3</v>
      </c>
      <c r="BB400"/>
      <c r="BC400"/>
      <c r="BD400"/>
      <c r="BE400" s="3"/>
      <c r="BF400" s="3"/>
    </row>
    <row r="401" spans="1:58" x14ac:dyDescent="0.2">
      <c r="A401" s="12">
        <v>2006</v>
      </c>
      <c r="B401" s="12">
        <v>3</v>
      </c>
      <c r="C401" s="1">
        <f t="shared" si="128"/>
        <v>119</v>
      </c>
      <c r="D401" s="5">
        <f t="shared" si="84"/>
        <v>230</v>
      </c>
      <c r="E401" s="5">
        <f t="shared" si="85"/>
        <v>261</v>
      </c>
      <c r="F401" s="44">
        <f t="shared" si="86"/>
        <v>266</v>
      </c>
      <c r="G401" s="44">
        <f t="shared" si="87"/>
        <v>271</v>
      </c>
      <c r="H401" s="5">
        <f t="shared" si="88"/>
        <v>153</v>
      </c>
      <c r="I401" s="5">
        <f t="shared" si="89"/>
        <v>166</v>
      </c>
      <c r="J401" s="5">
        <f t="shared" si="90"/>
        <v>273</v>
      </c>
      <c r="K401" s="5">
        <f t="shared" si="91"/>
        <v>264</v>
      </c>
      <c r="L401" s="5">
        <f t="shared" si="92"/>
        <v>257</v>
      </c>
      <c r="M401" s="5">
        <f t="shared" si="93"/>
        <v>249</v>
      </c>
      <c r="N401" s="5">
        <f t="shared" si="94"/>
        <v>253</v>
      </c>
      <c r="O401" s="5">
        <f t="shared" si="95"/>
        <v>283</v>
      </c>
      <c r="P401" s="5">
        <f t="shared" si="96"/>
        <v>273</v>
      </c>
      <c r="Q401" s="5">
        <f t="shared" si="97"/>
        <v>296</v>
      </c>
      <c r="R401" s="5">
        <f t="shared" si="98"/>
        <v>296</v>
      </c>
      <c r="S401" s="5">
        <f t="shared" si="99"/>
        <v>270</v>
      </c>
      <c r="T401" s="5">
        <f t="shared" si="100"/>
        <v>245</v>
      </c>
      <c r="U401" s="5">
        <f t="shared" si="101"/>
        <v>279</v>
      </c>
      <c r="V401" s="5">
        <f t="shared" si="102"/>
        <v>173</v>
      </c>
      <c r="W401" s="5">
        <f t="shared" si="103"/>
        <v>195</v>
      </c>
      <c r="X401" s="5">
        <f t="shared" si="104"/>
        <v>224</v>
      </c>
      <c r="Y401" s="5">
        <f t="shared" si="105"/>
        <v>237</v>
      </c>
      <c r="Z401" s="5">
        <f t="shared" si="106"/>
        <v>14.95</v>
      </c>
      <c r="AA401" s="5">
        <f t="shared" si="107"/>
        <v>18.21</v>
      </c>
      <c r="AB401" s="5">
        <f t="shared" si="108"/>
        <v>23.35</v>
      </c>
      <c r="AC401" s="5">
        <f t="shared" si="109"/>
        <v>10.15</v>
      </c>
      <c r="AD401" s="5">
        <f t="shared" si="110"/>
        <v>19.260000000000002</v>
      </c>
      <c r="AE401" s="5">
        <f t="shared" si="111"/>
        <v>17.04</v>
      </c>
      <c r="AF401" s="5">
        <f t="shared" si="112"/>
        <v>16.21</v>
      </c>
      <c r="AG401" s="5">
        <f t="shared" si="113"/>
        <v>20.34</v>
      </c>
      <c r="AH401" s="5">
        <f t="shared" si="114"/>
        <v>20.010000000000002</v>
      </c>
      <c r="AI401" s="5">
        <f t="shared" si="115"/>
        <v>15.83</v>
      </c>
      <c r="AJ401" s="5">
        <f t="shared" si="116"/>
        <v>12.34</v>
      </c>
      <c r="AK401" s="5">
        <f t="shared" si="117"/>
        <v>12.96</v>
      </c>
      <c r="AL401" s="5">
        <f t="shared" si="118"/>
        <v>12.64</v>
      </c>
      <c r="AM401" s="5">
        <f t="shared" si="119"/>
        <v>8.5399999999999991</v>
      </c>
      <c r="AN401" s="5">
        <f t="shared" si="120"/>
        <v>21.27</v>
      </c>
      <c r="AO401" s="5">
        <f t="shared" si="121"/>
        <v>24.04</v>
      </c>
      <c r="AP401" s="5">
        <f t="shared" si="122"/>
        <v>13.05</v>
      </c>
      <c r="AQ401" s="5">
        <f t="shared" si="123"/>
        <v>14.86</v>
      </c>
      <c r="AR401" s="5">
        <f t="shared" si="124"/>
        <v>18.420000000000002</v>
      </c>
      <c r="AS401" s="5">
        <f t="shared" si="125"/>
        <v>13.49</v>
      </c>
      <c r="AT401" s="5">
        <f t="shared" si="126"/>
        <v>8.6999999999999993</v>
      </c>
      <c r="AU401" s="5">
        <f t="shared" si="127"/>
        <v>7.31</v>
      </c>
      <c r="AV401"/>
      <c r="AW401" s="5">
        <f>Inflation_Data!H212</f>
        <v>167.9</v>
      </c>
      <c r="AX401" s="5">
        <f>Inflation_Data!I212</f>
        <v>166.7</v>
      </c>
      <c r="AY401" s="5">
        <f>Inflation_Data!M212</f>
        <v>203.9</v>
      </c>
      <c r="AZ401" s="5">
        <f>Inflation_Data!N212</f>
        <v>203.43333333333331</v>
      </c>
      <c r="BB401"/>
      <c r="BC401"/>
      <c r="BD401"/>
      <c r="BE401" s="3"/>
      <c r="BF401" s="3"/>
    </row>
    <row r="402" spans="1:58" x14ac:dyDescent="0.2">
      <c r="A402" s="12">
        <v>2006</v>
      </c>
      <c r="B402" s="12">
        <v>4</v>
      </c>
      <c r="C402" s="1">
        <f t="shared" si="128"/>
        <v>120</v>
      </c>
      <c r="D402" s="5">
        <f t="shared" si="84"/>
        <v>287</v>
      </c>
      <c r="E402" s="5">
        <f t="shared" si="85"/>
        <v>279</v>
      </c>
      <c r="F402" s="44">
        <f t="shared" si="86"/>
        <v>263</v>
      </c>
      <c r="G402" s="44">
        <f t="shared" si="87"/>
        <v>241</v>
      </c>
      <c r="H402" s="5">
        <f t="shared" si="88"/>
        <v>158</v>
      </c>
      <c r="I402" s="5">
        <f t="shared" si="89"/>
        <v>150</v>
      </c>
      <c r="J402" s="5">
        <f t="shared" si="90"/>
        <v>242</v>
      </c>
      <c r="K402" s="5">
        <f t="shared" si="91"/>
        <v>247</v>
      </c>
      <c r="L402" s="5">
        <f t="shared" si="92"/>
        <v>236</v>
      </c>
      <c r="M402" s="5">
        <f t="shared" si="93"/>
        <v>300</v>
      </c>
      <c r="N402" s="5">
        <f t="shared" si="94"/>
        <v>313</v>
      </c>
      <c r="O402" s="5">
        <f t="shared" si="95"/>
        <v>372</v>
      </c>
      <c r="P402" s="5">
        <f t="shared" si="96"/>
        <v>305</v>
      </c>
      <c r="Q402" s="5">
        <f t="shared" si="97"/>
        <v>299</v>
      </c>
      <c r="R402" s="5">
        <f t="shared" si="98"/>
        <v>302</v>
      </c>
      <c r="S402" s="5">
        <f t="shared" si="99"/>
        <v>294</v>
      </c>
      <c r="T402" s="5">
        <f t="shared" si="100"/>
        <v>269</v>
      </c>
      <c r="U402" s="5">
        <f t="shared" si="101"/>
        <v>287</v>
      </c>
      <c r="V402" s="5">
        <f t="shared" si="102"/>
        <v>186</v>
      </c>
      <c r="W402" s="5" t="str">
        <f t="shared" si="103"/>
        <v>na</v>
      </c>
      <c r="X402" s="5">
        <f t="shared" si="104"/>
        <v>239</v>
      </c>
      <c r="Y402" s="5">
        <f t="shared" si="105"/>
        <v>302</v>
      </c>
      <c r="Z402" s="5">
        <f t="shared" si="106"/>
        <v>16.34</v>
      </c>
      <c r="AA402" s="5">
        <f t="shared" si="107"/>
        <v>18.62</v>
      </c>
      <c r="AB402" s="5">
        <f t="shared" si="108"/>
        <v>26.4</v>
      </c>
      <c r="AC402" s="5">
        <f t="shared" si="109"/>
        <v>11.6</v>
      </c>
      <c r="AD402" s="5">
        <f t="shared" si="110"/>
        <v>17.82</v>
      </c>
      <c r="AE402" s="5">
        <f t="shared" si="111"/>
        <v>12.25</v>
      </c>
      <c r="AF402" s="5">
        <f t="shared" si="112"/>
        <v>17.84</v>
      </c>
      <c r="AG402" s="5">
        <f t="shared" si="113"/>
        <v>21.61</v>
      </c>
      <c r="AH402" s="5">
        <f t="shared" si="114"/>
        <v>27.88</v>
      </c>
      <c r="AI402" s="5">
        <f t="shared" si="115"/>
        <v>16.170000000000002</v>
      </c>
      <c r="AJ402" s="5">
        <f t="shared" si="116"/>
        <v>14.37</v>
      </c>
      <c r="AK402" s="5">
        <f t="shared" si="117"/>
        <v>14.14</v>
      </c>
      <c r="AL402" s="5">
        <f t="shared" si="118"/>
        <v>14.62</v>
      </c>
      <c r="AM402" s="5">
        <f t="shared" si="119"/>
        <v>10.38</v>
      </c>
      <c r="AN402" s="5">
        <f t="shared" si="120"/>
        <v>24.56</v>
      </c>
      <c r="AO402" s="5">
        <f t="shared" si="121"/>
        <v>23.26</v>
      </c>
      <c r="AP402" s="5">
        <f t="shared" si="122"/>
        <v>18.98</v>
      </c>
      <c r="AQ402" s="5">
        <f t="shared" si="123"/>
        <v>15.47</v>
      </c>
      <c r="AR402" s="5">
        <f t="shared" si="124"/>
        <v>26.29</v>
      </c>
      <c r="AS402" s="5">
        <f t="shared" si="125"/>
        <v>14.4</v>
      </c>
      <c r="AT402" s="5">
        <f t="shared" si="126"/>
        <v>9.4</v>
      </c>
      <c r="AU402" s="5">
        <f t="shared" si="127"/>
        <v>9.67</v>
      </c>
      <c r="AV402"/>
      <c r="AW402" s="5">
        <f>Inflation_Data!H213</f>
        <v>164.6</v>
      </c>
      <c r="AX402" s="5">
        <f>Inflation_Data!I213</f>
        <v>164.13333333333333</v>
      </c>
      <c r="AY402" s="5">
        <f>Inflation_Data!M213</f>
        <v>201.5</v>
      </c>
      <c r="AZ402" s="5">
        <f>Inflation_Data!N213</f>
        <v>201.7</v>
      </c>
      <c r="BB402"/>
      <c r="BC402"/>
      <c r="BD402"/>
      <c r="BE402" s="3"/>
      <c r="BF402" s="3"/>
    </row>
    <row r="403" spans="1:58" x14ac:dyDescent="0.2">
      <c r="A403" s="12">
        <v>2007</v>
      </c>
      <c r="B403" s="12">
        <v>1</v>
      </c>
      <c r="C403" s="1">
        <f t="shared" si="128"/>
        <v>121</v>
      </c>
      <c r="D403" s="5">
        <f t="shared" si="84"/>
        <v>275</v>
      </c>
      <c r="E403" s="5">
        <f t="shared" si="85"/>
        <v>315</v>
      </c>
      <c r="F403" s="44">
        <f t="shared" si="86"/>
        <v>363</v>
      </c>
      <c r="G403" s="44">
        <f t="shared" si="87"/>
        <v>245</v>
      </c>
      <c r="H403" s="5">
        <f t="shared" si="88"/>
        <v>136</v>
      </c>
      <c r="I403" s="5">
        <f t="shared" si="89"/>
        <v>158</v>
      </c>
      <c r="J403" s="5">
        <f t="shared" si="90"/>
        <v>327</v>
      </c>
      <c r="K403" s="5">
        <f t="shared" si="91"/>
        <v>251</v>
      </c>
      <c r="L403" s="5">
        <f t="shared" si="92"/>
        <v>256</v>
      </c>
      <c r="M403" s="5">
        <f t="shared" si="93"/>
        <v>353</v>
      </c>
      <c r="N403" s="5">
        <f t="shared" si="94"/>
        <v>229</v>
      </c>
      <c r="O403" s="5">
        <f t="shared" si="95"/>
        <v>307</v>
      </c>
      <c r="P403" s="5">
        <f t="shared" si="96"/>
        <v>269</v>
      </c>
      <c r="Q403" s="5">
        <f t="shared" si="97"/>
        <v>342</v>
      </c>
      <c r="R403" s="5">
        <f t="shared" si="98"/>
        <v>293</v>
      </c>
      <c r="S403" s="5">
        <f t="shared" si="99"/>
        <v>296</v>
      </c>
      <c r="T403" s="5">
        <f t="shared" si="100"/>
        <v>292</v>
      </c>
      <c r="U403" s="5">
        <f t="shared" si="101"/>
        <v>307</v>
      </c>
      <c r="V403" s="5">
        <f t="shared" si="102"/>
        <v>226</v>
      </c>
      <c r="W403" s="5">
        <f t="shared" si="103"/>
        <v>0</v>
      </c>
      <c r="X403" s="5">
        <f t="shared" si="104"/>
        <v>291</v>
      </c>
      <c r="Y403" s="5">
        <f t="shared" si="105"/>
        <v>320</v>
      </c>
      <c r="Z403" s="5">
        <f t="shared" si="106"/>
        <v>20.47</v>
      </c>
      <c r="AA403" s="5">
        <f t="shared" si="107"/>
        <v>21.11</v>
      </c>
      <c r="AB403" s="5">
        <f t="shared" si="108"/>
        <v>31.41</v>
      </c>
      <c r="AC403" s="5">
        <f t="shared" si="109"/>
        <v>10.88</v>
      </c>
      <c r="AD403" s="5">
        <f t="shared" si="110"/>
        <v>12.48</v>
      </c>
      <c r="AE403" s="5">
        <f t="shared" si="111"/>
        <v>12.11</v>
      </c>
      <c r="AF403" s="5">
        <f t="shared" si="112"/>
        <v>20.420000000000002</v>
      </c>
      <c r="AG403" s="5">
        <f t="shared" si="113"/>
        <v>21.07</v>
      </c>
      <c r="AH403" s="5">
        <f t="shared" si="114"/>
        <v>25.92</v>
      </c>
      <c r="AI403" s="5">
        <f t="shared" si="115"/>
        <v>22.4</v>
      </c>
      <c r="AJ403" s="5">
        <f t="shared" si="116"/>
        <v>20.53</v>
      </c>
      <c r="AK403" s="5">
        <f t="shared" si="117"/>
        <v>16.14</v>
      </c>
      <c r="AL403" s="5">
        <f t="shared" si="118"/>
        <v>15.99</v>
      </c>
      <c r="AM403" s="5">
        <f t="shared" si="119"/>
        <v>14.04</v>
      </c>
      <c r="AN403" s="5">
        <f t="shared" si="120"/>
        <v>22.87</v>
      </c>
      <c r="AO403" s="5">
        <f t="shared" si="121"/>
        <v>25.3</v>
      </c>
      <c r="AP403" s="5">
        <f t="shared" si="122"/>
        <v>17.62</v>
      </c>
      <c r="AQ403" s="5">
        <f t="shared" si="123"/>
        <v>13.5</v>
      </c>
      <c r="AR403" s="5">
        <f t="shared" si="124"/>
        <v>29.34</v>
      </c>
      <c r="AS403" s="5">
        <f t="shared" si="125"/>
        <v>17.489999999999998</v>
      </c>
      <c r="AT403" s="5">
        <f t="shared" si="126"/>
        <v>13.18</v>
      </c>
      <c r="AU403" s="5">
        <f t="shared" si="127"/>
        <v>10.94</v>
      </c>
      <c r="AV403"/>
      <c r="AW403" s="5">
        <f>Inflation_Data!H214</f>
        <v>166.8</v>
      </c>
      <c r="AX403" s="5">
        <f>Inflation_Data!I214</f>
        <v>166.7</v>
      </c>
      <c r="AY403" s="5">
        <f>Inflation_Data!M214</f>
        <v>203.499</v>
      </c>
      <c r="AZ403" s="5">
        <f>Inflation_Data!N214</f>
        <v>203.75566666666666</v>
      </c>
      <c r="BB403"/>
      <c r="BC403"/>
      <c r="BD403"/>
      <c r="BE403" s="3"/>
      <c r="BF403" s="3"/>
    </row>
    <row r="404" spans="1:58" x14ac:dyDescent="0.2">
      <c r="A404" s="12">
        <v>2007</v>
      </c>
      <c r="B404" s="12">
        <v>2</v>
      </c>
      <c r="C404" s="1">
        <f t="shared" si="128"/>
        <v>122</v>
      </c>
      <c r="D404" s="5">
        <f t="shared" si="84"/>
        <v>260</v>
      </c>
      <c r="E404" s="5">
        <f t="shared" si="85"/>
        <v>313</v>
      </c>
      <c r="F404" s="44">
        <f t="shared" si="86"/>
        <v>377</v>
      </c>
      <c r="G404" s="44">
        <f t="shared" si="87"/>
        <v>315</v>
      </c>
      <c r="H404" s="5">
        <f t="shared" si="88"/>
        <v>127</v>
      </c>
      <c r="I404" s="5">
        <f t="shared" si="89"/>
        <v>142</v>
      </c>
      <c r="J404" s="5">
        <f t="shared" si="90"/>
        <v>245</v>
      </c>
      <c r="K404" s="5">
        <f t="shared" si="91"/>
        <v>248</v>
      </c>
      <c r="L404" s="5">
        <f t="shared" si="92"/>
        <v>288</v>
      </c>
      <c r="M404" s="5">
        <f t="shared" si="93"/>
        <v>328</v>
      </c>
      <c r="N404" s="5">
        <f t="shared" si="94"/>
        <v>263</v>
      </c>
      <c r="O404" s="5">
        <f t="shared" si="95"/>
        <v>271</v>
      </c>
      <c r="P404" s="5">
        <f t="shared" si="96"/>
        <v>245</v>
      </c>
      <c r="Q404" s="5">
        <f t="shared" si="97"/>
        <v>285</v>
      </c>
      <c r="R404" s="5">
        <f t="shared" si="98"/>
        <v>293</v>
      </c>
      <c r="S404" s="5">
        <f t="shared" si="99"/>
        <v>280</v>
      </c>
      <c r="T404" s="5">
        <f t="shared" si="100"/>
        <v>283</v>
      </c>
      <c r="U404" s="5">
        <f t="shared" si="101"/>
        <v>413</v>
      </c>
      <c r="V404" s="5">
        <f t="shared" si="102"/>
        <v>238</v>
      </c>
      <c r="W404" s="5">
        <f t="shared" si="103"/>
        <v>255</v>
      </c>
      <c r="X404" s="5">
        <f t="shared" si="104"/>
        <v>310</v>
      </c>
      <c r="Y404" s="5">
        <f t="shared" si="105"/>
        <v>291</v>
      </c>
      <c r="Z404" s="5">
        <f t="shared" si="106"/>
        <v>17.920000000000002</v>
      </c>
      <c r="AA404" s="5">
        <f t="shared" si="107"/>
        <v>19.170000000000002</v>
      </c>
      <c r="AB404" s="5">
        <f t="shared" si="108"/>
        <v>32.81</v>
      </c>
      <c r="AC404" s="5">
        <f t="shared" si="109"/>
        <v>10.88</v>
      </c>
      <c r="AD404" s="5">
        <f t="shared" si="110"/>
        <v>14.56</v>
      </c>
      <c r="AE404" s="5">
        <f t="shared" si="111"/>
        <v>15.72</v>
      </c>
      <c r="AF404" s="5">
        <f t="shared" si="112"/>
        <v>17.52</v>
      </c>
      <c r="AG404" s="5">
        <f t="shared" si="113"/>
        <v>22.07</v>
      </c>
      <c r="AH404" s="5">
        <f t="shared" si="114"/>
        <v>22.88</v>
      </c>
      <c r="AI404" s="5">
        <f t="shared" si="115"/>
        <v>17.95</v>
      </c>
      <c r="AJ404" s="5">
        <f t="shared" si="116"/>
        <v>15.96</v>
      </c>
      <c r="AK404" s="5">
        <f t="shared" si="117"/>
        <v>14.86</v>
      </c>
      <c r="AL404" s="5">
        <f t="shared" si="118"/>
        <v>12.88</v>
      </c>
      <c r="AM404" s="5">
        <f t="shared" si="119"/>
        <v>11.74</v>
      </c>
      <c r="AN404" s="5">
        <f t="shared" si="120"/>
        <v>22.01</v>
      </c>
      <c r="AO404" s="5">
        <f t="shared" si="121"/>
        <v>24.85</v>
      </c>
      <c r="AP404" s="5">
        <f t="shared" si="122"/>
        <v>12.89</v>
      </c>
      <c r="AQ404" s="5">
        <f t="shared" si="123"/>
        <v>12.99</v>
      </c>
      <c r="AR404" s="5">
        <f t="shared" si="124"/>
        <v>28.94</v>
      </c>
      <c r="AS404" s="5">
        <f t="shared" si="125"/>
        <v>15.44</v>
      </c>
      <c r="AT404" s="5">
        <f t="shared" si="126"/>
        <v>8.6999999999999993</v>
      </c>
      <c r="AU404" s="5">
        <f t="shared" si="127"/>
        <v>8.31</v>
      </c>
      <c r="AV404"/>
      <c r="AW404" s="5">
        <f>Inflation_Data!H215</f>
        <v>173.3</v>
      </c>
      <c r="AX404" s="5">
        <f>Inflation_Data!I215</f>
        <v>172.83333333333334</v>
      </c>
      <c r="AY404" s="5">
        <f>Inflation_Data!M215</f>
        <v>207.94900000000001</v>
      </c>
      <c r="AZ404" s="5">
        <f>Inflation_Data!N215</f>
        <v>207.66233333333332</v>
      </c>
      <c r="BB404"/>
      <c r="BC404"/>
      <c r="BD404"/>
      <c r="BE404" s="3"/>
      <c r="BF404" s="3"/>
    </row>
    <row r="405" spans="1:58" x14ac:dyDescent="0.2">
      <c r="A405" s="12">
        <v>2007</v>
      </c>
      <c r="B405" s="12">
        <v>3</v>
      </c>
      <c r="C405" s="1">
        <f t="shared" si="128"/>
        <v>123</v>
      </c>
      <c r="D405" s="5">
        <f t="shared" si="84"/>
        <v>259</v>
      </c>
      <c r="E405" s="5">
        <f t="shared" si="85"/>
        <v>308</v>
      </c>
      <c r="F405" s="44">
        <f t="shared" si="86"/>
        <v>357</v>
      </c>
      <c r="G405" s="44">
        <f t="shared" si="87"/>
        <v>298</v>
      </c>
      <c r="H405" s="5">
        <f t="shared" si="88"/>
        <v>131</v>
      </c>
      <c r="I405" s="5">
        <f t="shared" si="89"/>
        <v>138</v>
      </c>
      <c r="J405" s="5">
        <f t="shared" si="90"/>
        <v>236</v>
      </c>
      <c r="K405" s="5">
        <f t="shared" si="91"/>
        <v>270</v>
      </c>
      <c r="L405" s="5">
        <f t="shared" si="92"/>
        <v>270</v>
      </c>
      <c r="M405" s="5">
        <f t="shared" si="93"/>
        <v>273</v>
      </c>
      <c r="N405" s="5">
        <f t="shared" si="94"/>
        <v>271</v>
      </c>
      <c r="O405" s="5">
        <f t="shared" si="95"/>
        <v>253</v>
      </c>
      <c r="P405" s="5">
        <f t="shared" si="96"/>
        <v>272</v>
      </c>
      <c r="Q405" s="5">
        <f t="shared" si="97"/>
        <v>301</v>
      </c>
      <c r="R405" s="5">
        <f t="shared" si="98"/>
        <v>281</v>
      </c>
      <c r="S405" s="5">
        <f t="shared" si="99"/>
        <v>284</v>
      </c>
      <c r="T405" s="5">
        <f t="shared" si="100"/>
        <v>266</v>
      </c>
      <c r="U405" s="5">
        <f t="shared" si="101"/>
        <v>251</v>
      </c>
      <c r="V405" s="5">
        <f t="shared" si="102"/>
        <v>173</v>
      </c>
      <c r="W405" s="5" t="str">
        <f t="shared" si="103"/>
        <v>na</v>
      </c>
      <c r="X405" s="5">
        <f t="shared" si="104"/>
        <v>243</v>
      </c>
      <c r="Y405" s="5">
        <f t="shared" si="105"/>
        <v>209</v>
      </c>
      <c r="Z405" s="5">
        <f t="shared" si="106"/>
        <v>20.55</v>
      </c>
      <c r="AA405" s="5">
        <f t="shared" si="107"/>
        <v>16.79</v>
      </c>
      <c r="AB405" s="5">
        <f t="shared" si="108"/>
        <v>34.21</v>
      </c>
      <c r="AC405" s="5">
        <f t="shared" si="109"/>
        <v>28.28</v>
      </c>
      <c r="AD405" s="5">
        <f t="shared" si="110"/>
        <v>19.5</v>
      </c>
      <c r="AE405" s="5">
        <f t="shared" si="111"/>
        <v>14.51</v>
      </c>
      <c r="AF405" s="5">
        <f t="shared" si="112"/>
        <v>23.07</v>
      </c>
      <c r="AG405" s="5">
        <f t="shared" si="113"/>
        <v>21.56</v>
      </c>
      <c r="AH405" s="5">
        <f t="shared" si="114"/>
        <v>30.44</v>
      </c>
      <c r="AI405" s="5">
        <f t="shared" si="115"/>
        <v>18.34</v>
      </c>
      <c r="AJ405" s="5">
        <f t="shared" si="116"/>
        <v>11.73</v>
      </c>
      <c r="AK405" s="5">
        <f t="shared" si="117"/>
        <v>17.62</v>
      </c>
      <c r="AL405" s="5">
        <f t="shared" si="118"/>
        <v>22.75</v>
      </c>
      <c r="AM405" s="5">
        <f t="shared" si="119"/>
        <v>14.15</v>
      </c>
      <c r="AN405" s="5">
        <f t="shared" si="120"/>
        <v>21.87</v>
      </c>
      <c r="AO405" s="5">
        <f t="shared" si="121"/>
        <v>22.82</v>
      </c>
      <c r="AP405" s="5">
        <f t="shared" si="122"/>
        <v>15.41</v>
      </c>
      <c r="AQ405" s="5">
        <f t="shared" si="123"/>
        <v>14.88</v>
      </c>
      <c r="AR405" s="5">
        <f t="shared" si="124"/>
        <v>40.76</v>
      </c>
      <c r="AS405" s="5">
        <f t="shared" si="125"/>
        <v>22.62</v>
      </c>
      <c r="AT405" s="5">
        <f t="shared" si="126"/>
        <v>10.15</v>
      </c>
      <c r="AU405" s="5">
        <f t="shared" si="127"/>
        <v>17.399999999999999</v>
      </c>
      <c r="AV405"/>
      <c r="AW405" s="5">
        <f>Inflation_Data!H216</f>
        <v>172.4</v>
      </c>
      <c r="AX405" s="5">
        <f>Inflation_Data!I216</f>
        <v>173.66666666666666</v>
      </c>
      <c r="AY405" s="5">
        <f>Inflation_Data!M216</f>
        <v>207.917</v>
      </c>
      <c r="AZ405" s="5">
        <f>Inflation_Data!N216</f>
        <v>208.23533333333333</v>
      </c>
      <c r="BB405"/>
      <c r="BC405"/>
      <c r="BD405"/>
      <c r="BE405" s="3"/>
      <c r="BF405" s="3"/>
    </row>
    <row r="406" spans="1:58" x14ac:dyDescent="0.2">
      <c r="A406" s="12">
        <v>2007</v>
      </c>
      <c r="B406" s="12">
        <v>4</v>
      </c>
      <c r="C406" s="1">
        <f t="shared" si="128"/>
        <v>124</v>
      </c>
      <c r="D406" s="5">
        <f t="shared" si="84"/>
        <v>291</v>
      </c>
      <c r="E406" s="5">
        <f t="shared" si="85"/>
        <v>266</v>
      </c>
      <c r="F406" s="44">
        <f t="shared" si="86"/>
        <v>409</v>
      </c>
      <c r="G406" s="44">
        <f t="shared" si="87"/>
        <v>225</v>
      </c>
      <c r="H406" s="5">
        <f t="shared" si="88"/>
        <v>131</v>
      </c>
      <c r="I406" s="5">
        <f t="shared" si="89"/>
        <v>127</v>
      </c>
      <c r="J406" s="5">
        <f t="shared" si="90"/>
        <v>287</v>
      </c>
      <c r="K406" s="5">
        <f t="shared" si="91"/>
        <v>275</v>
      </c>
      <c r="L406" s="5">
        <f t="shared" si="92"/>
        <v>423</v>
      </c>
      <c r="M406" s="5">
        <f t="shared" si="93"/>
        <v>315</v>
      </c>
      <c r="N406" s="5">
        <f t="shared" si="94"/>
        <v>291</v>
      </c>
      <c r="O406" s="5">
        <f t="shared" si="95"/>
        <v>292</v>
      </c>
      <c r="P406" s="5">
        <f t="shared" si="96"/>
        <v>286</v>
      </c>
      <c r="Q406" s="5">
        <f t="shared" si="97"/>
        <v>299</v>
      </c>
      <c r="R406" s="5">
        <f t="shared" si="98"/>
        <v>304</v>
      </c>
      <c r="S406" s="5">
        <f t="shared" si="99"/>
        <v>266</v>
      </c>
      <c r="T406" s="5">
        <f t="shared" si="100"/>
        <v>277</v>
      </c>
      <c r="U406" s="5">
        <f t="shared" si="101"/>
        <v>329</v>
      </c>
      <c r="V406" s="5">
        <f t="shared" si="102"/>
        <v>255</v>
      </c>
      <c r="W406" s="5" t="str">
        <f t="shared" si="103"/>
        <v>na</v>
      </c>
      <c r="X406" s="5">
        <f t="shared" si="104"/>
        <v>272</v>
      </c>
      <c r="Y406" s="5">
        <f t="shared" si="105"/>
        <v>233</v>
      </c>
      <c r="Z406" s="5">
        <f t="shared" si="106"/>
        <v>14.6</v>
      </c>
      <c r="AA406" s="5">
        <f t="shared" si="107"/>
        <v>18.170000000000002</v>
      </c>
      <c r="AB406" s="5">
        <f t="shared" si="108"/>
        <v>41.09</v>
      </c>
      <c r="AC406" s="5">
        <f t="shared" si="109"/>
        <v>22.43</v>
      </c>
      <c r="AD406" s="5">
        <f t="shared" si="110"/>
        <v>16.61</v>
      </c>
      <c r="AE406" s="5">
        <f t="shared" si="111"/>
        <v>14.77</v>
      </c>
      <c r="AF406" s="5">
        <f t="shared" si="112"/>
        <v>22.36</v>
      </c>
      <c r="AG406" s="5">
        <f t="shared" si="113"/>
        <v>23.34</v>
      </c>
      <c r="AH406" s="5">
        <f t="shared" si="114"/>
        <v>25.07</v>
      </c>
      <c r="AI406" s="5">
        <f t="shared" si="115"/>
        <v>14.2</v>
      </c>
      <c r="AJ406" s="5">
        <f t="shared" si="116"/>
        <v>18.32</v>
      </c>
      <c r="AK406" s="5">
        <f t="shared" si="117"/>
        <v>13.43</v>
      </c>
      <c r="AL406" s="5">
        <f t="shared" si="118"/>
        <v>12.87</v>
      </c>
      <c r="AM406" s="5">
        <f t="shared" si="119"/>
        <v>11.38</v>
      </c>
      <c r="AN406" s="5">
        <f t="shared" si="120"/>
        <v>22.35</v>
      </c>
      <c r="AO406" s="5">
        <f t="shared" si="121"/>
        <v>23.21</v>
      </c>
      <c r="AP406" s="5">
        <f t="shared" si="122"/>
        <v>21.32</v>
      </c>
      <c r="AQ406" s="5">
        <f t="shared" si="123"/>
        <v>12.33</v>
      </c>
      <c r="AR406" s="5">
        <f t="shared" si="124"/>
        <v>42.27</v>
      </c>
      <c r="AS406" s="5">
        <f t="shared" si="125"/>
        <v>27.5</v>
      </c>
      <c r="AT406" s="5">
        <f t="shared" si="126"/>
        <v>9.39</v>
      </c>
      <c r="AU406" s="5">
        <f t="shared" si="127"/>
        <v>9.43</v>
      </c>
      <c r="AV406"/>
      <c r="AW406" s="5">
        <f>Inflation_Data!H217</f>
        <v>179</v>
      </c>
      <c r="AX406" s="5">
        <f>Inflation_Data!I217</f>
        <v>177.43333333333331</v>
      </c>
      <c r="AY406" s="5">
        <f>Inflation_Data!M217</f>
        <v>210.17699999999999</v>
      </c>
      <c r="AZ406" s="5">
        <f>Inflation_Data!N217</f>
        <v>209.71633333333332</v>
      </c>
      <c r="BB406"/>
      <c r="BC406"/>
      <c r="BD406"/>
      <c r="BE406" s="3"/>
      <c r="BF406" s="3"/>
    </row>
    <row r="407" spans="1:58" x14ac:dyDescent="0.2">
      <c r="A407" s="12">
        <v>2008</v>
      </c>
      <c r="B407" s="12">
        <v>1</v>
      </c>
      <c r="C407" s="1">
        <f t="shared" si="128"/>
        <v>125</v>
      </c>
      <c r="D407" s="5">
        <f t="shared" ref="D407:D438" si="129">IF(F218=0,"na",F218)</f>
        <v>259</v>
      </c>
      <c r="E407" s="5">
        <f t="shared" ref="E407:E438" si="130">IF(G218=0,"na",G218)</f>
        <v>320</v>
      </c>
      <c r="F407" s="44">
        <f t="shared" ref="F407:F438" si="131">M218</f>
        <v>318</v>
      </c>
      <c r="G407" s="44">
        <f t="shared" ref="G407:G438" si="132">N218</f>
        <v>238</v>
      </c>
      <c r="H407" s="5" t="str">
        <f t="shared" ref="H407:H438" si="133">T218</f>
        <v>na</v>
      </c>
      <c r="I407" s="5" t="str">
        <f t="shared" ref="I407:I438" si="134">U218</f>
        <v>na</v>
      </c>
      <c r="J407" s="5">
        <f t="shared" ref="J407:J438" si="135">AA218</f>
        <v>238</v>
      </c>
      <c r="K407" s="5">
        <f t="shared" ref="K407:K438" si="136">AB218</f>
        <v>248</v>
      </c>
      <c r="L407" s="5">
        <f t="shared" ref="L407:L438" si="137">AH218</f>
        <v>261</v>
      </c>
      <c r="M407" s="5">
        <f t="shared" ref="M407:M438" si="138">AI218</f>
        <v>234</v>
      </c>
      <c r="N407" s="5">
        <f t="shared" ref="N407:N438" si="139">AO218</f>
        <v>258</v>
      </c>
      <c r="O407" s="5">
        <f t="shared" ref="O407:O438" si="140">AP218</f>
        <v>297</v>
      </c>
      <c r="P407" s="5">
        <f t="shared" ref="P407:P438" si="141">AV218</f>
        <v>246</v>
      </c>
      <c r="Q407" s="5">
        <f t="shared" ref="Q407:Q438" si="142">AW218</f>
        <v>286</v>
      </c>
      <c r="R407" s="5">
        <f t="shared" ref="R407:R438" si="143">BC218</f>
        <v>283</v>
      </c>
      <c r="S407" s="5">
        <f t="shared" ref="S407:S438" si="144">BD218</f>
        <v>310</v>
      </c>
      <c r="T407" s="5">
        <f t="shared" ref="T407:T438" si="145">BJ218</f>
        <v>322</v>
      </c>
      <c r="U407" s="5">
        <f t="shared" ref="U407:U438" si="146">BK218</f>
        <v>342</v>
      </c>
      <c r="V407" s="5">
        <f t="shared" ref="V407:V438" si="147">BP218</f>
        <v>203</v>
      </c>
      <c r="W407" s="5" t="str">
        <f t="shared" ref="W407:W438" si="148">BQ218</f>
        <v>na</v>
      </c>
      <c r="X407" s="5">
        <f t="shared" ref="X407:X438" si="149">BU218</f>
        <v>248</v>
      </c>
      <c r="Y407" s="5">
        <f t="shared" ref="Y407:Y438" si="150">BV218</f>
        <v>304</v>
      </c>
      <c r="Z407" s="5">
        <f t="shared" ref="Z407:Z438" si="151">CC218</f>
        <v>19.22</v>
      </c>
      <c r="AA407" s="5">
        <f t="shared" ref="AA407:AA438" si="152">CD218</f>
        <v>19.02</v>
      </c>
      <c r="AB407" s="5">
        <f t="shared" ref="AB407:AB438" si="153">CJ218</f>
        <v>45.49</v>
      </c>
      <c r="AC407" s="5">
        <f t="shared" ref="AC407:AC438" si="154">CK218</f>
        <v>19.940000000000001</v>
      </c>
      <c r="AD407" s="5">
        <f t="shared" ref="AD407:AD438" si="155">CQ218</f>
        <v>13.95</v>
      </c>
      <c r="AE407" s="5">
        <f t="shared" ref="AE407:AE438" si="156">CR218</f>
        <v>14.58</v>
      </c>
      <c r="AF407" s="5">
        <f t="shared" ref="AF407:AF438" si="157">CX218</f>
        <v>18.09</v>
      </c>
      <c r="AG407" s="5">
        <f t="shared" ref="AG407:AG438" si="158">CY218</f>
        <v>21.11</v>
      </c>
      <c r="AH407" s="5">
        <f t="shared" ref="AH407:AH438" si="159">DE218</f>
        <v>36.31</v>
      </c>
      <c r="AI407" s="5">
        <f t="shared" ref="AI407:AI438" si="160">DF218</f>
        <v>16.43</v>
      </c>
      <c r="AJ407" s="5">
        <f t="shared" ref="AJ407:AJ438" si="161">DL218</f>
        <v>21.12</v>
      </c>
      <c r="AK407" s="5">
        <f t="shared" ref="AK407:AK438" si="162">DM218</f>
        <v>15.37</v>
      </c>
      <c r="AL407" s="5">
        <f t="shared" ref="AL407:AL438" si="163">DS218</f>
        <v>11.95</v>
      </c>
      <c r="AM407" s="5">
        <f t="shared" ref="AM407:AM438" si="164">DT218</f>
        <v>12.9</v>
      </c>
      <c r="AN407" s="5">
        <f t="shared" ref="AN407:AN438" si="165">DZ218</f>
        <v>20.13</v>
      </c>
      <c r="AO407" s="5">
        <f t="shared" ref="AO407:AO438" si="166">EA218</f>
        <v>22.74</v>
      </c>
      <c r="AP407" s="5">
        <f t="shared" ref="AP407:AP438" si="167">EG218</f>
        <v>21.57</v>
      </c>
      <c r="AQ407" s="5">
        <f t="shared" ref="AQ407:AQ438" si="168">EH218</f>
        <v>17.98</v>
      </c>
      <c r="AR407" s="5">
        <f t="shared" ref="AR407:AR438" si="169">EM218</f>
        <v>36.54</v>
      </c>
      <c r="AS407" s="5">
        <f t="shared" ref="AS407:AS438" si="170">EN218</f>
        <v>20.82</v>
      </c>
      <c r="AT407" s="5">
        <f t="shared" ref="AT407:AT438" si="171">ER218</f>
        <v>8.26</v>
      </c>
      <c r="AU407" s="5">
        <f t="shared" ref="AU407:AU438" si="172">ES218</f>
        <v>8.06</v>
      </c>
      <c r="AV407"/>
      <c r="AW407" s="5">
        <f>Inflation_Data!H218</f>
        <v>182.7</v>
      </c>
      <c r="AX407" s="5">
        <f>Inflation_Data!I218</f>
        <v>183.86666666666667</v>
      </c>
      <c r="AY407" s="5">
        <f>Inflation_Data!M218</f>
        <v>211.69300000000001</v>
      </c>
      <c r="AZ407" s="5">
        <f>Inflation_Data!N218</f>
        <v>212.10033333333334</v>
      </c>
      <c r="BB407"/>
      <c r="BC407"/>
      <c r="BD407"/>
      <c r="BE407" s="3"/>
      <c r="BF407" s="3"/>
    </row>
    <row r="408" spans="1:58" x14ac:dyDescent="0.2">
      <c r="A408" s="12">
        <v>2008</v>
      </c>
      <c r="B408" s="12">
        <v>2</v>
      </c>
      <c r="C408" s="1">
        <f t="shared" si="128"/>
        <v>126</v>
      </c>
      <c r="D408" s="5">
        <f t="shared" si="129"/>
        <v>314</v>
      </c>
      <c r="E408" s="5">
        <f t="shared" si="130"/>
        <v>294</v>
      </c>
      <c r="F408" s="44">
        <f t="shared" si="131"/>
        <v>311</v>
      </c>
      <c r="G408" s="44">
        <f t="shared" si="132"/>
        <v>210</v>
      </c>
      <c r="H408" s="5" t="str">
        <f t="shared" si="133"/>
        <v>na</v>
      </c>
      <c r="I408" s="5" t="str">
        <f t="shared" si="134"/>
        <v>na</v>
      </c>
      <c r="J408" s="5">
        <f t="shared" si="135"/>
        <v>240</v>
      </c>
      <c r="K408" s="5">
        <f t="shared" si="136"/>
        <v>252</v>
      </c>
      <c r="L408" s="5">
        <f t="shared" si="137"/>
        <v>226</v>
      </c>
      <c r="M408" s="5">
        <f t="shared" si="138"/>
        <v>255</v>
      </c>
      <c r="N408" s="5">
        <f t="shared" si="139"/>
        <v>321</v>
      </c>
      <c r="O408" s="5">
        <f t="shared" si="140"/>
        <v>292</v>
      </c>
      <c r="P408" s="5">
        <f t="shared" si="141"/>
        <v>265</v>
      </c>
      <c r="Q408" s="5">
        <f t="shared" si="142"/>
        <v>288</v>
      </c>
      <c r="R408" s="5">
        <f t="shared" si="143"/>
        <v>298</v>
      </c>
      <c r="S408" s="5">
        <f t="shared" si="144"/>
        <v>342</v>
      </c>
      <c r="T408" s="5">
        <f t="shared" si="145"/>
        <v>279</v>
      </c>
      <c r="U408" s="5">
        <f t="shared" si="146"/>
        <v>318</v>
      </c>
      <c r="V408" s="5">
        <f t="shared" si="147"/>
        <v>203</v>
      </c>
      <c r="W408" s="5">
        <f t="shared" si="148"/>
        <v>193</v>
      </c>
      <c r="X408" s="5">
        <f t="shared" si="149"/>
        <v>234</v>
      </c>
      <c r="Y408" s="5">
        <f t="shared" si="150"/>
        <v>301</v>
      </c>
      <c r="Z408" s="5">
        <f t="shared" si="151"/>
        <v>29.69</v>
      </c>
      <c r="AA408" s="5">
        <f t="shared" si="152"/>
        <v>22.6</v>
      </c>
      <c r="AB408" s="5">
        <f t="shared" si="153"/>
        <v>25.54</v>
      </c>
      <c r="AC408" s="5">
        <f t="shared" si="154"/>
        <v>15.23</v>
      </c>
      <c r="AD408" s="5">
        <f t="shared" si="155"/>
        <v>18.489999999999998</v>
      </c>
      <c r="AE408" s="5">
        <f t="shared" si="156"/>
        <v>16.02</v>
      </c>
      <c r="AF408" s="5">
        <f t="shared" si="157"/>
        <v>17.53</v>
      </c>
      <c r="AG408" s="5">
        <f t="shared" si="158"/>
        <v>19.93</v>
      </c>
      <c r="AH408" s="5">
        <f t="shared" si="159"/>
        <v>25.72</v>
      </c>
      <c r="AI408" s="5">
        <f t="shared" si="160"/>
        <v>19.32</v>
      </c>
      <c r="AJ408" s="5">
        <f t="shared" si="161"/>
        <v>21.27</v>
      </c>
      <c r="AK408" s="5">
        <f t="shared" si="162"/>
        <v>17.989999999999998</v>
      </c>
      <c r="AL408" s="5">
        <f t="shared" si="163"/>
        <v>18.37</v>
      </c>
      <c r="AM408" s="5">
        <f t="shared" si="164"/>
        <v>14.03</v>
      </c>
      <c r="AN408" s="5">
        <f t="shared" si="165"/>
        <v>19.329999999999998</v>
      </c>
      <c r="AO408" s="5">
        <f t="shared" si="166"/>
        <v>21.43</v>
      </c>
      <c r="AP408" s="5">
        <f t="shared" si="167"/>
        <v>13.68</v>
      </c>
      <c r="AQ408" s="5">
        <f t="shared" si="168"/>
        <v>21.75</v>
      </c>
      <c r="AR408" s="5">
        <f t="shared" si="169"/>
        <v>27.54</v>
      </c>
      <c r="AS408" s="5">
        <f t="shared" si="170"/>
        <v>17.809999999999999</v>
      </c>
      <c r="AT408" s="5">
        <f t="shared" si="171"/>
        <v>7.14</v>
      </c>
      <c r="AU408" s="5">
        <f t="shared" si="172"/>
        <v>9.7899999999999991</v>
      </c>
      <c r="AV408"/>
      <c r="AW408" s="5">
        <f>Inflation_Data!H219</f>
        <v>196.6</v>
      </c>
      <c r="AX408" s="5">
        <f>Inflation_Data!I219</f>
        <v>196</v>
      </c>
      <c r="AY408" s="5">
        <f>Inflation_Data!M219</f>
        <v>216.63200000000001</v>
      </c>
      <c r="AZ408" s="5">
        <f>Inflation_Data!N219</f>
        <v>216.75666666666666</v>
      </c>
      <c r="BB408"/>
      <c r="BC408"/>
      <c r="BD408"/>
      <c r="BE408" s="3"/>
      <c r="BF408" s="3"/>
    </row>
    <row r="409" spans="1:58" x14ac:dyDescent="0.2">
      <c r="A409" s="12">
        <v>2008</v>
      </c>
      <c r="B409" s="12">
        <v>3</v>
      </c>
      <c r="C409" s="1">
        <f t="shared" si="128"/>
        <v>127</v>
      </c>
      <c r="D409" s="5">
        <f t="shared" si="129"/>
        <v>331</v>
      </c>
      <c r="E409" s="5">
        <f t="shared" si="130"/>
        <v>266</v>
      </c>
      <c r="F409" s="44">
        <f t="shared" si="131"/>
        <v>318</v>
      </c>
      <c r="G409" s="44">
        <f t="shared" si="132"/>
        <v>333</v>
      </c>
      <c r="H409" s="5">
        <f t="shared" si="133"/>
        <v>152</v>
      </c>
      <c r="I409" s="5">
        <f t="shared" si="134"/>
        <v>139</v>
      </c>
      <c r="J409" s="5">
        <f t="shared" si="135"/>
        <v>257</v>
      </c>
      <c r="K409" s="5">
        <f t="shared" si="136"/>
        <v>259</v>
      </c>
      <c r="L409" s="5">
        <f t="shared" si="137"/>
        <v>240</v>
      </c>
      <c r="M409" s="5">
        <f t="shared" si="138"/>
        <v>195</v>
      </c>
      <c r="N409" s="5">
        <f t="shared" si="139"/>
        <v>313</v>
      </c>
      <c r="O409" s="5">
        <f t="shared" si="140"/>
        <v>351</v>
      </c>
      <c r="P409" s="5">
        <f t="shared" si="141"/>
        <v>320</v>
      </c>
      <c r="Q409" s="5">
        <f t="shared" si="142"/>
        <v>282</v>
      </c>
      <c r="R409" s="5">
        <f t="shared" si="143"/>
        <v>283</v>
      </c>
      <c r="S409" s="5">
        <f t="shared" si="144"/>
        <v>264</v>
      </c>
      <c r="T409" s="5">
        <f t="shared" si="145"/>
        <v>313</v>
      </c>
      <c r="U409" s="5">
        <f t="shared" si="146"/>
        <v>315</v>
      </c>
      <c r="V409" s="5">
        <f t="shared" si="147"/>
        <v>211</v>
      </c>
      <c r="W409" s="5">
        <f t="shared" si="148"/>
        <v>217</v>
      </c>
      <c r="X409" s="5">
        <f t="shared" si="149"/>
        <v>221</v>
      </c>
      <c r="Y409" s="5">
        <f t="shared" si="150"/>
        <v>264</v>
      </c>
      <c r="Z409" s="5">
        <f t="shared" si="151"/>
        <v>25.79</v>
      </c>
      <c r="AA409" s="5">
        <f t="shared" si="152"/>
        <v>25.76</v>
      </c>
      <c r="AB409" s="5">
        <f t="shared" si="153"/>
        <v>38.380000000000003</v>
      </c>
      <c r="AC409" s="5">
        <f t="shared" si="154"/>
        <v>32.549999999999997</v>
      </c>
      <c r="AD409" s="5">
        <f t="shared" si="155"/>
        <v>20.41</v>
      </c>
      <c r="AE409" s="5">
        <f t="shared" si="156"/>
        <v>16.75</v>
      </c>
      <c r="AF409" s="5">
        <f t="shared" si="157"/>
        <v>22.09</v>
      </c>
      <c r="AG409" s="5">
        <f t="shared" si="158"/>
        <v>20.85</v>
      </c>
      <c r="AH409" s="5">
        <f t="shared" si="159"/>
        <v>31.02</v>
      </c>
      <c r="AI409" s="5">
        <f t="shared" si="160"/>
        <v>32.979999999999997</v>
      </c>
      <c r="AJ409" s="5">
        <f t="shared" si="161"/>
        <v>22.21</v>
      </c>
      <c r="AK409" s="5">
        <f t="shared" si="162"/>
        <v>18.760000000000002</v>
      </c>
      <c r="AL409" s="5">
        <f t="shared" si="163"/>
        <v>15.18</v>
      </c>
      <c r="AM409" s="5">
        <f t="shared" si="164"/>
        <v>12.36</v>
      </c>
      <c r="AN409" s="5">
        <f t="shared" si="165"/>
        <v>20.3</v>
      </c>
      <c r="AO409" s="5">
        <f t="shared" si="166"/>
        <v>21.82</v>
      </c>
      <c r="AP409" s="5">
        <f t="shared" si="167"/>
        <v>15.94</v>
      </c>
      <c r="AQ409" s="5">
        <f t="shared" si="168"/>
        <v>21.48</v>
      </c>
      <c r="AR409" s="5">
        <f t="shared" si="169"/>
        <v>37.880000000000003</v>
      </c>
      <c r="AS409" s="5">
        <f t="shared" si="170"/>
        <v>25.43</v>
      </c>
      <c r="AT409" s="5">
        <f t="shared" si="171"/>
        <v>8.14</v>
      </c>
      <c r="AU409" s="5">
        <f t="shared" si="172"/>
        <v>11.28</v>
      </c>
      <c r="AV409"/>
      <c r="AW409" s="5">
        <f>Inflation_Data!H220</f>
        <v>199</v>
      </c>
      <c r="AX409" s="5">
        <f>Inflation_Data!I220</f>
        <v>200.46666666666667</v>
      </c>
      <c r="AY409" s="5">
        <f>Inflation_Data!M220</f>
        <v>219.08600000000001</v>
      </c>
      <c r="AZ409" s="5">
        <f>Inflation_Data!N220</f>
        <v>219.27766666666665</v>
      </c>
      <c r="BB409"/>
      <c r="BC409"/>
      <c r="BD409"/>
      <c r="BE409" s="3"/>
      <c r="BF409" s="3"/>
    </row>
    <row r="410" spans="1:58" x14ac:dyDescent="0.2">
      <c r="A410" s="12">
        <v>2008</v>
      </c>
      <c r="B410" s="12">
        <v>4</v>
      </c>
      <c r="C410" s="1">
        <f t="shared" si="128"/>
        <v>128</v>
      </c>
      <c r="D410" s="5">
        <f t="shared" si="129"/>
        <v>253</v>
      </c>
      <c r="E410" s="5">
        <f t="shared" si="130"/>
        <v>305</v>
      </c>
      <c r="F410" s="44">
        <f t="shared" si="131"/>
        <v>309</v>
      </c>
      <c r="G410" s="44">
        <f t="shared" si="132"/>
        <v>256</v>
      </c>
      <c r="H410" s="5">
        <f t="shared" si="133"/>
        <v>125</v>
      </c>
      <c r="I410" s="5">
        <f t="shared" si="134"/>
        <v>122</v>
      </c>
      <c r="J410" s="5">
        <f t="shared" si="135"/>
        <v>225</v>
      </c>
      <c r="K410" s="5">
        <f t="shared" si="136"/>
        <v>256</v>
      </c>
      <c r="L410" s="5">
        <f t="shared" si="137"/>
        <v>220</v>
      </c>
      <c r="M410" s="5">
        <f t="shared" si="138"/>
        <v>210</v>
      </c>
      <c r="N410" s="5">
        <f t="shared" si="139"/>
        <v>303</v>
      </c>
      <c r="O410" s="5">
        <f t="shared" si="140"/>
        <v>408</v>
      </c>
      <c r="P410" s="5">
        <f t="shared" si="141"/>
        <v>254</v>
      </c>
      <c r="Q410" s="5">
        <f t="shared" si="142"/>
        <v>268</v>
      </c>
      <c r="R410" s="5">
        <f t="shared" si="143"/>
        <v>261</v>
      </c>
      <c r="S410" s="5">
        <f t="shared" si="144"/>
        <v>276</v>
      </c>
      <c r="T410" s="5">
        <f t="shared" si="145"/>
        <v>256</v>
      </c>
      <c r="U410" s="5">
        <f t="shared" si="146"/>
        <v>299</v>
      </c>
      <c r="V410" s="5">
        <f t="shared" si="147"/>
        <v>234</v>
      </c>
      <c r="W410" s="5">
        <f t="shared" si="148"/>
        <v>257</v>
      </c>
      <c r="X410" s="5">
        <f t="shared" si="149"/>
        <v>216</v>
      </c>
      <c r="Y410" s="5">
        <f t="shared" si="150"/>
        <v>270</v>
      </c>
      <c r="Z410" s="5">
        <f t="shared" si="151"/>
        <v>30.15</v>
      </c>
      <c r="AA410" s="5">
        <f t="shared" si="152"/>
        <v>28.23</v>
      </c>
      <c r="AB410" s="5">
        <f t="shared" si="153"/>
        <v>49.39</v>
      </c>
      <c r="AC410" s="5">
        <f t="shared" si="154"/>
        <v>24.09</v>
      </c>
      <c r="AD410" s="5">
        <f t="shared" si="155"/>
        <v>18.22</v>
      </c>
      <c r="AE410" s="5">
        <f t="shared" si="156"/>
        <v>17.649999999999999</v>
      </c>
      <c r="AF410" s="5">
        <f t="shared" si="157"/>
        <v>25.96</v>
      </c>
      <c r="AG410" s="5">
        <f t="shared" si="158"/>
        <v>23.67</v>
      </c>
      <c r="AH410" s="5">
        <f t="shared" si="159"/>
        <v>32.44</v>
      </c>
      <c r="AI410" s="5">
        <f t="shared" si="160"/>
        <v>27.27</v>
      </c>
      <c r="AJ410" s="5">
        <f t="shared" si="161"/>
        <v>26.77</v>
      </c>
      <c r="AK410" s="5">
        <f t="shared" si="162"/>
        <v>30.56</v>
      </c>
      <c r="AL410" s="5">
        <f t="shared" si="163"/>
        <v>19.36</v>
      </c>
      <c r="AM410" s="5">
        <f t="shared" si="164"/>
        <v>21.41</v>
      </c>
      <c r="AN410" s="5">
        <f t="shared" si="165"/>
        <v>28.16</v>
      </c>
      <c r="AO410" s="5">
        <f t="shared" si="166"/>
        <v>27.64</v>
      </c>
      <c r="AP410" s="5">
        <f t="shared" si="167"/>
        <v>18.13</v>
      </c>
      <c r="AQ410" s="5">
        <f t="shared" si="168"/>
        <v>19</v>
      </c>
      <c r="AR410" s="5">
        <f t="shared" si="169"/>
        <v>36.28</v>
      </c>
      <c r="AS410" s="5">
        <f t="shared" si="170"/>
        <v>17.3</v>
      </c>
      <c r="AT410" s="5">
        <f t="shared" si="171"/>
        <v>9.25</v>
      </c>
      <c r="AU410" s="5">
        <f t="shared" si="172"/>
        <v>16.8</v>
      </c>
      <c r="AV410"/>
      <c r="AW410" s="5">
        <f>Inflation_Data!H221</f>
        <v>176.8</v>
      </c>
      <c r="AX410" s="5">
        <f>Inflation_Data!I221</f>
        <v>178.03333333333333</v>
      </c>
      <c r="AY410" s="5">
        <f>Inflation_Data!M221</f>
        <v>212.42500000000001</v>
      </c>
      <c r="AZ410" s="5">
        <f>Inflation_Data!N221</f>
        <v>213.07533333333336</v>
      </c>
      <c r="BB410"/>
      <c r="BC410"/>
      <c r="BD410"/>
      <c r="BE410" s="3"/>
      <c r="BF410" s="3"/>
    </row>
    <row r="411" spans="1:58" x14ac:dyDescent="0.2">
      <c r="A411" s="12">
        <v>2009</v>
      </c>
      <c r="B411" s="12">
        <v>1</v>
      </c>
      <c r="C411" s="1">
        <f t="shared" si="128"/>
        <v>129</v>
      </c>
      <c r="D411" s="5">
        <f t="shared" si="129"/>
        <v>258</v>
      </c>
      <c r="E411" s="5">
        <f t="shared" si="130"/>
        <v>278</v>
      </c>
      <c r="F411" s="44">
        <f t="shared" si="131"/>
        <v>300</v>
      </c>
      <c r="G411" s="44">
        <f t="shared" si="132"/>
        <v>213</v>
      </c>
      <c r="H411" s="5">
        <f t="shared" si="133"/>
        <v>139</v>
      </c>
      <c r="I411" s="5">
        <f t="shared" si="134"/>
        <v>118</v>
      </c>
      <c r="J411" s="5">
        <f t="shared" si="135"/>
        <v>177</v>
      </c>
      <c r="K411" s="5">
        <f t="shared" si="136"/>
        <v>236</v>
      </c>
      <c r="L411" s="5">
        <f t="shared" si="137"/>
        <v>264</v>
      </c>
      <c r="M411" s="5">
        <f t="shared" si="138"/>
        <v>205</v>
      </c>
      <c r="N411" s="5">
        <f t="shared" si="139"/>
        <v>247</v>
      </c>
      <c r="O411" s="5">
        <f t="shared" si="140"/>
        <v>351</v>
      </c>
      <c r="P411" s="5">
        <f t="shared" si="141"/>
        <v>251</v>
      </c>
      <c r="Q411" s="5">
        <f t="shared" si="142"/>
        <v>253</v>
      </c>
      <c r="R411" s="5">
        <f t="shared" si="143"/>
        <v>223</v>
      </c>
      <c r="S411" s="5">
        <f t="shared" si="144"/>
        <v>232</v>
      </c>
      <c r="T411" s="5">
        <f t="shared" si="145"/>
        <v>190</v>
      </c>
      <c r="U411" s="5">
        <f t="shared" si="146"/>
        <v>287</v>
      </c>
      <c r="V411" s="5">
        <f t="shared" si="147"/>
        <v>210</v>
      </c>
      <c r="W411" s="5">
        <f t="shared" si="148"/>
        <v>274</v>
      </c>
      <c r="X411" s="5">
        <f t="shared" si="149"/>
        <v>229</v>
      </c>
      <c r="Y411" s="5">
        <f t="shared" si="150"/>
        <v>235</v>
      </c>
      <c r="Z411" s="5">
        <f t="shared" si="151"/>
        <v>27.5</v>
      </c>
      <c r="AA411" s="5">
        <f t="shared" si="152"/>
        <v>24.61</v>
      </c>
      <c r="AB411" s="5">
        <f t="shared" si="153"/>
        <v>44.57</v>
      </c>
      <c r="AC411" s="5">
        <f t="shared" si="154"/>
        <v>23.52</v>
      </c>
      <c r="AD411" s="5">
        <f t="shared" si="155"/>
        <v>17</v>
      </c>
      <c r="AE411" s="5">
        <f t="shared" si="156"/>
        <v>17.21</v>
      </c>
      <c r="AF411" s="5">
        <f t="shared" si="157"/>
        <v>18.27</v>
      </c>
      <c r="AG411" s="5">
        <f t="shared" si="158"/>
        <v>20.76</v>
      </c>
      <c r="AH411" s="5">
        <f t="shared" si="159"/>
        <v>30.59</v>
      </c>
      <c r="AI411" s="5">
        <f t="shared" si="160"/>
        <v>21.81</v>
      </c>
      <c r="AJ411" s="5">
        <f t="shared" si="161"/>
        <v>35.67</v>
      </c>
      <c r="AK411" s="5">
        <f t="shared" si="162"/>
        <v>28.47</v>
      </c>
      <c r="AL411" s="5">
        <f t="shared" si="163"/>
        <v>14.51</v>
      </c>
      <c r="AM411" s="5">
        <f t="shared" si="164"/>
        <v>20.38</v>
      </c>
      <c r="AN411" s="5">
        <f t="shared" si="165"/>
        <v>26.59</v>
      </c>
      <c r="AO411" s="5">
        <f t="shared" si="166"/>
        <v>25.8</v>
      </c>
      <c r="AP411" s="5">
        <f t="shared" si="167"/>
        <v>15.5</v>
      </c>
      <c r="AQ411" s="5">
        <f t="shared" si="168"/>
        <v>18.899999999999999</v>
      </c>
      <c r="AR411" s="5">
        <f t="shared" si="169"/>
        <v>30.58</v>
      </c>
      <c r="AS411" s="5">
        <f t="shared" si="170"/>
        <v>21.3</v>
      </c>
      <c r="AT411" s="5">
        <f t="shared" si="171"/>
        <v>10.28</v>
      </c>
      <c r="AU411" s="5">
        <f t="shared" si="172"/>
        <v>10.39</v>
      </c>
      <c r="AV411"/>
      <c r="AW411" s="5">
        <f>Inflation_Data!H222</f>
        <v>169.3</v>
      </c>
      <c r="AX411" s="5">
        <f>Inflation_Data!I222</f>
        <v>169.53333333333333</v>
      </c>
      <c r="AY411" s="5">
        <f>Inflation_Data!M222</f>
        <v>212.19300000000001</v>
      </c>
      <c r="AZ411" s="5">
        <f>Inflation_Data!N222</f>
        <v>212.01500000000001</v>
      </c>
      <c r="BB411"/>
      <c r="BC411"/>
      <c r="BD411"/>
      <c r="BE411" s="3"/>
      <c r="BF411" s="3"/>
    </row>
    <row r="412" spans="1:58" x14ac:dyDescent="0.2">
      <c r="A412" s="12">
        <v>2009</v>
      </c>
      <c r="B412" s="12">
        <v>2</v>
      </c>
      <c r="C412" s="1">
        <f t="shared" ref="C412:C446" si="173">C411+1</f>
        <v>130</v>
      </c>
      <c r="D412" s="5">
        <f t="shared" si="129"/>
        <v>293</v>
      </c>
      <c r="E412" s="5">
        <f t="shared" si="130"/>
        <v>277</v>
      </c>
      <c r="F412" s="44">
        <f t="shared" si="131"/>
        <v>285</v>
      </c>
      <c r="G412" s="44">
        <f t="shared" si="132"/>
        <v>203</v>
      </c>
      <c r="H412" s="5">
        <f t="shared" si="133"/>
        <v>109</v>
      </c>
      <c r="I412" s="5">
        <f t="shared" si="134"/>
        <v>98</v>
      </c>
      <c r="J412" s="5">
        <f t="shared" si="135"/>
        <v>180</v>
      </c>
      <c r="K412" s="5">
        <f t="shared" si="136"/>
        <v>243</v>
      </c>
      <c r="L412" s="5">
        <f t="shared" si="137"/>
        <v>216</v>
      </c>
      <c r="M412" s="5">
        <f t="shared" si="138"/>
        <v>220</v>
      </c>
      <c r="N412" s="5">
        <f t="shared" si="139"/>
        <v>278</v>
      </c>
      <c r="O412" s="5">
        <f t="shared" si="140"/>
        <v>318</v>
      </c>
      <c r="P412" s="5">
        <f t="shared" si="141"/>
        <v>240</v>
      </c>
      <c r="Q412" s="5">
        <f t="shared" si="142"/>
        <v>233</v>
      </c>
      <c r="R412" s="5">
        <f t="shared" si="143"/>
        <v>210</v>
      </c>
      <c r="S412" s="5">
        <f t="shared" si="144"/>
        <v>229</v>
      </c>
      <c r="T412" s="5">
        <f t="shared" si="145"/>
        <v>186</v>
      </c>
      <c r="U412" s="5">
        <f t="shared" si="146"/>
        <v>283</v>
      </c>
      <c r="V412" s="5">
        <f t="shared" si="147"/>
        <v>192</v>
      </c>
      <c r="W412" s="5">
        <f t="shared" si="148"/>
        <v>279</v>
      </c>
      <c r="X412" s="5">
        <f t="shared" si="149"/>
        <v>199</v>
      </c>
      <c r="Y412" s="5">
        <f t="shared" si="150"/>
        <v>249</v>
      </c>
      <c r="Z412" s="5">
        <f t="shared" si="151"/>
        <v>24.69</v>
      </c>
      <c r="AA412" s="5">
        <f t="shared" si="152"/>
        <v>24.95</v>
      </c>
      <c r="AB412" s="5">
        <f t="shared" si="153"/>
        <v>39.71</v>
      </c>
      <c r="AC412" s="5">
        <f t="shared" si="154"/>
        <v>25.96</v>
      </c>
      <c r="AD412" s="5">
        <f t="shared" si="155"/>
        <v>16.739999999999998</v>
      </c>
      <c r="AE412" s="5">
        <f t="shared" si="156"/>
        <v>14.44</v>
      </c>
      <c r="AF412" s="5">
        <f t="shared" si="157"/>
        <v>16.87</v>
      </c>
      <c r="AG412" s="5">
        <f t="shared" si="158"/>
        <v>21.79</v>
      </c>
      <c r="AH412" s="5">
        <f t="shared" si="159"/>
        <v>37.31</v>
      </c>
      <c r="AI412" s="5">
        <f t="shared" si="160"/>
        <v>15.98</v>
      </c>
      <c r="AJ412" s="5">
        <f t="shared" si="161"/>
        <v>24.82</v>
      </c>
      <c r="AK412" s="5">
        <f t="shared" si="162"/>
        <v>18.170000000000002</v>
      </c>
      <c r="AL412" s="5">
        <f t="shared" si="163"/>
        <v>9.93</v>
      </c>
      <c r="AM412" s="5">
        <f t="shared" si="164"/>
        <v>13.25</v>
      </c>
      <c r="AN412" s="5">
        <f t="shared" si="165"/>
        <v>24.33</v>
      </c>
      <c r="AO412" s="5">
        <f t="shared" si="166"/>
        <v>24.68</v>
      </c>
      <c r="AP412" s="5">
        <f t="shared" si="167"/>
        <v>16.440000000000001</v>
      </c>
      <c r="AQ412" s="5">
        <f t="shared" si="168"/>
        <v>18.25</v>
      </c>
      <c r="AR412" s="5">
        <f t="shared" si="169"/>
        <v>29.84</v>
      </c>
      <c r="AS412" s="5">
        <f t="shared" si="170"/>
        <v>15.32</v>
      </c>
      <c r="AT412" s="5">
        <f t="shared" si="171"/>
        <v>9.08</v>
      </c>
      <c r="AU412" s="5">
        <f t="shared" si="172"/>
        <v>8.1</v>
      </c>
      <c r="AV412"/>
      <c r="BB412"/>
      <c r="BC412"/>
      <c r="BD412"/>
      <c r="BE412" s="3"/>
      <c r="BF412" s="3"/>
    </row>
    <row r="413" spans="1:58" x14ac:dyDescent="0.2">
      <c r="A413" s="12">
        <v>2009</v>
      </c>
      <c r="B413" s="12">
        <v>3</v>
      </c>
      <c r="C413" s="1">
        <f t="shared" si="173"/>
        <v>131</v>
      </c>
      <c r="D413" s="5">
        <f t="shared" si="129"/>
        <v>247</v>
      </c>
      <c r="E413" s="5">
        <f t="shared" si="130"/>
        <v>243</v>
      </c>
      <c r="F413" s="44">
        <f t="shared" si="131"/>
        <v>263</v>
      </c>
      <c r="G413" s="44">
        <f t="shared" si="132"/>
        <v>209</v>
      </c>
      <c r="H413" s="5">
        <f t="shared" si="133"/>
        <v>111</v>
      </c>
      <c r="I413" s="5">
        <f t="shared" si="134"/>
        <v>106</v>
      </c>
      <c r="J413" s="5">
        <f t="shared" si="135"/>
        <v>236</v>
      </c>
      <c r="K413" s="5">
        <f t="shared" si="136"/>
        <v>280</v>
      </c>
      <c r="L413" s="5">
        <f t="shared" si="137"/>
        <v>252</v>
      </c>
      <c r="M413" s="5">
        <f t="shared" si="138"/>
        <v>243</v>
      </c>
      <c r="N413" s="5">
        <f t="shared" si="139"/>
        <v>283</v>
      </c>
      <c r="O413" s="5">
        <f t="shared" si="140"/>
        <v>327</v>
      </c>
      <c r="P413" s="5">
        <f t="shared" si="141"/>
        <v>227</v>
      </c>
      <c r="Q413" s="5">
        <f t="shared" si="142"/>
        <v>251</v>
      </c>
      <c r="R413" s="5">
        <f t="shared" si="143"/>
        <v>214</v>
      </c>
      <c r="S413" s="5">
        <f t="shared" si="144"/>
        <v>232</v>
      </c>
      <c r="T413" s="5">
        <f t="shared" si="145"/>
        <v>215</v>
      </c>
      <c r="U413" s="5">
        <f t="shared" si="146"/>
        <v>352</v>
      </c>
      <c r="V413" s="5">
        <f t="shared" si="147"/>
        <v>179</v>
      </c>
      <c r="W413" s="5">
        <f t="shared" si="148"/>
        <v>244</v>
      </c>
      <c r="X413" s="5">
        <f t="shared" si="149"/>
        <v>219</v>
      </c>
      <c r="Y413" s="5">
        <f t="shared" si="150"/>
        <v>249</v>
      </c>
      <c r="Z413" s="5">
        <f t="shared" si="151"/>
        <v>27.71</v>
      </c>
      <c r="AA413" s="5">
        <f t="shared" si="152"/>
        <v>26.29</v>
      </c>
      <c r="AB413" s="5">
        <f t="shared" si="153"/>
        <v>35.5</v>
      </c>
      <c r="AC413" s="5">
        <f t="shared" si="154"/>
        <v>26.98</v>
      </c>
      <c r="AD413" s="5">
        <f t="shared" si="155"/>
        <v>19.8</v>
      </c>
      <c r="AE413" s="5">
        <f t="shared" si="156"/>
        <v>17.23</v>
      </c>
      <c r="AF413" s="5">
        <f t="shared" si="157"/>
        <v>15.87</v>
      </c>
      <c r="AG413" s="5">
        <f t="shared" si="158"/>
        <v>23.52</v>
      </c>
      <c r="AH413" s="5">
        <f t="shared" si="159"/>
        <v>29.34</v>
      </c>
      <c r="AI413" s="5">
        <f t="shared" si="160"/>
        <v>26.69</v>
      </c>
      <c r="AJ413" s="5">
        <f t="shared" si="161"/>
        <v>24.08</v>
      </c>
      <c r="AK413" s="5">
        <f t="shared" si="162"/>
        <v>24.59</v>
      </c>
      <c r="AL413" s="5">
        <f t="shared" si="163"/>
        <v>14.58</v>
      </c>
      <c r="AM413" s="5">
        <f t="shared" si="164"/>
        <v>10.58</v>
      </c>
      <c r="AN413" s="5">
        <f t="shared" si="165"/>
        <v>24.09</v>
      </c>
      <c r="AO413" s="5">
        <f t="shared" si="166"/>
        <v>26.11</v>
      </c>
      <c r="AP413" s="5">
        <f t="shared" si="167"/>
        <v>19.43</v>
      </c>
      <c r="AQ413" s="5">
        <f t="shared" si="168"/>
        <v>22.02</v>
      </c>
      <c r="AR413" s="5">
        <f t="shared" si="169"/>
        <v>26.66</v>
      </c>
      <c r="AS413" s="5">
        <f t="shared" si="170"/>
        <v>12.55</v>
      </c>
      <c r="AT413" s="5">
        <f t="shared" si="171"/>
        <v>10.66</v>
      </c>
      <c r="AU413" s="5">
        <f t="shared" si="172"/>
        <v>10.73</v>
      </c>
      <c r="AV413"/>
      <c r="AY413"/>
      <c r="AZ413"/>
      <c r="BA413"/>
      <c r="BB413"/>
      <c r="BC413"/>
      <c r="BD413"/>
      <c r="BE413" s="3"/>
      <c r="BF413" s="3"/>
    </row>
    <row r="414" spans="1:58" x14ac:dyDescent="0.2">
      <c r="A414" s="12">
        <v>2009</v>
      </c>
      <c r="B414" s="12">
        <v>4</v>
      </c>
      <c r="C414" s="1">
        <f t="shared" si="173"/>
        <v>132</v>
      </c>
      <c r="D414" s="5">
        <f t="shared" si="129"/>
        <v>276</v>
      </c>
      <c r="E414" s="5">
        <f t="shared" si="130"/>
        <v>266</v>
      </c>
      <c r="F414" s="44">
        <f t="shared" si="131"/>
        <v>267</v>
      </c>
      <c r="G414" s="44" t="str">
        <f t="shared" si="132"/>
        <v>na</v>
      </c>
      <c r="H414" s="5" t="str">
        <f t="shared" si="133"/>
        <v>na</v>
      </c>
      <c r="I414" s="5" t="str">
        <f t="shared" si="134"/>
        <v>na</v>
      </c>
      <c r="J414" s="5">
        <f t="shared" si="135"/>
        <v>239</v>
      </c>
      <c r="K414" s="5">
        <f t="shared" si="136"/>
        <v>290</v>
      </c>
      <c r="L414" s="5">
        <f t="shared" si="137"/>
        <v>255</v>
      </c>
      <c r="M414" s="5">
        <f t="shared" si="138"/>
        <v>266</v>
      </c>
      <c r="N414" s="5">
        <f t="shared" si="139"/>
        <v>286</v>
      </c>
      <c r="O414" s="5">
        <f t="shared" si="140"/>
        <v>280</v>
      </c>
      <c r="P414" s="5">
        <f t="shared" si="141"/>
        <v>268</v>
      </c>
      <c r="Q414" s="5">
        <f t="shared" si="142"/>
        <v>281</v>
      </c>
      <c r="R414" s="5">
        <f t="shared" si="143"/>
        <v>216</v>
      </c>
      <c r="S414" s="5">
        <f t="shared" si="144"/>
        <v>229</v>
      </c>
      <c r="T414" s="5">
        <f t="shared" si="145"/>
        <v>196</v>
      </c>
      <c r="U414" s="5">
        <f t="shared" si="146"/>
        <v>248</v>
      </c>
      <c r="V414" s="5">
        <f t="shared" si="147"/>
        <v>175</v>
      </c>
      <c r="W414" s="5" t="str">
        <f t="shared" si="148"/>
        <v>na</v>
      </c>
      <c r="X414" s="5">
        <f t="shared" si="149"/>
        <v>185</v>
      </c>
      <c r="Y414" s="5">
        <f t="shared" si="150"/>
        <v>280</v>
      </c>
      <c r="Z414" s="5">
        <f t="shared" si="151"/>
        <v>38.28</v>
      </c>
      <c r="AA414" s="5">
        <f t="shared" si="152"/>
        <v>35.9</v>
      </c>
      <c r="AB414" s="5">
        <f t="shared" si="153"/>
        <v>29.28</v>
      </c>
      <c r="AC414" s="5">
        <f t="shared" si="154"/>
        <v>24.51</v>
      </c>
      <c r="AD414" s="5">
        <f t="shared" si="155"/>
        <v>20.71</v>
      </c>
      <c r="AE414" s="5">
        <f t="shared" si="156"/>
        <v>19.739999999999998</v>
      </c>
      <c r="AF414" s="5">
        <f t="shared" si="157"/>
        <v>24.46</v>
      </c>
      <c r="AG414" s="5">
        <f t="shared" si="158"/>
        <v>24.44</v>
      </c>
      <c r="AH414" s="5">
        <f t="shared" si="159"/>
        <v>29.65</v>
      </c>
      <c r="AI414" s="5">
        <f t="shared" si="160"/>
        <v>20.38</v>
      </c>
      <c r="AJ414" s="5">
        <f t="shared" si="161"/>
        <v>34.450000000000003</v>
      </c>
      <c r="AK414" s="5">
        <f t="shared" si="162"/>
        <v>29.56</v>
      </c>
      <c r="AL414" s="5">
        <f t="shared" si="163"/>
        <v>16.739999999999998</v>
      </c>
      <c r="AM414" s="5">
        <f t="shared" si="164"/>
        <v>13.51</v>
      </c>
      <c r="AN414" s="5">
        <f t="shared" si="165"/>
        <v>25.89</v>
      </c>
      <c r="AO414" s="5">
        <f t="shared" si="166"/>
        <v>27.86</v>
      </c>
      <c r="AP414" s="5">
        <f t="shared" si="167"/>
        <v>22.76</v>
      </c>
      <c r="AQ414" s="5">
        <f t="shared" si="168"/>
        <v>28.57</v>
      </c>
      <c r="AR414" s="5">
        <f t="shared" si="169"/>
        <v>34.36</v>
      </c>
      <c r="AS414" s="5">
        <f t="shared" si="170"/>
        <v>16.2</v>
      </c>
      <c r="AT414" s="5">
        <f t="shared" si="171"/>
        <v>9.52</v>
      </c>
      <c r="AU414" s="5">
        <f t="shared" si="172"/>
        <v>12.09</v>
      </c>
      <c r="AV414"/>
      <c r="AY414"/>
      <c r="AZ414"/>
      <c r="BA414"/>
      <c r="BB414"/>
      <c r="BC414"/>
      <c r="BD414"/>
      <c r="BE414" s="3"/>
      <c r="BF414" s="3"/>
    </row>
    <row r="415" spans="1:58" x14ac:dyDescent="0.2">
      <c r="A415" s="1">
        <v>2010</v>
      </c>
      <c r="B415" s="1">
        <v>1</v>
      </c>
      <c r="C415" s="1">
        <f t="shared" si="173"/>
        <v>133</v>
      </c>
      <c r="D415" s="5">
        <f t="shared" si="129"/>
        <v>270</v>
      </c>
      <c r="E415" s="5">
        <f t="shared" si="130"/>
        <v>234</v>
      </c>
      <c r="F415" s="44">
        <f t="shared" si="131"/>
        <v>271</v>
      </c>
      <c r="G415" s="44">
        <f t="shared" si="132"/>
        <v>206</v>
      </c>
      <c r="H415" s="5">
        <f t="shared" si="133"/>
        <v>114</v>
      </c>
      <c r="I415" s="5">
        <f t="shared" si="134"/>
        <v>118</v>
      </c>
      <c r="J415" s="5">
        <f t="shared" si="135"/>
        <v>273</v>
      </c>
      <c r="K415" s="5">
        <f t="shared" si="136"/>
        <v>329</v>
      </c>
      <c r="L415" s="5">
        <f t="shared" si="137"/>
        <v>214</v>
      </c>
      <c r="M415" s="5">
        <f t="shared" si="138"/>
        <v>258</v>
      </c>
      <c r="N415" s="5">
        <f t="shared" si="139"/>
        <v>270</v>
      </c>
      <c r="O415" s="5">
        <f t="shared" si="140"/>
        <v>280</v>
      </c>
      <c r="P415" s="5">
        <f t="shared" si="141"/>
        <v>310</v>
      </c>
      <c r="Q415" s="5">
        <f t="shared" si="142"/>
        <v>326</v>
      </c>
      <c r="R415" s="5">
        <f t="shared" si="143"/>
        <v>262</v>
      </c>
      <c r="S415" s="5">
        <f t="shared" si="144"/>
        <v>337</v>
      </c>
      <c r="T415" s="5">
        <f t="shared" si="145"/>
        <v>230</v>
      </c>
      <c r="U415" s="5">
        <f t="shared" si="146"/>
        <v>255</v>
      </c>
      <c r="V415" s="5">
        <f t="shared" si="147"/>
        <v>188</v>
      </c>
      <c r="W415" s="5">
        <f t="shared" si="148"/>
        <v>234</v>
      </c>
      <c r="X415" s="5">
        <f t="shared" si="149"/>
        <v>214</v>
      </c>
      <c r="Y415" s="5">
        <f t="shared" si="150"/>
        <v>310</v>
      </c>
      <c r="Z415" s="5">
        <f t="shared" si="151"/>
        <v>46.02</v>
      </c>
      <c r="AA415" s="5">
        <f t="shared" si="152"/>
        <v>45.89</v>
      </c>
      <c r="AB415" s="5">
        <f t="shared" si="153"/>
        <v>62.32</v>
      </c>
      <c r="AC415" s="5">
        <f t="shared" si="154"/>
        <v>40.04</v>
      </c>
      <c r="AD415" s="5">
        <f t="shared" si="155"/>
        <v>20.63</v>
      </c>
      <c r="AE415" s="5">
        <f t="shared" si="156"/>
        <v>28.12</v>
      </c>
      <c r="AF415" s="5">
        <f t="shared" si="157"/>
        <v>37.090000000000003</v>
      </c>
      <c r="AG415" s="5">
        <f t="shared" si="158"/>
        <v>36.270000000000003</v>
      </c>
      <c r="AH415" s="5">
        <f t="shared" si="159"/>
        <v>44.03</v>
      </c>
      <c r="AI415" s="5">
        <f t="shared" si="160"/>
        <v>34.43</v>
      </c>
      <c r="AJ415" s="5">
        <f t="shared" si="161"/>
        <v>51.92</v>
      </c>
      <c r="AK415" s="5">
        <f t="shared" si="162"/>
        <v>52.9</v>
      </c>
      <c r="AL415" s="5">
        <f t="shared" si="163"/>
        <v>20.45</v>
      </c>
      <c r="AM415" s="5">
        <f t="shared" si="164"/>
        <v>22.54</v>
      </c>
      <c r="AN415" s="5">
        <f t="shared" si="165"/>
        <v>32.57</v>
      </c>
      <c r="AO415" s="5">
        <f t="shared" si="166"/>
        <v>33.75</v>
      </c>
      <c r="AP415" s="5">
        <f t="shared" si="167"/>
        <v>19.47</v>
      </c>
      <c r="AQ415" s="5">
        <f t="shared" si="168"/>
        <v>37.020000000000003</v>
      </c>
      <c r="AR415" s="5">
        <f t="shared" si="169"/>
        <v>48.71</v>
      </c>
      <c r="AS415" s="5">
        <f t="shared" si="170"/>
        <v>34.9</v>
      </c>
      <c r="AT415" s="5">
        <f t="shared" si="171"/>
        <v>10.68</v>
      </c>
      <c r="AU415" s="5">
        <f t="shared" si="172"/>
        <v>17.48</v>
      </c>
      <c r="AV415"/>
      <c r="AY415"/>
      <c r="AZ415"/>
      <c r="BA415"/>
      <c r="BB415"/>
      <c r="BC415"/>
      <c r="BD415"/>
      <c r="BE415" s="3"/>
      <c r="BF415" s="3"/>
    </row>
    <row r="416" spans="1:58" x14ac:dyDescent="0.2">
      <c r="A416" s="1">
        <v>2010</v>
      </c>
      <c r="B416" s="1">
        <v>2</v>
      </c>
      <c r="C416" s="1">
        <f t="shared" si="173"/>
        <v>134</v>
      </c>
      <c r="D416" s="5">
        <f t="shared" si="129"/>
        <v>263</v>
      </c>
      <c r="E416" s="5">
        <f t="shared" si="130"/>
        <v>254</v>
      </c>
      <c r="F416" s="44">
        <f t="shared" si="131"/>
        <v>327</v>
      </c>
      <c r="G416" s="44">
        <f t="shared" si="132"/>
        <v>211</v>
      </c>
      <c r="H416" s="5">
        <f t="shared" si="133"/>
        <v>114</v>
      </c>
      <c r="I416" s="5">
        <f t="shared" si="134"/>
        <v>107</v>
      </c>
      <c r="J416" s="5">
        <f t="shared" si="135"/>
        <v>337</v>
      </c>
      <c r="K416" s="5">
        <f t="shared" si="136"/>
        <v>328</v>
      </c>
      <c r="L416" s="5">
        <f t="shared" si="137"/>
        <v>232</v>
      </c>
      <c r="M416" s="5">
        <f t="shared" si="138"/>
        <v>255</v>
      </c>
      <c r="N416" s="5">
        <f t="shared" si="139"/>
        <v>291</v>
      </c>
      <c r="O416" s="5">
        <f t="shared" si="140"/>
        <v>283</v>
      </c>
      <c r="P416" s="5">
        <f t="shared" si="141"/>
        <v>315</v>
      </c>
      <c r="Q416" s="5">
        <f t="shared" si="142"/>
        <v>426</v>
      </c>
      <c r="R416" s="5">
        <f t="shared" si="143"/>
        <v>281</v>
      </c>
      <c r="S416" s="5">
        <f t="shared" si="144"/>
        <v>281</v>
      </c>
      <c r="T416" s="5">
        <f t="shared" si="145"/>
        <v>245</v>
      </c>
      <c r="U416" s="5">
        <f t="shared" si="146"/>
        <v>377</v>
      </c>
      <c r="V416" s="5">
        <f t="shared" si="147"/>
        <v>244</v>
      </c>
      <c r="W416" s="5">
        <f t="shared" si="148"/>
        <v>226</v>
      </c>
      <c r="X416" s="5">
        <f t="shared" si="149"/>
        <v>213</v>
      </c>
      <c r="Y416" s="5">
        <f t="shared" si="150"/>
        <v>315</v>
      </c>
      <c r="Z416" s="5">
        <f t="shared" si="151"/>
        <v>33.9</v>
      </c>
      <c r="AA416" s="5">
        <f t="shared" si="152"/>
        <v>41.93</v>
      </c>
      <c r="AB416" s="5">
        <f t="shared" si="153"/>
        <v>54.76</v>
      </c>
      <c r="AC416" s="5">
        <f t="shared" si="154"/>
        <v>32.53</v>
      </c>
      <c r="AD416" s="5">
        <f t="shared" si="155"/>
        <v>19.260000000000002</v>
      </c>
      <c r="AE416" s="5">
        <f t="shared" si="156"/>
        <v>18.63</v>
      </c>
      <c r="AF416" s="5">
        <f t="shared" si="157"/>
        <v>35.32</v>
      </c>
      <c r="AG416" s="5">
        <f t="shared" si="158"/>
        <v>33.14</v>
      </c>
      <c r="AH416" s="5">
        <f t="shared" si="159"/>
        <v>39.32</v>
      </c>
      <c r="AI416" s="5">
        <f t="shared" si="160"/>
        <v>31.86</v>
      </c>
      <c r="AJ416" s="5">
        <f t="shared" si="161"/>
        <v>31.9</v>
      </c>
      <c r="AK416" s="5">
        <f t="shared" si="162"/>
        <v>49.78</v>
      </c>
      <c r="AL416" s="5">
        <f t="shared" si="163"/>
        <v>17.489999999999998</v>
      </c>
      <c r="AM416" s="5">
        <f t="shared" si="164"/>
        <v>18.190000000000001</v>
      </c>
      <c r="AN416" s="5">
        <f t="shared" si="165"/>
        <v>32.130000000000003</v>
      </c>
      <c r="AO416" s="5">
        <f t="shared" si="166"/>
        <v>28.78</v>
      </c>
      <c r="AP416" s="5">
        <f t="shared" si="167"/>
        <v>18.489999999999998</v>
      </c>
      <c r="AQ416" s="5">
        <f t="shared" si="168"/>
        <v>28.79</v>
      </c>
      <c r="AR416" s="5">
        <f t="shared" si="169"/>
        <v>44.69</v>
      </c>
      <c r="AS416" s="5">
        <f t="shared" si="170"/>
        <v>32.299999999999997</v>
      </c>
      <c r="AT416" s="5">
        <f t="shared" si="171"/>
        <v>9.36</v>
      </c>
      <c r="AU416" s="5">
        <f t="shared" si="172"/>
        <v>10.78</v>
      </c>
      <c r="AV416"/>
      <c r="AY416"/>
      <c r="AZ416"/>
      <c r="BA416"/>
      <c r="BB416"/>
      <c r="BC416"/>
      <c r="BD416"/>
      <c r="BE416" s="3"/>
      <c r="BF416" s="3"/>
    </row>
    <row r="417" spans="1:58" x14ac:dyDescent="0.2">
      <c r="A417" s="1">
        <v>2010</v>
      </c>
      <c r="B417" s="1">
        <v>3</v>
      </c>
      <c r="C417" s="1">
        <f t="shared" si="173"/>
        <v>135</v>
      </c>
      <c r="D417" s="5">
        <f t="shared" si="129"/>
        <v>304</v>
      </c>
      <c r="E417" s="5">
        <f t="shared" si="130"/>
        <v>293</v>
      </c>
      <c r="F417" s="44">
        <f t="shared" si="131"/>
        <v>302</v>
      </c>
      <c r="G417" s="44">
        <f t="shared" si="132"/>
        <v>264</v>
      </c>
      <c r="H417" s="5">
        <f t="shared" si="133"/>
        <v>120</v>
      </c>
      <c r="I417" s="5">
        <f t="shared" si="134"/>
        <v>118</v>
      </c>
      <c r="J417" s="5">
        <f t="shared" si="135"/>
        <v>296</v>
      </c>
      <c r="K417" s="5">
        <f t="shared" si="136"/>
        <v>306</v>
      </c>
      <c r="L417" s="5">
        <f t="shared" si="137"/>
        <v>240</v>
      </c>
      <c r="M417" s="5">
        <f t="shared" si="138"/>
        <v>276</v>
      </c>
      <c r="N417" s="5">
        <f t="shared" si="139"/>
        <v>294</v>
      </c>
      <c r="O417" s="5">
        <f t="shared" si="140"/>
        <v>321</v>
      </c>
      <c r="P417" s="5">
        <f t="shared" si="141"/>
        <v>246</v>
      </c>
      <c r="Q417" s="5">
        <f t="shared" si="142"/>
        <v>365</v>
      </c>
      <c r="R417" s="5">
        <f t="shared" si="143"/>
        <v>283</v>
      </c>
      <c r="S417" s="5">
        <f t="shared" si="144"/>
        <v>319</v>
      </c>
      <c r="T417" s="5">
        <f t="shared" si="145"/>
        <v>274</v>
      </c>
      <c r="U417" s="5">
        <f t="shared" si="146"/>
        <v>360</v>
      </c>
      <c r="V417" s="5">
        <f t="shared" si="147"/>
        <v>223</v>
      </c>
      <c r="W417" s="5">
        <f t="shared" si="148"/>
        <v>256</v>
      </c>
      <c r="X417" s="5">
        <f t="shared" si="149"/>
        <v>260</v>
      </c>
      <c r="Y417" s="5">
        <f t="shared" si="150"/>
        <v>282</v>
      </c>
      <c r="Z417" s="5">
        <f t="shared" si="151"/>
        <v>25.44</v>
      </c>
      <c r="AA417" s="5">
        <f t="shared" si="152"/>
        <v>33.81</v>
      </c>
      <c r="AB417" s="5">
        <f t="shared" si="153"/>
        <v>34.01</v>
      </c>
      <c r="AC417" s="5">
        <f t="shared" si="154"/>
        <v>24.31</v>
      </c>
      <c r="AD417" s="5">
        <f t="shared" si="155"/>
        <v>20.85</v>
      </c>
      <c r="AE417" s="5">
        <f t="shared" si="156"/>
        <v>18.02</v>
      </c>
      <c r="AF417" s="5">
        <f t="shared" si="157"/>
        <v>28.61</v>
      </c>
      <c r="AG417" s="5">
        <f t="shared" si="158"/>
        <v>30.59</v>
      </c>
      <c r="AH417" s="5">
        <f t="shared" si="159"/>
        <v>23</v>
      </c>
      <c r="AI417" s="5">
        <f t="shared" si="160"/>
        <v>23.15</v>
      </c>
      <c r="AJ417" s="5">
        <f t="shared" si="161"/>
        <v>18.100000000000001</v>
      </c>
      <c r="AK417" s="5">
        <f t="shared" si="162"/>
        <v>18.13</v>
      </c>
      <c r="AL417" s="5">
        <f t="shared" si="163"/>
        <v>16.13</v>
      </c>
      <c r="AM417" s="5">
        <f t="shared" si="164"/>
        <v>15.53</v>
      </c>
      <c r="AN417" s="5">
        <f t="shared" si="165"/>
        <v>28.49</v>
      </c>
      <c r="AO417" s="5">
        <f t="shared" si="166"/>
        <v>27.22</v>
      </c>
      <c r="AP417" s="5">
        <f t="shared" si="167"/>
        <v>19.16</v>
      </c>
      <c r="AQ417" s="5">
        <f t="shared" si="168"/>
        <v>21.26</v>
      </c>
      <c r="AR417" s="5">
        <f t="shared" si="169"/>
        <v>21.43</v>
      </c>
      <c r="AS417" s="5">
        <f t="shared" si="170"/>
        <v>19.559999999999999</v>
      </c>
      <c r="AT417" s="5">
        <f t="shared" si="171"/>
        <v>10.14</v>
      </c>
      <c r="AU417" s="5">
        <f t="shared" si="172"/>
        <v>10.84</v>
      </c>
      <c r="AV417"/>
      <c r="AY417"/>
      <c r="AZ417"/>
      <c r="BA417"/>
      <c r="BB417"/>
      <c r="BC417"/>
      <c r="BD417"/>
      <c r="BE417" s="3"/>
      <c r="BF417" s="3"/>
    </row>
    <row r="418" spans="1:58" x14ac:dyDescent="0.2">
      <c r="A418" s="1">
        <v>2010</v>
      </c>
      <c r="B418" s="1">
        <v>4</v>
      </c>
      <c r="C418" s="1">
        <f t="shared" si="173"/>
        <v>136</v>
      </c>
      <c r="D418" s="5">
        <f t="shared" si="129"/>
        <v>276</v>
      </c>
      <c r="E418" s="5">
        <f t="shared" si="130"/>
        <v>286</v>
      </c>
      <c r="F418" s="44">
        <f t="shared" si="131"/>
        <v>303</v>
      </c>
      <c r="G418" s="44">
        <f t="shared" si="132"/>
        <v>270</v>
      </c>
      <c r="H418" s="5">
        <f t="shared" si="133"/>
        <v>156</v>
      </c>
      <c r="I418" s="5">
        <f t="shared" si="134"/>
        <v>117</v>
      </c>
      <c r="J418" s="5">
        <f t="shared" si="135"/>
        <v>281</v>
      </c>
      <c r="K418" s="5">
        <f t="shared" si="136"/>
        <v>349</v>
      </c>
      <c r="L418" s="5">
        <f t="shared" si="137"/>
        <v>265</v>
      </c>
      <c r="M418" s="5">
        <f t="shared" si="138"/>
        <v>323</v>
      </c>
      <c r="N418" s="5">
        <f t="shared" si="139"/>
        <v>288</v>
      </c>
      <c r="O418" s="5">
        <f t="shared" si="140"/>
        <v>307</v>
      </c>
      <c r="P418" s="5">
        <f t="shared" si="141"/>
        <v>251</v>
      </c>
      <c r="Q418" s="5">
        <f t="shared" si="142"/>
        <v>298</v>
      </c>
      <c r="R418" s="5">
        <f t="shared" si="143"/>
        <v>274</v>
      </c>
      <c r="S418" s="5">
        <f t="shared" si="144"/>
        <v>278</v>
      </c>
      <c r="T418" s="5">
        <f t="shared" si="145"/>
        <v>228</v>
      </c>
      <c r="U418" s="5">
        <f t="shared" si="146"/>
        <v>352</v>
      </c>
      <c r="V418" s="5">
        <f t="shared" si="147"/>
        <v>207</v>
      </c>
      <c r="W418" s="5">
        <f t="shared" si="148"/>
        <v>225</v>
      </c>
      <c r="X418" s="5">
        <f t="shared" si="149"/>
        <v>251</v>
      </c>
      <c r="Y418" s="5">
        <f t="shared" si="150"/>
        <v>274</v>
      </c>
      <c r="Z418" s="5">
        <f t="shared" si="151"/>
        <v>23.45</v>
      </c>
      <c r="AA418" s="5">
        <f t="shared" si="152"/>
        <v>29.48</v>
      </c>
      <c r="AB418" s="5">
        <f t="shared" si="153"/>
        <v>34.82</v>
      </c>
      <c r="AC418" s="5">
        <f t="shared" si="154"/>
        <v>21.8</v>
      </c>
      <c r="AD418" s="5">
        <f t="shared" si="155"/>
        <v>22.4</v>
      </c>
      <c r="AE418" s="5">
        <f t="shared" si="156"/>
        <v>17.43</v>
      </c>
      <c r="AF418" s="5">
        <f t="shared" si="157"/>
        <v>26.81</v>
      </c>
      <c r="AG418" s="5">
        <f t="shared" si="158"/>
        <v>26.71</v>
      </c>
      <c r="AH418" s="5">
        <f t="shared" si="159"/>
        <v>22.3</v>
      </c>
      <c r="AI418" s="5">
        <f t="shared" si="160"/>
        <v>21.01</v>
      </c>
      <c r="AJ418" s="5">
        <f t="shared" si="161"/>
        <v>19.63</v>
      </c>
      <c r="AK418" s="5">
        <f t="shared" si="162"/>
        <v>19.32</v>
      </c>
      <c r="AL418" s="5">
        <f t="shared" si="163"/>
        <v>15.96</v>
      </c>
      <c r="AM418" s="5">
        <f t="shared" si="164"/>
        <v>8.93</v>
      </c>
      <c r="AN418" s="5">
        <f t="shared" si="165"/>
        <v>22.11</v>
      </c>
      <c r="AO418" s="5">
        <f t="shared" si="166"/>
        <v>26.88</v>
      </c>
      <c r="AP418" s="5">
        <f t="shared" si="167"/>
        <v>15.98</v>
      </c>
      <c r="AQ418" s="5">
        <f t="shared" si="168"/>
        <v>20.28</v>
      </c>
      <c r="AR418" s="5">
        <f t="shared" si="169"/>
        <v>27.13</v>
      </c>
      <c r="AS418" s="5">
        <f t="shared" si="170"/>
        <v>22.39</v>
      </c>
      <c r="AT418" s="5">
        <f t="shared" si="171"/>
        <v>13.56</v>
      </c>
      <c r="AU418" s="5">
        <f t="shared" si="172"/>
        <v>13.97</v>
      </c>
      <c r="AV418"/>
      <c r="AY418"/>
      <c r="AZ418"/>
      <c r="BA418"/>
      <c r="BB418"/>
      <c r="BC418"/>
      <c r="BD418"/>
      <c r="BE418" s="3"/>
      <c r="BF418" s="3"/>
    </row>
    <row r="419" spans="1:58" x14ac:dyDescent="0.2">
      <c r="A419" s="12">
        <v>2011</v>
      </c>
      <c r="B419" s="12">
        <v>1</v>
      </c>
      <c r="C419" s="1">
        <f t="shared" si="173"/>
        <v>137</v>
      </c>
      <c r="D419" s="5">
        <f t="shared" si="129"/>
        <v>251</v>
      </c>
      <c r="E419" s="5">
        <f t="shared" si="130"/>
        <v>280</v>
      </c>
      <c r="F419" s="44">
        <f t="shared" si="131"/>
        <v>288</v>
      </c>
      <c r="G419" s="44">
        <f t="shared" si="132"/>
        <v>277</v>
      </c>
      <c r="H419" s="5" t="str">
        <f t="shared" si="133"/>
        <v>na</v>
      </c>
      <c r="I419" s="5" t="str">
        <f t="shared" si="134"/>
        <v>na</v>
      </c>
      <c r="J419" s="5">
        <f t="shared" si="135"/>
        <v>296</v>
      </c>
      <c r="K419" s="5">
        <f t="shared" si="136"/>
        <v>298</v>
      </c>
      <c r="L419" s="5">
        <f t="shared" si="137"/>
        <v>216</v>
      </c>
      <c r="M419" s="5">
        <f t="shared" si="138"/>
        <v>310</v>
      </c>
      <c r="N419" s="5">
        <f t="shared" si="139"/>
        <v>295</v>
      </c>
      <c r="O419" s="5">
        <f t="shared" si="140"/>
        <v>298</v>
      </c>
      <c r="P419" s="5">
        <f t="shared" si="141"/>
        <v>310</v>
      </c>
      <c r="Q419" s="5">
        <f t="shared" si="142"/>
        <v>300</v>
      </c>
      <c r="R419" s="5">
        <f t="shared" si="143"/>
        <v>255</v>
      </c>
      <c r="S419" s="5">
        <f t="shared" si="144"/>
        <v>254</v>
      </c>
      <c r="T419" s="5">
        <f t="shared" si="145"/>
        <v>254</v>
      </c>
      <c r="U419" s="5">
        <f t="shared" si="146"/>
        <v>315</v>
      </c>
      <c r="V419" s="5">
        <f t="shared" si="147"/>
        <v>209</v>
      </c>
      <c r="W419" s="5">
        <f t="shared" si="148"/>
        <v>255</v>
      </c>
      <c r="X419" s="5">
        <f t="shared" si="149"/>
        <v>238</v>
      </c>
      <c r="Y419" s="5">
        <f t="shared" si="150"/>
        <v>252</v>
      </c>
      <c r="Z419" s="5">
        <f t="shared" si="151"/>
        <v>23.19</v>
      </c>
      <c r="AA419" s="5">
        <f t="shared" si="152"/>
        <v>30.44</v>
      </c>
      <c r="AB419" s="5">
        <f t="shared" si="153"/>
        <v>35.14</v>
      </c>
      <c r="AC419" s="5">
        <f t="shared" si="154"/>
        <v>23.44</v>
      </c>
      <c r="AD419" s="5">
        <f t="shared" si="155"/>
        <v>20.83</v>
      </c>
      <c r="AE419" s="5">
        <f t="shared" si="156"/>
        <v>20.23</v>
      </c>
      <c r="AF419" s="5">
        <f t="shared" si="157"/>
        <v>25.09</v>
      </c>
      <c r="AG419" s="5">
        <f t="shared" si="158"/>
        <v>23.76</v>
      </c>
      <c r="AH419" s="5">
        <f t="shared" si="159"/>
        <v>22.43</v>
      </c>
      <c r="AI419" s="5">
        <f t="shared" si="160"/>
        <v>21.67</v>
      </c>
      <c r="AJ419" s="5">
        <f t="shared" si="161"/>
        <v>14.98</v>
      </c>
      <c r="AK419" s="5">
        <f t="shared" si="162"/>
        <v>20.69</v>
      </c>
      <c r="AL419" s="5">
        <f t="shared" si="163"/>
        <v>21.31</v>
      </c>
      <c r="AM419" s="5">
        <f t="shared" si="164"/>
        <v>15.13</v>
      </c>
      <c r="AN419" s="5">
        <f t="shared" si="165"/>
        <v>24.74</v>
      </c>
      <c r="AO419" s="5">
        <f t="shared" si="166"/>
        <v>24.87</v>
      </c>
      <c r="AP419" s="5">
        <f t="shared" si="167"/>
        <v>18.59</v>
      </c>
      <c r="AQ419" s="5">
        <f t="shared" si="168"/>
        <v>15.77</v>
      </c>
      <c r="AR419" s="5">
        <f t="shared" si="169"/>
        <v>23.86</v>
      </c>
      <c r="AS419" s="5">
        <f t="shared" si="170"/>
        <v>18.95</v>
      </c>
      <c r="AT419" s="5">
        <f t="shared" si="171"/>
        <v>13.47</v>
      </c>
      <c r="AU419" s="5">
        <f t="shared" si="172"/>
        <v>11.35</v>
      </c>
      <c r="AV419"/>
      <c r="AY419"/>
      <c r="AZ419"/>
      <c r="BA419"/>
      <c r="BB419"/>
      <c r="BC419"/>
      <c r="BD419"/>
      <c r="BE419" s="3"/>
      <c r="BF419" s="3"/>
    </row>
    <row r="420" spans="1:58" x14ac:dyDescent="0.2">
      <c r="A420" s="12">
        <v>2011</v>
      </c>
      <c r="B420" s="12">
        <v>2</v>
      </c>
      <c r="C420" s="1">
        <f t="shared" si="173"/>
        <v>138</v>
      </c>
      <c r="D420" s="5">
        <f t="shared" si="129"/>
        <v>255</v>
      </c>
      <c r="E420" s="5">
        <f t="shared" si="130"/>
        <v>250</v>
      </c>
      <c r="F420" s="44">
        <f t="shared" si="131"/>
        <v>303</v>
      </c>
      <c r="G420" s="44">
        <f t="shared" si="132"/>
        <v>288</v>
      </c>
      <c r="H420" s="5">
        <f t="shared" si="133"/>
        <v>172</v>
      </c>
      <c r="I420" s="5">
        <f t="shared" si="134"/>
        <v>146</v>
      </c>
      <c r="J420" s="5">
        <f t="shared" si="135"/>
        <v>266</v>
      </c>
      <c r="K420" s="5">
        <f t="shared" si="136"/>
        <v>293</v>
      </c>
      <c r="L420" s="5">
        <f t="shared" si="137"/>
        <v>243</v>
      </c>
      <c r="M420" s="5">
        <f t="shared" si="138"/>
        <v>299</v>
      </c>
      <c r="N420" s="5">
        <f t="shared" si="139"/>
        <v>313</v>
      </c>
      <c r="O420" s="5">
        <f t="shared" si="140"/>
        <v>288</v>
      </c>
      <c r="P420" s="5">
        <f t="shared" si="141"/>
        <v>276</v>
      </c>
      <c r="Q420" s="5">
        <f t="shared" si="142"/>
        <v>294</v>
      </c>
      <c r="R420" s="5">
        <f t="shared" si="143"/>
        <v>295</v>
      </c>
      <c r="S420" s="5">
        <f t="shared" si="144"/>
        <v>266</v>
      </c>
      <c r="T420" s="5">
        <f t="shared" si="145"/>
        <v>251</v>
      </c>
      <c r="U420" s="5">
        <f t="shared" si="146"/>
        <v>286</v>
      </c>
      <c r="V420" s="5">
        <f t="shared" si="147"/>
        <v>198</v>
      </c>
      <c r="W420" s="5">
        <f t="shared" si="148"/>
        <v>259</v>
      </c>
      <c r="X420" s="5">
        <f t="shared" si="149"/>
        <v>262</v>
      </c>
      <c r="Y420" s="5">
        <f t="shared" si="150"/>
        <v>275</v>
      </c>
      <c r="Z420" s="5">
        <f t="shared" si="151"/>
        <v>24.61</v>
      </c>
      <c r="AA420" s="5">
        <f t="shared" si="152"/>
        <v>26.24</v>
      </c>
      <c r="AB420" s="5">
        <f t="shared" si="153"/>
        <v>27.35</v>
      </c>
      <c r="AC420" s="5">
        <f t="shared" si="154"/>
        <v>25.74</v>
      </c>
      <c r="AD420" s="5">
        <f t="shared" si="155"/>
        <v>22.42</v>
      </c>
      <c r="AE420" s="5">
        <f t="shared" si="156"/>
        <v>16.5</v>
      </c>
      <c r="AF420" s="5">
        <f t="shared" si="157"/>
        <v>17.13</v>
      </c>
      <c r="AG420" s="5">
        <f t="shared" si="158"/>
        <v>23.69</v>
      </c>
      <c r="AH420" s="5">
        <f t="shared" si="159"/>
        <v>19.7</v>
      </c>
      <c r="AI420" s="5">
        <f t="shared" si="160"/>
        <v>18.03</v>
      </c>
      <c r="AJ420" s="5">
        <f t="shared" si="161"/>
        <v>20.87</v>
      </c>
      <c r="AK420" s="5">
        <f t="shared" si="162"/>
        <v>17.920000000000002</v>
      </c>
      <c r="AL420" s="5">
        <f t="shared" si="163"/>
        <v>15.77</v>
      </c>
      <c r="AM420" s="5">
        <f t="shared" si="164"/>
        <v>13.89</v>
      </c>
      <c r="AN420" s="5">
        <f t="shared" si="165"/>
        <v>22.87</v>
      </c>
      <c r="AO420" s="5">
        <f t="shared" si="166"/>
        <v>22.95</v>
      </c>
      <c r="AP420" s="5">
        <f t="shared" si="167"/>
        <v>13.67</v>
      </c>
      <c r="AQ420" s="5">
        <f t="shared" si="168"/>
        <v>18.29</v>
      </c>
      <c r="AR420" s="5">
        <f t="shared" si="169"/>
        <v>19.8</v>
      </c>
      <c r="AS420" s="5">
        <f t="shared" si="170"/>
        <v>14.45</v>
      </c>
      <c r="AT420" s="5">
        <f t="shared" si="171"/>
        <v>15.61</v>
      </c>
      <c r="AU420" s="5">
        <f t="shared" si="172"/>
        <v>10.67</v>
      </c>
      <c r="AV420"/>
      <c r="AY420"/>
      <c r="AZ420"/>
      <c r="BA420"/>
      <c r="BB420"/>
      <c r="BC420"/>
      <c r="BD420"/>
      <c r="BE420" s="3"/>
      <c r="BF420" s="3"/>
    </row>
    <row r="421" spans="1:58" x14ac:dyDescent="0.2">
      <c r="A421" s="12">
        <v>2011</v>
      </c>
      <c r="B421" s="12">
        <v>3</v>
      </c>
      <c r="C421" s="1">
        <f t="shared" si="173"/>
        <v>139</v>
      </c>
      <c r="D421" s="5">
        <f t="shared" si="129"/>
        <v>259</v>
      </c>
      <c r="E421" s="5">
        <f t="shared" si="130"/>
        <v>247</v>
      </c>
      <c r="F421" s="44">
        <f t="shared" si="131"/>
        <v>285</v>
      </c>
      <c r="G421" s="44">
        <f t="shared" si="132"/>
        <v>256</v>
      </c>
      <c r="H421" s="5">
        <f t="shared" si="133"/>
        <v>143</v>
      </c>
      <c r="I421" s="5">
        <f t="shared" si="134"/>
        <v>151</v>
      </c>
      <c r="J421" s="5">
        <f t="shared" si="135"/>
        <v>239</v>
      </c>
      <c r="K421" s="5">
        <f t="shared" si="136"/>
        <v>316</v>
      </c>
      <c r="L421" s="5">
        <f t="shared" si="137"/>
        <v>251</v>
      </c>
      <c r="M421" s="5">
        <f t="shared" si="138"/>
        <v>299</v>
      </c>
      <c r="N421" s="5">
        <f t="shared" si="139"/>
        <v>322</v>
      </c>
      <c r="O421" s="5">
        <f t="shared" si="140"/>
        <v>308</v>
      </c>
      <c r="P421" s="5">
        <f t="shared" si="141"/>
        <v>307</v>
      </c>
      <c r="Q421" s="5">
        <f t="shared" si="142"/>
        <v>293</v>
      </c>
      <c r="R421" s="5">
        <f t="shared" si="143"/>
        <v>276</v>
      </c>
      <c r="S421" s="5">
        <f t="shared" si="144"/>
        <v>245</v>
      </c>
      <c r="T421" s="5">
        <f t="shared" si="145"/>
        <v>239</v>
      </c>
      <c r="U421" s="5">
        <f t="shared" si="146"/>
        <v>318</v>
      </c>
      <c r="V421" s="5">
        <f t="shared" si="147"/>
        <v>184</v>
      </c>
      <c r="W421" s="5">
        <f t="shared" si="148"/>
        <v>258</v>
      </c>
      <c r="X421" s="5">
        <f t="shared" si="149"/>
        <v>258</v>
      </c>
      <c r="Y421" s="5">
        <f t="shared" si="150"/>
        <v>281</v>
      </c>
      <c r="Z421" s="5">
        <f t="shared" si="151"/>
        <v>21.11</v>
      </c>
      <c r="AA421" s="5">
        <f t="shared" si="152"/>
        <v>24.74</v>
      </c>
      <c r="AB421" s="5">
        <f t="shared" si="153"/>
        <v>25.23</v>
      </c>
      <c r="AC421" s="5">
        <f t="shared" si="154"/>
        <v>18.899999999999999</v>
      </c>
      <c r="AD421" s="5">
        <f t="shared" si="155"/>
        <v>19.989999999999998</v>
      </c>
      <c r="AE421" s="5">
        <f t="shared" si="156"/>
        <v>17.54</v>
      </c>
      <c r="AF421" s="5">
        <f t="shared" si="157"/>
        <v>19.829999999999998</v>
      </c>
      <c r="AG421" s="5">
        <f t="shared" si="158"/>
        <v>22.75</v>
      </c>
      <c r="AH421" s="5">
        <f t="shared" si="159"/>
        <v>20.13</v>
      </c>
      <c r="AI421" s="5">
        <f t="shared" si="160"/>
        <v>14.39</v>
      </c>
      <c r="AJ421" s="5">
        <f t="shared" si="161"/>
        <v>16.600000000000001</v>
      </c>
      <c r="AK421" s="5">
        <f t="shared" si="162"/>
        <v>13.78</v>
      </c>
      <c r="AL421" s="5">
        <f t="shared" si="163"/>
        <v>17.2</v>
      </c>
      <c r="AM421" s="5">
        <f t="shared" si="164"/>
        <v>13.37</v>
      </c>
      <c r="AN421" s="5">
        <f t="shared" si="165"/>
        <v>21.34</v>
      </c>
      <c r="AO421" s="5">
        <f t="shared" si="166"/>
        <v>25.26</v>
      </c>
      <c r="AP421" s="5">
        <f t="shared" si="167"/>
        <v>16.7</v>
      </c>
      <c r="AQ421" s="5">
        <f t="shared" si="168"/>
        <v>20.34</v>
      </c>
      <c r="AR421" s="5">
        <f t="shared" si="169"/>
        <v>20.76</v>
      </c>
      <c r="AS421" s="5">
        <f t="shared" si="170"/>
        <v>16.3</v>
      </c>
      <c r="AT421" s="5">
        <f t="shared" si="171"/>
        <v>14.32</v>
      </c>
      <c r="AU421" s="5">
        <f t="shared" si="172"/>
        <v>13.31</v>
      </c>
      <c r="AV421"/>
      <c r="AY421"/>
      <c r="AZ421"/>
      <c r="BA421"/>
      <c r="BB421"/>
      <c r="BC421"/>
      <c r="BD421"/>
      <c r="BE421" s="3"/>
      <c r="BF421" s="3"/>
    </row>
    <row r="422" spans="1:58" x14ac:dyDescent="0.2">
      <c r="A422" s="12">
        <v>2011</v>
      </c>
      <c r="B422" s="12">
        <v>4</v>
      </c>
      <c r="C422" s="1">
        <f t="shared" si="173"/>
        <v>140</v>
      </c>
      <c r="D422" s="5">
        <f t="shared" si="129"/>
        <v>264</v>
      </c>
      <c r="E422" s="5">
        <f t="shared" si="130"/>
        <v>262</v>
      </c>
      <c r="F422" s="44">
        <f t="shared" si="131"/>
        <v>317</v>
      </c>
      <c r="G422" s="44">
        <f t="shared" si="132"/>
        <v>307</v>
      </c>
      <c r="H422" s="5">
        <f t="shared" si="133"/>
        <v>164</v>
      </c>
      <c r="I422" s="5">
        <f t="shared" si="134"/>
        <v>157</v>
      </c>
      <c r="J422" s="5">
        <f t="shared" si="135"/>
        <v>282</v>
      </c>
      <c r="K422" s="5">
        <f t="shared" si="136"/>
        <v>305</v>
      </c>
      <c r="L422" s="5">
        <f t="shared" si="137"/>
        <v>285</v>
      </c>
      <c r="M422" s="5">
        <f t="shared" si="138"/>
        <v>296</v>
      </c>
      <c r="N422" s="5">
        <f t="shared" si="139"/>
        <v>311</v>
      </c>
      <c r="O422" s="5">
        <f t="shared" si="140"/>
        <v>311</v>
      </c>
      <c r="P422" s="5">
        <f t="shared" si="141"/>
        <v>259</v>
      </c>
      <c r="Q422" s="5">
        <f t="shared" si="142"/>
        <v>300</v>
      </c>
      <c r="R422" s="5">
        <f t="shared" si="143"/>
        <v>276</v>
      </c>
      <c r="S422" s="5">
        <f t="shared" si="144"/>
        <v>259</v>
      </c>
      <c r="T422" s="5">
        <f t="shared" si="145"/>
        <v>256</v>
      </c>
      <c r="U422" s="5">
        <f t="shared" si="146"/>
        <v>299</v>
      </c>
      <c r="V422" s="5">
        <f t="shared" si="147"/>
        <v>214</v>
      </c>
      <c r="W422" s="5">
        <f t="shared" si="148"/>
        <v>256</v>
      </c>
      <c r="X422" s="5">
        <f t="shared" si="149"/>
        <v>253</v>
      </c>
      <c r="Y422" s="5">
        <f t="shared" si="150"/>
        <v>265</v>
      </c>
      <c r="Z422" s="5">
        <f t="shared" si="151"/>
        <v>20.45</v>
      </c>
      <c r="AA422" s="5">
        <f t="shared" si="152"/>
        <v>27.7</v>
      </c>
      <c r="AB422" s="5">
        <f t="shared" si="153"/>
        <v>28.67</v>
      </c>
      <c r="AC422" s="5">
        <f t="shared" si="154"/>
        <v>18.149999999999999</v>
      </c>
      <c r="AD422" s="5">
        <f t="shared" si="155"/>
        <v>18.059999999999999</v>
      </c>
      <c r="AE422" s="5">
        <f t="shared" si="156"/>
        <v>16.73</v>
      </c>
      <c r="AF422" s="5">
        <f t="shared" si="157"/>
        <v>19.82</v>
      </c>
      <c r="AG422" s="5">
        <f t="shared" si="158"/>
        <v>21.88</v>
      </c>
      <c r="AH422" s="5">
        <f t="shared" si="159"/>
        <v>22.25</v>
      </c>
      <c r="AI422" s="5">
        <f t="shared" si="160"/>
        <v>17.39</v>
      </c>
      <c r="AJ422" s="5">
        <f t="shared" si="161"/>
        <v>18.46</v>
      </c>
      <c r="AK422" s="5">
        <f t="shared" si="162"/>
        <v>17.3</v>
      </c>
      <c r="AL422" s="5">
        <f t="shared" si="163"/>
        <v>13.28</v>
      </c>
      <c r="AM422" s="5">
        <f t="shared" si="164"/>
        <v>11.32</v>
      </c>
      <c r="AN422" s="5">
        <f t="shared" si="165"/>
        <v>19.440000000000001</v>
      </c>
      <c r="AO422" s="5">
        <f t="shared" si="166"/>
        <v>22.79</v>
      </c>
      <c r="AP422" s="5">
        <f t="shared" si="167"/>
        <v>15.22</v>
      </c>
      <c r="AQ422" s="5">
        <f t="shared" si="168"/>
        <v>17.12</v>
      </c>
      <c r="AR422" s="5">
        <f t="shared" si="169"/>
        <v>23.65</v>
      </c>
      <c r="AS422" s="5">
        <f t="shared" si="170"/>
        <v>17.29</v>
      </c>
      <c r="AT422" s="5">
        <f t="shared" si="171"/>
        <v>11.59</v>
      </c>
      <c r="AU422" s="5">
        <f t="shared" si="172"/>
        <v>10.43</v>
      </c>
      <c r="AV422"/>
      <c r="AY422"/>
      <c r="AZ422"/>
      <c r="BA422"/>
      <c r="BB422"/>
      <c r="BC422"/>
      <c r="BD422"/>
      <c r="BE422" s="3"/>
      <c r="BF422" s="3"/>
    </row>
    <row r="423" spans="1:58" x14ac:dyDescent="0.2">
      <c r="A423" s="12">
        <v>2012</v>
      </c>
      <c r="B423" s="12">
        <v>1</v>
      </c>
      <c r="C423" s="1">
        <f t="shared" si="173"/>
        <v>141</v>
      </c>
      <c r="D423" s="5">
        <f t="shared" si="129"/>
        <v>260</v>
      </c>
      <c r="E423" s="5">
        <f t="shared" si="130"/>
        <v>288</v>
      </c>
      <c r="F423" s="44">
        <f t="shared" si="131"/>
        <v>324</v>
      </c>
      <c r="G423" s="44">
        <f t="shared" si="132"/>
        <v>305</v>
      </c>
      <c r="H423" s="5">
        <f t="shared" si="133"/>
        <v>137</v>
      </c>
      <c r="I423" s="5">
        <f t="shared" si="134"/>
        <v>133</v>
      </c>
      <c r="J423" s="5">
        <f t="shared" si="135"/>
        <v>249</v>
      </c>
      <c r="K423" s="5">
        <f t="shared" si="136"/>
        <v>293</v>
      </c>
      <c r="L423" s="5">
        <f t="shared" si="137"/>
        <v>242</v>
      </c>
      <c r="M423" s="5">
        <f t="shared" si="138"/>
        <v>328</v>
      </c>
      <c r="N423" s="5">
        <f t="shared" si="139"/>
        <v>319</v>
      </c>
      <c r="O423" s="5">
        <f t="shared" si="140"/>
        <v>287</v>
      </c>
      <c r="P423" s="5">
        <f t="shared" si="141"/>
        <v>268</v>
      </c>
      <c r="Q423" s="5">
        <f t="shared" si="142"/>
        <v>283</v>
      </c>
      <c r="R423" s="5">
        <f t="shared" si="143"/>
        <v>289</v>
      </c>
      <c r="S423" s="5">
        <f t="shared" si="144"/>
        <v>267</v>
      </c>
      <c r="T423" s="5">
        <f t="shared" si="145"/>
        <v>246</v>
      </c>
      <c r="U423" s="5">
        <f t="shared" si="146"/>
        <v>288</v>
      </c>
      <c r="V423" s="5">
        <f t="shared" si="147"/>
        <v>218</v>
      </c>
      <c r="W423" s="5">
        <f t="shared" si="148"/>
        <v>275</v>
      </c>
      <c r="X423" s="5">
        <f t="shared" si="149"/>
        <v>275</v>
      </c>
      <c r="Y423" s="5">
        <f t="shared" si="150"/>
        <v>287</v>
      </c>
      <c r="Z423" s="5">
        <f t="shared" si="151"/>
        <v>21.62</v>
      </c>
      <c r="AA423" s="5">
        <f t="shared" si="152"/>
        <v>28.02</v>
      </c>
      <c r="AB423" s="5">
        <f t="shared" si="153"/>
        <v>37.01</v>
      </c>
      <c r="AC423" s="5">
        <f t="shared" si="154"/>
        <v>15.74</v>
      </c>
      <c r="AD423" s="5">
        <f t="shared" si="155"/>
        <v>15.23</v>
      </c>
      <c r="AE423" s="5">
        <f t="shared" si="156"/>
        <v>19.260000000000002</v>
      </c>
      <c r="AF423" s="5">
        <f t="shared" si="157"/>
        <v>19.899999999999999</v>
      </c>
      <c r="AG423" s="5">
        <f t="shared" si="158"/>
        <v>19.57</v>
      </c>
      <c r="AH423" s="5">
        <f t="shared" si="159"/>
        <v>28.06</v>
      </c>
      <c r="AI423" s="5">
        <f t="shared" si="160"/>
        <v>20.78</v>
      </c>
      <c r="AJ423" s="5">
        <f t="shared" si="161"/>
        <v>19.45</v>
      </c>
      <c r="AK423" s="5">
        <f t="shared" si="162"/>
        <v>21.67</v>
      </c>
      <c r="AL423" s="5">
        <f t="shared" si="163"/>
        <v>12.65</v>
      </c>
      <c r="AM423" s="5">
        <f t="shared" si="164"/>
        <v>13.78</v>
      </c>
      <c r="AN423" s="5">
        <f t="shared" si="165"/>
        <v>19.68</v>
      </c>
      <c r="AO423" s="5">
        <f t="shared" si="166"/>
        <v>21.66</v>
      </c>
      <c r="AP423" s="5">
        <f t="shared" si="167"/>
        <v>15.51</v>
      </c>
      <c r="AQ423" s="5">
        <f t="shared" si="168"/>
        <v>17.73</v>
      </c>
      <c r="AR423" s="5">
        <f t="shared" si="169"/>
        <v>32.54</v>
      </c>
      <c r="AS423" s="5">
        <f t="shared" si="170"/>
        <v>22.55</v>
      </c>
      <c r="AT423" s="5">
        <f t="shared" si="171"/>
        <v>13.05</v>
      </c>
      <c r="AU423" s="5">
        <f t="shared" si="172"/>
        <v>7.87</v>
      </c>
      <c r="AV423"/>
      <c r="AY423"/>
      <c r="AZ423"/>
      <c r="BA423"/>
      <c r="BB423"/>
      <c r="BC423"/>
      <c r="BD423"/>
      <c r="BE423" s="3"/>
      <c r="BF423" s="3"/>
    </row>
    <row r="424" spans="1:58" x14ac:dyDescent="0.2">
      <c r="A424" s="12">
        <v>2012</v>
      </c>
      <c r="B424" s="12">
        <v>2</v>
      </c>
      <c r="C424" s="1">
        <f t="shared" si="173"/>
        <v>142</v>
      </c>
      <c r="D424" s="5">
        <f t="shared" si="129"/>
        <v>280</v>
      </c>
      <c r="E424" s="5">
        <f t="shared" si="130"/>
        <v>322</v>
      </c>
      <c r="F424" s="44">
        <f t="shared" si="131"/>
        <v>317</v>
      </c>
      <c r="G424" s="44">
        <f t="shared" si="132"/>
        <v>289</v>
      </c>
      <c r="H424" s="5">
        <f t="shared" si="133"/>
        <v>141</v>
      </c>
      <c r="I424" s="5">
        <f t="shared" si="134"/>
        <v>127</v>
      </c>
      <c r="J424" s="5">
        <f t="shared" si="135"/>
        <v>267</v>
      </c>
      <c r="K424" s="5">
        <f t="shared" si="136"/>
        <v>299</v>
      </c>
      <c r="L424" s="5">
        <f t="shared" si="137"/>
        <v>255</v>
      </c>
      <c r="M424" s="5">
        <f t="shared" si="138"/>
        <v>326</v>
      </c>
      <c r="N424" s="5">
        <f t="shared" si="139"/>
        <v>342</v>
      </c>
      <c r="O424" s="5">
        <f t="shared" si="140"/>
        <v>320</v>
      </c>
      <c r="P424" s="5">
        <f t="shared" si="141"/>
        <v>297</v>
      </c>
      <c r="Q424" s="5">
        <f t="shared" si="142"/>
        <v>302</v>
      </c>
      <c r="R424" s="5">
        <f t="shared" si="143"/>
        <v>298</v>
      </c>
      <c r="S424" s="5">
        <f t="shared" si="144"/>
        <v>275</v>
      </c>
      <c r="T424" s="5">
        <f t="shared" si="145"/>
        <v>252</v>
      </c>
      <c r="U424" s="5">
        <f t="shared" si="146"/>
        <v>306</v>
      </c>
      <c r="V424" s="5">
        <f t="shared" si="147"/>
        <v>265</v>
      </c>
      <c r="W424" s="5">
        <f t="shared" si="148"/>
        <v>315</v>
      </c>
      <c r="X424" s="5">
        <f t="shared" si="149"/>
        <v>275</v>
      </c>
      <c r="Y424" s="5">
        <f t="shared" si="150"/>
        <v>290</v>
      </c>
      <c r="Z424" s="5">
        <f t="shared" si="151"/>
        <v>22.35</v>
      </c>
      <c r="AA424" s="5">
        <f t="shared" si="152"/>
        <v>27.6</v>
      </c>
      <c r="AB424" s="5">
        <f t="shared" si="153"/>
        <v>41.94</v>
      </c>
      <c r="AC424" s="5">
        <f t="shared" si="154"/>
        <v>16</v>
      </c>
      <c r="AD424" s="5">
        <f t="shared" si="155"/>
        <v>12.33</v>
      </c>
      <c r="AE424" s="5">
        <f t="shared" si="156"/>
        <v>13.06</v>
      </c>
      <c r="AF424" s="5">
        <f t="shared" si="157"/>
        <v>15.95</v>
      </c>
      <c r="AG424" s="5">
        <f t="shared" si="158"/>
        <v>21.39</v>
      </c>
      <c r="AH424" s="5">
        <f t="shared" si="159"/>
        <v>37.79</v>
      </c>
      <c r="AI424" s="5">
        <f t="shared" si="160"/>
        <v>24.29</v>
      </c>
      <c r="AJ424" s="5">
        <f t="shared" si="161"/>
        <v>28.04</v>
      </c>
      <c r="AK424" s="5">
        <f t="shared" si="162"/>
        <v>23.64</v>
      </c>
      <c r="AL424" s="5">
        <f t="shared" si="163"/>
        <v>11.1</v>
      </c>
      <c r="AM424" s="5">
        <f t="shared" si="164"/>
        <v>9.32</v>
      </c>
      <c r="AN424" s="5">
        <f t="shared" si="165"/>
        <v>18.47</v>
      </c>
      <c r="AO424" s="5">
        <f t="shared" si="166"/>
        <v>22.55</v>
      </c>
      <c r="AP424" s="5">
        <f t="shared" si="167"/>
        <v>13.97</v>
      </c>
      <c r="AQ424" s="5">
        <f t="shared" si="168"/>
        <v>17.79</v>
      </c>
      <c r="AR424" s="5">
        <f t="shared" si="169"/>
        <v>41.08</v>
      </c>
      <c r="AS424" s="5">
        <f t="shared" si="170"/>
        <v>24.92</v>
      </c>
      <c r="AT424" s="5">
        <f t="shared" si="171"/>
        <v>12.47</v>
      </c>
      <c r="AU424" s="5">
        <f t="shared" si="172"/>
        <v>9.59</v>
      </c>
      <c r="AV424"/>
      <c r="AY424"/>
      <c r="AZ424"/>
      <c r="BA424"/>
      <c r="BB424"/>
      <c r="BC424"/>
      <c r="BD424"/>
      <c r="BE424" s="3"/>
      <c r="BF424" s="3"/>
    </row>
    <row r="425" spans="1:58" x14ac:dyDescent="0.2">
      <c r="A425" s="12">
        <v>2012</v>
      </c>
      <c r="B425" s="12">
        <v>3</v>
      </c>
      <c r="C425" s="1">
        <f t="shared" si="173"/>
        <v>143</v>
      </c>
      <c r="D425" s="5">
        <f t="shared" si="129"/>
        <v>271</v>
      </c>
      <c r="E425" s="5">
        <f t="shared" si="130"/>
        <v>322</v>
      </c>
      <c r="F425" s="44">
        <f t="shared" si="131"/>
        <v>328</v>
      </c>
      <c r="G425" s="44">
        <f t="shared" si="132"/>
        <v>303</v>
      </c>
      <c r="H425" s="5">
        <f t="shared" si="133"/>
        <v>152</v>
      </c>
      <c r="I425" s="5">
        <f t="shared" si="134"/>
        <v>145</v>
      </c>
      <c r="J425" s="5">
        <f t="shared" si="135"/>
        <v>231</v>
      </c>
      <c r="K425" s="5">
        <f t="shared" si="136"/>
        <v>297</v>
      </c>
      <c r="L425" s="5">
        <f t="shared" si="137"/>
        <v>257</v>
      </c>
      <c r="M425" s="5">
        <f t="shared" si="138"/>
        <v>324</v>
      </c>
      <c r="N425" s="5">
        <f t="shared" si="139"/>
        <v>332</v>
      </c>
      <c r="O425" s="5">
        <f t="shared" si="140"/>
        <v>324</v>
      </c>
      <c r="P425" s="5">
        <f t="shared" si="141"/>
        <v>274</v>
      </c>
      <c r="Q425" s="5">
        <f t="shared" si="142"/>
        <v>283</v>
      </c>
      <c r="R425" s="5">
        <f t="shared" si="143"/>
        <v>288</v>
      </c>
      <c r="S425" s="5">
        <f t="shared" si="144"/>
        <v>295</v>
      </c>
      <c r="T425" s="5">
        <f t="shared" si="145"/>
        <v>238</v>
      </c>
      <c r="U425" s="5">
        <f t="shared" si="146"/>
        <v>321</v>
      </c>
      <c r="V425" s="5">
        <f t="shared" si="147"/>
        <v>254</v>
      </c>
      <c r="W425" s="5">
        <f t="shared" si="148"/>
        <v>302</v>
      </c>
      <c r="X425" s="5">
        <f t="shared" si="149"/>
        <v>309</v>
      </c>
      <c r="Y425" s="5">
        <f t="shared" si="150"/>
        <v>271</v>
      </c>
      <c r="Z425" s="5">
        <f t="shared" si="151"/>
        <v>20.95</v>
      </c>
      <c r="AA425" s="5">
        <f t="shared" si="152"/>
        <v>27.34</v>
      </c>
      <c r="AB425" s="5">
        <f t="shared" si="153"/>
        <v>35.409999999999997</v>
      </c>
      <c r="AC425" s="5">
        <f t="shared" si="154"/>
        <v>19.75</v>
      </c>
      <c r="AD425" s="5">
        <f t="shared" si="155"/>
        <v>14.85</v>
      </c>
      <c r="AE425" s="5">
        <f t="shared" si="156"/>
        <v>14.73</v>
      </c>
      <c r="AF425" s="5">
        <f t="shared" si="157"/>
        <v>15.73</v>
      </c>
      <c r="AG425" s="5">
        <f t="shared" si="158"/>
        <v>20.239999999999998</v>
      </c>
      <c r="AH425" s="5">
        <f t="shared" si="159"/>
        <v>29.68</v>
      </c>
      <c r="AI425" s="5">
        <f t="shared" si="160"/>
        <v>26.58</v>
      </c>
      <c r="AJ425" s="5">
        <f t="shared" si="161"/>
        <v>27.11</v>
      </c>
      <c r="AK425" s="5">
        <f t="shared" si="162"/>
        <v>25.29</v>
      </c>
      <c r="AL425" s="5">
        <f t="shared" si="163"/>
        <v>13.02</v>
      </c>
      <c r="AM425" s="5">
        <f t="shared" si="164"/>
        <v>8.67</v>
      </c>
      <c r="AN425" s="5">
        <f t="shared" si="165"/>
        <v>22.39</v>
      </c>
      <c r="AO425" s="5">
        <f t="shared" si="166"/>
        <v>25.2</v>
      </c>
      <c r="AP425" s="5">
        <f t="shared" si="167"/>
        <v>14.91</v>
      </c>
      <c r="AQ425" s="5">
        <f t="shared" si="168"/>
        <v>17.760000000000002</v>
      </c>
      <c r="AR425" s="5">
        <f t="shared" si="169"/>
        <v>38.43</v>
      </c>
      <c r="AS425" s="5">
        <f t="shared" si="170"/>
        <v>22.61</v>
      </c>
      <c r="AT425" s="5">
        <f t="shared" si="171"/>
        <v>11.56</v>
      </c>
      <c r="AU425" s="5">
        <f t="shared" si="172"/>
        <v>11.63</v>
      </c>
      <c r="AV425"/>
      <c r="AY425"/>
      <c r="AZ425"/>
      <c r="BA425"/>
      <c r="BB425"/>
      <c r="BC425"/>
      <c r="BD425"/>
      <c r="BE425" s="3"/>
      <c r="BF425" s="3"/>
    </row>
    <row r="426" spans="1:58" x14ac:dyDescent="0.2">
      <c r="A426" s="12">
        <v>2012</v>
      </c>
      <c r="B426" s="12">
        <v>4</v>
      </c>
      <c r="C426" s="1">
        <f t="shared" si="173"/>
        <v>144</v>
      </c>
      <c r="D426" s="5">
        <f t="shared" si="129"/>
        <v>329</v>
      </c>
      <c r="E426" s="5">
        <f t="shared" si="130"/>
        <v>305</v>
      </c>
      <c r="F426" s="44">
        <f t="shared" si="131"/>
        <v>307</v>
      </c>
      <c r="G426" s="44">
        <f t="shared" si="132"/>
        <v>316</v>
      </c>
      <c r="H426" s="5">
        <f t="shared" si="133"/>
        <v>151</v>
      </c>
      <c r="I426" s="5">
        <f t="shared" si="134"/>
        <v>147</v>
      </c>
      <c r="J426" s="5">
        <f t="shared" si="135"/>
        <v>239</v>
      </c>
      <c r="K426" s="5">
        <f t="shared" si="136"/>
        <v>326</v>
      </c>
      <c r="L426" s="5">
        <f t="shared" si="137"/>
        <v>257</v>
      </c>
      <c r="M426" s="5">
        <f t="shared" si="138"/>
        <v>309</v>
      </c>
      <c r="N426" s="5">
        <f t="shared" si="139"/>
        <v>328</v>
      </c>
      <c r="O426" s="5">
        <f t="shared" si="140"/>
        <v>350</v>
      </c>
      <c r="P426" s="5">
        <f t="shared" si="141"/>
        <v>284</v>
      </c>
      <c r="Q426" s="5">
        <f t="shared" si="142"/>
        <v>299</v>
      </c>
      <c r="R426" s="5">
        <f t="shared" si="143"/>
        <v>279</v>
      </c>
      <c r="S426" s="5">
        <f t="shared" si="144"/>
        <v>290</v>
      </c>
      <c r="T426" s="5">
        <f t="shared" si="145"/>
        <v>250</v>
      </c>
      <c r="U426" s="5">
        <f t="shared" si="146"/>
        <v>322</v>
      </c>
      <c r="V426" s="5">
        <f t="shared" si="147"/>
        <v>255</v>
      </c>
      <c r="W426" s="5">
        <f t="shared" si="148"/>
        <v>311</v>
      </c>
      <c r="X426" s="5">
        <f t="shared" si="149"/>
        <v>268</v>
      </c>
      <c r="Y426" s="5">
        <f t="shared" si="150"/>
        <v>287</v>
      </c>
      <c r="Z426" s="5">
        <f t="shared" si="151"/>
        <v>32.83</v>
      </c>
      <c r="AA426" s="5">
        <f t="shared" si="152"/>
        <v>33.21</v>
      </c>
      <c r="AB426" s="5">
        <f t="shared" si="153"/>
        <v>38.950000000000003</v>
      </c>
      <c r="AC426" s="5">
        <f t="shared" si="154"/>
        <v>18.760000000000002</v>
      </c>
      <c r="AD426" s="5">
        <f t="shared" si="155"/>
        <v>17.489999999999998</v>
      </c>
      <c r="AE426" s="5">
        <f t="shared" si="156"/>
        <v>24.32</v>
      </c>
      <c r="AF426" s="5">
        <f t="shared" si="157"/>
        <v>16.62</v>
      </c>
      <c r="AG426" s="5">
        <f t="shared" si="158"/>
        <v>25.19</v>
      </c>
      <c r="AH426" s="5">
        <f t="shared" si="159"/>
        <v>31.68</v>
      </c>
      <c r="AI426" s="5">
        <f t="shared" si="160"/>
        <v>26.57</v>
      </c>
      <c r="AJ426" s="5">
        <f t="shared" si="161"/>
        <v>31.92</v>
      </c>
      <c r="AK426" s="5">
        <f t="shared" si="162"/>
        <v>30.27</v>
      </c>
      <c r="AL426" s="5">
        <f t="shared" si="163"/>
        <v>12.4</v>
      </c>
      <c r="AM426" s="5">
        <f t="shared" si="164"/>
        <v>11.18</v>
      </c>
      <c r="AN426" s="5">
        <f t="shared" si="165"/>
        <v>20.13</v>
      </c>
      <c r="AO426" s="5">
        <f t="shared" si="166"/>
        <v>24.63</v>
      </c>
      <c r="AP426" s="5">
        <f t="shared" si="167"/>
        <v>20.260000000000002</v>
      </c>
      <c r="AQ426" s="5">
        <f t="shared" si="168"/>
        <v>20.36</v>
      </c>
      <c r="AR426" s="5">
        <f t="shared" si="169"/>
        <v>34.35</v>
      </c>
      <c r="AS426" s="5">
        <f t="shared" si="170"/>
        <v>21.61</v>
      </c>
      <c r="AT426" s="5">
        <f t="shared" si="171"/>
        <v>15.04</v>
      </c>
      <c r="AU426" s="5">
        <f t="shared" si="172"/>
        <v>10.79</v>
      </c>
      <c r="AV426"/>
      <c r="AY426"/>
      <c r="AZ426"/>
      <c r="BA426"/>
      <c r="BB426"/>
      <c r="BC426"/>
      <c r="BD426"/>
      <c r="BE426" s="3"/>
      <c r="BF426" s="3"/>
    </row>
    <row r="427" spans="1:58" x14ac:dyDescent="0.2">
      <c r="A427" s="12">
        <v>2013</v>
      </c>
      <c r="B427" s="12">
        <v>1</v>
      </c>
      <c r="C427" s="1">
        <f t="shared" si="173"/>
        <v>145</v>
      </c>
      <c r="D427" s="5">
        <f t="shared" si="129"/>
        <v>360</v>
      </c>
      <c r="E427" s="5">
        <f t="shared" si="130"/>
        <v>315</v>
      </c>
      <c r="F427" s="44">
        <f t="shared" si="131"/>
        <v>340</v>
      </c>
      <c r="G427" s="44">
        <f t="shared" si="132"/>
        <v>245</v>
      </c>
      <c r="H427" s="5">
        <f t="shared" si="133"/>
        <v>149</v>
      </c>
      <c r="I427" s="5">
        <f t="shared" si="134"/>
        <v>156</v>
      </c>
      <c r="J427" s="5">
        <f t="shared" si="135"/>
        <v>266</v>
      </c>
      <c r="K427" s="5">
        <f t="shared" si="136"/>
        <v>351</v>
      </c>
      <c r="L427" s="5">
        <f t="shared" si="137"/>
        <v>262</v>
      </c>
      <c r="M427" s="5">
        <f t="shared" si="138"/>
        <v>314</v>
      </c>
      <c r="N427" s="5">
        <f t="shared" si="139"/>
        <v>309</v>
      </c>
      <c r="O427" s="5">
        <f t="shared" si="140"/>
        <v>357</v>
      </c>
      <c r="P427" s="5">
        <f t="shared" si="141"/>
        <v>341</v>
      </c>
      <c r="Q427" s="5">
        <f t="shared" si="142"/>
        <v>298</v>
      </c>
      <c r="R427" s="5">
        <f t="shared" si="143"/>
        <v>307</v>
      </c>
      <c r="S427" s="5">
        <f t="shared" si="144"/>
        <v>304</v>
      </c>
      <c r="T427" s="5">
        <f t="shared" si="145"/>
        <v>279</v>
      </c>
      <c r="U427" s="5">
        <f t="shared" si="146"/>
        <v>324</v>
      </c>
      <c r="V427" s="5">
        <f t="shared" si="147"/>
        <v>219</v>
      </c>
      <c r="W427" s="5">
        <f t="shared" si="148"/>
        <v>285</v>
      </c>
      <c r="X427" s="5">
        <f t="shared" si="149"/>
        <v>263</v>
      </c>
      <c r="Y427" s="5">
        <f t="shared" si="150"/>
        <v>247</v>
      </c>
      <c r="Z427" s="5">
        <f t="shared" si="151"/>
        <v>32.57</v>
      </c>
      <c r="AA427" s="5">
        <f t="shared" si="152"/>
        <v>35.950000000000003</v>
      </c>
      <c r="AB427" s="5">
        <f t="shared" si="153"/>
        <v>39.24</v>
      </c>
      <c r="AC427" s="5">
        <f t="shared" si="154"/>
        <v>16.3</v>
      </c>
      <c r="AD427" s="5">
        <f t="shared" si="155"/>
        <v>15.3</v>
      </c>
      <c r="AE427" s="5">
        <f t="shared" si="156"/>
        <v>24.87</v>
      </c>
      <c r="AF427" s="5">
        <f t="shared" si="157"/>
        <v>18.22</v>
      </c>
      <c r="AG427" s="5">
        <f t="shared" si="158"/>
        <v>22.84</v>
      </c>
      <c r="AH427" s="5">
        <f t="shared" si="159"/>
        <v>38.08</v>
      </c>
      <c r="AI427" s="5">
        <f t="shared" si="160"/>
        <v>27.15</v>
      </c>
      <c r="AJ427" s="5">
        <f t="shared" si="161"/>
        <v>32.340000000000003</v>
      </c>
      <c r="AK427" s="5">
        <f t="shared" si="162"/>
        <v>30.73</v>
      </c>
      <c r="AL427" s="5">
        <f t="shared" si="163"/>
        <v>12.24</v>
      </c>
      <c r="AM427" s="5">
        <f t="shared" si="164"/>
        <v>13.07</v>
      </c>
      <c r="AN427" s="5">
        <f t="shared" si="165"/>
        <v>20.78</v>
      </c>
      <c r="AO427" s="5">
        <f t="shared" si="166"/>
        <v>23.7</v>
      </c>
      <c r="AP427" s="5">
        <f t="shared" si="167"/>
        <v>15.57</v>
      </c>
      <c r="AQ427" s="5">
        <f t="shared" si="168"/>
        <v>23.3</v>
      </c>
      <c r="AR427" s="5">
        <f t="shared" si="169"/>
        <v>27.36</v>
      </c>
      <c r="AS427" s="5">
        <f t="shared" si="170"/>
        <v>20.75</v>
      </c>
      <c r="AT427" s="5">
        <f t="shared" si="171"/>
        <v>12.36</v>
      </c>
      <c r="AU427" s="5">
        <f t="shared" si="172"/>
        <v>10.54</v>
      </c>
      <c r="AV427"/>
      <c r="AY427"/>
      <c r="AZ427"/>
      <c r="BA427"/>
      <c r="BB427"/>
      <c r="BC427"/>
      <c r="BD427"/>
      <c r="BE427" s="3"/>
      <c r="BF427" s="3"/>
    </row>
    <row r="428" spans="1:58" x14ac:dyDescent="0.2">
      <c r="A428" s="12">
        <v>2013</v>
      </c>
      <c r="B428" s="12">
        <v>2</v>
      </c>
      <c r="C428" s="1">
        <f t="shared" si="173"/>
        <v>146</v>
      </c>
      <c r="D428" s="5">
        <f t="shared" si="129"/>
        <v>349</v>
      </c>
      <c r="E428" s="5">
        <f t="shared" si="130"/>
        <v>311</v>
      </c>
      <c r="F428" s="44">
        <f t="shared" si="131"/>
        <v>367</v>
      </c>
      <c r="G428" s="44">
        <f t="shared" si="132"/>
        <v>303</v>
      </c>
      <c r="H428" s="5">
        <f t="shared" si="133"/>
        <v>143</v>
      </c>
      <c r="I428" s="5">
        <f t="shared" si="134"/>
        <v>147</v>
      </c>
      <c r="J428" s="5">
        <f t="shared" si="135"/>
        <v>268</v>
      </c>
      <c r="K428" s="5">
        <f t="shared" si="136"/>
        <v>328</v>
      </c>
      <c r="L428" s="5">
        <f t="shared" si="137"/>
        <v>285</v>
      </c>
      <c r="M428" s="5">
        <f t="shared" si="138"/>
        <v>313</v>
      </c>
      <c r="N428" s="5">
        <f t="shared" si="139"/>
        <v>314</v>
      </c>
      <c r="O428" s="5">
        <f t="shared" si="140"/>
        <v>357</v>
      </c>
      <c r="P428" s="5">
        <f t="shared" si="141"/>
        <v>326</v>
      </c>
      <c r="Q428" s="5">
        <f t="shared" si="142"/>
        <v>350</v>
      </c>
      <c r="R428" s="5">
        <f t="shared" si="143"/>
        <v>319</v>
      </c>
      <c r="S428" s="5">
        <f t="shared" si="144"/>
        <v>323</v>
      </c>
      <c r="T428" s="5">
        <f t="shared" si="145"/>
        <v>294</v>
      </c>
      <c r="U428" s="5">
        <f t="shared" si="146"/>
        <v>329</v>
      </c>
      <c r="V428" s="5">
        <f t="shared" si="147"/>
        <v>229</v>
      </c>
      <c r="W428" s="5">
        <f t="shared" si="148"/>
        <v>285</v>
      </c>
      <c r="X428" s="5">
        <f t="shared" si="149"/>
        <v>290</v>
      </c>
      <c r="Y428" s="5">
        <f t="shared" si="150"/>
        <v>253</v>
      </c>
      <c r="Z428" s="5">
        <f t="shared" si="151"/>
        <v>35.630000000000003</v>
      </c>
      <c r="AA428" s="5">
        <f t="shared" si="152"/>
        <v>33.71</v>
      </c>
      <c r="AB428" s="5">
        <f t="shared" si="153"/>
        <v>41.11</v>
      </c>
      <c r="AC428" s="5">
        <f t="shared" si="154"/>
        <v>13.75</v>
      </c>
      <c r="AD428" s="5">
        <f t="shared" si="155"/>
        <v>17.04</v>
      </c>
      <c r="AE428" s="5">
        <f t="shared" si="156"/>
        <v>19.91</v>
      </c>
      <c r="AF428" s="5">
        <f t="shared" si="157"/>
        <v>19.29</v>
      </c>
      <c r="AG428" s="5">
        <f t="shared" si="158"/>
        <v>23.58</v>
      </c>
      <c r="AH428" s="5">
        <f t="shared" si="159"/>
        <v>28.58</v>
      </c>
      <c r="AI428" s="5">
        <f t="shared" si="160"/>
        <v>32.53</v>
      </c>
      <c r="AJ428" s="5">
        <f t="shared" si="161"/>
        <v>33.299999999999997</v>
      </c>
      <c r="AK428" s="5">
        <f t="shared" si="162"/>
        <v>31.96</v>
      </c>
      <c r="AL428" s="5">
        <f t="shared" si="163"/>
        <v>12.91</v>
      </c>
      <c r="AM428" s="5">
        <f t="shared" si="164"/>
        <v>12.79</v>
      </c>
      <c r="AN428" s="5">
        <f t="shared" si="165"/>
        <v>21.87</v>
      </c>
      <c r="AO428" s="5">
        <f t="shared" si="166"/>
        <v>25</v>
      </c>
      <c r="AP428" s="5">
        <f t="shared" si="167"/>
        <v>18.559999999999999</v>
      </c>
      <c r="AQ428" s="5">
        <f t="shared" si="168"/>
        <v>21.58</v>
      </c>
      <c r="AR428" s="5">
        <f t="shared" si="169"/>
        <v>27.28</v>
      </c>
      <c r="AS428" s="5">
        <f t="shared" si="170"/>
        <v>19.95</v>
      </c>
      <c r="AT428" s="5">
        <f t="shared" si="171"/>
        <v>14.71</v>
      </c>
      <c r="AU428" s="5">
        <f t="shared" si="172"/>
        <v>15.68</v>
      </c>
      <c r="AV428"/>
      <c r="AY428"/>
      <c r="AZ428"/>
      <c r="BA428"/>
      <c r="BB428"/>
      <c r="BC428"/>
      <c r="BD428"/>
      <c r="BE428" s="3"/>
      <c r="BF428" s="3"/>
    </row>
    <row r="429" spans="1:58" x14ac:dyDescent="0.2">
      <c r="A429" s="12">
        <v>2013</v>
      </c>
      <c r="B429" s="12">
        <v>3</v>
      </c>
      <c r="C429" s="1">
        <f t="shared" si="173"/>
        <v>147</v>
      </c>
      <c r="D429" s="5">
        <f t="shared" si="129"/>
        <v>392</v>
      </c>
      <c r="E429" s="5">
        <f t="shared" si="130"/>
        <v>394</v>
      </c>
      <c r="F429" s="44">
        <f t="shared" si="131"/>
        <v>404</v>
      </c>
      <c r="G429" s="44">
        <f t="shared" si="132"/>
        <v>334</v>
      </c>
      <c r="H429" s="5">
        <f t="shared" si="133"/>
        <v>151</v>
      </c>
      <c r="I429" s="5">
        <f t="shared" si="134"/>
        <v>159</v>
      </c>
      <c r="J429" s="5">
        <f t="shared" si="135"/>
        <v>285</v>
      </c>
      <c r="K429" s="5">
        <f t="shared" si="136"/>
        <v>331</v>
      </c>
      <c r="L429" s="5">
        <f t="shared" si="137"/>
        <v>300</v>
      </c>
      <c r="M429" s="5">
        <f t="shared" si="138"/>
        <v>338</v>
      </c>
      <c r="N429" s="5">
        <f t="shared" si="139"/>
        <v>397</v>
      </c>
      <c r="O429" s="5">
        <f t="shared" si="140"/>
        <v>413</v>
      </c>
      <c r="P429" s="5">
        <f t="shared" si="141"/>
        <v>305</v>
      </c>
      <c r="Q429" s="5">
        <f t="shared" si="142"/>
        <v>318</v>
      </c>
      <c r="R429" s="5">
        <f t="shared" si="143"/>
        <v>324</v>
      </c>
      <c r="S429" s="5">
        <f t="shared" si="144"/>
        <v>325</v>
      </c>
      <c r="T429" s="5">
        <f t="shared" si="145"/>
        <v>341</v>
      </c>
      <c r="U429" s="5">
        <f t="shared" si="146"/>
        <v>330</v>
      </c>
      <c r="V429" s="5">
        <f t="shared" si="147"/>
        <v>228</v>
      </c>
      <c r="W429" s="5">
        <f t="shared" si="148"/>
        <v>270</v>
      </c>
      <c r="X429" s="5">
        <f t="shared" si="149"/>
        <v>319</v>
      </c>
      <c r="Y429" s="5">
        <f t="shared" si="150"/>
        <v>291</v>
      </c>
      <c r="Z429" s="5">
        <f t="shared" si="151"/>
        <v>46.93</v>
      </c>
      <c r="AA429" s="5">
        <f t="shared" si="152"/>
        <v>41.97</v>
      </c>
      <c r="AB429" s="5">
        <f t="shared" si="153"/>
        <v>40.78</v>
      </c>
      <c r="AC429" s="5">
        <f t="shared" si="154"/>
        <v>14.84</v>
      </c>
      <c r="AD429" s="5">
        <f t="shared" si="155"/>
        <v>21.4</v>
      </c>
      <c r="AE429" s="5">
        <f t="shared" si="156"/>
        <v>26.76</v>
      </c>
      <c r="AF429" s="5">
        <f t="shared" si="157"/>
        <v>21.87</v>
      </c>
      <c r="AG429" s="5">
        <f t="shared" si="158"/>
        <v>29.48</v>
      </c>
      <c r="AH429" s="5">
        <f t="shared" si="159"/>
        <v>29.09</v>
      </c>
      <c r="AI429" s="5">
        <f t="shared" si="160"/>
        <v>27.57</v>
      </c>
      <c r="AJ429" s="5">
        <f t="shared" si="161"/>
        <v>37.08</v>
      </c>
      <c r="AK429" s="5">
        <f t="shared" si="162"/>
        <v>31.16</v>
      </c>
      <c r="AL429" s="5">
        <f t="shared" si="163"/>
        <v>14.01</v>
      </c>
      <c r="AM429" s="5">
        <f t="shared" si="164"/>
        <v>13.75</v>
      </c>
      <c r="AN429" s="5">
        <f t="shared" si="165"/>
        <v>23.48</v>
      </c>
      <c r="AO429" s="5">
        <f t="shared" si="166"/>
        <v>26.58</v>
      </c>
      <c r="AP429" s="5">
        <f t="shared" si="167"/>
        <v>26.75</v>
      </c>
      <c r="AQ429" s="5">
        <f t="shared" si="168"/>
        <v>28.22</v>
      </c>
      <c r="AR429" s="5">
        <f t="shared" si="169"/>
        <v>25.45</v>
      </c>
      <c r="AS429" s="5">
        <f t="shared" si="170"/>
        <v>21.27</v>
      </c>
      <c r="AT429" s="5">
        <f t="shared" si="171"/>
        <v>15.27</v>
      </c>
      <c r="AU429" s="5">
        <f t="shared" si="172"/>
        <v>15.81</v>
      </c>
      <c r="AV429"/>
      <c r="AY429"/>
      <c r="AZ429"/>
      <c r="BA429"/>
      <c r="BB429"/>
      <c r="BC429"/>
      <c r="BD429"/>
      <c r="BE429" s="3"/>
      <c r="BF429" s="3"/>
    </row>
    <row r="430" spans="1:58" x14ac:dyDescent="0.2">
      <c r="A430" s="12">
        <v>2013</v>
      </c>
      <c r="B430" s="12">
        <v>4</v>
      </c>
      <c r="C430" s="1">
        <f t="shared" si="173"/>
        <v>148</v>
      </c>
      <c r="D430" s="5">
        <f t="shared" si="129"/>
        <v>449</v>
      </c>
      <c r="E430" s="5">
        <f t="shared" si="130"/>
        <v>438</v>
      </c>
      <c r="F430" s="44">
        <f t="shared" si="131"/>
        <v>436</v>
      </c>
      <c r="G430" s="44">
        <f t="shared" si="132"/>
        <v>318</v>
      </c>
      <c r="H430" s="5">
        <f t="shared" si="133"/>
        <v>172</v>
      </c>
      <c r="I430" s="5">
        <f t="shared" si="134"/>
        <v>158</v>
      </c>
      <c r="J430" s="5">
        <f t="shared" si="135"/>
        <v>323</v>
      </c>
      <c r="K430" s="5">
        <f t="shared" si="136"/>
        <v>353</v>
      </c>
      <c r="L430" s="5">
        <f t="shared" si="137"/>
        <v>284</v>
      </c>
      <c r="M430" s="5">
        <f t="shared" si="138"/>
        <v>298</v>
      </c>
      <c r="N430" s="5">
        <f t="shared" si="139"/>
        <v>384</v>
      </c>
      <c r="O430" s="5">
        <f t="shared" si="140"/>
        <v>426</v>
      </c>
      <c r="P430" s="5">
        <f t="shared" si="141"/>
        <v>313</v>
      </c>
      <c r="Q430" s="5">
        <f t="shared" si="142"/>
        <v>328</v>
      </c>
      <c r="R430" s="5">
        <f t="shared" si="143"/>
        <v>383</v>
      </c>
      <c r="S430" s="5">
        <f t="shared" si="144"/>
        <v>331</v>
      </c>
      <c r="T430" s="5">
        <f t="shared" si="145"/>
        <v>347</v>
      </c>
      <c r="U430" s="5">
        <f t="shared" si="146"/>
        <v>358</v>
      </c>
      <c r="V430" s="5">
        <f t="shared" si="147"/>
        <v>227</v>
      </c>
      <c r="W430" s="5">
        <f t="shared" si="148"/>
        <v>234</v>
      </c>
      <c r="X430" s="5">
        <f t="shared" si="149"/>
        <v>346</v>
      </c>
      <c r="Y430" s="5">
        <f t="shared" si="150"/>
        <v>322</v>
      </c>
      <c r="Z430" s="5">
        <f t="shared" si="151"/>
        <v>49.42</v>
      </c>
      <c r="AA430" s="5">
        <f t="shared" si="152"/>
        <v>41.36</v>
      </c>
      <c r="AB430" s="5">
        <f t="shared" si="153"/>
        <v>45.1</v>
      </c>
      <c r="AC430" s="5">
        <f t="shared" si="154"/>
        <v>20.38</v>
      </c>
      <c r="AD430" s="5">
        <f t="shared" si="155"/>
        <v>28.1</v>
      </c>
      <c r="AE430" s="5">
        <f t="shared" si="156"/>
        <v>31.93</v>
      </c>
      <c r="AF430" s="5">
        <f t="shared" si="157"/>
        <v>27.23</v>
      </c>
      <c r="AG430" s="5">
        <f t="shared" si="158"/>
        <v>33.89</v>
      </c>
      <c r="AH430" s="5">
        <f t="shared" si="159"/>
        <v>35.08</v>
      </c>
      <c r="AI430" s="5">
        <f t="shared" si="160"/>
        <v>28.83</v>
      </c>
      <c r="AJ430" s="5">
        <f t="shared" si="161"/>
        <v>30.57</v>
      </c>
      <c r="AK430" s="5">
        <f t="shared" si="162"/>
        <v>33.47</v>
      </c>
      <c r="AL430" s="5">
        <f t="shared" si="163"/>
        <v>17.739999999999998</v>
      </c>
      <c r="AM430" s="5">
        <f t="shared" si="164"/>
        <v>15.65</v>
      </c>
      <c r="AN430" s="5">
        <f t="shared" si="165"/>
        <v>24.29</v>
      </c>
      <c r="AO430" s="5">
        <f t="shared" si="166"/>
        <v>27.99</v>
      </c>
      <c r="AP430" s="5">
        <f t="shared" si="167"/>
        <v>20.53</v>
      </c>
      <c r="AQ430" s="5">
        <f t="shared" si="168"/>
        <v>29.15</v>
      </c>
      <c r="AR430" s="5">
        <f t="shared" si="169"/>
        <v>31.29</v>
      </c>
      <c r="AS430" s="5">
        <f t="shared" si="170"/>
        <v>23.7</v>
      </c>
      <c r="AT430" s="5">
        <f t="shared" si="171"/>
        <v>15.17</v>
      </c>
      <c r="AU430" s="5">
        <f t="shared" si="172"/>
        <v>15.75</v>
      </c>
      <c r="AV430"/>
      <c r="AY430"/>
      <c r="AZ430"/>
      <c r="BA430"/>
      <c r="BB430"/>
      <c r="BC430"/>
      <c r="BD430"/>
      <c r="BE430" s="3"/>
      <c r="BF430" s="3"/>
    </row>
    <row r="431" spans="1:58" x14ac:dyDescent="0.2">
      <c r="A431" s="12">
        <v>2014</v>
      </c>
      <c r="B431" s="12">
        <v>1</v>
      </c>
      <c r="C431" s="1">
        <f t="shared" si="173"/>
        <v>149</v>
      </c>
      <c r="D431" s="5">
        <f t="shared" si="129"/>
        <v>435</v>
      </c>
      <c r="E431" s="5">
        <f t="shared" si="130"/>
        <v>428</v>
      </c>
      <c r="F431" s="44">
        <f t="shared" si="131"/>
        <v>424</v>
      </c>
      <c r="G431" s="44">
        <f t="shared" si="132"/>
        <v>330</v>
      </c>
      <c r="H431" s="5">
        <f t="shared" si="133"/>
        <v>251</v>
      </c>
      <c r="I431" s="5">
        <f t="shared" si="134"/>
        <v>213</v>
      </c>
      <c r="J431" s="5">
        <f t="shared" si="135"/>
        <v>358</v>
      </c>
      <c r="K431" s="5">
        <f t="shared" si="136"/>
        <v>400</v>
      </c>
      <c r="L431" s="5">
        <f t="shared" si="137"/>
        <v>330</v>
      </c>
      <c r="M431" s="5">
        <f t="shared" si="138"/>
        <v>337</v>
      </c>
      <c r="N431" s="5">
        <f t="shared" si="139"/>
        <v>395</v>
      </c>
      <c r="O431" s="5">
        <f t="shared" si="140"/>
        <v>444</v>
      </c>
      <c r="P431" s="5">
        <f t="shared" si="141"/>
        <v>346</v>
      </c>
      <c r="Q431" s="5">
        <f t="shared" si="142"/>
        <v>377</v>
      </c>
      <c r="R431" s="5">
        <f t="shared" si="143"/>
        <v>365</v>
      </c>
      <c r="S431" s="5">
        <f t="shared" si="144"/>
        <v>343</v>
      </c>
      <c r="T431" s="5">
        <f t="shared" si="145"/>
        <v>417</v>
      </c>
      <c r="U431" s="5">
        <f t="shared" si="146"/>
        <v>430</v>
      </c>
      <c r="V431" s="5">
        <f t="shared" si="147"/>
        <v>298</v>
      </c>
      <c r="W431" s="5">
        <f t="shared" si="148"/>
        <v>285</v>
      </c>
      <c r="X431" s="5">
        <f t="shared" si="149"/>
        <v>367</v>
      </c>
      <c r="Y431" s="5">
        <f t="shared" si="150"/>
        <v>339</v>
      </c>
      <c r="Z431" s="5">
        <f t="shared" si="151"/>
        <v>51.81</v>
      </c>
      <c r="AA431" s="5">
        <f t="shared" si="152"/>
        <v>44.43</v>
      </c>
      <c r="AB431" s="5">
        <f t="shared" si="153"/>
        <v>47.33</v>
      </c>
      <c r="AC431" s="5">
        <f t="shared" si="154"/>
        <v>16.72</v>
      </c>
      <c r="AD431" s="5">
        <f t="shared" si="155"/>
        <v>26.91</v>
      </c>
      <c r="AE431" s="5">
        <f t="shared" si="156"/>
        <v>35.979999999999997</v>
      </c>
      <c r="AF431" s="5">
        <f t="shared" si="157"/>
        <v>25.86</v>
      </c>
      <c r="AG431" s="5">
        <f t="shared" si="158"/>
        <v>33.61</v>
      </c>
      <c r="AH431" s="5">
        <f t="shared" si="159"/>
        <v>38.21</v>
      </c>
      <c r="AI431" s="5">
        <f t="shared" si="160"/>
        <v>26.8</v>
      </c>
      <c r="AJ431" s="5">
        <f t="shared" si="161"/>
        <v>26.61</v>
      </c>
      <c r="AK431" s="5">
        <f t="shared" si="162"/>
        <v>34.090000000000003</v>
      </c>
      <c r="AL431" s="5">
        <f t="shared" si="163"/>
        <v>14.78</v>
      </c>
      <c r="AM431" s="5">
        <f t="shared" si="164"/>
        <v>12.82</v>
      </c>
      <c r="AN431" s="5">
        <f t="shared" si="165"/>
        <v>27.2</v>
      </c>
      <c r="AO431" s="5">
        <f t="shared" si="166"/>
        <v>26.52</v>
      </c>
      <c r="AP431" s="5">
        <f t="shared" si="167"/>
        <v>24.32</v>
      </c>
      <c r="AQ431" s="5">
        <f t="shared" si="168"/>
        <v>25.19</v>
      </c>
      <c r="AR431" s="5">
        <f t="shared" si="169"/>
        <v>41.15</v>
      </c>
      <c r="AS431" s="5">
        <f t="shared" si="170"/>
        <v>23.52</v>
      </c>
      <c r="AT431" s="5">
        <f t="shared" si="171"/>
        <v>18.88</v>
      </c>
      <c r="AU431" s="5">
        <f t="shared" si="172"/>
        <v>20.55</v>
      </c>
      <c r="AV431"/>
      <c r="AY431"/>
      <c r="AZ431"/>
      <c r="BA431"/>
      <c r="BB431"/>
      <c r="BC431"/>
      <c r="BD431"/>
      <c r="BE431" s="3"/>
      <c r="BF431" s="3"/>
    </row>
    <row r="432" spans="1:58" x14ac:dyDescent="0.2">
      <c r="A432" s="12">
        <v>2014</v>
      </c>
      <c r="B432" s="12">
        <v>2</v>
      </c>
      <c r="C432" s="1">
        <f t="shared" si="173"/>
        <v>150</v>
      </c>
      <c r="D432" s="5">
        <f t="shared" si="129"/>
        <v>437</v>
      </c>
      <c r="E432" s="5">
        <f t="shared" si="130"/>
        <v>433</v>
      </c>
      <c r="F432" s="44">
        <f t="shared" si="131"/>
        <v>480</v>
      </c>
      <c r="G432" s="44">
        <f t="shared" si="132"/>
        <v>345</v>
      </c>
      <c r="H432" s="5">
        <f t="shared" si="133"/>
        <v>268</v>
      </c>
      <c r="I432" s="5">
        <f t="shared" si="134"/>
        <v>237</v>
      </c>
      <c r="J432" s="5">
        <f t="shared" si="135"/>
        <v>364</v>
      </c>
      <c r="K432" s="5">
        <f t="shared" si="136"/>
        <v>381</v>
      </c>
      <c r="L432" s="5">
        <f t="shared" si="137"/>
        <v>328</v>
      </c>
      <c r="M432" s="5">
        <f t="shared" si="138"/>
        <v>355</v>
      </c>
      <c r="N432" s="5">
        <f t="shared" si="139"/>
        <v>438</v>
      </c>
      <c r="O432" s="5">
        <f t="shared" si="140"/>
        <v>442</v>
      </c>
      <c r="P432" s="5">
        <f t="shared" si="141"/>
        <v>329</v>
      </c>
      <c r="Q432" s="5">
        <f t="shared" si="142"/>
        <v>382</v>
      </c>
      <c r="R432" s="5">
        <f t="shared" si="143"/>
        <v>399</v>
      </c>
      <c r="S432" s="5">
        <f t="shared" si="144"/>
        <v>387</v>
      </c>
      <c r="T432" s="5">
        <f t="shared" si="145"/>
        <v>439</v>
      </c>
      <c r="U432" s="5">
        <f t="shared" si="146"/>
        <v>481</v>
      </c>
      <c r="V432" s="5">
        <f t="shared" si="147"/>
        <v>311</v>
      </c>
      <c r="W432" s="5">
        <f t="shared" si="148"/>
        <v>321</v>
      </c>
      <c r="X432" s="5">
        <f t="shared" si="149"/>
        <v>366</v>
      </c>
      <c r="Y432" s="5">
        <f t="shared" si="150"/>
        <v>310</v>
      </c>
      <c r="Z432" s="5">
        <f t="shared" si="151"/>
        <v>48.72</v>
      </c>
      <c r="AA432" s="5">
        <f t="shared" si="152"/>
        <v>45.84</v>
      </c>
      <c r="AB432" s="5">
        <f t="shared" si="153"/>
        <v>54.57</v>
      </c>
      <c r="AC432" s="5">
        <f t="shared" si="154"/>
        <v>29.69</v>
      </c>
      <c r="AD432" s="5">
        <f t="shared" si="155"/>
        <v>26.58</v>
      </c>
      <c r="AE432" s="5">
        <f t="shared" si="156"/>
        <v>31.97</v>
      </c>
      <c r="AF432" s="5">
        <f t="shared" si="157"/>
        <v>24.04</v>
      </c>
      <c r="AG432" s="5">
        <f t="shared" si="158"/>
        <v>33.51</v>
      </c>
      <c r="AH432" s="5">
        <f t="shared" si="159"/>
        <v>43.2</v>
      </c>
      <c r="AI432" s="5">
        <f t="shared" si="160"/>
        <v>30.34</v>
      </c>
      <c r="AJ432" s="5">
        <f t="shared" si="161"/>
        <v>28.67</v>
      </c>
      <c r="AK432" s="5">
        <f t="shared" si="162"/>
        <v>33.909999999999997</v>
      </c>
      <c r="AL432" s="5">
        <f t="shared" si="163"/>
        <v>16.87</v>
      </c>
      <c r="AM432" s="5">
        <f t="shared" si="164"/>
        <v>16.399999999999999</v>
      </c>
      <c r="AN432" s="5">
        <f t="shared" si="165"/>
        <v>25.91</v>
      </c>
      <c r="AO432" s="5">
        <f t="shared" si="166"/>
        <v>28.61</v>
      </c>
      <c r="AP432" s="5">
        <f t="shared" si="167"/>
        <v>23.16</v>
      </c>
      <c r="AQ432" s="5">
        <f t="shared" si="168"/>
        <v>24.11</v>
      </c>
      <c r="AR432" s="5">
        <f t="shared" si="169"/>
        <v>44.49</v>
      </c>
      <c r="AS432" s="5">
        <f t="shared" si="170"/>
        <v>27.99</v>
      </c>
      <c r="AT432" s="5">
        <f t="shared" si="171"/>
        <v>25.57</v>
      </c>
      <c r="AU432" s="5">
        <f t="shared" si="172"/>
        <v>20.61</v>
      </c>
      <c r="AV432"/>
      <c r="AY432"/>
      <c r="AZ432"/>
      <c r="BA432"/>
      <c r="BB432"/>
      <c r="BC432"/>
      <c r="BD432"/>
      <c r="BE432" s="3"/>
      <c r="BF432" s="3"/>
    </row>
    <row r="433" spans="1:58" x14ac:dyDescent="0.2">
      <c r="A433" s="12">
        <v>2014</v>
      </c>
      <c r="B433" s="12">
        <v>3</v>
      </c>
      <c r="C433" s="1">
        <f t="shared" si="173"/>
        <v>151</v>
      </c>
      <c r="D433" s="5">
        <f t="shared" si="129"/>
        <v>435</v>
      </c>
      <c r="E433" s="5">
        <f t="shared" si="130"/>
        <v>389</v>
      </c>
      <c r="F433" s="44">
        <f t="shared" si="131"/>
        <v>520</v>
      </c>
      <c r="G433" s="44">
        <f t="shared" si="132"/>
        <v>393</v>
      </c>
      <c r="H433" s="5">
        <f t="shared" si="133"/>
        <v>221</v>
      </c>
      <c r="I433" s="5">
        <f t="shared" si="134"/>
        <v>225</v>
      </c>
      <c r="J433" s="5">
        <f t="shared" si="135"/>
        <v>366</v>
      </c>
      <c r="K433" s="5">
        <f t="shared" si="136"/>
        <v>387</v>
      </c>
      <c r="L433" s="5">
        <f t="shared" si="137"/>
        <v>377</v>
      </c>
      <c r="M433" s="5">
        <f t="shared" si="138"/>
        <v>363</v>
      </c>
      <c r="N433" s="5">
        <f t="shared" si="139"/>
        <v>440</v>
      </c>
      <c r="O433" s="5">
        <f t="shared" si="140"/>
        <v>437</v>
      </c>
      <c r="P433" s="5">
        <f t="shared" si="141"/>
        <v>295</v>
      </c>
      <c r="Q433" s="5">
        <f t="shared" si="142"/>
        <v>379</v>
      </c>
      <c r="R433" s="5">
        <f t="shared" si="143"/>
        <v>392</v>
      </c>
      <c r="S433" s="5">
        <f t="shared" si="144"/>
        <v>378</v>
      </c>
      <c r="T433" s="5">
        <f t="shared" si="145"/>
        <v>460</v>
      </c>
      <c r="U433" s="5">
        <f t="shared" si="146"/>
        <v>407</v>
      </c>
      <c r="V433" s="5">
        <f t="shared" si="147"/>
        <v>323</v>
      </c>
      <c r="W433" s="5">
        <f t="shared" si="148"/>
        <v>323</v>
      </c>
      <c r="X433" s="5">
        <f t="shared" si="149"/>
        <v>375</v>
      </c>
      <c r="Y433" s="5">
        <f t="shared" si="150"/>
        <v>334</v>
      </c>
      <c r="Z433" s="5">
        <f t="shared" si="151"/>
        <v>44.85</v>
      </c>
      <c r="AA433" s="5">
        <f t="shared" si="152"/>
        <v>40.85</v>
      </c>
      <c r="AB433" s="5">
        <f t="shared" si="153"/>
        <v>59.87</v>
      </c>
      <c r="AC433" s="5">
        <f t="shared" si="154"/>
        <v>33.76</v>
      </c>
      <c r="AD433" s="5">
        <f t="shared" si="155"/>
        <v>20.67</v>
      </c>
      <c r="AE433" s="5">
        <f t="shared" si="156"/>
        <v>28.65</v>
      </c>
      <c r="AF433" s="5">
        <f t="shared" si="157"/>
        <v>26.68</v>
      </c>
      <c r="AG433" s="5">
        <f t="shared" si="158"/>
        <v>34.67</v>
      </c>
      <c r="AH433" s="5">
        <f t="shared" si="159"/>
        <v>46</v>
      </c>
      <c r="AI433" s="5">
        <f t="shared" si="160"/>
        <v>36.35</v>
      </c>
      <c r="AJ433" s="5">
        <f t="shared" si="161"/>
        <v>33.32</v>
      </c>
      <c r="AK433" s="5">
        <f t="shared" si="162"/>
        <v>30.97</v>
      </c>
      <c r="AL433" s="5">
        <f t="shared" si="163"/>
        <v>15.17</v>
      </c>
      <c r="AM433" s="5">
        <f t="shared" si="164"/>
        <v>14.59</v>
      </c>
      <c r="AN433" s="5">
        <f t="shared" si="165"/>
        <v>30.02</v>
      </c>
      <c r="AO433" s="5">
        <f t="shared" si="166"/>
        <v>30.01</v>
      </c>
      <c r="AP433" s="5">
        <f t="shared" si="167"/>
        <v>22.97</v>
      </c>
      <c r="AQ433" s="5">
        <f t="shared" si="168"/>
        <v>21.03</v>
      </c>
      <c r="AR433" s="5">
        <f t="shared" si="169"/>
        <v>36.04</v>
      </c>
      <c r="AS433" s="5">
        <f t="shared" si="170"/>
        <v>29.83</v>
      </c>
      <c r="AT433" s="5">
        <f t="shared" si="171"/>
        <v>29.24</v>
      </c>
      <c r="AU433" s="5">
        <f t="shared" si="172"/>
        <v>23.68</v>
      </c>
      <c r="AV433"/>
      <c r="AY433"/>
      <c r="AZ433"/>
      <c r="BA433"/>
      <c r="BB433"/>
      <c r="BC433"/>
      <c r="BD433"/>
      <c r="BE433" s="3"/>
      <c r="BF433" s="3"/>
    </row>
    <row r="434" spans="1:58" x14ac:dyDescent="0.2">
      <c r="A434" s="12">
        <v>2014</v>
      </c>
      <c r="B434" s="12">
        <v>4</v>
      </c>
      <c r="C434" s="1">
        <f t="shared" si="173"/>
        <v>152</v>
      </c>
      <c r="D434" s="5">
        <f t="shared" si="129"/>
        <v>464</v>
      </c>
      <c r="E434" s="5">
        <f t="shared" si="130"/>
        <v>435</v>
      </c>
      <c r="F434" s="44">
        <f t="shared" si="131"/>
        <v>521</v>
      </c>
      <c r="G434" s="44">
        <f t="shared" si="132"/>
        <v>372</v>
      </c>
      <c r="H434" s="5">
        <f t="shared" si="133"/>
        <v>211</v>
      </c>
      <c r="I434" s="5">
        <f t="shared" si="134"/>
        <v>247</v>
      </c>
      <c r="J434" s="5">
        <f t="shared" si="135"/>
        <v>381</v>
      </c>
      <c r="K434" s="5">
        <f t="shared" si="136"/>
        <v>397</v>
      </c>
      <c r="L434" s="5">
        <f t="shared" si="137"/>
        <v>350</v>
      </c>
      <c r="M434" s="5">
        <f t="shared" si="138"/>
        <v>354</v>
      </c>
      <c r="N434" s="5">
        <f t="shared" si="139"/>
        <v>467</v>
      </c>
      <c r="O434" s="5">
        <f t="shared" si="140"/>
        <v>438</v>
      </c>
      <c r="P434" s="5">
        <f t="shared" si="141"/>
        <v>415</v>
      </c>
      <c r="Q434" s="5">
        <f t="shared" si="142"/>
        <v>429</v>
      </c>
      <c r="R434" s="5">
        <f t="shared" si="143"/>
        <v>390</v>
      </c>
      <c r="S434" s="5">
        <f t="shared" si="144"/>
        <v>373</v>
      </c>
      <c r="T434" s="5">
        <f t="shared" si="145"/>
        <v>389</v>
      </c>
      <c r="U434" s="5">
        <f t="shared" si="146"/>
        <v>375</v>
      </c>
      <c r="V434" s="5">
        <f t="shared" si="147"/>
        <v>366</v>
      </c>
      <c r="W434" s="5">
        <f t="shared" si="148"/>
        <v>353</v>
      </c>
      <c r="X434" s="5">
        <f t="shared" si="149"/>
        <v>366</v>
      </c>
      <c r="Y434" s="5">
        <f t="shared" si="150"/>
        <v>355</v>
      </c>
      <c r="Z434" s="5">
        <f t="shared" si="151"/>
        <v>43.92</v>
      </c>
      <c r="AA434" s="5">
        <f t="shared" si="152"/>
        <v>44.77</v>
      </c>
      <c r="AB434" s="5">
        <f t="shared" si="153"/>
        <v>59.26</v>
      </c>
      <c r="AC434" s="5">
        <f t="shared" si="154"/>
        <v>33.770000000000003</v>
      </c>
      <c r="AD434" s="5">
        <f t="shared" si="155"/>
        <v>23.01</v>
      </c>
      <c r="AE434" s="5">
        <f t="shared" si="156"/>
        <v>25.64</v>
      </c>
      <c r="AF434" s="5">
        <f t="shared" si="157"/>
        <v>27.44</v>
      </c>
      <c r="AG434" s="5">
        <f t="shared" si="158"/>
        <v>32.79</v>
      </c>
      <c r="AH434" s="5">
        <f t="shared" si="159"/>
        <v>33.26</v>
      </c>
      <c r="AI434" s="5">
        <f t="shared" si="160"/>
        <v>28.84</v>
      </c>
      <c r="AJ434" s="5">
        <f t="shared" si="161"/>
        <v>33.75</v>
      </c>
      <c r="AK434" s="5">
        <f t="shared" si="162"/>
        <v>32.619999999999997</v>
      </c>
      <c r="AL434" s="5">
        <f t="shared" si="163"/>
        <v>20.23</v>
      </c>
      <c r="AM434" s="5">
        <f t="shared" si="164"/>
        <v>15.88</v>
      </c>
      <c r="AN434" s="5">
        <f t="shared" si="165"/>
        <v>25.13</v>
      </c>
      <c r="AO434" s="5">
        <f t="shared" si="166"/>
        <v>28.35</v>
      </c>
      <c r="AP434" s="5">
        <f t="shared" si="167"/>
        <v>25.46</v>
      </c>
      <c r="AQ434" s="5">
        <f t="shared" si="168"/>
        <v>27.41</v>
      </c>
      <c r="AR434" s="5">
        <f t="shared" si="169"/>
        <v>39.93</v>
      </c>
      <c r="AS434" s="5">
        <f t="shared" si="170"/>
        <v>37.28</v>
      </c>
      <c r="AT434" s="5">
        <f t="shared" si="171"/>
        <v>28.48</v>
      </c>
      <c r="AU434" s="5">
        <f t="shared" si="172"/>
        <v>23.07</v>
      </c>
      <c r="AV434"/>
      <c r="AY434"/>
      <c r="AZ434"/>
      <c r="BA434"/>
      <c r="BB434"/>
      <c r="BC434"/>
      <c r="BD434"/>
      <c r="BE434" s="3"/>
      <c r="BF434" s="3"/>
    </row>
    <row r="435" spans="1:58" x14ac:dyDescent="0.2">
      <c r="A435" s="12">
        <v>2015</v>
      </c>
      <c r="B435" s="12">
        <v>1</v>
      </c>
      <c r="C435" s="1">
        <f t="shared" si="173"/>
        <v>153</v>
      </c>
      <c r="D435" s="5">
        <f t="shared" si="129"/>
        <v>447</v>
      </c>
      <c r="E435" s="5">
        <f t="shared" si="130"/>
        <v>409</v>
      </c>
      <c r="F435" s="44">
        <f t="shared" si="131"/>
        <v>522</v>
      </c>
      <c r="G435" s="44">
        <f t="shared" si="132"/>
        <v>393</v>
      </c>
      <c r="H435" s="5">
        <f t="shared" si="133"/>
        <v>262</v>
      </c>
      <c r="I435" s="5">
        <f t="shared" si="134"/>
        <v>272</v>
      </c>
      <c r="J435" s="5">
        <f t="shared" si="135"/>
        <v>370</v>
      </c>
      <c r="K435" s="5">
        <f t="shared" si="136"/>
        <v>410</v>
      </c>
      <c r="L435" s="5">
        <f t="shared" si="137"/>
        <v>362</v>
      </c>
      <c r="M435" s="5">
        <f t="shared" si="138"/>
        <v>282</v>
      </c>
      <c r="N435" s="5">
        <f t="shared" si="139"/>
        <v>465</v>
      </c>
      <c r="O435" s="5">
        <f t="shared" si="140"/>
        <v>416</v>
      </c>
      <c r="P435" s="5">
        <f t="shared" si="141"/>
        <v>367</v>
      </c>
      <c r="Q435" s="5">
        <f t="shared" si="142"/>
        <v>384</v>
      </c>
      <c r="R435" s="5">
        <f t="shared" si="143"/>
        <v>410</v>
      </c>
      <c r="S435" s="5">
        <f t="shared" si="144"/>
        <v>390</v>
      </c>
      <c r="T435" s="5">
        <f t="shared" si="145"/>
        <v>417</v>
      </c>
      <c r="U435" s="5">
        <f t="shared" si="146"/>
        <v>390</v>
      </c>
      <c r="V435" s="5">
        <f t="shared" si="147"/>
        <v>366</v>
      </c>
      <c r="W435" s="5">
        <f t="shared" si="148"/>
        <v>357</v>
      </c>
      <c r="X435" s="5">
        <f t="shared" si="149"/>
        <v>444</v>
      </c>
      <c r="Y435" s="5">
        <f t="shared" si="150"/>
        <v>409</v>
      </c>
      <c r="Z435" s="5">
        <f t="shared" si="151"/>
        <v>45.69</v>
      </c>
      <c r="AA435" s="5">
        <f t="shared" si="152"/>
        <v>46.4</v>
      </c>
      <c r="AB435" s="5">
        <f t="shared" si="153"/>
        <v>49.14</v>
      </c>
      <c r="AC435" s="5">
        <f t="shared" si="154"/>
        <v>36.01</v>
      </c>
      <c r="AD435" s="5">
        <f t="shared" si="155"/>
        <v>20.09</v>
      </c>
      <c r="AE435" s="5">
        <f t="shared" si="156"/>
        <v>23.91</v>
      </c>
      <c r="AF435" s="5">
        <f t="shared" si="157"/>
        <v>27.64</v>
      </c>
      <c r="AG435" s="5">
        <f t="shared" si="158"/>
        <v>30.32</v>
      </c>
      <c r="AH435" s="5">
        <f t="shared" si="159"/>
        <v>33.04</v>
      </c>
      <c r="AI435" s="5">
        <f t="shared" si="160"/>
        <v>35.79</v>
      </c>
      <c r="AJ435" s="5">
        <f t="shared" si="161"/>
        <v>32.479999999999997</v>
      </c>
      <c r="AK435" s="5">
        <f t="shared" si="162"/>
        <v>31.51</v>
      </c>
      <c r="AL435" s="5">
        <f t="shared" si="163"/>
        <v>19.989999999999998</v>
      </c>
      <c r="AM435" s="5">
        <f t="shared" si="164"/>
        <v>21.42</v>
      </c>
      <c r="AN435" s="5">
        <f t="shared" si="165"/>
        <v>24.2</v>
      </c>
      <c r="AO435" s="5">
        <f t="shared" si="166"/>
        <v>26.03</v>
      </c>
      <c r="AP435" s="5">
        <f t="shared" si="167"/>
        <v>23.98</v>
      </c>
      <c r="AQ435" s="5">
        <f t="shared" si="168"/>
        <v>24.58</v>
      </c>
      <c r="AR435" s="5">
        <f t="shared" si="169"/>
        <v>39.79</v>
      </c>
      <c r="AS435" s="5">
        <f t="shared" si="170"/>
        <v>34.76</v>
      </c>
      <c r="AT435" s="5">
        <f t="shared" si="171"/>
        <v>26.48</v>
      </c>
      <c r="AU435" s="5">
        <f t="shared" si="172"/>
        <v>22.13</v>
      </c>
      <c r="AV435"/>
      <c r="AY435"/>
      <c r="AZ435"/>
      <c r="BA435"/>
      <c r="BB435"/>
      <c r="BC435"/>
      <c r="BD435"/>
      <c r="BE435" s="3"/>
      <c r="BF435" s="3"/>
    </row>
    <row r="436" spans="1:58" x14ac:dyDescent="0.2">
      <c r="A436" s="12">
        <v>2015</v>
      </c>
      <c r="B436" s="12">
        <v>2</v>
      </c>
      <c r="C436" s="1">
        <f t="shared" si="173"/>
        <v>154</v>
      </c>
      <c r="D436" s="5">
        <f t="shared" si="129"/>
        <v>413</v>
      </c>
      <c r="E436" s="5">
        <f t="shared" si="130"/>
        <v>388</v>
      </c>
      <c r="F436" s="44">
        <f t="shared" si="131"/>
        <v>499</v>
      </c>
      <c r="G436" s="44">
        <f t="shared" si="132"/>
        <v>391</v>
      </c>
      <c r="H436" s="5">
        <f t="shared" si="133"/>
        <v>258</v>
      </c>
      <c r="I436" s="5">
        <f t="shared" si="134"/>
        <v>283</v>
      </c>
      <c r="J436" s="5">
        <f t="shared" si="135"/>
        <v>335</v>
      </c>
      <c r="K436" s="5">
        <f t="shared" si="136"/>
        <v>362</v>
      </c>
      <c r="L436" s="5">
        <f t="shared" si="137"/>
        <v>363</v>
      </c>
      <c r="M436" s="5">
        <f t="shared" si="138"/>
        <v>381</v>
      </c>
      <c r="N436" s="5">
        <f t="shared" si="139"/>
        <v>402</v>
      </c>
      <c r="O436" s="5">
        <f t="shared" si="140"/>
        <v>403</v>
      </c>
      <c r="P436" s="5">
        <f t="shared" si="141"/>
        <v>398</v>
      </c>
      <c r="Q436" s="5">
        <f t="shared" si="142"/>
        <v>415</v>
      </c>
      <c r="R436" s="5">
        <f t="shared" si="143"/>
        <v>383</v>
      </c>
      <c r="S436" s="5">
        <f t="shared" si="144"/>
        <v>361</v>
      </c>
      <c r="T436" s="5">
        <f t="shared" si="145"/>
        <v>384</v>
      </c>
      <c r="U436" s="5">
        <f t="shared" si="146"/>
        <v>431</v>
      </c>
      <c r="V436" s="5">
        <f t="shared" si="147"/>
        <v>349</v>
      </c>
      <c r="W436" s="5">
        <f t="shared" si="148"/>
        <v>373</v>
      </c>
      <c r="X436" s="5">
        <f t="shared" si="149"/>
        <v>363</v>
      </c>
      <c r="Y436" s="5">
        <f t="shared" si="150"/>
        <v>299</v>
      </c>
      <c r="Z436" s="5">
        <f t="shared" si="151"/>
        <v>46.32</v>
      </c>
      <c r="AA436" s="5">
        <f t="shared" si="152"/>
        <v>37.89</v>
      </c>
      <c r="AB436" s="5">
        <f t="shared" si="153"/>
        <v>49.84</v>
      </c>
      <c r="AC436" s="5">
        <f t="shared" si="154"/>
        <v>37.79</v>
      </c>
      <c r="AD436" s="5">
        <f t="shared" si="155"/>
        <v>20.56</v>
      </c>
      <c r="AE436" s="5">
        <f t="shared" si="156"/>
        <v>22.67</v>
      </c>
      <c r="AF436" s="5">
        <f t="shared" si="157"/>
        <v>24.9</v>
      </c>
      <c r="AG436" s="5">
        <f t="shared" si="158"/>
        <v>27.73</v>
      </c>
      <c r="AH436" s="5">
        <f t="shared" si="159"/>
        <v>40.64</v>
      </c>
      <c r="AI436" s="5">
        <f t="shared" si="160"/>
        <v>28.64</v>
      </c>
      <c r="AJ436" s="5">
        <f t="shared" si="161"/>
        <v>24.34</v>
      </c>
      <c r="AK436" s="5">
        <f t="shared" si="162"/>
        <v>26.57</v>
      </c>
      <c r="AL436" s="5">
        <f t="shared" si="163"/>
        <v>15.36</v>
      </c>
      <c r="AM436" s="5">
        <f t="shared" si="164"/>
        <v>16.07</v>
      </c>
      <c r="AN436" s="5">
        <f t="shared" si="165"/>
        <v>23.38</v>
      </c>
      <c r="AO436" s="5">
        <f t="shared" si="166"/>
        <v>28.19</v>
      </c>
      <c r="AP436" s="5">
        <f t="shared" si="167"/>
        <v>20.3</v>
      </c>
      <c r="AQ436" s="5">
        <f t="shared" si="168"/>
        <v>20.94</v>
      </c>
      <c r="AR436" s="5">
        <f t="shared" si="169"/>
        <v>45.34</v>
      </c>
      <c r="AS436" s="5">
        <f t="shared" si="170"/>
        <v>39.950000000000003</v>
      </c>
      <c r="AT436" s="5">
        <f t="shared" si="171"/>
        <v>22.62</v>
      </c>
      <c r="AU436" s="5">
        <f t="shared" si="172"/>
        <v>23.23</v>
      </c>
      <c r="AV436"/>
      <c r="AY436"/>
      <c r="AZ436"/>
      <c r="BA436"/>
      <c r="BB436"/>
      <c r="BC436"/>
      <c r="BD436"/>
      <c r="BE436" s="3"/>
      <c r="BF436" s="3"/>
    </row>
    <row r="437" spans="1:58" x14ac:dyDescent="0.2">
      <c r="A437" s="12">
        <v>2015</v>
      </c>
      <c r="B437" s="12">
        <v>3</v>
      </c>
      <c r="C437" s="1">
        <f t="shared" si="173"/>
        <v>155</v>
      </c>
      <c r="D437" s="5">
        <f t="shared" si="129"/>
        <v>406</v>
      </c>
      <c r="E437" s="5">
        <f t="shared" si="130"/>
        <v>387</v>
      </c>
      <c r="F437" s="44">
        <f t="shared" si="131"/>
        <v>493</v>
      </c>
      <c r="G437" s="44">
        <f t="shared" si="132"/>
        <v>397</v>
      </c>
      <c r="H437" s="5">
        <f t="shared" si="133"/>
        <v>280</v>
      </c>
      <c r="I437" s="5">
        <f t="shared" si="134"/>
        <v>302</v>
      </c>
      <c r="J437" s="5">
        <f t="shared" si="135"/>
        <v>348</v>
      </c>
      <c r="K437" s="5">
        <f t="shared" si="136"/>
        <v>362</v>
      </c>
      <c r="L437" s="5">
        <f t="shared" si="137"/>
        <v>341</v>
      </c>
      <c r="M437" s="5">
        <f t="shared" si="138"/>
        <v>351</v>
      </c>
      <c r="N437" s="5">
        <f t="shared" si="139"/>
        <v>371</v>
      </c>
      <c r="O437" s="5">
        <f t="shared" si="140"/>
        <v>394</v>
      </c>
      <c r="P437" s="5">
        <f t="shared" si="141"/>
        <v>339</v>
      </c>
      <c r="Q437" s="5">
        <f t="shared" si="142"/>
        <v>409</v>
      </c>
      <c r="R437" s="5">
        <f t="shared" si="143"/>
        <v>348</v>
      </c>
      <c r="S437" s="5">
        <f t="shared" si="144"/>
        <v>345</v>
      </c>
      <c r="T437" s="5">
        <f t="shared" si="145"/>
        <v>399</v>
      </c>
      <c r="U437" s="5">
        <f t="shared" si="146"/>
        <v>434</v>
      </c>
      <c r="V437" s="5">
        <f t="shared" si="147"/>
        <v>369</v>
      </c>
      <c r="W437" s="5">
        <f t="shared" si="148"/>
        <v>384</v>
      </c>
      <c r="X437" s="5">
        <f t="shared" si="149"/>
        <v>355</v>
      </c>
      <c r="Y437" s="5">
        <f t="shared" si="150"/>
        <v>385</v>
      </c>
      <c r="Z437" s="5">
        <f t="shared" si="151"/>
        <v>43.15</v>
      </c>
      <c r="AA437" s="5">
        <f t="shared" si="152"/>
        <v>39.65</v>
      </c>
      <c r="AB437" s="5">
        <f t="shared" si="153"/>
        <v>56.91</v>
      </c>
      <c r="AC437" s="5">
        <f t="shared" si="154"/>
        <v>33.979999999999997</v>
      </c>
      <c r="AD437" s="5">
        <f t="shared" si="155"/>
        <v>22.23</v>
      </c>
      <c r="AE437" s="5">
        <f t="shared" si="156"/>
        <v>25.83</v>
      </c>
      <c r="AF437" s="5">
        <f t="shared" si="157"/>
        <v>26.64</v>
      </c>
      <c r="AG437" s="5">
        <f t="shared" si="158"/>
        <v>30.37</v>
      </c>
      <c r="AH437" s="5">
        <f t="shared" si="159"/>
        <v>41.88</v>
      </c>
      <c r="AI437" s="5">
        <f t="shared" si="160"/>
        <v>31.5</v>
      </c>
      <c r="AJ437" s="5">
        <f t="shared" si="161"/>
        <v>22.96</v>
      </c>
      <c r="AK437" s="5">
        <f t="shared" si="162"/>
        <v>27.74</v>
      </c>
      <c r="AL437" s="5">
        <f t="shared" si="163"/>
        <v>17.07</v>
      </c>
      <c r="AM437" s="5">
        <f t="shared" si="164"/>
        <v>17.86</v>
      </c>
      <c r="AN437" s="5">
        <f t="shared" si="165"/>
        <v>25.15</v>
      </c>
      <c r="AO437" s="5">
        <f t="shared" si="166"/>
        <v>30.15</v>
      </c>
      <c r="AP437" s="5">
        <f t="shared" si="167"/>
        <v>18.71</v>
      </c>
      <c r="AQ437" s="5">
        <f t="shared" si="168"/>
        <v>15.34</v>
      </c>
      <c r="AR437" s="5">
        <f t="shared" si="169"/>
        <v>45.11</v>
      </c>
      <c r="AS437" s="5">
        <f t="shared" si="170"/>
        <v>43.1</v>
      </c>
      <c r="AT437" s="5">
        <f t="shared" si="171"/>
        <v>27.21</v>
      </c>
      <c r="AU437" s="5">
        <f t="shared" si="172"/>
        <v>25.31</v>
      </c>
      <c r="AV437"/>
      <c r="AY437"/>
      <c r="AZ437"/>
      <c r="BA437"/>
      <c r="BB437"/>
      <c r="BC437"/>
      <c r="BD437"/>
      <c r="BE437" s="3"/>
      <c r="BF437" s="3"/>
    </row>
    <row r="438" spans="1:58" x14ac:dyDescent="0.2">
      <c r="A438" s="12">
        <v>2015</v>
      </c>
      <c r="B438" s="12">
        <v>4</v>
      </c>
      <c r="C438" s="1">
        <f t="shared" si="173"/>
        <v>156</v>
      </c>
      <c r="D438" s="5">
        <f t="shared" si="129"/>
        <v>428</v>
      </c>
      <c r="E438" s="5">
        <f t="shared" si="130"/>
        <v>396</v>
      </c>
      <c r="F438" s="44">
        <f t="shared" si="131"/>
        <v>435</v>
      </c>
      <c r="G438" s="44">
        <f t="shared" si="132"/>
        <v>374</v>
      </c>
      <c r="H438" s="5">
        <f t="shared" si="133"/>
        <v>270</v>
      </c>
      <c r="I438" s="5">
        <f t="shared" si="134"/>
        <v>273</v>
      </c>
      <c r="J438" s="5">
        <f t="shared" si="135"/>
        <v>353</v>
      </c>
      <c r="K438" s="5">
        <f t="shared" si="136"/>
        <v>362</v>
      </c>
      <c r="L438" s="5">
        <f t="shared" si="137"/>
        <v>360</v>
      </c>
      <c r="M438" s="5">
        <f t="shared" si="138"/>
        <v>373</v>
      </c>
      <c r="N438" s="5">
        <f t="shared" si="139"/>
        <v>420</v>
      </c>
      <c r="O438" s="5">
        <f t="shared" si="140"/>
        <v>424</v>
      </c>
      <c r="P438" s="5">
        <f t="shared" si="141"/>
        <v>345</v>
      </c>
      <c r="Q438" s="5">
        <f t="shared" si="142"/>
        <v>360</v>
      </c>
      <c r="R438" s="5">
        <f t="shared" si="143"/>
        <v>348</v>
      </c>
      <c r="S438" s="5">
        <f t="shared" si="144"/>
        <v>337</v>
      </c>
      <c r="T438" s="5">
        <f t="shared" si="145"/>
        <v>401</v>
      </c>
      <c r="U438" s="5">
        <f t="shared" si="146"/>
        <v>482</v>
      </c>
      <c r="V438" s="5">
        <f t="shared" si="147"/>
        <v>380</v>
      </c>
      <c r="W438" s="5">
        <f t="shared" si="148"/>
        <v>390</v>
      </c>
      <c r="X438" s="5">
        <f t="shared" si="149"/>
        <v>344</v>
      </c>
      <c r="Y438" s="5">
        <f t="shared" si="150"/>
        <v>330</v>
      </c>
      <c r="Z438" s="5">
        <f t="shared" si="151"/>
        <v>43.48</v>
      </c>
      <c r="AA438" s="5">
        <f t="shared" si="152"/>
        <v>42.04</v>
      </c>
      <c r="AB438" s="5">
        <f t="shared" si="153"/>
        <v>50.56</v>
      </c>
      <c r="AC438" s="5">
        <f t="shared" si="154"/>
        <v>32.770000000000003</v>
      </c>
      <c r="AD438" s="5">
        <f t="shared" si="155"/>
        <v>19.18</v>
      </c>
      <c r="AE438" s="5">
        <f t="shared" si="156"/>
        <v>24.7</v>
      </c>
      <c r="AF438" s="5">
        <f t="shared" si="157"/>
        <v>26.25</v>
      </c>
      <c r="AG438" s="5">
        <f t="shared" si="158"/>
        <v>32.049999999999997</v>
      </c>
      <c r="AH438" s="5">
        <f t="shared" si="159"/>
        <v>40.39</v>
      </c>
      <c r="AI438" s="5">
        <f t="shared" si="160"/>
        <v>25.38</v>
      </c>
      <c r="AJ438" s="5">
        <f t="shared" si="161"/>
        <v>23.32</v>
      </c>
      <c r="AK438" s="5">
        <f t="shared" si="162"/>
        <v>29.89</v>
      </c>
      <c r="AL438" s="5">
        <f t="shared" si="163"/>
        <v>19.8</v>
      </c>
      <c r="AM438" s="5">
        <f t="shared" si="164"/>
        <v>16.34</v>
      </c>
      <c r="AN438" s="5">
        <f t="shared" si="165"/>
        <v>25.94</v>
      </c>
      <c r="AO438" s="5">
        <f t="shared" si="166"/>
        <v>28.35</v>
      </c>
      <c r="AP438" s="5">
        <f t="shared" si="167"/>
        <v>18.87</v>
      </c>
      <c r="AQ438" s="5">
        <f t="shared" si="168"/>
        <v>15.62</v>
      </c>
      <c r="AR438" s="5">
        <f t="shared" si="169"/>
        <v>49.96</v>
      </c>
      <c r="AS438" s="5">
        <f t="shared" si="170"/>
        <v>40.46</v>
      </c>
      <c r="AT438" s="5">
        <f t="shared" si="171"/>
        <v>27.84</v>
      </c>
      <c r="AU438" s="5">
        <f t="shared" si="172"/>
        <v>24.58</v>
      </c>
      <c r="AV438"/>
      <c r="AY438"/>
      <c r="AZ438"/>
      <c r="BA438"/>
      <c r="BB438"/>
      <c r="BC438"/>
      <c r="BD438"/>
      <c r="BE438" s="3"/>
      <c r="BF438" s="3"/>
    </row>
    <row r="439" spans="1:58" x14ac:dyDescent="0.2">
      <c r="A439" s="12">
        <v>2016</v>
      </c>
      <c r="B439" s="12">
        <v>1</v>
      </c>
      <c r="C439" s="1">
        <f t="shared" si="173"/>
        <v>157</v>
      </c>
      <c r="D439" s="5">
        <f t="shared" ref="D439:D446" si="174">IF(F250=0,"na",F250)</f>
        <v>432</v>
      </c>
      <c r="E439" s="5">
        <f t="shared" ref="E439:E446" si="175">IF(G250=0,"na",G250)</f>
        <v>372</v>
      </c>
      <c r="F439" s="44">
        <f t="shared" ref="F439:F446" si="176">M250</f>
        <v>479</v>
      </c>
      <c r="G439" s="44">
        <f t="shared" ref="G439:G446" si="177">N250</f>
        <v>458</v>
      </c>
      <c r="H439" s="5">
        <f t="shared" ref="H439:H446" si="178">T250</f>
        <v>277</v>
      </c>
      <c r="I439" s="5">
        <f t="shared" ref="I439:I446" si="179">U250</f>
        <v>279</v>
      </c>
      <c r="J439" s="5">
        <f t="shared" ref="J439:J446" si="180">AA250</f>
        <v>376</v>
      </c>
      <c r="K439" s="5">
        <f t="shared" ref="K439:K446" si="181">AB250</f>
        <v>394</v>
      </c>
      <c r="L439" s="5">
        <f t="shared" ref="L439:L446" si="182">AH250</f>
        <v>366</v>
      </c>
      <c r="M439" s="5">
        <f t="shared" ref="M439:M446" si="183">AI250</f>
        <v>380</v>
      </c>
      <c r="N439" s="5">
        <f t="shared" ref="N439:N446" si="184">AO250</f>
        <v>408</v>
      </c>
      <c r="O439" s="5">
        <f t="shared" ref="O439:O446" si="185">AP250</f>
        <v>437</v>
      </c>
      <c r="P439" s="5">
        <f t="shared" ref="P439:P446" si="186">AV250</f>
        <v>408</v>
      </c>
      <c r="Q439" s="5">
        <f t="shared" ref="Q439:Q446" si="187">AW250</f>
        <v>402</v>
      </c>
      <c r="R439" s="5">
        <f t="shared" ref="R439:R446" si="188">BC250</f>
        <v>355</v>
      </c>
      <c r="S439" s="5">
        <f t="shared" ref="S439:S446" si="189">BD250</f>
        <v>337</v>
      </c>
      <c r="T439" s="5">
        <f t="shared" ref="T439:T446" si="190">BJ250</f>
        <v>506</v>
      </c>
      <c r="U439" s="5">
        <f t="shared" ref="U439:U446" si="191">BK250</f>
        <v>449</v>
      </c>
      <c r="V439" s="5">
        <f t="shared" ref="V439:V446" si="192">BP250</f>
        <v>351</v>
      </c>
      <c r="W439" s="5">
        <f t="shared" ref="W439:W446" si="193">BQ250</f>
        <v>373</v>
      </c>
      <c r="X439" s="5">
        <f t="shared" ref="X439:X446" si="194">BU250</f>
        <v>408</v>
      </c>
      <c r="Y439" s="5">
        <f t="shared" ref="Y439:Y446" si="195">BV250</f>
        <v>446</v>
      </c>
      <c r="Z439" s="5">
        <f t="shared" ref="Z439:Z455" si="196">CC250</f>
        <v>48.78</v>
      </c>
      <c r="AA439" s="5">
        <f t="shared" ref="AA439:AA455" si="197">CD250</f>
        <v>41.25</v>
      </c>
      <c r="AB439" s="5">
        <f t="shared" ref="AB439:AB455" si="198">CJ250</f>
        <v>47.36</v>
      </c>
      <c r="AC439" s="5">
        <f t="shared" ref="AC439:AC455" si="199">CK250</f>
        <v>29.95</v>
      </c>
      <c r="AD439" s="5">
        <f t="shared" ref="AD439:AD455" si="200">CQ250</f>
        <v>18.23</v>
      </c>
      <c r="AE439" s="5">
        <f t="shared" ref="AE439:AE455" si="201">CR250</f>
        <v>33.74</v>
      </c>
      <c r="AF439" s="5">
        <f t="shared" ref="AF439:AF455" si="202">CX250</f>
        <v>28.83</v>
      </c>
      <c r="AG439" s="5">
        <f t="shared" ref="AG439:AG455" si="203">CY250</f>
        <v>31.74</v>
      </c>
      <c r="AH439" s="5">
        <f t="shared" ref="AH439:AH455" si="204">DE250</f>
        <v>35.799999999999997</v>
      </c>
      <c r="AI439" s="5">
        <f t="shared" ref="AI439:AI455" si="205">DF250</f>
        <v>27.12</v>
      </c>
      <c r="AJ439" s="5">
        <f t="shared" ref="AJ439:AJ455" si="206">DL250</f>
        <v>24.77</v>
      </c>
      <c r="AK439" s="5">
        <f t="shared" ref="AK439:AK455" si="207">DM250</f>
        <v>30.89</v>
      </c>
      <c r="AL439" s="5">
        <f t="shared" ref="AL439:AL455" si="208">DS250</f>
        <v>19.52</v>
      </c>
      <c r="AM439" s="5">
        <f t="shared" ref="AM439:AM455" si="209">DT250</f>
        <v>15.31</v>
      </c>
      <c r="AN439" s="5">
        <f t="shared" ref="AN439:AN455" si="210">DZ250</f>
        <v>26.71</v>
      </c>
      <c r="AO439" s="5">
        <f t="shared" ref="AO439:AO455" si="211">EA250</f>
        <v>29.97</v>
      </c>
      <c r="AP439" s="5">
        <f t="shared" ref="AP439:AP455" si="212">EG250</f>
        <v>18.79</v>
      </c>
      <c r="AQ439" s="5">
        <f t="shared" ref="AQ439:AQ455" si="213">EH250</f>
        <v>13.79</v>
      </c>
      <c r="AR439" s="5">
        <f t="shared" ref="AR439:AR455" si="214">EM250</f>
        <v>40.75</v>
      </c>
      <c r="AS439" s="5">
        <f t="shared" ref="AS439:AS455" si="215">EN250</f>
        <v>35.119999999999997</v>
      </c>
      <c r="AT439" s="5">
        <f t="shared" ref="AT439:AT455" si="216">ER250</f>
        <v>28.59</v>
      </c>
      <c r="AU439" s="5">
        <f t="shared" ref="AU439:AU455" si="217">ES250</f>
        <v>25.13</v>
      </c>
      <c r="AV439"/>
      <c r="AY439"/>
      <c r="AZ439"/>
      <c r="BA439"/>
      <c r="BB439"/>
      <c r="BC439"/>
      <c r="BD439"/>
      <c r="BE439" s="3"/>
      <c r="BF439" s="3"/>
    </row>
    <row r="440" spans="1:58" x14ac:dyDescent="0.2">
      <c r="A440" s="12">
        <v>2016</v>
      </c>
      <c r="B440" s="12">
        <v>2</v>
      </c>
      <c r="C440" s="1">
        <f t="shared" si="173"/>
        <v>158</v>
      </c>
      <c r="D440" s="5">
        <f t="shared" si="174"/>
        <v>408</v>
      </c>
      <c r="E440" s="5">
        <f t="shared" si="175"/>
        <v>389</v>
      </c>
      <c r="F440" s="44">
        <f t="shared" si="176"/>
        <v>457</v>
      </c>
      <c r="G440" s="44">
        <f t="shared" si="177"/>
        <v>451</v>
      </c>
      <c r="H440" s="5">
        <f t="shared" si="178"/>
        <v>248</v>
      </c>
      <c r="I440" s="5">
        <f t="shared" si="179"/>
        <v>262</v>
      </c>
      <c r="J440" s="5">
        <f t="shared" si="180"/>
        <v>399</v>
      </c>
      <c r="K440" s="5">
        <f t="shared" si="181"/>
        <v>373</v>
      </c>
      <c r="L440" s="5">
        <f t="shared" si="182"/>
        <v>365</v>
      </c>
      <c r="M440" s="5">
        <f t="shared" si="183"/>
        <v>363</v>
      </c>
      <c r="N440" s="5">
        <f t="shared" si="184"/>
        <v>425</v>
      </c>
      <c r="O440" s="5">
        <f t="shared" si="185"/>
        <v>446</v>
      </c>
      <c r="P440" s="5">
        <f t="shared" si="186"/>
        <v>369</v>
      </c>
      <c r="Q440" s="5">
        <f t="shared" si="187"/>
        <v>333</v>
      </c>
      <c r="R440" s="5">
        <f t="shared" si="188"/>
        <v>403</v>
      </c>
      <c r="S440" s="5">
        <f t="shared" si="189"/>
        <v>389</v>
      </c>
      <c r="T440" s="5">
        <f t="shared" si="190"/>
        <v>361</v>
      </c>
      <c r="U440" s="5">
        <f t="shared" si="191"/>
        <v>364</v>
      </c>
      <c r="V440" s="5">
        <f t="shared" si="192"/>
        <v>351</v>
      </c>
      <c r="W440" s="5">
        <f t="shared" si="193"/>
        <v>367</v>
      </c>
      <c r="X440" s="5">
        <f t="shared" si="194"/>
        <v>395</v>
      </c>
      <c r="Y440" s="5">
        <f t="shared" si="195"/>
        <v>403</v>
      </c>
      <c r="Z440" s="5">
        <f t="shared" si="196"/>
        <v>41.14</v>
      </c>
      <c r="AA440" s="5">
        <f t="shared" si="197"/>
        <v>45.49</v>
      </c>
      <c r="AB440" s="5">
        <f t="shared" si="198"/>
        <v>39.92</v>
      </c>
      <c r="AC440" s="5">
        <f t="shared" si="199"/>
        <v>31.21</v>
      </c>
      <c r="AD440" s="5">
        <f t="shared" si="200"/>
        <v>21.48</v>
      </c>
      <c r="AE440" s="5">
        <f t="shared" si="201"/>
        <v>33.79</v>
      </c>
      <c r="AF440" s="5">
        <f t="shared" si="202"/>
        <v>27.03</v>
      </c>
      <c r="AG440" s="5">
        <f t="shared" si="203"/>
        <v>32.380000000000003</v>
      </c>
      <c r="AH440" s="5">
        <f t="shared" si="204"/>
        <v>29.51</v>
      </c>
      <c r="AI440" s="5">
        <f t="shared" si="205"/>
        <v>24.88</v>
      </c>
      <c r="AJ440" s="5">
        <f t="shared" si="206"/>
        <v>27.58</v>
      </c>
      <c r="AK440" s="5">
        <f t="shared" si="207"/>
        <v>27.54</v>
      </c>
      <c r="AL440" s="5">
        <f t="shared" si="208"/>
        <v>17.2</v>
      </c>
      <c r="AM440" s="5">
        <f t="shared" si="209"/>
        <v>12.4</v>
      </c>
      <c r="AN440" s="5">
        <f t="shared" si="210"/>
        <v>25.22</v>
      </c>
      <c r="AO440" s="5">
        <f t="shared" si="211"/>
        <v>28.78</v>
      </c>
      <c r="AP440" s="5">
        <f t="shared" si="212"/>
        <v>20.100000000000001</v>
      </c>
      <c r="AQ440" s="5">
        <f t="shared" si="213"/>
        <v>15.49</v>
      </c>
      <c r="AR440" s="5">
        <f t="shared" si="214"/>
        <v>30.98</v>
      </c>
      <c r="AS440" s="5">
        <f t="shared" si="215"/>
        <v>24.06</v>
      </c>
      <c r="AT440" s="5">
        <f t="shared" si="216"/>
        <v>26.54</v>
      </c>
      <c r="AU440" s="5">
        <f t="shared" si="217"/>
        <v>21.26</v>
      </c>
      <c r="AV440"/>
      <c r="AY440"/>
      <c r="AZ440"/>
      <c r="BA440"/>
      <c r="BB440"/>
      <c r="BC440"/>
      <c r="BD440"/>
      <c r="BE440" s="3"/>
      <c r="BF440" s="3"/>
    </row>
    <row r="441" spans="1:58" x14ac:dyDescent="0.2">
      <c r="A441" s="12">
        <v>2016</v>
      </c>
      <c r="B441" s="12">
        <v>3</v>
      </c>
      <c r="C441" s="1">
        <f t="shared" si="173"/>
        <v>159</v>
      </c>
      <c r="D441" s="5">
        <f t="shared" si="174"/>
        <v>455</v>
      </c>
      <c r="E441" s="5">
        <f t="shared" si="175"/>
        <v>440</v>
      </c>
      <c r="F441" s="44">
        <f t="shared" si="176"/>
        <v>488</v>
      </c>
      <c r="G441" s="44">
        <f t="shared" si="177"/>
        <v>409</v>
      </c>
      <c r="H441" s="5">
        <f t="shared" si="178"/>
        <v>349</v>
      </c>
      <c r="I441" s="5">
        <f t="shared" si="179"/>
        <v>263</v>
      </c>
      <c r="J441" s="5">
        <f t="shared" si="180"/>
        <v>367</v>
      </c>
      <c r="K441" s="5">
        <f t="shared" si="181"/>
        <v>398</v>
      </c>
      <c r="L441" s="5">
        <f t="shared" si="182"/>
        <v>384</v>
      </c>
      <c r="M441" s="5">
        <f t="shared" si="183"/>
        <v>400</v>
      </c>
      <c r="N441" s="5">
        <f t="shared" si="184"/>
        <v>442</v>
      </c>
      <c r="O441" s="5">
        <f t="shared" si="185"/>
        <v>425</v>
      </c>
      <c r="P441" s="5">
        <f t="shared" si="186"/>
        <v>355</v>
      </c>
      <c r="Q441" s="5">
        <f t="shared" si="187"/>
        <v>341</v>
      </c>
      <c r="R441" s="5">
        <f t="shared" si="188"/>
        <v>386</v>
      </c>
      <c r="S441" s="5">
        <f t="shared" si="189"/>
        <v>380</v>
      </c>
      <c r="T441" s="5">
        <f t="shared" si="190"/>
        <v>368</v>
      </c>
      <c r="U441" s="5">
        <f t="shared" si="191"/>
        <v>411</v>
      </c>
      <c r="V441" s="5">
        <f t="shared" si="192"/>
        <v>379</v>
      </c>
      <c r="W441" s="5">
        <f t="shared" si="193"/>
        <v>365</v>
      </c>
      <c r="X441" s="5">
        <f t="shared" si="194"/>
        <v>332</v>
      </c>
      <c r="Y441" s="5">
        <f t="shared" si="195"/>
        <v>335</v>
      </c>
      <c r="Z441" s="5">
        <f t="shared" si="196"/>
        <v>41.28</v>
      </c>
      <c r="AA441" s="5">
        <f t="shared" si="197"/>
        <v>48.59</v>
      </c>
      <c r="AB441" s="5">
        <f t="shared" si="198"/>
        <v>35.229999999999997</v>
      </c>
      <c r="AC441" s="5">
        <f t="shared" si="199"/>
        <v>29.5</v>
      </c>
      <c r="AD441" s="5">
        <f t="shared" si="200"/>
        <v>21.58</v>
      </c>
      <c r="AE441" s="5">
        <f t="shared" si="201"/>
        <v>22.41</v>
      </c>
      <c r="AF441" s="5">
        <f t="shared" si="202"/>
        <v>24.77</v>
      </c>
      <c r="AG441" s="5">
        <f t="shared" si="203"/>
        <v>28.99</v>
      </c>
      <c r="AH441" s="5">
        <f t="shared" si="204"/>
        <v>29.58</v>
      </c>
      <c r="AI441" s="5">
        <f t="shared" si="205"/>
        <v>22.35</v>
      </c>
      <c r="AJ441" s="5">
        <f t="shared" si="206"/>
        <v>21.32</v>
      </c>
      <c r="AK441" s="5">
        <f t="shared" si="207"/>
        <v>18.97</v>
      </c>
      <c r="AL441" s="5">
        <f t="shared" si="208"/>
        <v>14.37</v>
      </c>
      <c r="AM441" s="5">
        <f t="shared" si="209"/>
        <v>10.84</v>
      </c>
      <c r="AN441" s="5">
        <f t="shared" si="210"/>
        <v>25.77</v>
      </c>
      <c r="AO441" s="5">
        <f t="shared" si="211"/>
        <v>29.22</v>
      </c>
      <c r="AP441" s="5">
        <f t="shared" si="212"/>
        <v>17.079999999999998</v>
      </c>
      <c r="AQ441" s="5">
        <f t="shared" si="213"/>
        <v>16.05</v>
      </c>
      <c r="AR441" s="5">
        <f t="shared" si="214"/>
        <v>33.99</v>
      </c>
      <c r="AS441" s="5">
        <f t="shared" si="215"/>
        <v>24.1</v>
      </c>
      <c r="AT441" s="5">
        <f t="shared" si="216"/>
        <v>21.74</v>
      </c>
      <c r="AU441" s="5">
        <f t="shared" si="217"/>
        <v>17.52</v>
      </c>
      <c r="AV441"/>
      <c r="AY441"/>
      <c r="AZ441"/>
      <c r="BA441"/>
      <c r="BB441"/>
      <c r="BC441"/>
      <c r="BD441"/>
      <c r="BE441" s="3"/>
      <c r="BF441" s="3"/>
    </row>
    <row r="442" spans="1:58" x14ac:dyDescent="0.2">
      <c r="A442" s="12">
        <v>2016</v>
      </c>
      <c r="B442" s="12">
        <v>4</v>
      </c>
      <c r="C442" s="1">
        <f t="shared" si="173"/>
        <v>160</v>
      </c>
      <c r="D442" s="5">
        <f t="shared" si="174"/>
        <v>432</v>
      </c>
      <c r="E442" s="5">
        <f t="shared" si="175"/>
        <v>417</v>
      </c>
      <c r="F442" s="44">
        <f t="shared" si="176"/>
        <v>478</v>
      </c>
      <c r="G442" s="44">
        <f t="shared" si="177"/>
        <v>387</v>
      </c>
      <c r="H442" s="5">
        <f t="shared" si="178"/>
        <v>269</v>
      </c>
      <c r="I442" s="5">
        <f t="shared" si="179"/>
        <v>251</v>
      </c>
      <c r="J442" s="5">
        <f t="shared" si="180"/>
        <v>390</v>
      </c>
      <c r="K442" s="5">
        <f t="shared" si="181"/>
        <v>415</v>
      </c>
      <c r="L442" s="5">
        <f t="shared" si="182"/>
        <v>373</v>
      </c>
      <c r="M442" s="5">
        <f t="shared" si="183"/>
        <v>405</v>
      </c>
      <c r="N442" s="5">
        <f t="shared" si="184"/>
        <v>455</v>
      </c>
      <c r="O442" s="5">
        <f t="shared" si="185"/>
        <v>416</v>
      </c>
      <c r="P442" s="5">
        <f t="shared" si="186"/>
        <v>389</v>
      </c>
      <c r="Q442" s="5">
        <f t="shared" si="187"/>
        <v>395</v>
      </c>
      <c r="R442" s="5">
        <f t="shared" si="188"/>
        <v>377</v>
      </c>
      <c r="S442" s="5">
        <f t="shared" si="189"/>
        <v>361</v>
      </c>
      <c r="T442" s="5">
        <f t="shared" si="190"/>
        <v>376</v>
      </c>
      <c r="U442" s="5">
        <f t="shared" si="191"/>
        <v>423</v>
      </c>
      <c r="V442" s="5">
        <f t="shared" si="192"/>
        <v>424</v>
      </c>
      <c r="W442" s="5">
        <f t="shared" si="193"/>
        <v>359</v>
      </c>
      <c r="X442" s="5">
        <f t="shared" si="194"/>
        <v>329</v>
      </c>
      <c r="Y442" s="5">
        <f t="shared" si="195"/>
        <v>360</v>
      </c>
      <c r="Z442" s="5">
        <f t="shared" si="196"/>
        <v>38.82</v>
      </c>
      <c r="AA442" s="5">
        <f t="shared" si="197"/>
        <v>39.24</v>
      </c>
      <c r="AB442" s="5">
        <f t="shared" si="198"/>
        <v>36.659999999999997</v>
      </c>
      <c r="AC442" s="5">
        <f t="shared" si="199"/>
        <v>30.89</v>
      </c>
      <c r="AD442" s="5">
        <f t="shared" si="200"/>
        <v>15.3</v>
      </c>
      <c r="AE442" s="5">
        <f t="shared" si="201"/>
        <v>15.58</v>
      </c>
      <c r="AF442" s="5">
        <f t="shared" si="202"/>
        <v>25.19</v>
      </c>
      <c r="AG442" s="5">
        <f t="shared" si="203"/>
        <v>24.25</v>
      </c>
      <c r="AH442" s="5">
        <f t="shared" si="204"/>
        <v>30.63</v>
      </c>
      <c r="AI442" s="5">
        <f t="shared" si="205"/>
        <v>25.16</v>
      </c>
      <c r="AJ442" s="5">
        <f t="shared" si="206"/>
        <v>19.95</v>
      </c>
      <c r="AK442" s="5">
        <f t="shared" si="207"/>
        <v>23.14</v>
      </c>
      <c r="AL442" s="5">
        <f t="shared" si="208"/>
        <v>15.11</v>
      </c>
      <c r="AM442" s="5">
        <f t="shared" si="209"/>
        <v>13.2</v>
      </c>
      <c r="AN442" s="5">
        <f t="shared" si="210"/>
        <v>24.01</v>
      </c>
      <c r="AO442" s="5">
        <f t="shared" si="211"/>
        <v>26.03</v>
      </c>
      <c r="AP442" s="5">
        <f t="shared" si="212"/>
        <v>19.88</v>
      </c>
      <c r="AQ442" s="5">
        <f t="shared" si="213"/>
        <v>14.57</v>
      </c>
      <c r="AR442" s="5">
        <f t="shared" si="214"/>
        <v>38.65</v>
      </c>
      <c r="AS442" s="5">
        <f t="shared" si="215"/>
        <v>29.16</v>
      </c>
      <c r="AT442" s="5">
        <f t="shared" si="216"/>
        <v>22.1</v>
      </c>
      <c r="AU442" s="5">
        <f t="shared" si="217"/>
        <v>16.760000000000002</v>
      </c>
      <c r="AV442"/>
      <c r="AY442"/>
      <c r="AZ442"/>
      <c r="BA442"/>
      <c r="BB442"/>
      <c r="BC442"/>
      <c r="BD442"/>
      <c r="BE442" s="3"/>
      <c r="BF442" s="3"/>
    </row>
    <row r="443" spans="1:58" x14ac:dyDescent="0.2">
      <c r="A443" s="12">
        <v>2017</v>
      </c>
      <c r="B443" s="12">
        <v>1</v>
      </c>
      <c r="C443" s="1">
        <f t="shared" si="173"/>
        <v>161</v>
      </c>
      <c r="D443" s="5">
        <f t="shared" si="174"/>
        <v>420</v>
      </c>
      <c r="E443" s="5">
        <f t="shared" si="175"/>
        <v>370</v>
      </c>
      <c r="F443" s="44">
        <f t="shared" si="176"/>
        <v>462</v>
      </c>
      <c r="G443" s="44">
        <f t="shared" si="177"/>
        <v>369</v>
      </c>
      <c r="H443" s="5">
        <f t="shared" si="178"/>
        <v>287</v>
      </c>
      <c r="I443" s="5">
        <f t="shared" si="179"/>
        <v>267</v>
      </c>
      <c r="J443" s="5">
        <f t="shared" si="180"/>
        <v>387</v>
      </c>
      <c r="K443" s="5">
        <f t="shared" si="181"/>
        <v>405</v>
      </c>
      <c r="L443" s="5">
        <f t="shared" si="182"/>
        <v>360</v>
      </c>
      <c r="M443" s="5">
        <f t="shared" si="183"/>
        <v>397</v>
      </c>
      <c r="N443" s="5">
        <f t="shared" si="184"/>
        <v>417</v>
      </c>
      <c r="O443" s="5">
        <f t="shared" si="185"/>
        <v>415</v>
      </c>
      <c r="P443" s="5">
        <f t="shared" si="186"/>
        <v>420</v>
      </c>
      <c r="Q443" s="5">
        <f t="shared" si="187"/>
        <v>444</v>
      </c>
      <c r="R443" s="5">
        <f t="shared" si="188"/>
        <v>398</v>
      </c>
      <c r="S443" s="5">
        <f t="shared" si="189"/>
        <v>359</v>
      </c>
      <c r="T443" s="5">
        <f t="shared" si="190"/>
        <v>424</v>
      </c>
      <c r="U443" s="5">
        <f t="shared" si="191"/>
        <v>473</v>
      </c>
      <c r="V443" s="5">
        <f t="shared" si="192"/>
        <v>418</v>
      </c>
      <c r="W443" s="5">
        <f t="shared" si="193"/>
        <v>413</v>
      </c>
      <c r="X443" s="5">
        <f t="shared" si="194"/>
        <v>361</v>
      </c>
      <c r="Y443" s="5">
        <f t="shared" si="195"/>
        <v>384</v>
      </c>
      <c r="Z443" s="5">
        <f t="shared" si="196"/>
        <v>34.92</v>
      </c>
      <c r="AA443" s="5">
        <f t="shared" si="197"/>
        <v>31.5</v>
      </c>
      <c r="AB443" s="5">
        <f t="shared" si="198"/>
        <v>37.47</v>
      </c>
      <c r="AC443" s="5">
        <f t="shared" si="199"/>
        <v>25.7</v>
      </c>
      <c r="AD443" s="5">
        <f t="shared" si="200"/>
        <v>14.2</v>
      </c>
      <c r="AE443" s="5">
        <f t="shared" si="201"/>
        <v>18.8</v>
      </c>
      <c r="AF443" s="5">
        <f t="shared" si="202"/>
        <v>24.22</v>
      </c>
      <c r="AG443" s="5">
        <f t="shared" si="203"/>
        <v>25.03</v>
      </c>
      <c r="AH443" s="5">
        <f t="shared" si="204"/>
        <v>28.93</v>
      </c>
      <c r="AI443" s="5">
        <f t="shared" si="205"/>
        <v>25.42</v>
      </c>
      <c r="AJ443" s="5">
        <f t="shared" si="206"/>
        <v>19.45</v>
      </c>
      <c r="AK443" s="5">
        <f t="shared" si="207"/>
        <v>19.87</v>
      </c>
      <c r="AL443" s="5">
        <f t="shared" si="208"/>
        <v>13.91</v>
      </c>
      <c r="AM443" s="5">
        <f t="shared" si="209"/>
        <v>10.75</v>
      </c>
      <c r="AN443" s="5">
        <f t="shared" si="210"/>
        <v>21.84</v>
      </c>
      <c r="AO443" s="5">
        <f t="shared" si="211"/>
        <v>24.34</v>
      </c>
      <c r="AP443" s="5">
        <f t="shared" si="212"/>
        <v>20.04</v>
      </c>
      <c r="AQ443" s="5">
        <f t="shared" si="213"/>
        <v>12.23</v>
      </c>
      <c r="AR443" s="5">
        <f t="shared" si="214"/>
        <v>28.47</v>
      </c>
      <c r="AS443" s="5">
        <f t="shared" si="215"/>
        <v>27.01</v>
      </c>
      <c r="AT443" s="5">
        <f t="shared" si="216"/>
        <v>22.29</v>
      </c>
      <c r="AU443" s="5">
        <f t="shared" si="217"/>
        <v>18.78</v>
      </c>
      <c r="AV443"/>
      <c r="AY443"/>
      <c r="AZ443"/>
      <c r="BA443"/>
      <c r="BB443"/>
      <c r="BC443"/>
      <c r="BD443"/>
      <c r="BE443" s="3"/>
      <c r="BF443" s="3"/>
    </row>
    <row r="444" spans="1:58" x14ac:dyDescent="0.2">
      <c r="A444" s="12">
        <v>2017</v>
      </c>
      <c r="B444" s="12">
        <v>2</v>
      </c>
      <c r="C444" s="1">
        <f t="shared" si="173"/>
        <v>162</v>
      </c>
      <c r="D444" s="5">
        <f t="shared" si="174"/>
        <v>460</v>
      </c>
      <c r="E444" s="5">
        <f t="shared" si="175"/>
        <v>429</v>
      </c>
      <c r="F444" s="44">
        <f t="shared" si="176"/>
        <v>469</v>
      </c>
      <c r="G444" s="44">
        <f t="shared" si="177"/>
        <v>412</v>
      </c>
      <c r="H444" s="5">
        <f t="shared" si="178"/>
        <v>246</v>
      </c>
      <c r="I444" s="5">
        <f t="shared" si="179"/>
        <v>239</v>
      </c>
      <c r="J444" s="5">
        <f t="shared" si="180"/>
        <v>402</v>
      </c>
      <c r="K444" s="5">
        <f t="shared" si="181"/>
        <v>361</v>
      </c>
      <c r="L444" s="5">
        <f t="shared" si="182"/>
        <v>350</v>
      </c>
      <c r="M444" s="5">
        <f t="shared" si="183"/>
        <v>392</v>
      </c>
      <c r="N444" s="5">
        <f t="shared" si="184"/>
        <v>443</v>
      </c>
      <c r="O444" s="5">
        <f t="shared" si="185"/>
        <v>421</v>
      </c>
      <c r="P444" s="5">
        <f t="shared" si="186"/>
        <v>414</v>
      </c>
      <c r="Q444" s="5">
        <f t="shared" si="187"/>
        <v>391</v>
      </c>
      <c r="R444" s="5">
        <f t="shared" si="188"/>
        <v>403</v>
      </c>
      <c r="S444" s="5">
        <f t="shared" si="189"/>
        <v>384</v>
      </c>
      <c r="T444" s="5">
        <f t="shared" si="190"/>
        <v>397</v>
      </c>
      <c r="U444" s="5">
        <f t="shared" si="191"/>
        <v>418</v>
      </c>
      <c r="V444" s="5">
        <f t="shared" si="192"/>
        <v>398</v>
      </c>
      <c r="W444" s="5">
        <f t="shared" si="193"/>
        <v>408</v>
      </c>
      <c r="X444" s="5">
        <f t="shared" si="194"/>
        <v>371</v>
      </c>
      <c r="Y444" s="5">
        <f t="shared" si="195"/>
        <v>392</v>
      </c>
      <c r="Z444" s="5">
        <f t="shared" si="196"/>
        <v>30.86</v>
      </c>
      <c r="AA444" s="5">
        <f t="shared" si="197"/>
        <v>31.02</v>
      </c>
      <c r="AB444" s="5">
        <f t="shared" si="198"/>
        <v>39.24</v>
      </c>
      <c r="AC444" s="5">
        <f t="shared" si="199"/>
        <v>24.6</v>
      </c>
      <c r="AD444" s="5">
        <f t="shared" si="200"/>
        <v>11.73</v>
      </c>
      <c r="AE444" s="5">
        <f t="shared" si="201"/>
        <v>22.93</v>
      </c>
      <c r="AF444" s="5">
        <f t="shared" si="202"/>
        <v>22.77</v>
      </c>
      <c r="AG444" s="5">
        <f t="shared" si="203"/>
        <v>23.41</v>
      </c>
      <c r="AH444" s="5">
        <f t="shared" si="204"/>
        <v>27.77</v>
      </c>
      <c r="AI444" s="5">
        <f t="shared" si="205"/>
        <v>23.06</v>
      </c>
      <c r="AJ444" s="5">
        <f t="shared" si="206"/>
        <v>15.8</v>
      </c>
      <c r="AK444" s="5">
        <f t="shared" si="207"/>
        <v>23.03</v>
      </c>
      <c r="AL444" s="5">
        <f t="shared" si="208"/>
        <v>14.25</v>
      </c>
      <c r="AM444" s="5">
        <f t="shared" si="209"/>
        <v>9.6199999999999992</v>
      </c>
      <c r="AN444" s="5">
        <f t="shared" si="210"/>
        <v>20.68</v>
      </c>
      <c r="AO444" s="5">
        <f t="shared" si="211"/>
        <v>22.8</v>
      </c>
      <c r="AP444" s="5">
        <f t="shared" si="212"/>
        <v>23.15</v>
      </c>
      <c r="AQ444" s="5">
        <f t="shared" si="213"/>
        <v>15.81</v>
      </c>
      <c r="AR444" s="5">
        <f t="shared" si="214"/>
        <v>28.26</v>
      </c>
      <c r="AS444" s="5">
        <f t="shared" si="215"/>
        <v>23.55</v>
      </c>
      <c r="AT444" s="5">
        <f t="shared" si="216"/>
        <v>20.75</v>
      </c>
      <c r="AU444" s="5">
        <f t="shared" si="217"/>
        <v>17.11</v>
      </c>
      <c r="AV444"/>
      <c r="AY444"/>
      <c r="AZ444"/>
      <c r="BA444"/>
      <c r="BB444"/>
      <c r="BC444"/>
      <c r="BD444"/>
      <c r="BE444" s="3"/>
      <c r="BF444" s="3"/>
    </row>
    <row r="445" spans="1:58" x14ac:dyDescent="0.2">
      <c r="A445" s="12">
        <v>2017</v>
      </c>
      <c r="B445" s="12">
        <v>3</v>
      </c>
      <c r="C445" s="1">
        <f t="shared" si="173"/>
        <v>163</v>
      </c>
      <c r="D445" s="5">
        <f t="shared" si="174"/>
        <v>463</v>
      </c>
      <c r="E445" s="5">
        <f t="shared" si="175"/>
        <v>436</v>
      </c>
      <c r="F445" s="44">
        <f t="shared" si="176"/>
        <v>451</v>
      </c>
      <c r="G445" s="44">
        <f t="shared" si="177"/>
        <v>386</v>
      </c>
      <c r="H445" s="5">
        <f t="shared" si="178"/>
        <v>277</v>
      </c>
      <c r="I445" s="5">
        <f t="shared" si="179"/>
        <v>246</v>
      </c>
      <c r="J445" s="5">
        <f t="shared" si="180"/>
        <v>374</v>
      </c>
      <c r="K445" s="5">
        <f t="shared" si="181"/>
        <v>328</v>
      </c>
      <c r="L445" s="5">
        <f t="shared" si="182"/>
        <v>347</v>
      </c>
      <c r="M445" s="5">
        <f t="shared" si="183"/>
        <v>378</v>
      </c>
      <c r="N445" s="5">
        <f t="shared" si="184"/>
        <v>467</v>
      </c>
      <c r="O445" s="5">
        <f t="shared" si="185"/>
        <v>438</v>
      </c>
      <c r="P445" s="5">
        <f t="shared" si="186"/>
        <v>411</v>
      </c>
      <c r="Q445" s="5">
        <f t="shared" si="187"/>
        <v>389</v>
      </c>
      <c r="R445" s="5">
        <f t="shared" si="188"/>
        <v>373</v>
      </c>
      <c r="S445" s="5">
        <f t="shared" si="189"/>
        <v>360</v>
      </c>
      <c r="T445" s="5">
        <f t="shared" si="190"/>
        <v>400</v>
      </c>
      <c r="U445" s="5">
        <f t="shared" si="191"/>
        <v>431</v>
      </c>
      <c r="V445" s="5">
        <f t="shared" si="192"/>
        <v>361</v>
      </c>
      <c r="W445" s="5">
        <f t="shared" si="193"/>
        <v>407</v>
      </c>
      <c r="X445" s="5">
        <f t="shared" si="194"/>
        <v>348</v>
      </c>
      <c r="Y445" s="5">
        <f t="shared" si="195"/>
        <v>344</v>
      </c>
      <c r="Z445" s="5">
        <f t="shared" si="196"/>
        <v>33.15</v>
      </c>
      <c r="AA445" s="5">
        <f t="shared" si="197"/>
        <v>31.76</v>
      </c>
      <c r="AB445" s="5">
        <f t="shared" si="198"/>
        <v>34.67</v>
      </c>
      <c r="AC445" s="5">
        <f t="shared" si="199"/>
        <v>20.72</v>
      </c>
      <c r="AD445" s="5">
        <f t="shared" si="200"/>
        <v>14.32</v>
      </c>
      <c r="AE445" s="5">
        <f t="shared" si="201"/>
        <v>20.8</v>
      </c>
      <c r="AF445" s="5">
        <f t="shared" si="202"/>
        <v>23.99</v>
      </c>
      <c r="AG445" s="5">
        <f t="shared" si="203"/>
        <v>25.9</v>
      </c>
      <c r="AH445" s="5">
        <f t="shared" si="204"/>
        <v>28.38</v>
      </c>
      <c r="AI445" s="5">
        <f t="shared" si="205"/>
        <v>25.44</v>
      </c>
      <c r="AJ445" s="5">
        <f t="shared" si="206"/>
        <v>19.11</v>
      </c>
      <c r="AK445" s="5">
        <f t="shared" si="207"/>
        <v>19.82</v>
      </c>
      <c r="AL445" s="5">
        <f t="shared" si="208"/>
        <v>14.23</v>
      </c>
      <c r="AM445" s="5">
        <f t="shared" si="209"/>
        <v>8.83</v>
      </c>
      <c r="AN445" s="5">
        <f t="shared" si="210"/>
        <v>20.8</v>
      </c>
      <c r="AO445" s="5">
        <f t="shared" si="211"/>
        <v>22.43</v>
      </c>
      <c r="AP445" s="5">
        <f t="shared" si="212"/>
        <v>23.49</v>
      </c>
      <c r="AQ445" s="5">
        <f t="shared" si="213"/>
        <v>17.78</v>
      </c>
      <c r="AR445" s="5">
        <f t="shared" si="214"/>
        <v>25.59</v>
      </c>
      <c r="AS445" s="5">
        <f t="shared" si="215"/>
        <v>24.07</v>
      </c>
      <c r="AT445" s="5">
        <f t="shared" si="216"/>
        <v>19.64</v>
      </c>
      <c r="AU445" s="5">
        <f t="shared" si="217"/>
        <v>14.21</v>
      </c>
      <c r="AV445"/>
      <c r="AY445"/>
      <c r="AZ445"/>
      <c r="BA445"/>
      <c r="BB445"/>
      <c r="BC445"/>
      <c r="BD445"/>
      <c r="BE445" s="3"/>
      <c r="BF445" s="3"/>
    </row>
    <row r="446" spans="1:58" x14ac:dyDescent="0.2">
      <c r="A446" s="12">
        <v>2017</v>
      </c>
      <c r="B446" s="12">
        <v>4</v>
      </c>
      <c r="C446" s="1">
        <f t="shared" si="173"/>
        <v>164</v>
      </c>
      <c r="D446" s="5">
        <f t="shared" si="174"/>
        <v>439</v>
      </c>
      <c r="E446" s="5">
        <f t="shared" si="175"/>
        <v>453</v>
      </c>
      <c r="F446" s="44">
        <f t="shared" si="176"/>
        <v>472</v>
      </c>
      <c r="G446" s="44">
        <f t="shared" si="177"/>
        <v>413</v>
      </c>
      <c r="H446" s="5">
        <f t="shared" si="178"/>
        <v>264</v>
      </c>
      <c r="I446" s="5">
        <f t="shared" si="179"/>
        <v>257</v>
      </c>
      <c r="J446" s="5">
        <f t="shared" si="180"/>
        <v>386</v>
      </c>
      <c r="K446" s="5">
        <f t="shared" si="181"/>
        <v>377</v>
      </c>
      <c r="L446" s="5">
        <f t="shared" si="182"/>
        <v>376</v>
      </c>
      <c r="M446" s="5">
        <f t="shared" si="183"/>
        <v>375</v>
      </c>
      <c r="N446" s="5">
        <f t="shared" si="184"/>
        <v>448</v>
      </c>
      <c r="O446" s="5">
        <f t="shared" si="185"/>
        <v>416</v>
      </c>
      <c r="P446" s="5">
        <f t="shared" si="186"/>
        <v>406</v>
      </c>
      <c r="Q446" s="5">
        <f t="shared" si="187"/>
        <v>402</v>
      </c>
      <c r="R446" s="5">
        <f t="shared" si="188"/>
        <v>372</v>
      </c>
      <c r="S446" s="5">
        <f t="shared" si="189"/>
        <v>344</v>
      </c>
      <c r="T446" s="5">
        <f t="shared" si="190"/>
        <v>440</v>
      </c>
      <c r="U446" s="5">
        <f t="shared" si="191"/>
        <v>445</v>
      </c>
      <c r="V446" s="5">
        <f t="shared" si="192"/>
        <v>335</v>
      </c>
      <c r="W446" s="5">
        <f t="shared" si="193"/>
        <v>403</v>
      </c>
      <c r="X446" s="5">
        <f t="shared" si="194"/>
        <v>375</v>
      </c>
      <c r="Y446" s="5">
        <f t="shared" si="195"/>
        <v>373</v>
      </c>
      <c r="Z446" s="5">
        <f t="shared" si="196"/>
        <v>39.6</v>
      </c>
      <c r="AA446" s="5">
        <f t="shared" si="197"/>
        <v>41.2</v>
      </c>
      <c r="AB446" s="5">
        <f t="shared" si="198"/>
        <v>33.21</v>
      </c>
      <c r="AC446" s="5">
        <f t="shared" si="199"/>
        <v>28.87</v>
      </c>
      <c r="AD446" s="5">
        <f t="shared" si="200"/>
        <v>19.25</v>
      </c>
      <c r="AE446" s="5">
        <f t="shared" si="201"/>
        <v>25.04</v>
      </c>
      <c r="AF446" s="5">
        <f t="shared" si="202"/>
        <v>25.25</v>
      </c>
      <c r="AG446" s="5">
        <f t="shared" si="203"/>
        <v>24.28</v>
      </c>
      <c r="AH446" s="5">
        <f t="shared" si="204"/>
        <v>25.22</v>
      </c>
      <c r="AI446" s="5">
        <f t="shared" si="205"/>
        <v>26.92</v>
      </c>
      <c r="AJ446" s="5">
        <f t="shared" si="206"/>
        <v>18.36</v>
      </c>
      <c r="AK446" s="5">
        <f t="shared" si="207"/>
        <v>22.64</v>
      </c>
      <c r="AL446" s="5">
        <f t="shared" si="208"/>
        <v>14.05</v>
      </c>
      <c r="AM446" s="5">
        <f t="shared" si="209"/>
        <v>8.94</v>
      </c>
      <c r="AN446" s="5">
        <f t="shared" si="210"/>
        <v>21.6</v>
      </c>
      <c r="AO446" s="5">
        <f t="shared" si="211"/>
        <v>22.01</v>
      </c>
      <c r="AP446" s="5">
        <f t="shared" si="212"/>
        <v>22.62</v>
      </c>
      <c r="AQ446" s="5">
        <f t="shared" si="213"/>
        <v>19.97</v>
      </c>
      <c r="AR446" s="5">
        <f t="shared" si="214"/>
        <v>25.71</v>
      </c>
      <c r="AS446" s="5">
        <f t="shared" si="215"/>
        <v>25.58</v>
      </c>
      <c r="AT446" s="5">
        <f t="shared" si="216"/>
        <v>20.07</v>
      </c>
      <c r="AU446" s="5">
        <f t="shared" si="217"/>
        <v>14.27</v>
      </c>
      <c r="AV446"/>
      <c r="AY446"/>
      <c r="AZ446"/>
      <c r="BA446"/>
      <c r="BB446"/>
      <c r="BC446"/>
      <c r="BD446"/>
      <c r="BE446" s="3"/>
      <c r="BF446" s="3"/>
    </row>
    <row r="447" spans="1:58" x14ac:dyDescent="0.2">
      <c r="A447" s="1">
        <v>2018</v>
      </c>
      <c r="B447" s="12">
        <v>1</v>
      </c>
      <c r="C447" s="1">
        <v>165</v>
      </c>
      <c r="D447" s="5">
        <f t="shared" ref="D447:E447" si="218">IF(F258=0,"na",F258)</f>
        <v>445</v>
      </c>
      <c r="E447" s="5">
        <f t="shared" si="218"/>
        <v>449</v>
      </c>
      <c r="F447" s="44">
        <f t="shared" ref="F447:G447" si="219">M258</f>
        <v>488</v>
      </c>
      <c r="G447" s="44">
        <f t="shared" si="219"/>
        <v>420</v>
      </c>
      <c r="H447" s="5">
        <f t="shared" ref="H447:I447" si="220">T258</f>
        <v>266</v>
      </c>
      <c r="I447" s="5">
        <f t="shared" si="220"/>
        <v>262</v>
      </c>
      <c r="J447" s="5">
        <f t="shared" ref="J447:K447" si="221">AA258</f>
        <v>387</v>
      </c>
      <c r="K447" s="5">
        <f t="shared" si="221"/>
        <v>386</v>
      </c>
      <c r="L447" s="5">
        <f t="shared" ref="L447:M447" si="222">AH258</f>
        <v>358</v>
      </c>
      <c r="M447" s="5">
        <f t="shared" si="222"/>
        <v>372</v>
      </c>
      <c r="N447" s="5">
        <f t="shared" ref="N447:O447" si="223">AO258</f>
        <v>448</v>
      </c>
      <c r="O447" s="5">
        <f t="shared" si="223"/>
        <v>443</v>
      </c>
      <c r="P447" s="5">
        <f t="shared" ref="P447:Q447" si="224">AV258</f>
        <v>395</v>
      </c>
      <c r="Q447" s="5">
        <f t="shared" si="224"/>
        <v>386</v>
      </c>
      <c r="R447" s="5">
        <f t="shared" ref="R447:S447" si="225">BC258</f>
        <v>381</v>
      </c>
      <c r="S447" s="5">
        <f t="shared" si="225"/>
        <v>354</v>
      </c>
      <c r="T447" s="5">
        <f t="shared" ref="T447:U447" si="226">BJ258</f>
        <v>424</v>
      </c>
      <c r="U447" s="5">
        <f t="shared" si="226"/>
        <v>461</v>
      </c>
      <c r="V447" s="5">
        <f t="shared" ref="V447:W447" si="227">BP258</f>
        <v>357</v>
      </c>
      <c r="W447" s="5">
        <f t="shared" si="227"/>
        <v>404</v>
      </c>
      <c r="X447" s="5">
        <f t="shared" ref="X447:Y447" si="228">BU258</f>
        <v>388</v>
      </c>
      <c r="Y447" s="5">
        <f t="shared" si="228"/>
        <v>381</v>
      </c>
      <c r="Z447" s="5">
        <f t="shared" si="196"/>
        <v>42.33</v>
      </c>
      <c r="AA447" s="5">
        <f t="shared" si="197"/>
        <v>42.73</v>
      </c>
      <c r="AB447" s="5">
        <f t="shared" si="198"/>
        <v>39.090000000000003</v>
      </c>
      <c r="AC447" s="5">
        <f t="shared" si="199"/>
        <v>33.99</v>
      </c>
      <c r="AD447" s="5">
        <f t="shared" si="200"/>
        <v>17.559999999999999</v>
      </c>
      <c r="AE447" s="5">
        <f t="shared" si="201"/>
        <v>29.5</v>
      </c>
      <c r="AF447" s="5">
        <f t="shared" si="202"/>
        <v>31.37</v>
      </c>
      <c r="AG447" s="5">
        <f t="shared" si="203"/>
        <v>25.94</v>
      </c>
      <c r="AH447" s="5">
        <f t="shared" si="204"/>
        <v>33.93</v>
      </c>
      <c r="AI447" s="5">
        <f t="shared" si="205"/>
        <v>22.72</v>
      </c>
      <c r="AJ447" s="5">
        <f t="shared" si="206"/>
        <v>22.7</v>
      </c>
      <c r="AK447" s="5">
        <f t="shared" si="207"/>
        <v>30.13</v>
      </c>
      <c r="AL447" s="5">
        <f t="shared" si="208"/>
        <v>15.1</v>
      </c>
      <c r="AM447" s="5">
        <f t="shared" si="209"/>
        <v>7.48</v>
      </c>
      <c r="AN447" s="5">
        <f t="shared" si="210"/>
        <v>23.48</v>
      </c>
      <c r="AO447" s="5">
        <f t="shared" si="211"/>
        <v>24.26</v>
      </c>
      <c r="AP447" s="5">
        <f t="shared" si="212"/>
        <v>24.93</v>
      </c>
      <c r="AQ447" s="5">
        <f t="shared" si="213"/>
        <v>23.94</v>
      </c>
      <c r="AR447" s="5">
        <f t="shared" si="214"/>
        <v>33.479999999999997</v>
      </c>
      <c r="AS447" s="5">
        <f t="shared" si="215"/>
        <v>27.84</v>
      </c>
      <c r="AT447" s="5">
        <f t="shared" si="216"/>
        <v>18.11</v>
      </c>
      <c r="AU447" s="5">
        <f t="shared" si="217"/>
        <v>16.760000000000002</v>
      </c>
      <c r="AV447"/>
      <c r="AY447"/>
      <c r="AZ447"/>
      <c r="BA447"/>
      <c r="BB447"/>
      <c r="BC447"/>
      <c r="BD447"/>
      <c r="BE447" s="3"/>
      <c r="BF447" s="3"/>
    </row>
    <row r="448" spans="1:58" x14ac:dyDescent="0.2">
      <c r="A448" s="1">
        <v>2018</v>
      </c>
      <c r="B448" s="12">
        <v>2</v>
      </c>
      <c r="C448" s="1">
        <v>166</v>
      </c>
      <c r="D448" s="5">
        <f t="shared" ref="D448:E448" si="229">IF(F259=0,"na",F259)</f>
        <v>472</v>
      </c>
      <c r="E448" s="5">
        <f t="shared" si="229"/>
        <v>446</v>
      </c>
      <c r="F448" s="44">
        <f t="shared" ref="F448:G448" si="230">M259</f>
        <v>458</v>
      </c>
      <c r="G448" s="44">
        <f t="shared" si="230"/>
        <v>416</v>
      </c>
      <c r="H448" s="5">
        <f t="shared" ref="H448:I448" si="231">T259</f>
        <v>269</v>
      </c>
      <c r="I448" s="5">
        <f t="shared" si="231"/>
        <v>267</v>
      </c>
      <c r="J448" s="5">
        <f t="shared" ref="J448:K448" si="232">AA259</f>
        <v>401</v>
      </c>
      <c r="K448" s="5">
        <f t="shared" si="232"/>
        <v>375</v>
      </c>
      <c r="L448" s="5">
        <f t="shared" ref="L448:M448" si="233">AH259</f>
        <v>334</v>
      </c>
      <c r="M448" s="5">
        <f t="shared" si="233"/>
        <v>381</v>
      </c>
      <c r="N448" s="5">
        <f t="shared" ref="N448:O448" si="234">AO259</f>
        <v>436</v>
      </c>
      <c r="O448" s="5">
        <f t="shared" si="234"/>
        <v>438</v>
      </c>
      <c r="P448" s="5">
        <f t="shared" ref="P448:Q448" si="235">AV259</f>
        <v>381</v>
      </c>
      <c r="Q448" s="5">
        <f t="shared" si="235"/>
        <v>394</v>
      </c>
      <c r="R448" s="5">
        <f t="shared" ref="R448:S448" si="236">BC259</f>
        <v>373</v>
      </c>
      <c r="S448" s="5">
        <f t="shared" si="236"/>
        <v>374</v>
      </c>
      <c r="T448" s="5">
        <f t="shared" ref="T448:U448" si="237">BJ259</f>
        <v>445</v>
      </c>
      <c r="U448" s="5">
        <f t="shared" si="237"/>
        <v>468</v>
      </c>
      <c r="V448" s="5">
        <f t="shared" ref="V448:W448" si="238">BP259</f>
        <v>360</v>
      </c>
      <c r="W448" s="5">
        <f t="shared" si="238"/>
        <v>398</v>
      </c>
      <c r="X448" s="5">
        <f t="shared" ref="X448:Y448" si="239">BU259</f>
        <v>403</v>
      </c>
      <c r="Y448" s="5">
        <f t="shared" si="239"/>
        <v>388</v>
      </c>
      <c r="Z448" s="5">
        <f t="shared" si="196"/>
        <v>41.56</v>
      </c>
      <c r="AA448" s="5">
        <f t="shared" si="197"/>
        <v>45.21</v>
      </c>
      <c r="AB448" s="5">
        <f t="shared" si="198"/>
        <v>41.46</v>
      </c>
      <c r="AC448" s="5">
        <f t="shared" si="199"/>
        <v>29.41</v>
      </c>
      <c r="AD448" s="5">
        <f t="shared" si="200"/>
        <v>15.29</v>
      </c>
      <c r="AE448" s="5">
        <f t="shared" si="201"/>
        <v>22.81</v>
      </c>
      <c r="AF448" s="5">
        <f t="shared" si="202"/>
        <v>27.58</v>
      </c>
      <c r="AG448" s="5">
        <f t="shared" si="203"/>
        <v>24.93</v>
      </c>
      <c r="AH448" s="5">
        <f t="shared" si="204"/>
        <v>35.35</v>
      </c>
      <c r="AI448" s="5">
        <f t="shared" si="205"/>
        <v>23.99</v>
      </c>
      <c r="AJ448" s="5">
        <f t="shared" si="206"/>
        <v>30.03</v>
      </c>
      <c r="AK448" s="5">
        <f t="shared" si="207"/>
        <v>33.96</v>
      </c>
      <c r="AL448" s="5">
        <f t="shared" si="208"/>
        <v>14.17</v>
      </c>
      <c r="AM448" s="5">
        <f t="shared" si="209"/>
        <v>7.69</v>
      </c>
      <c r="AN448" s="5">
        <f t="shared" si="210"/>
        <v>21.96</v>
      </c>
      <c r="AO448" s="5">
        <f t="shared" si="211"/>
        <v>25.49</v>
      </c>
      <c r="AP448" s="5">
        <f t="shared" si="212"/>
        <v>21.46</v>
      </c>
      <c r="AQ448" s="5">
        <f t="shared" si="213"/>
        <v>21.48</v>
      </c>
      <c r="AR448" s="5">
        <f t="shared" si="214"/>
        <v>39.44</v>
      </c>
      <c r="AS448" s="5">
        <f t="shared" si="215"/>
        <v>29.03</v>
      </c>
      <c r="AT448" s="5">
        <f t="shared" si="216"/>
        <v>18.579999999999998</v>
      </c>
      <c r="AU448" s="5">
        <f t="shared" si="217"/>
        <v>13.84</v>
      </c>
      <c r="AV448"/>
      <c r="AY448"/>
      <c r="AZ448"/>
      <c r="BA448"/>
      <c r="BB448"/>
      <c r="BC448"/>
      <c r="BD448"/>
      <c r="BE448" s="3"/>
      <c r="BF448" s="3"/>
    </row>
    <row r="449" spans="1:58" x14ac:dyDescent="0.2">
      <c r="A449" s="1">
        <v>2018</v>
      </c>
      <c r="B449" s="12">
        <v>3</v>
      </c>
      <c r="C449" s="1">
        <v>167</v>
      </c>
      <c r="D449" s="5">
        <f t="shared" ref="D449:E449" si="240">IF(F260=0,"na",F260)</f>
        <v>494</v>
      </c>
      <c r="E449" s="5">
        <f t="shared" si="240"/>
        <v>454</v>
      </c>
      <c r="F449" s="44">
        <f t="shared" ref="F449:G449" si="241">M260</f>
        <v>450</v>
      </c>
      <c r="G449" s="44">
        <f t="shared" si="241"/>
        <v>464</v>
      </c>
      <c r="H449" s="5">
        <f t="shared" ref="H449:I449" si="242">T260</f>
        <v>234</v>
      </c>
      <c r="I449" s="5">
        <f t="shared" si="242"/>
        <v>225</v>
      </c>
      <c r="J449" s="5">
        <f t="shared" ref="J449:K449" si="243">AA260</f>
        <v>404</v>
      </c>
      <c r="K449" s="5">
        <f t="shared" si="243"/>
        <v>384</v>
      </c>
      <c r="L449" s="5">
        <f t="shared" ref="L449:M449" si="244">AH260</f>
        <v>383</v>
      </c>
      <c r="M449" s="5">
        <f t="shared" si="244"/>
        <v>392</v>
      </c>
      <c r="N449" s="5">
        <f t="shared" ref="N449:O449" si="245">AO260</f>
        <v>433</v>
      </c>
      <c r="O449" s="5">
        <f t="shared" si="245"/>
        <v>445</v>
      </c>
      <c r="P449" s="5">
        <f t="shared" ref="P449:Q449" si="246">AV260</f>
        <v>362</v>
      </c>
      <c r="Q449" s="5">
        <f t="shared" si="246"/>
        <v>384</v>
      </c>
      <c r="R449" s="5">
        <f t="shared" ref="R449:S449" si="247">BC260</f>
        <v>359</v>
      </c>
      <c r="S449" s="5">
        <f t="shared" si="247"/>
        <v>361</v>
      </c>
      <c r="T449" s="5">
        <f t="shared" ref="T449:U449" si="248">BJ260</f>
        <v>416</v>
      </c>
      <c r="U449" s="5">
        <f t="shared" si="248"/>
        <v>443</v>
      </c>
      <c r="V449" s="5">
        <f t="shared" ref="V449:W449" si="249">BP260</f>
        <v>403</v>
      </c>
      <c r="W449" s="5">
        <f t="shared" si="249"/>
        <v>392</v>
      </c>
      <c r="X449" s="5">
        <f t="shared" ref="X449:Y449" si="250">BU260</f>
        <v>387</v>
      </c>
      <c r="Y449" s="5">
        <f t="shared" si="250"/>
        <v>378</v>
      </c>
      <c r="Z449" s="5">
        <f t="shared" si="196"/>
        <v>47.56</v>
      </c>
      <c r="AA449" s="5">
        <f t="shared" si="197"/>
        <v>48</v>
      </c>
      <c r="AB449" s="5">
        <f t="shared" si="198"/>
        <v>40.18</v>
      </c>
      <c r="AC449" s="5">
        <f t="shared" si="199"/>
        <v>27.23</v>
      </c>
      <c r="AD449" s="5">
        <f t="shared" si="200"/>
        <v>16.8</v>
      </c>
      <c r="AE449" s="5">
        <f t="shared" si="201"/>
        <v>22.55</v>
      </c>
      <c r="AF449" s="5">
        <f t="shared" si="202"/>
        <v>22.62</v>
      </c>
      <c r="AG449" s="5">
        <f t="shared" si="203"/>
        <v>24.87</v>
      </c>
      <c r="AH449" s="5">
        <f t="shared" si="204"/>
        <v>32.85</v>
      </c>
      <c r="AI449" s="5">
        <f t="shared" si="205"/>
        <v>25.37</v>
      </c>
      <c r="AJ449" s="5">
        <f t="shared" si="206"/>
        <v>31.86</v>
      </c>
      <c r="AK449" s="5">
        <f t="shared" si="207"/>
        <v>32.35</v>
      </c>
      <c r="AL449" s="5">
        <f t="shared" si="208"/>
        <v>13.63</v>
      </c>
      <c r="AM449" s="5">
        <f t="shared" si="209"/>
        <v>6.14</v>
      </c>
      <c r="AN449" s="5">
        <f t="shared" si="210"/>
        <v>23.58</v>
      </c>
      <c r="AO449" s="5">
        <f t="shared" si="211"/>
        <v>21.77</v>
      </c>
      <c r="AP449" s="5">
        <f t="shared" si="212"/>
        <v>23.39</v>
      </c>
      <c r="AQ449" s="5">
        <f t="shared" si="213"/>
        <v>19.12</v>
      </c>
      <c r="AR449" s="5">
        <f t="shared" si="214"/>
        <v>34.75</v>
      </c>
      <c r="AS449" s="5">
        <f t="shared" si="215"/>
        <v>29.07</v>
      </c>
      <c r="AT449" s="5">
        <f t="shared" si="216"/>
        <v>18.72</v>
      </c>
      <c r="AU449" s="5">
        <f t="shared" si="217"/>
        <v>17</v>
      </c>
      <c r="AV449"/>
      <c r="AY449"/>
      <c r="AZ449"/>
      <c r="BA449"/>
      <c r="BB449"/>
      <c r="BC449"/>
      <c r="BD449"/>
      <c r="BE449" s="3"/>
      <c r="BF449" s="3"/>
    </row>
    <row r="450" spans="1:58" x14ac:dyDescent="0.2">
      <c r="A450" s="1">
        <v>2018</v>
      </c>
      <c r="B450" s="1">
        <v>4</v>
      </c>
      <c r="C450" s="1">
        <v>168</v>
      </c>
      <c r="D450" s="5">
        <f t="shared" ref="D450:E450" si="251">IF(F261=0,"na",F261)</f>
        <v>485</v>
      </c>
      <c r="E450" s="5">
        <f t="shared" si="251"/>
        <v>440</v>
      </c>
      <c r="F450" s="44">
        <f t="shared" ref="F450:G450" si="252">M261</f>
        <v>504</v>
      </c>
      <c r="G450" s="44">
        <f t="shared" si="252"/>
        <v>432</v>
      </c>
      <c r="H450" s="5">
        <f t="shared" ref="H450:I450" si="253">T261</f>
        <v>255</v>
      </c>
      <c r="I450" s="5">
        <f t="shared" si="253"/>
        <v>202</v>
      </c>
      <c r="J450" s="5">
        <f t="shared" ref="J450:K450" si="254">AA261</f>
        <v>387</v>
      </c>
      <c r="K450" s="5">
        <f t="shared" si="254"/>
        <v>387</v>
      </c>
      <c r="L450" s="5">
        <f t="shared" ref="L450:M450" si="255">AH261</f>
        <v>366</v>
      </c>
      <c r="M450" s="5">
        <f t="shared" si="255"/>
        <v>385</v>
      </c>
      <c r="N450" s="5">
        <f t="shared" ref="N450:O450" si="256">AO261</f>
        <v>459</v>
      </c>
      <c r="O450" s="5">
        <f t="shared" si="256"/>
        <v>444</v>
      </c>
      <c r="P450" s="5">
        <f t="shared" ref="P450:Q450" si="257">AV261</f>
        <v>355</v>
      </c>
      <c r="Q450" s="5">
        <f t="shared" si="257"/>
        <v>360</v>
      </c>
      <c r="R450" s="5">
        <f t="shared" ref="R450:S450" si="258">BC261</f>
        <v>352</v>
      </c>
      <c r="S450" s="5">
        <f t="shared" si="258"/>
        <v>346</v>
      </c>
      <c r="T450" s="5">
        <f t="shared" ref="T450:U450" si="259">BJ261</f>
        <v>409</v>
      </c>
      <c r="U450" s="5">
        <f t="shared" si="259"/>
        <v>447</v>
      </c>
      <c r="V450" s="5">
        <f t="shared" ref="V450:W450" si="260">BP261</f>
        <v>380</v>
      </c>
      <c r="W450" s="5">
        <f t="shared" si="260"/>
        <v>374</v>
      </c>
      <c r="X450" s="5">
        <f t="shared" ref="X450:Y450" si="261">BU261</f>
        <v>388</v>
      </c>
      <c r="Y450" s="5">
        <f t="shared" si="261"/>
        <v>394</v>
      </c>
      <c r="Z450" s="5">
        <f t="shared" si="196"/>
        <v>50.22</v>
      </c>
      <c r="AA450" s="5">
        <f t="shared" si="197"/>
        <v>48.61</v>
      </c>
      <c r="AB450" s="5">
        <f t="shared" si="198"/>
        <v>39.89</v>
      </c>
      <c r="AC450" s="5">
        <f t="shared" si="199"/>
        <v>29.78</v>
      </c>
      <c r="AD450" s="5">
        <f t="shared" si="200"/>
        <v>16.53</v>
      </c>
      <c r="AE450" s="5">
        <f t="shared" si="201"/>
        <v>14.62</v>
      </c>
      <c r="AF450" s="5">
        <f t="shared" si="202"/>
        <v>26.76</v>
      </c>
      <c r="AG450" s="5">
        <f t="shared" si="203"/>
        <v>28.77</v>
      </c>
      <c r="AH450" s="5">
        <f t="shared" si="204"/>
        <v>30.47</v>
      </c>
      <c r="AI450" s="5">
        <f t="shared" si="205"/>
        <v>27.98</v>
      </c>
      <c r="AJ450" s="5">
        <f t="shared" si="206"/>
        <v>33.409999999999997</v>
      </c>
      <c r="AK450" s="5">
        <f t="shared" si="207"/>
        <v>37.14</v>
      </c>
      <c r="AL450" s="5">
        <f t="shared" si="208"/>
        <v>17.95</v>
      </c>
      <c r="AM450" s="5">
        <f t="shared" si="209"/>
        <v>10.14</v>
      </c>
      <c r="AN450" s="5">
        <f t="shared" si="210"/>
        <v>24.16</v>
      </c>
      <c r="AO450" s="5">
        <f t="shared" si="211"/>
        <v>24.25</v>
      </c>
      <c r="AP450" s="5">
        <f t="shared" si="212"/>
        <v>21.39</v>
      </c>
      <c r="AQ450" s="5">
        <f t="shared" si="213"/>
        <v>20.99</v>
      </c>
      <c r="AR450" s="5">
        <f t="shared" si="214"/>
        <v>38.89</v>
      </c>
      <c r="AS450" s="5">
        <f t="shared" si="215"/>
        <v>29.63</v>
      </c>
      <c r="AT450" s="5">
        <f t="shared" si="216"/>
        <v>23.03</v>
      </c>
      <c r="AU450" s="5">
        <f t="shared" si="217"/>
        <v>21.46</v>
      </c>
      <c r="AV450"/>
      <c r="AY450"/>
      <c r="AZ450"/>
      <c r="BA450"/>
      <c r="BB450"/>
      <c r="BC450"/>
      <c r="BD450"/>
      <c r="BE450" s="3"/>
      <c r="BF450" s="3"/>
    </row>
    <row r="451" spans="1:58" x14ac:dyDescent="0.2">
      <c r="A451" s="1">
        <v>2019</v>
      </c>
      <c r="B451" s="12">
        <v>1</v>
      </c>
      <c r="C451" s="1">
        <v>169</v>
      </c>
      <c r="D451" s="5">
        <f t="shared" ref="D451:E451" si="262">IF(F262=0,"na",F262)</f>
        <v>533.43000000000006</v>
      </c>
      <c r="E451" s="5">
        <f t="shared" si="262"/>
        <v>490.59</v>
      </c>
      <c r="F451" s="44">
        <f t="shared" ref="F451:G451" si="263">M262</f>
        <v>526.86</v>
      </c>
      <c r="G451" s="44">
        <f t="shared" si="263"/>
        <v>472.59</v>
      </c>
      <c r="H451" s="5">
        <f t="shared" ref="H451:I451" si="264">T262</f>
        <v>245.96999999999997</v>
      </c>
      <c r="I451" s="5">
        <f t="shared" si="264"/>
        <v>230.31</v>
      </c>
      <c r="J451" s="5">
        <f t="shared" ref="J451:K451" si="265">AA262</f>
        <v>423.71999999999997</v>
      </c>
      <c r="K451" s="5">
        <f t="shared" si="265"/>
        <v>426.15000000000003</v>
      </c>
      <c r="L451" s="5">
        <f t="shared" ref="L451:M451" si="266">AH262</f>
        <v>378</v>
      </c>
      <c r="M451" s="5">
        <f t="shared" si="266"/>
        <v>389.61</v>
      </c>
      <c r="N451" s="5">
        <f t="shared" ref="N451:O451" si="267">AO262</f>
        <v>461.96999999999997</v>
      </c>
      <c r="O451" s="5">
        <f t="shared" si="267"/>
        <v>439.65000000000003</v>
      </c>
      <c r="P451" s="5">
        <f t="shared" ref="P451:Q451" si="268">AV262</f>
        <v>425.16</v>
      </c>
      <c r="Q451" s="5">
        <f t="shared" si="268"/>
        <v>415.8</v>
      </c>
      <c r="R451" s="5">
        <f t="shared" ref="R451:S451" si="269">BC262</f>
        <v>356.58</v>
      </c>
      <c r="S451" s="5">
        <f t="shared" si="269"/>
        <v>363.51</v>
      </c>
      <c r="T451" s="5">
        <f t="shared" ref="T451:U451" si="270">BJ262</f>
        <v>422.37</v>
      </c>
      <c r="U451" s="5">
        <f t="shared" si="270"/>
        <v>433.17</v>
      </c>
      <c r="V451" s="5">
        <f t="shared" ref="V451:W451" si="271">BP262</f>
        <v>398.79</v>
      </c>
      <c r="W451" s="5">
        <f t="shared" si="271"/>
        <v>390.78000000000003</v>
      </c>
      <c r="X451" s="5">
        <f t="shared" ref="X451:Y451" si="272">BU262</f>
        <v>382.95</v>
      </c>
      <c r="Y451" s="5">
        <f t="shared" si="272"/>
        <v>394.02</v>
      </c>
      <c r="Z451" s="5">
        <f t="shared" si="196"/>
        <v>53.446999999999996</v>
      </c>
      <c r="AA451" s="5">
        <f t="shared" si="197"/>
        <v>48.748999999999995</v>
      </c>
      <c r="AB451" s="5">
        <f t="shared" si="198"/>
        <v>52.229000000000006</v>
      </c>
      <c r="AC451" s="5">
        <f t="shared" si="199"/>
        <v>35.67</v>
      </c>
      <c r="AD451" s="5">
        <f t="shared" si="200"/>
        <v>23.228999999999999</v>
      </c>
      <c r="AE451" s="5">
        <f t="shared" si="201"/>
        <v>21.256999999999998</v>
      </c>
      <c r="AF451" s="5">
        <f t="shared" si="202"/>
        <v>31.667999999999999</v>
      </c>
      <c r="AG451" s="5">
        <f t="shared" si="203"/>
        <v>32.277000000000001</v>
      </c>
      <c r="AH451" s="5">
        <f t="shared" si="204"/>
        <v>36.800999999999995</v>
      </c>
      <c r="AI451" s="5">
        <f t="shared" si="205"/>
        <v>29.463999999999999</v>
      </c>
      <c r="AJ451" s="5">
        <f t="shared" si="206"/>
        <v>46.805999999999997</v>
      </c>
      <c r="AK451" s="5">
        <f t="shared" si="207"/>
        <v>42.600999999999999</v>
      </c>
      <c r="AL451" s="5">
        <f t="shared" si="208"/>
        <v>19.139999999999997</v>
      </c>
      <c r="AM451" s="5">
        <f t="shared" si="209"/>
        <v>12.295999999999999</v>
      </c>
      <c r="AN451" s="5">
        <f t="shared" si="210"/>
        <v>26.593</v>
      </c>
      <c r="AO451" s="5">
        <f t="shared" si="211"/>
        <v>28.332999999999998</v>
      </c>
      <c r="AP451" s="5">
        <f t="shared" si="212"/>
        <v>21.952999999999999</v>
      </c>
      <c r="AQ451" s="5">
        <f t="shared" si="213"/>
        <v>20.357999999999997</v>
      </c>
      <c r="AR451" s="5">
        <f t="shared" si="214"/>
        <v>42.165999999999997</v>
      </c>
      <c r="AS451" s="5">
        <f t="shared" si="215"/>
        <v>30.014999999999997</v>
      </c>
      <c r="AT451" s="5">
        <f t="shared" si="216"/>
        <v>26.650999999999996</v>
      </c>
      <c r="AU451" s="5">
        <f t="shared" si="217"/>
        <v>28.188000000000002</v>
      </c>
      <c r="AV451"/>
      <c r="AY451"/>
      <c r="AZ451"/>
      <c r="BA451"/>
      <c r="BB451"/>
      <c r="BC451"/>
      <c r="BD451"/>
      <c r="BE451" s="3"/>
      <c r="BF451" s="3"/>
    </row>
    <row r="452" spans="1:58" x14ac:dyDescent="0.2">
      <c r="A452" s="1">
        <v>2019</v>
      </c>
      <c r="B452" s="12">
        <v>2</v>
      </c>
      <c r="C452" s="1">
        <v>170</v>
      </c>
      <c r="D452" s="5">
        <f t="shared" ref="D452:E452" si="273">IF(F263=0,"na",F263)</f>
        <v>478</v>
      </c>
      <c r="E452" s="5">
        <f t="shared" si="273"/>
        <v>481</v>
      </c>
      <c r="F452" s="44">
        <f t="shared" ref="F452:G452" si="274">M263</f>
        <v>541</v>
      </c>
      <c r="G452" s="44">
        <f t="shared" si="274"/>
        <v>494</v>
      </c>
      <c r="H452" s="5">
        <f t="shared" ref="H452:I452" si="275">T263</f>
        <v>250</v>
      </c>
      <c r="I452" s="5">
        <f t="shared" si="275"/>
        <v>243</v>
      </c>
      <c r="J452" s="5">
        <f t="shared" ref="J452:K452" si="276">AA263</f>
        <v>425</v>
      </c>
      <c r="K452" s="5">
        <f t="shared" si="276"/>
        <v>406</v>
      </c>
      <c r="L452" s="5">
        <f t="shared" ref="L452:M452" si="277">AH263</f>
        <v>356</v>
      </c>
      <c r="M452" s="5">
        <f t="shared" si="277"/>
        <v>389</v>
      </c>
      <c r="N452" s="5">
        <f t="shared" ref="N452:O452" si="278">AO263</f>
        <v>456</v>
      </c>
      <c r="O452" s="5">
        <f t="shared" si="278"/>
        <v>444</v>
      </c>
      <c r="P452" s="5">
        <f t="shared" ref="P452:Q452" si="279">AV263</f>
        <v>383</v>
      </c>
      <c r="Q452" s="5">
        <f t="shared" si="279"/>
        <v>396</v>
      </c>
      <c r="R452" s="5">
        <f t="shared" ref="R452:S452" si="280">BC263</f>
        <v>334</v>
      </c>
      <c r="S452" s="5">
        <f t="shared" si="280"/>
        <v>350</v>
      </c>
      <c r="T452" s="5">
        <f t="shared" ref="T452:U452" si="281">BJ263</f>
        <v>458</v>
      </c>
      <c r="U452" s="5">
        <f t="shared" si="281"/>
        <v>470</v>
      </c>
      <c r="V452" s="5">
        <f t="shared" ref="V452:W452" si="282">BP263</f>
        <v>413</v>
      </c>
      <c r="W452" s="5">
        <f t="shared" si="282"/>
        <v>457</v>
      </c>
      <c r="X452" s="5">
        <f t="shared" ref="X452:Y452" si="283">BU263</f>
        <v>367</v>
      </c>
      <c r="Y452" s="5">
        <f t="shared" si="283"/>
        <v>386</v>
      </c>
      <c r="Z452" s="5">
        <f t="shared" si="196"/>
        <v>59.16</v>
      </c>
      <c r="AA452" s="5">
        <f t="shared" si="197"/>
        <v>50.8</v>
      </c>
      <c r="AB452" s="5">
        <f t="shared" si="198"/>
        <v>57.09</v>
      </c>
      <c r="AC452" s="5">
        <f t="shared" si="199"/>
        <v>35.15</v>
      </c>
      <c r="AD452" s="5">
        <f t="shared" si="200"/>
        <v>22.06</v>
      </c>
      <c r="AE452" s="5">
        <f t="shared" si="201"/>
        <v>21.91</v>
      </c>
      <c r="AF452" s="5">
        <f t="shared" si="202"/>
        <v>26.86</v>
      </c>
      <c r="AG452" s="5">
        <f t="shared" si="203"/>
        <v>31.18</v>
      </c>
      <c r="AH452" s="5">
        <f t="shared" si="204"/>
        <v>42.99</v>
      </c>
      <c r="AI452" s="5">
        <f t="shared" si="205"/>
        <v>30.61</v>
      </c>
      <c r="AJ452" s="5">
        <f t="shared" si="206"/>
        <v>52.54</v>
      </c>
      <c r="AK452" s="5">
        <f t="shared" si="207"/>
        <v>51.32</v>
      </c>
      <c r="AL452" s="5">
        <f t="shared" si="208"/>
        <v>18.59</v>
      </c>
      <c r="AM452" s="5">
        <f t="shared" si="209"/>
        <v>10.94</v>
      </c>
      <c r="AN452" s="5">
        <f t="shared" si="210"/>
        <v>25.77</v>
      </c>
      <c r="AO452" s="5">
        <f t="shared" si="211"/>
        <v>31.7</v>
      </c>
      <c r="AP452" s="5">
        <f t="shared" si="212"/>
        <v>19.440000000000001</v>
      </c>
      <c r="AQ452" s="5">
        <f t="shared" si="213"/>
        <v>20.32</v>
      </c>
      <c r="AR452" s="5">
        <f t="shared" si="214"/>
        <v>50.35</v>
      </c>
      <c r="AS452" s="5">
        <f t="shared" si="215"/>
        <v>40.31</v>
      </c>
      <c r="AT452" s="5">
        <f t="shared" si="216"/>
        <v>22.55</v>
      </c>
      <c r="AU452" s="5">
        <f t="shared" si="217"/>
        <v>20.62</v>
      </c>
      <c r="AV452"/>
      <c r="AY452"/>
      <c r="AZ452"/>
      <c r="BA452"/>
      <c r="BB452"/>
      <c r="BC452"/>
      <c r="BD452"/>
      <c r="BE452" s="3"/>
      <c r="BF452" s="3"/>
    </row>
    <row r="453" spans="1:58" x14ac:dyDescent="0.2">
      <c r="A453" s="1">
        <v>2019</v>
      </c>
      <c r="B453" s="12">
        <v>3</v>
      </c>
      <c r="C453" s="1">
        <v>171</v>
      </c>
      <c r="D453" s="5">
        <f t="shared" ref="D453:E453" si="284">IF(F264=0,"na",F264)</f>
        <v>477</v>
      </c>
      <c r="E453" s="5">
        <f t="shared" si="284"/>
        <v>525</v>
      </c>
      <c r="F453" s="44">
        <f t="shared" ref="F453:G453" si="285">M264</f>
        <v>480</v>
      </c>
      <c r="G453" s="44">
        <f t="shared" si="285"/>
        <v>484</v>
      </c>
      <c r="H453" s="5">
        <f t="shared" ref="H453:I453" si="286">T264</f>
        <v>222</v>
      </c>
      <c r="I453" s="5">
        <f t="shared" si="286"/>
        <v>257</v>
      </c>
      <c r="J453" s="5">
        <f t="shared" ref="J453:K453" si="287">AA264</f>
        <v>442</v>
      </c>
      <c r="K453" s="5">
        <f t="shared" si="287"/>
        <v>427</v>
      </c>
      <c r="L453" s="5">
        <f t="shared" ref="L453:M453" si="288">AH264</f>
        <v>389</v>
      </c>
      <c r="M453" s="5">
        <f t="shared" si="288"/>
        <v>390</v>
      </c>
      <c r="N453" s="5">
        <f t="shared" ref="N453:O453" si="289">AO264</f>
        <v>446</v>
      </c>
      <c r="O453" s="5">
        <f t="shared" si="289"/>
        <v>463</v>
      </c>
      <c r="P453" s="5">
        <f t="shared" ref="P453:Q453" si="290">AV264</f>
        <v>394</v>
      </c>
      <c r="Q453" s="5">
        <f t="shared" si="290"/>
        <v>394</v>
      </c>
      <c r="R453" s="5">
        <f t="shared" ref="R453:S453" si="291">BC264</f>
        <v>309</v>
      </c>
      <c r="S453" s="5">
        <f t="shared" si="291"/>
        <v>327</v>
      </c>
      <c r="T453" s="5">
        <f t="shared" ref="T453:U453" si="292">BJ264</f>
        <v>399</v>
      </c>
      <c r="U453" s="5">
        <f t="shared" si="292"/>
        <v>436</v>
      </c>
      <c r="V453" s="5">
        <f t="shared" ref="V453:W453" si="293">BP264</f>
        <v>413</v>
      </c>
      <c r="W453" s="5">
        <f t="shared" si="293"/>
        <v>422</v>
      </c>
      <c r="X453" s="5">
        <f t="shared" ref="X453:Y453" si="294">BU264</f>
        <v>435</v>
      </c>
      <c r="Y453" s="5">
        <f t="shared" si="294"/>
        <v>438</v>
      </c>
      <c r="Z453" s="5">
        <f t="shared" si="196"/>
        <v>56.29</v>
      </c>
      <c r="AA453" s="5">
        <f t="shared" si="197"/>
        <v>54</v>
      </c>
      <c r="AB453" s="5">
        <f t="shared" si="198"/>
        <v>52.13</v>
      </c>
      <c r="AC453" s="5">
        <f t="shared" si="199"/>
        <v>35.75</v>
      </c>
      <c r="AD453" s="5">
        <f t="shared" si="200"/>
        <v>18.670000000000002</v>
      </c>
      <c r="AE453" s="5">
        <f t="shared" si="201"/>
        <v>19.489999999999998</v>
      </c>
      <c r="AF453" s="5">
        <f t="shared" si="202"/>
        <v>25.49</v>
      </c>
      <c r="AG453" s="5">
        <f t="shared" si="203"/>
        <v>30.21</v>
      </c>
      <c r="AH453" s="5">
        <f t="shared" si="204"/>
        <v>48.85</v>
      </c>
      <c r="AI453" s="5">
        <f t="shared" si="205"/>
        <v>30.92</v>
      </c>
      <c r="AJ453" s="5">
        <f t="shared" si="206"/>
        <v>49.72</v>
      </c>
      <c r="AK453" s="5">
        <f t="shared" si="207"/>
        <v>42.17</v>
      </c>
      <c r="AL453" s="5">
        <f t="shared" si="208"/>
        <v>17.29</v>
      </c>
      <c r="AM453" s="5">
        <f t="shared" si="209"/>
        <v>14.81</v>
      </c>
      <c r="AN453" s="5">
        <f t="shared" si="210"/>
        <v>25.33</v>
      </c>
      <c r="AO453" s="5">
        <f t="shared" si="211"/>
        <v>28.78</v>
      </c>
      <c r="AP453" s="5">
        <f t="shared" si="212"/>
        <v>17.13</v>
      </c>
      <c r="AQ453" s="5">
        <f t="shared" si="213"/>
        <v>16.53</v>
      </c>
      <c r="AR453" s="5">
        <f t="shared" si="214"/>
        <v>52.83</v>
      </c>
      <c r="AS453" s="5">
        <f t="shared" si="215"/>
        <v>40.270000000000003</v>
      </c>
      <c r="AT453" s="5">
        <f t="shared" si="216"/>
        <v>20.2</v>
      </c>
      <c r="AU453" s="5">
        <f t="shared" si="217"/>
        <v>18.45</v>
      </c>
      <c r="AV453"/>
      <c r="AY453"/>
      <c r="AZ453"/>
      <c r="BA453"/>
      <c r="BB453"/>
      <c r="BC453"/>
      <c r="BD453"/>
      <c r="BE453" s="3"/>
      <c r="BF453" s="3"/>
    </row>
    <row r="454" spans="1:58" x14ac:dyDescent="0.2">
      <c r="A454" s="1">
        <v>2019</v>
      </c>
      <c r="B454" s="1">
        <v>4</v>
      </c>
      <c r="C454" s="1">
        <v>172</v>
      </c>
      <c r="D454" s="5">
        <f t="shared" ref="D454:E456" si="295">IF(F265=0,"na",F265)</f>
        <v>462</v>
      </c>
      <c r="E454" s="5">
        <f t="shared" si="295"/>
        <v>478</v>
      </c>
      <c r="F454" s="44">
        <f t="shared" ref="F454:G456" si="296">M265</f>
        <v>503</v>
      </c>
      <c r="G454" s="44">
        <f t="shared" si="296"/>
        <v>503</v>
      </c>
      <c r="H454" s="5">
        <f t="shared" ref="H454:I456" si="297">T265</f>
        <v>249</v>
      </c>
      <c r="I454" s="5">
        <f t="shared" si="297"/>
        <v>255</v>
      </c>
      <c r="J454" s="5">
        <f t="shared" ref="J454:K456" si="298">AA265</f>
        <v>394</v>
      </c>
      <c r="K454" s="5">
        <f t="shared" si="298"/>
        <v>368</v>
      </c>
      <c r="L454" s="5">
        <f t="shared" ref="L454:M456" si="299">AH265</f>
        <v>413</v>
      </c>
      <c r="M454" s="5">
        <f t="shared" si="299"/>
        <v>402</v>
      </c>
      <c r="N454" s="5">
        <f t="shared" ref="N454:O456" si="300">AO265</f>
        <v>453</v>
      </c>
      <c r="O454" s="5">
        <f t="shared" si="300"/>
        <v>443</v>
      </c>
      <c r="P454" s="5">
        <f t="shared" ref="P454:Q456" si="301">AV265</f>
        <v>354</v>
      </c>
      <c r="Q454" s="5">
        <f t="shared" si="301"/>
        <v>337</v>
      </c>
      <c r="R454" s="5">
        <f t="shared" ref="R454:S456" si="302">BC265</f>
        <v>306</v>
      </c>
      <c r="S454" s="5">
        <f t="shared" si="302"/>
        <v>318</v>
      </c>
      <c r="T454" s="5">
        <f t="shared" ref="T454:U456" si="303">BJ265</f>
        <v>385</v>
      </c>
      <c r="U454" s="5">
        <f t="shared" si="303"/>
        <v>456</v>
      </c>
      <c r="V454" s="5">
        <f t="shared" ref="V454:W456" si="304">BP265</f>
        <v>460</v>
      </c>
      <c r="W454" s="5">
        <f t="shared" si="304"/>
        <v>428</v>
      </c>
      <c r="X454" s="5">
        <f t="shared" ref="X454:Y456" si="305">BU265</f>
        <v>390</v>
      </c>
      <c r="Y454" s="5">
        <f t="shared" si="305"/>
        <v>388</v>
      </c>
      <c r="Z454" s="5">
        <f t="shared" si="196"/>
        <v>46.17</v>
      </c>
      <c r="AA454" s="5">
        <f t="shared" si="197"/>
        <v>40.75</v>
      </c>
      <c r="AB454" s="5">
        <f t="shared" si="198"/>
        <v>35.44</v>
      </c>
      <c r="AC454" s="5">
        <f t="shared" si="199"/>
        <v>30.23</v>
      </c>
      <c r="AD454" s="5">
        <f t="shared" si="200"/>
        <v>22.36</v>
      </c>
      <c r="AE454" s="5">
        <f t="shared" si="201"/>
        <v>25.96</v>
      </c>
      <c r="AF454" s="5">
        <f t="shared" si="202"/>
        <v>24.74</v>
      </c>
      <c r="AG454" s="5">
        <f t="shared" si="203"/>
        <v>28.15</v>
      </c>
      <c r="AH454" s="5">
        <f t="shared" si="204"/>
        <v>40.200000000000003</v>
      </c>
      <c r="AI454" s="5">
        <f t="shared" si="205"/>
        <v>26.07</v>
      </c>
      <c r="AJ454" s="5">
        <f t="shared" si="206"/>
        <v>35.840000000000003</v>
      </c>
      <c r="AK454" s="5">
        <f t="shared" si="207"/>
        <v>29.06</v>
      </c>
      <c r="AL454" s="5">
        <f t="shared" si="208"/>
        <v>17.71</v>
      </c>
      <c r="AM454" s="5">
        <f t="shared" si="209"/>
        <v>18.3</v>
      </c>
      <c r="AN454" s="5">
        <f t="shared" si="210"/>
        <v>24.06</v>
      </c>
      <c r="AO454" s="5">
        <f t="shared" si="211"/>
        <v>26.94</v>
      </c>
      <c r="AP454" s="5">
        <f t="shared" si="212"/>
        <v>20.28</v>
      </c>
      <c r="AQ454" s="5">
        <f t="shared" si="213"/>
        <v>16.329999999999998</v>
      </c>
      <c r="AR454" s="5">
        <f t="shared" si="214"/>
        <v>48.35</v>
      </c>
      <c r="AS454" s="5">
        <f t="shared" si="215"/>
        <v>40.76</v>
      </c>
      <c r="AT454" s="5">
        <f t="shared" si="216"/>
        <v>23.1</v>
      </c>
      <c r="AU454" s="5">
        <f t="shared" si="217"/>
        <v>21.81</v>
      </c>
      <c r="AV454"/>
      <c r="AY454"/>
      <c r="AZ454"/>
      <c r="BA454"/>
      <c r="BB454"/>
      <c r="BC454"/>
      <c r="BD454"/>
      <c r="BE454" s="3"/>
      <c r="BF454" s="3"/>
    </row>
    <row r="455" spans="1:58" x14ac:dyDescent="0.2">
      <c r="A455" s="1">
        <v>2020</v>
      </c>
      <c r="B455" s="12">
        <v>1</v>
      </c>
      <c r="C455" s="1">
        <v>173</v>
      </c>
      <c r="D455" s="5">
        <f t="shared" si="295"/>
        <v>429</v>
      </c>
      <c r="E455" s="5">
        <f t="shared" si="295"/>
        <v>429</v>
      </c>
      <c r="F455" s="44">
        <f t="shared" si="296"/>
        <v>428</v>
      </c>
      <c r="G455" s="44">
        <f t="shared" si="296"/>
        <v>420</v>
      </c>
      <c r="H455" s="5">
        <f t="shared" si="297"/>
        <v>248</v>
      </c>
      <c r="I455" s="5">
        <f t="shared" si="297"/>
        <v>247</v>
      </c>
      <c r="J455" s="5">
        <f t="shared" si="298"/>
        <v>383</v>
      </c>
      <c r="K455" s="5">
        <f t="shared" si="298"/>
        <v>382</v>
      </c>
      <c r="L455" s="5">
        <f t="shared" si="299"/>
        <v>396</v>
      </c>
      <c r="M455" s="5">
        <f t="shared" si="299"/>
        <v>400</v>
      </c>
      <c r="N455" s="5">
        <f t="shared" si="300"/>
        <v>409</v>
      </c>
      <c r="O455" s="5">
        <f t="shared" si="300"/>
        <v>423</v>
      </c>
      <c r="P455" s="5">
        <f t="shared" si="301"/>
        <v>326</v>
      </c>
      <c r="Q455" s="5">
        <f t="shared" si="301"/>
        <v>321</v>
      </c>
      <c r="R455" s="5">
        <f t="shared" si="302"/>
        <v>322</v>
      </c>
      <c r="S455" s="5">
        <f t="shared" si="302"/>
        <v>313</v>
      </c>
      <c r="T455" s="5">
        <f t="shared" si="303"/>
        <v>419</v>
      </c>
      <c r="U455" s="5">
        <f t="shared" si="303"/>
        <v>447</v>
      </c>
      <c r="V455" s="5">
        <f t="shared" si="304"/>
        <v>447</v>
      </c>
      <c r="W455" s="5">
        <f t="shared" si="304"/>
        <v>416</v>
      </c>
      <c r="X455" s="5">
        <f t="shared" si="305"/>
        <v>433</v>
      </c>
      <c r="Y455" s="5">
        <f t="shared" si="305"/>
        <v>408</v>
      </c>
      <c r="Z455" s="5">
        <f t="shared" si="196"/>
        <v>43.87</v>
      </c>
      <c r="AA455" s="5">
        <f t="shared" si="197"/>
        <v>38.369999999999997</v>
      </c>
      <c r="AB455" s="5">
        <f t="shared" si="198"/>
        <v>25.67</v>
      </c>
      <c r="AC455" s="5">
        <f t="shared" si="199"/>
        <v>24.22</v>
      </c>
      <c r="AD455" s="5">
        <f t="shared" si="200"/>
        <v>21.12</v>
      </c>
      <c r="AE455" s="5">
        <f t="shared" si="201"/>
        <v>26.49</v>
      </c>
      <c r="AF455" s="5">
        <f t="shared" si="202"/>
        <v>25.36</v>
      </c>
      <c r="AG455" s="5">
        <f t="shared" si="203"/>
        <v>24.32</v>
      </c>
      <c r="AH455" s="5">
        <f t="shared" si="204"/>
        <v>32.6</v>
      </c>
      <c r="AI455" s="5">
        <f t="shared" si="205"/>
        <v>28.25</v>
      </c>
      <c r="AJ455" s="5">
        <f t="shared" si="206"/>
        <v>32.15</v>
      </c>
      <c r="AK455" s="5">
        <f t="shared" si="207"/>
        <v>30.49</v>
      </c>
      <c r="AL455" s="5">
        <f t="shared" si="208"/>
        <v>17.16</v>
      </c>
      <c r="AM455" s="5">
        <f t="shared" si="209"/>
        <v>11.91</v>
      </c>
      <c r="AN455" s="5">
        <f t="shared" si="210"/>
        <v>23.52</v>
      </c>
      <c r="AO455" s="5">
        <f t="shared" si="211"/>
        <v>26.94</v>
      </c>
      <c r="AP455" s="5">
        <f t="shared" si="212"/>
        <v>17.39</v>
      </c>
      <c r="AQ455" s="5">
        <f t="shared" si="213"/>
        <v>13.66</v>
      </c>
      <c r="AR455" s="5">
        <f t="shared" si="214"/>
        <v>48.17</v>
      </c>
      <c r="AS455" s="5">
        <f t="shared" si="215"/>
        <v>25.36</v>
      </c>
      <c r="AT455" s="5">
        <f t="shared" si="216"/>
        <v>20.83</v>
      </c>
      <c r="AU455" s="5">
        <f t="shared" si="217"/>
        <v>19.170000000000002</v>
      </c>
      <c r="AV455"/>
      <c r="AY455"/>
      <c r="AZ455"/>
      <c r="BA455"/>
      <c r="BB455"/>
      <c r="BC455"/>
      <c r="BD455"/>
      <c r="BE455" s="3"/>
      <c r="BF455" s="3"/>
    </row>
    <row r="456" spans="1:58" x14ac:dyDescent="0.2">
      <c r="A456" s="1">
        <v>2020</v>
      </c>
      <c r="B456" s="12">
        <v>2</v>
      </c>
      <c r="C456" s="1">
        <v>174</v>
      </c>
      <c r="D456" s="5">
        <f t="shared" si="295"/>
        <v>430</v>
      </c>
      <c r="E456" s="5">
        <f t="shared" si="295"/>
        <v>431</v>
      </c>
      <c r="F456" s="44">
        <f t="shared" si="296"/>
        <v>354</v>
      </c>
      <c r="G456" s="44">
        <f t="shared" si="296"/>
        <v>387</v>
      </c>
      <c r="H456" s="5">
        <f t="shared" si="297"/>
        <v>284</v>
      </c>
      <c r="I456" s="5">
        <f t="shared" si="297"/>
        <v>265</v>
      </c>
      <c r="J456" s="5">
        <f t="shared" si="298"/>
        <v>369</v>
      </c>
      <c r="K456" s="5">
        <f t="shared" si="298"/>
        <v>360</v>
      </c>
      <c r="L456" s="5">
        <f t="shared" si="299"/>
        <v>357</v>
      </c>
      <c r="M456" s="5">
        <f t="shared" si="299"/>
        <v>377</v>
      </c>
      <c r="N456" s="5">
        <f t="shared" si="300"/>
        <v>421</v>
      </c>
      <c r="O456" s="5">
        <f t="shared" si="300"/>
        <v>449</v>
      </c>
      <c r="P456" s="5">
        <f t="shared" si="301"/>
        <v>340</v>
      </c>
      <c r="Q456" s="5">
        <f t="shared" si="301"/>
        <v>329</v>
      </c>
      <c r="R456" s="5">
        <f t="shared" si="302"/>
        <v>307</v>
      </c>
      <c r="S456" s="5">
        <f t="shared" si="302"/>
        <v>316</v>
      </c>
      <c r="T456" s="5">
        <f t="shared" si="303"/>
        <v>360</v>
      </c>
      <c r="U456" s="5">
        <f t="shared" si="303"/>
        <v>449</v>
      </c>
      <c r="V456" s="5">
        <f t="shared" si="304"/>
        <v>425</v>
      </c>
      <c r="W456" s="5">
        <f t="shared" si="304"/>
        <v>394</v>
      </c>
      <c r="X456" s="5">
        <f t="shared" si="305"/>
        <v>431</v>
      </c>
      <c r="Y456" s="5">
        <f t="shared" si="305"/>
        <v>427</v>
      </c>
      <c r="Z456" s="5">
        <f t="shared" ref="Z456" si="306">CC267</f>
        <v>45.65</v>
      </c>
      <c r="AA456" s="5">
        <f t="shared" ref="AA456" si="307">CD267</f>
        <v>30.74</v>
      </c>
      <c r="AB456" s="5">
        <f t="shared" ref="AB456" si="308">CJ267</f>
        <v>23.72</v>
      </c>
      <c r="AC456" s="5">
        <f t="shared" ref="AC456" si="309">CK267</f>
        <v>23.97</v>
      </c>
      <c r="AD456" s="5">
        <f t="shared" ref="AD456" si="310">CQ267</f>
        <v>19.78</v>
      </c>
      <c r="AE456" s="5">
        <f t="shared" ref="AE456" si="311">CR267</f>
        <v>23.78</v>
      </c>
      <c r="AF456" s="5">
        <f t="shared" ref="AF456" si="312">CX267</f>
        <v>22.04</v>
      </c>
      <c r="AG456" s="5">
        <f t="shared" ref="AG456" si="313">CY267</f>
        <v>25.44</v>
      </c>
      <c r="AH456" s="5">
        <f t="shared" ref="AH456" si="314">DE267</f>
        <v>24.36</v>
      </c>
      <c r="AI456" s="5">
        <f t="shared" ref="AI456" si="315">DF267</f>
        <v>24.57</v>
      </c>
      <c r="AJ456" s="5">
        <f t="shared" ref="AJ456" si="316">DL267</f>
        <v>31.99</v>
      </c>
      <c r="AK456" s="5">
        <f t="shared" ref="AK456" si="317">DM267</f>
        <v>25.28</v>
      </c>
      <c r="AL456" s="5">
        <f t="shared" ref="AL456" si="318">DS267</f>
        <v>16.829999999999998</v>
      </c>
      <c r="AM456" s="5">
        <f t="shared" ref="AM456" si="319">DT267</f>
        <v>21.03</v>
      </c>
      <c r="AN456" s="5">
        <f t="shared" ref="AN456" si="320">DZ267</f>
        <v>23.32</v>
      </c>
      <c r="AO456" s="5">
        <f t="shared" ref="AO456" si="321">EA267</f>
        <v>25.68</v>
      </c>
      <c r="AP456" s="5">
        <f t="shared" ref="AP456" si="322">EG267</f>
        <v>16.14</v>
      </c>
      <c r="AQ456" s="5">
        <f t="shared" ref="AQ456" si="323">EH267</f>
        <v>14.88</v>
      </c>
      <c r="AR456" s="5">
        <f t="shared" ref="AR456" si="324">EM267</f>
        <v>34.96</v>
      </c>
      <c r="AS456" s="5">
        <f t="shared" ref="AS456" si="325">EN267</f>
        <v>20.93</v>
      </c>
      <c r="AT456" s="5">
        <f t="shared" ref="AT456" si="326">ER267</f>
        <v>15.49</v>
      </c>
      <c r="AU456" s="5">
        <f t="shared" ref="AU456" si="327">ES267</f>
        <v>19.32</v>
      </c>
      <c r="AV456"/>
      <c r="AY456"/>
      <c r="AZ456"/>
      <c r="BA456"/>
      <c r="BB456"/>
      <c r="BC456"/>
      <c r="BD456"/>
      <c r="BE456" s="3"/>
      <c r="BF456" s="3"/>
    </row>
    <row r="457" spans="1:58" x14ac:dyDescent="0.2">
      <c r="A457" s="1">
        <v>2020</v>
      </c>
      <c r="B457" s="12">
        <v>3</v>
      </c>
      <c r="C457" s="1">
        <v>175</v>
      </c>
      <c r="F457" s="44"/>
      <c r="G457" s="44"/>
      <c r="H457" s="5"/>
      <c r="I457" s="5"/>
      <c r="J457" s="5"/>
      <c r="K457" s="5"/>
      <c r="L457" s="5"/>
      <c r="M457" s="5"/>
      <c r="Q457" s="5"/>
      <c r="R457" s="5"/>
      <c r="U457" s="5"/>
      <c r="V457" s="5"/>
      <c r="W457" s="5"/>
      <c r="Y457" s="5"/>
      <c r="AA457" s="5"/>
      <c r="AB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/>
      <c r="AY457"/>
      <c r="AZ457"/>
      <c r="BA457"/>
      <c r="BB457"/>
      <c r="BC457"/>
      <c r="BD457"/>
      <c r="BE457" s="3"/>
      <c r="BF457" s="3"/>
    </row>
    <row r="458" spans="1:58" x14ac:dyDescent="0.2">
      <c r="A458" s="1">
        <v>2020</v>
      </c>
      <c r="B458" s="1">
        <v>4</v>
      </c>
      <c r="C458" s="1">
        <v>176</v>
      </c>
      <c r="F458" s="44"/>
      <c r="G458" s="44"/>
      <c r="H458" s="5"/>
      <c r="I458" s="5"/>
      <c r="J458" s="5"/>
      <c r="K458" s="5"/>
      <c r="L458" s="5"/>
      <c r="M458" s="5"/>
      <c r="Q458" s="5"/>
      <c r="R458" s="5"/>
      <c r="U458" s="5"/>
      <c r="V458" s="5"/>
      <c r="W458" s="5"/>
      <c r="Y458" s="5"/>
      <c r="AA458" s="5"/>
      <c r="AB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/>
      <c r="AY458"/>
      <c r="AZ458"/>
      <c r="BA458"/>
      <c r="BB458"/>
      <c r="BC458"/>
      <c r="BD458"/>
      <c r="BE458" s="3"/>
      <c r="BF458" s="3"/>
    </row>
    <row r="459" spans="1:58" x14ac:dyDescent="0.2">
      <c r="A459" s="1">
        <v>2021</v>
      </c>
      <c r="B459" s="12">
        <v>1</v>
      </c>
      <c r="C459" s="1">
        <v>177</v>
      </c>
      <c r="D459" s="5">
        <f t="shared" ref="D459:E459" si="328">IF(F270=0,"na",F270)</f>
        <v>432</v>
      </c>
      <c r="E459" s="5">
        <f t="shared" si="328"/>
        <v>415</v>
      </c>
      <c r="F459" s="44">
        <f t="shared" ref="F459:G459" si="329">M270</f>
        <v>489</v>
      </c>
      <c r="G459" s="44">
        <f t="shared" si="329"/>
        <v>432</v>
      </c>
      <c r="H459" s="5">
        <f t="shared" ref="H459:I459" si="330">T270</f>
        <v>266</v>
      </c>
      <c r="I459" s="5">
        <f t="shared" si="330"/>
        <v>0</v>
      </c>
      <c r="J459" s="5">
        <f t="shared" ref="J459:K459" si="331">AA270</f>
        <v>369</v>
      </c>
      <c r="K459" s="5">
        <f t="shared" si="331"/>
        <v>392</v>
      </c>
      <c r="L459" s="5">
        <f t="shared" ref="L459:M459" si="332">AH270</f>
        <v>358</v>
      </c>
      <c r="M459" s="5">
        <f t="shared" si="332"/>
        <v>382</v>
      </c>
      <c r="N459" s="5">
        <f t="shared" ref="N459:O459" si="333">AO270</f>
        <v>399</v>
      </c>
      <c r="O459" s="5">
        <f t="shared" si="333"/>
        <v>320</v>
      </c>
      <c r="P459" s="5">
        <f t="shared" ref="P459:Q459" si="334">AV270</f>
        <v>403</v>
      </c>
      <c r="Q459" s="5">
        <f t="shared" si="334"/>
        <v>308</v>
      </c>
      <c r="R459" s="5">
        <f t="shared" ref="R459:S459" si="335">BC270</f>
        <v>275</v>
      </c>
      <c r="S459" s="5">
        <f t="shared" si="335"/>
        <v>310</v>
      </c>
      <c r="T459" s="5">
        <f t="shared" ref="T459:U459" si="336">BJ270</f>
        <v>404</v>
      </c>
      <c r="U459" s="5">
        <f t="shared" si="336"/>
        <v>543</v>
      </c>
      <c r="V459" s="5">
        <f t="shared" ref="V459:W459" si="337">BP270</f>
        <v>388</v>
      </c>
      <c r="W459" s="5">
        <f t="shared" si="337"/>
        <v>356</v>
      </c>
      <c r="X459" s="5">
        <f t="shared" ref="X459:Y459" si="338">BU270</f>
        <v>412</v>
      </c>
      <c r="Y459" s="5">
        <f t="shared" si="338"/>
        <v>435</v>
      </c>
      <c r="Z459" s="5">
        <f t="shared" ref="Z459:Z460" si="339">CC270</f>
        <v>39.75</v>
      </c>
      <c r="AA459" s="5">
        <f t="shared" ref="AA459:AA460" si="340">CD270</f>
        <v>33.85</v>
      </c>
      <c r="AB459" s="5">
        <f t="shared" ref="AB459:AB460" si="341">CJ270</f>
        <v>20.98</v>
      </c>
      <c r="AC459" s="5">
        <f t="shared" ref="AC459:AC460" si="342">CK270</f>
        <v>18.11</v>
      </c>
      <c r="AD459" s="5">
        <f t="shared" ref="AD459:AD460" si="343">CQ270</f>
        <v>20.55</v>
      </c>
      <c r="AE459" s="5">
        <f t="shared" ref="AE459:AE460" si="344">CR270</f>
        <v>28.52</v>
      </c>
      <c r="AF459" s="5">
        <f t="shared" ref="AF459:AF460" si="345">CX270</f>
        <v>26.84</v>
      </c>
      <c r="AG459" s="5">
        <f t="shared" ref="AG459:AG460" si="346">CY270</f>
        <v>30.15</v>
      </c>
      <c r="AH459" s="5">
        <f t="shared" ref="AH459:AH460" si="347">DE270</f>
        <v>21.03</v>
      </c>
      <c r="AI459" s="5">
        <f t="shared" ref="AI459:AI460" si="348">DF270</f>
        <v>22.77</v>
      </c>
      <c r="AJ459" s="5">
        <f t="shared" ref="AJ459:AJ460" si="349">DL270</f>
        <v>25.76</v>
      </c>
      <c r="AK459" s="5">
        <f t="shared" ref="AK459:AK460" si="350">DM270</f>
        <v>20.81</v>
      </c>
      <c r="AL459" s="5">
        <f t="shared" ref="AL459:AL460" si="351">DS270</f>
        <v>19.78</v>
      </c>
      <c r="AM459" s="5">
        <f t="shared" ref="AM459:AM460" si="352">DT270</f>
        <v>25.86</v>
      </c>
      <c r="AN459" s="5">
        <f t="shared" ref="AN459:AN460" si="353">DZ270</f>
        <v>36.6</v>
      </c>
      <c r="AO459" s="5">
        <f t="shared" ref="AO459:AO460" si="354">EA270</f>
        <v>39.049999999999997</v>
      </c>
      <c r="AP459" s="5">
        <f t="shared" ref="AP459:AP460" si="355">EG270</f>
        <v>15.31</v>
      </c>
      <c r="AQ459" s="5">
        <f t="shared" ref="AQ459:AQ460" si="356">EH270</f>
        <v>10.62</v>
      </c>
      <c r="AR459" s="5">
        <f t="shared" ref="AR459:AR460" si="357">EM270</f>
        <v>23.96</v>
      </c>
      <c r="AS459" s="5">
        <f t="shared" ref="AS459:AS460" si="358">EN270</f>
        <v>13.53</v>
      </c>
      <c r="AT459" s="5">
        <f t="shared" ref="AT459:AT460" si="359">ER270</f>
        <v>20.54</v>
      </c>
      <c r="AU459" s="5">
        <f t="shared" ref="AU459:AU460" si="360">ES270</f>
        <v>35.85</v>
      </c>
      <c r="AV459"/>
      <c r="AY459"/>
      <c r="AZ459"/>
      <c r="BA459"/>
      <c r="BB459"/>
      <c r="BC459"/>
      <c r="BD459"/>
      <c r="BE459" s="3"/>
      <c r="BF459" s="3"/>
    </row>
    <row r="460" spans="1:58" x14ac:dyDescent="0.2">
      <c r="A460" s="1">
        <v>2021</v>
      </c>
      <c r="B460" s="12">
        <v>2</v>
      </c>
      <c r="C460" s="1">
        <v>178</v>
      </c>
      <c r="D460" s="5">
        <f t="shared" ref="D460:E460" si="361">IF(F271=0,"na",F271)</f>
        <v>449</v>
      </c>
      <c r="E460" s="5">
        <f t="shared" si="361"/>
        <v>397</v>
      </c>
      <c r="F460" s="44">
        <f t="shared" ref="F460:G460" si="362">M271</f>
        <v>481</v>
      </c>
      <c r="G460" s="44">
        <f t="shared" si="362"/>
        <v>444</v>
      </c>
      <c r="H460" s="5">
        <f t="shared" ref="H460:I460" si="363">T271</f>
        <v>232</v>
      </c>
      <c r="I460" s="5">
        <f t="shared" si="363"/>
        <v>215</v>
      </c>
      <c r="J460" s="5">
        <f t="shared" ref="J460:K460" si="364">AA271</f>
        <v>399</v>
      </c>
      <c r="K460" s="5">
        <f t="shared" si="364"/>
        <v>397</v>
      </c>
      <c r="L460" s="5">
        <f t="shared" ref="L460:M460" si="365">AH271</f>
        <v>377</v>
      </c>
      <c r="M460" s="5">
        <f t="shared" si="365"/>
        <v>382</v>
      </c>
      <c r="N460" s="5">
        <f t="shared" ref="N460:O460" si="366">AO271</f>
        <v>400</v>
      </c>
      <c r="O460" s="5">
        <f t="shared" si="366"/>
        <v>336</v>
      </c>
      <c r="P460" s="5">
        <f t="shared" ref="P460:Q460" si="367">AV271</f>
        <v>492</v>
      </c>
      <c r="Q460" s="5">
        <f t="shared" si="367"/>
        <v>410</v>
      </c>
      <c r="R460" s="5">
        <f t="shared" ref="R460:S460" si="368">BC271</f>
        <v>300</v>
      </c>
      <c r="S460" s="5">
        <f t="shared" si="368"/>
        <v>311</v>
      </c>
      <c r="T460" s="5">
        <f t="shared" ref="T460:U460" si="369">BJ271</f>
        <v>386</v>
      </c>
      <c r="U460" s="5">
        <f t="shared" si="369"/>
        <v>547</v>
      </c>
      <c r="V460" s="5">
        <f t="shared" ref="V460:W460" si="370">BP271</f>
        <v>379</v>
      </c>
      <c r="W460" s="5">
        <f t="shared" si="370"/>
        <v>337</v>
      </c>
      <c r="X460" s="5">
        <f t="shared" ref="X460:Y460" si="371">BU271</f>
        <v>418</v>
      </c>
      <c r="Y460" s="5">
        <f t="shared" si="371"/>
        <v>409</v>
      </c>
      <c r="Z460" s="5">
        <f t="shared" si="339"/>
        <v>37.729999999999997</v>
      </c>
      <c r="AA460" s="5">
        <f t="shared" si="340"/>
        <v>40.44</v>
      </c>
      <c r="AB460" s="5">
        <f t="shared" si="341"/>
        <v>22.83</v>
      </c>
      <c r="AC460" s="5">
        <f t="shared" si="342"/>
        <v>21.19</v>
      </c>
      <c r="AD460" s="5">
        <f t="shared" si="343"/>
        <v>22.25</v>
      </c>
      <c r="AE460" s="5">
        <f t="shared" si="344"/>
        <v>28.19</v>
      </c>
      <c r="AF460" s="5">
        <f t="shared" si="345"/>
        <v>24.04</v>
      </c>
      <c r="AG460" s="5">
        <f t="shared" si="346"/>
        <v>27.41</v>
      </c>
      <c r="AH460" s="5">
        <f t="shared" si="347"/>
        <v>26.06</v>
      </c>
      <c r="AI460" s="5">
        <f t="shared" si="348"/>
        <v>24.78</v>
      </c>
      <c r="AJ460" s="5">
        <f t="shared" si="349"/>
        <v>24.85</v>
      </c>
      <c r="AK460" s="5">
        <f t="shared" si="350"/>
        <v>19.68</v>
      </c>
      <c r="AL460" s="5">
        <f t="shared" si="351"/>
        <v>15.69</v>
      </c>
      <c r="AM460" s="5">
        <f t="shared" si="352"/>
        <v>20.49</v>
      </c>
      <c r="AN460" s="5">
        <f t="shared" si="353"/>
        <v>34.049999999999997</v>
      </c>
      <c r="AO460" s="5">
        <f t="shared" si="354"/>
        <v>29.66</v>
      </c>
      <c r="AP460" s="5">
        <f t="shared" si="355"/>
        <v>14.56</v>
      </c>
      <c r="AQ460" s="5">
        <f t="shared" si="356"/>
        <v>11.91</v>
      </c>
      <c r="AR460" s="5">
        <f t="shared" si="357"/>
        <v>24.26</v>
      </c>
      <c r="AS460" s="5">
        <f t="shared" si="358"/>
        <v>11.99</v>
      </c>
      <c r="AT460" s="5">
        <f t="shared" si="359"/>
        <v>21.09</v>
      </c>
      <c r="AU460" s="5">
        <f t="shared" si="360"/>
        <v>25.73</v>
      </c>
      <c r="AV460"/>
      <c r="AY460"/>
      <c r="AZ460"/>
      <c r="BA460"/>
      <c r="BB460"/>
      <c r="BC460"/>
      <c r="BD460"/>
      <c r="BE460" s="3"/>
      <c r="BF460" s="3"/>
    </row>
    <row r="461" spans="1:58" x14ac:dyDescent="0.2">
      <c r="A461" s="1">
        <v>2021</v>
      </c>
      <c r="B461" s="12">
        <v>3</v>
      </c>
      <c r="C461" s="1">
        <v>179</v>
      </c>
      <c r="F461" s="44"/>
      <c r="G461" s="44"/>
      <c r="H461" s="5"/>
      <c r="I461" s="5"/>
      <c r="J461" s="5"/>
      <c r="K461" s="5"/>
      <c r="L461" s="5"/>
      <c r="M461" s="5"/>
      <c r="Q461" s="5"/>
      <c r="R461" s="5"/>
      <c r="U461" s="5"/>
      <c r="V461" s="5"/>
      <c r="W461" s="5"/>
      <c r="Y461" s="5"/>
      <c r="AA461" s="5"/>
      <c r="AB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/>
      <c r="AY461"/>
      <c r="AZ461"/>
      <c r="BA461"/>
      <c r="BB461"/>
      <c r="BC461"/>
      <c r="BD461"/>
      <c r="BE461" s="3"/>
      <c r="BF461" s="3"/>
    </row>
    <row r="462" spans="1:58" x14ac:dyDescent="0.2">
      <c r="A462" s="1">
        <v>2021</v>
      </c>
      <c r="B462" s="1">
        <v>4</v>
      </c>
      <c r="C462" s="1">
        <v>180</v>
      </c>
      <c r="F462" s="44"/>
      <c r="G462" s="44"/>
      <c r="H462" s="5"/>
      <c r="I462" s="5"/>
      <c r="J462" s="5"/>
      <c r="K462" s="5"/>
      <c r="L462" s="5"/>
      <c r="M462" s="5"/>
      <c r="Q462" s="5"/>
      <c r="R462" s="5"/>
      <c r="U462" s="5"/>
      <c r="V462" s="5"/>
      <c r="W462" s="5"/>
      <c r="Y462" s="5"/>
      <c r="AA462" s="5"/>
      <c r="AB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/>
      <c r="AY462"/>
      <c r="AZ462"/>
      <c r="BA462"/>
      <c r="BB462"/>
      <c r="BC462"/>
      <c r="BD462"/>
      <c r="BE462" s="3"/>
      <c r="BF462" s="3"/>
    </row>
    <row r="463" spans="1:58" x14ac:dyDescent="0.2">
      <c r="A463" s="12"/>
      <c r="F463" s="44"/>
      <c r="G463" s="44"/>
      <c r="H463" s="5"/>
      <c r="I463" s="5"/>
      <c r="J463" s="5"/>
      <c r="K463" s="5"/>
      <c r="L463" s="5"/>
      <c r="M463" s="5"/>
      <c r="Q463" s="5"/>
      <c r="R463" s="5"/>
      <c r="U463" s="5"/>
      <c r="V463" s="5"/>
      <c r="W463" s="5"/>
      <c r="Y463" s="5"/>
      <c r="AA463" s="5"/>
      <c r="AB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/>
      <c r="AY463"/>
      <c r="AZ463"/>
      <c r="BA463"/>
      <c r="BB463"/>
      <c r="BC463"/>
      <c r="BD463"/>
      <c r="BE463" s="3"/>
      <c r="BF463" s="3"/>
    </row>
    <row r="464" spans="1:58" ht="15.75" x14ac:dyDescent="0.25">
      <c r="A464" s="66" t="s">
        <v>200</v>
      </c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/>
      <c r="AW464" s="29"/>
      <c r="AX464" s="30"/>
      <c r="AY464"/>
      <c r="AZ464"/>
      <c r="BA464"/>
      <c r="BB464"/>
      <c r="BC464"/>
      <c r="BD464"/>
      <c r="BE464" s="3"/>
      <c r="BF464" s="3"/>
    </row>
    <row r="465" spans="1:175" ht="13.5" x14ac:dyDescent="0.25">
      <c r="D465" s="22" t="s">
        <v>4</v>
      </c>
      <c r="E465" s="22" t="s">
        <v>4</v>
      </c>
      <c r="F465" s="22" t="s">
        <v>4</v>
      </c>
      <c r="G465" s="22" t="s">
        <v>4</v>
      </c>
      <c r="H465" s="22" t="s">
        <v>4</v>
      </c>
      <c r="I465" s="21" t="s">
        <v>4</v>
      </c>
      <c r="J465" s="21" t="s">
        <v>4</v>
      </c>
      <c r="K465" s="59" t="s">
        <v>4</v>
      </c>
      <c r="L465" s="59" t="s">
        <v>4</v>
      </c>
      <c r="M465" s="59" t="s">
        <v>4</v>
      </c>
      <c r="N465" s="24" t="s">
        <v>4</v>
      </c>
      <c r="O465" s="24" t="s">
        <v>4</v>
      </c>
      <c r="P465" s="27" t="s">
        <v>4</v>
      </c>
      <c r="Q465" s="27" t="s">
        <v>4</v>
      </c>
      <c r="R465" s="59" t="s">
        <v>4</v>
      </c>
      <c r="S465" s="59" t="s">
        <v>4</v>
      </c>
      <c r="T465" s="59" t="s">
        <v>4</v>
      </c>
      <c r="U465" s="24" t="s">
        <v>4</v>
      </c>
      <c r="V465" s="24" t="s">
        <v>4</v>
      </c>
      <c r="W465" s="27" t="s">
        <v>4</v>
      </c>
      <c r="X465" s="27" t="s">
        <v>4</v>
      </c>
      <c r="Y465" s="59" t="s">
        <v>4</v>
      </c>
      <c r="Z465" s="59" t="s">
        <v>158</v>
      </c>
      <c r="AA465" s="59" t="s">
        <v>158</v>
      </c>
      <c r="AB465" s="24" t="s">
        <v>158</v>
      </c>
      <c r="AC465" s="24" t="s">
        <v>158</v>
      </c>
      <c r="AD465" s="27" t="s">
        <v>158</v>
      </c>
      <c r="AE465" s="27" t="s">
        <v>158</v>
      </c>
      <c r="AF465" s="59" t="s">
        <v>158</v>
      </c>
      <c r="AG465" s="59" t="s">
        <v>158</v>
      </c>
      <c r="AH465" s="59" t="s">
        <v>158</v>
      </c>
      <c r="AI465" s="24" t="s">
        <v>158</v>
      </c>
      <c r="AJ465" s="24" t="s">
        <v>158</v>
      </c>
      <c r="AK465" s="27" t="s">
        <v>158</v>
      </c>
      <c r="AL465" s="27" t="s">
        <v>158</v>
      </c>
      <c r="AM465" s="59" t="s">
        <v>158</v>
      </c>
      <c r="AN465" s="59" t="s">
        <v>158</v>
      </c>
      <c r="AO465" s="59" t="s">
        <v>158</v>
      </c>
      <c r="AP465" s="24" t="s">
        <v>158</v>
      </c>
      <c r="AQ465" s="24" t="s">
        <v>158</v>
      </c>
      <c r="AR465" s="27" t="s">
        <v>158</v>
      </c>
      <c r="AS465" s="27" t="s">
        <v>158</v>
      </c>
      <c r="AT465" s="59" t="s">
        <v>158</v>
      </c>
      <c r="AU465" s="59" t="s">
        <v>158</v>
      </c>
      <c r="AV465" s="22" t="s">
        <v>148</v>
      </c>
      <c r="AW465" s="22" t="s">
        <v>148</v>
      </c>
      <c r="AX465" s="22" t="s">
        <v>148</v>
      </c>
      <c r="AY465" s="67"/>
      <c r="BC465" s="3"/>
      <c r="BD465"/>
      <c r="BE465"/>
      <c r="BF465"/>
      <c r="CL465"/>
      <c r="EW465" s="51"/>
      <c r="EX465" s="51"/>
      <c r="EY465" s="52"/>
      <c r="EZ465" s="52"/>
      <c r="FA465" s="52"/>
      <c r="FS465"/>
    </row>
    <row r="466" spans="1:175" ht="13.5" x14ac:dyDescent="0.25">
      <c r="A466" s="2"/>
      <c r="D466" s="27" t="s">
        <v>11</v>
      </c>
      <c r="E466" s="27" t="s">
        <v>14</v>
      </c>
      <c r="F466" s="21" t="s">
        <v>14</v>
      </c>
      <c r="G466" s="21" t="s">
        <v>11</v>
      </c>
      <c r="H466" s="21" t="s">
        <v>11</v>
      </c>
      <c r="I466" s="59" t="s">
        <v>17</v>
      </c>
      <c r="J466" s="27" t="s">
        <v>11</v>
      </c>
      <c r="K466" s="27" t="s">
        <v>14</v>
      </c>
      <c r="L466" s="27" t="s">
        <v>15</v>
      </c>
      <c r="M466" s="27" t="s">
        <v>20</v>
      </c>
      <c r="N466" s="27" t="s">
        <v>11</v>
      </c>
      <c r="O466" s="27" t="s">
        <v>14</v>
      </c>
      <c r="P466" s="27" t="s">
        <v>21</v>
      </c>
      <c r="Q466" s="27" t="s">
        <v>16</v>
      </c>
      <c r="R466" s="27" t="s">
        <v>146</v>
      </c>
      <c r="S466" s="25" t="s">
        <v>25</v>
      </c>
      <c r="T466" s="27" t="s">
        <v>21</v>
      </c>
      <c r="U466" s="27" t="s">
        <v>16</v>
      </c>
      <c r="V466" s="27" t="s">
        <v>19</v>
      </c>
      <c r="W466" s="27" t="s">
        <v>20</v>
      </c>
      <c r="X466" s="25" t="s">
        <v>21</v>
      </c>
      <c r="Y466" s="25" t="s">
        <v>16</v>
      </c>
      <c r="Z466" s="27" t="s">
        <v>11</v>
      </c>
      <c r="AA466" s="27" t="s">
        <v>14</v>
      </c>
      <c r="AB466" s="21" t="s">
        <v>14</v>
      </c>
      <c r="AC466" s="21" t="s">
        <v>11</v>
      </c>
      <c r="AD466" s="27" t="s">
        <v>11</v>
      </c>
      <c r="AE466" s="27" t="s">
        <v>17</v>
      </c>
      <c r="AF466" s="27" t="s">
        <v>11</v>
      </c>
      <c r="AG466" s="27" t="s">
        <v>14</v>
      </c>
      <c r="AH466" s="27" t="s">
        <v>15</v>
      </c>
      <c r="AI466" s="27" t="s">
        <v>20</v>
      </c>
      <c r="AJ466" s="27" t="s">
        <v>11</v>
      </c>
      <c r="AK466" s="27" t="s">
        <v>14</v>
      </c>
      <c r="AL466" s="27" t="s">
        <v>21</v>
      </c>
      <c r="AM466" s="27" t="s">
        <v>16</v>
      </c>
      <c r="AN466" s="27" t="s">
        <v>146</v>
      </c>
      <c r="AO466" s="27" t="s">
        <v>25</v>
      </c>
      <c r="AP466" s="27" t="s">
        <v>21</v>
      </c>
      <c r="AQ466" s="27" t="s">
        <v>16</v>
      </c>
      <c r="AR466" s="27" t="s">
        <v>19</v>
      </c>
      <c r="AS466" s="27" t="s">
        <v>20</v>
      </c>
      <c r="AT466" s="27" t="s">
        <v>21</v>
      </c>
      <c r="AU466" s="27" t="s">
        <v>16</v>
      </c>
      <c r="AV466" s="22" t="s">
        <v>154</v>
      </c>
      <c r="AW466" s="22" t="s">
        <v>154</v>
      </c>
      <c r="AX466" s="22" t="s">
        <v>154</v>
      </c>
      <c r="AY466" s="67"/>
      <c r="BC466"/>
      <c r="BD466"/>
      <c r="BE466" s="3"/>
      <c r="BF466"/>
      <c r="BG466"/>
      <c r="BH466"/>
      <c r="DA466" s="5"/>
      <c r="DK466"/>
      <c r="DL466"/>
      <c r="DM466"/>
      <c r="DP466"/>
      <c r="EW466" s="51"/>
      <c r="EX466" s="51"/>
      <c r="EY466" s="52"/>
      <c r="EZ466" s="52"/>
      <c r="FA466" s="52"/>
      <c r="FS466"/>
    </row>
    <row r="467" spans="1:175" ht="13.5" x14ac:dyDescent="0.25">
      <c r="A467" s="2" t="s">
        <v>30</v>
      </c>
      <c r="B467" s="10" t="s">
        <v>149</v>
      </c>
      <c r="C467" s="10" t="s">
        <v>149</v>
      </c>
      <c r="D467" s="21" t="s">
        <v>37</v>
      </c>
      <c r="E467" s="21" t="s">
        <v>38</v>
      </c>
      <c r="F467" s="21" t="s">
        <v>44</v>
      </c>
      <c r="G467" s="21" t="s">
        <v>45</v>
      </c>
      <c r="H467" s="25" t="s">
        <v>51</v>
      </c>
      <c r="I467" s="25" t="s">
        <v>52</v>
      </c>
      <c r="J467" s="21" t="s">
        <v>58</v>
      </c>
      <c r="K467" s="21" t="s">
        <v>59</v>
      </c>
      <c r="L467" s="25" t="s">
        <v>65</v>
      </c>
      <c r="M467" s="25" t="s">
        <v>66</v>
      </c>
      <c r="N467" s="25" t="s">
        <v>72</v>
      </c>
      <c r="O467" s="25" t="s">
        <v>73</v>
      </c>
      <c r="P467" s="21" t="s">
        <v>79</v>
      </c>
      <c r="Q467" s="21" t="s">
        <v>80</v>
      </c>
      <c r="R467" s="23" t="s">
        <v>86</v>
      </c>
      <c r="S467" s="21" t="s">
        <v>87</v>
      </c>
      <c r="T467" s="25" t="s">
        <v>93</v>
      </c>
      <c r="U467" s="59" t="s">
        <v>94</v>
      </c>
      <c r="V467" s="25" t="s">
        <v>150</v>
      </c>
      <c r="W467" s="59" t="s">
        <v>151</v>
      </c>
      <c r="X467" s="21" t="s">
        <v>152</v>
      </c>
      <c r="Y467" s="21" t="s">
        <v>153</v>
      </c>
      <c r="Z467" s="21" t="s">
        <v>37</v>
      </c>
      <c r="AA467" s="21" t="s">
        <v>38</v>
      </c>
      <c r="AB467" s="21" t="s">
        <v>44</v>
      </c>
      <c r="AC467" s="21" t="s">
        <v>45</v>
      </c>
      <c r="AD467" s="25" t="s">
        <v>51</v>
      </c>
      <c r="AE467" s="25" t="s">
        <v>52</v>
      </c>
      <c r="AF467" s="21" t="s">
        <v>58</v>
      </c>
      <c r="AG467" s="21" t="s">
        <v>59</v>
      </c>
      <c r="AH467" s="25" t="s">
        <v>65</v>
      </c>
      <c r="AI467" s="25" t="s">
        <v>66</v>
      </c>
      <c r="AJ467" s="25" t="s">
        <v>72</v>
      </c>
      <c r="AK467" s="25" t="s">
        <v>73</v>
      </c>
      <c r="AL467" s="21" t="s">
        <v>79</v>
      </c>
      <c r="AM467" s="21" t="s">
        <v>80</v>
      </c>
      <c r="AN467" s="22" t="s">
        <v>86</v>
      </c>
      <c r="AO467" s="21" t="s">
        <v>87</v>
      </c>
      <c r="AP467" s="25" t="s">
        <v>93</v>
      </c>
      <c r="AQ467" s="59" t="s">
        <v>94</v>
      </c>
      <c r="AR467" s="25" t="s">
        <v>150</v>
      </c>
      <c r="AS467" s="27" t="s">
        <v>151</v>
      </c>
      <c r="AT467" s="21" t="s">
        <v>152</v>
      </c>
      <c r="AU467" s="21" t="s">
        <v>153</v>
      </c>
      <c r="AV467" s="22" t="s">
        <v>155</v>
      </c>
      <c r="AW467" s="22" t="s">
        <v>156</v>
      </c>
      <c r="AX467" s="22" t="s">
        <v>157</v>
      </c>
      <c r="AY467"/>
      <c r="BC467"/>
      <c r="BD467"/>
      <c r="BE467" s="3"/>
      <c r="BF467"/>
      <c r="BG467"/>
      <c r="BH467"/>
      <c r="EW467" s="51"/>
      <c r="EX467" s="51"/>
      <c r="EY467" s="52"/>
      <c r="EZ467" s="52"/>
      <c r="FA467" s="52"/>
      <c r="FS467"/>
    </row>
    <row r="468" spans="1:175" x14ac:dyDescent="0.2">
      <c r="A468" s="1">
        <f t="shared" ref="A468:A511" si="372">A472-1</f>
        <v>1977</v>
      </c>
      <c r="B468" s="1">
        <v>1</v>
      </c>
      <c r="C468" s="1">
        <v>1</v>
      </c>
      <c r="D468" s="60" t="s">
        <v>112</v>
      </c>
      <c r="E468" s="60" t="s">
        <v>112</v>
      </c>
      <c r="F468" s="60" t="s">
        <v>112</v>
      </c>
      <c r="G468" s="60" t="s">
        <v>112</v>
      </c>
      <c r="H468" s="60" t="s">
        <v>112</v>
      </c>
      <c r="I468" s="60" t="s">
        <v>112</v>
      </c>
      <c r="J468" s="60" t="s">
        <v>112</v>
      </c>
      <c r="K468" s="60" t="s">
        <v>112</v>
      </c>
      <c r="L468" s="60" t="s">
        <v>112</v>
      </c>
      <c r="M468" s="60" t="s">
        <v>112</v>
      </c>
      <c r="N468" s="60" t="s">
        <v>112</v>
      </c>
      <c r="O468" s="60" t="s">
        <v>112</v>
      </c>
      <c r="P468" s="60" t="s">
        <v>112</v>
      </c>
      <c r="Q468" s="60" t="s">
        <v>112</v>
      </c>
      <c r="R468" s="60" t="s">
        <v>112</v>
      </c>
      <c r="S468" s="60" t="s">
        <v>112</v>
      </c>
      <c r="T468" s="60" t="s">
        <v>112</v>
      </c>
      <c r="U468" s="60" t="s">
        <v>112</v>
      </c>
      <c r="V468" s="60" t="s">
        <v>112</v>
      </c>
      <c r="W468" s="60" t="s">
        <v>112</v>
      </c>
      <c r="X468" s="60" t="s">
        <v>112</v>
      </c>
      <c r="Y468" s="60" t="s">
        <v>112</v>
      </c>
      <c r="Z468" s="60">
        <f>AVERAGE(CE6:CE8)</f>
        <v>2.7428687856560714</v>
      </c>
      <c r="AA468" s="60">
        <f>AVERAGE(CF6:CF8)</f>
        <v>3.733974358974359</v>
      </c>
      <c r="AB468" s="60">
        <f>AVERAGE(CG6:CG8)</f>
        <v>2.5</v>
      </c>
      <c r="AC468" s="60" t="s">
        <v>112</v>
      </c>
      <c r="AD468" s="60">
        <f>AVERAGE(CS6:CS8)</f>
        <v>3.4599999999999995</v>
      </c>
      <c r="AE468" s="60">
        <f>AVERAGE(CT6:CT8)</f>
        <v>3.1589090909090909</v>
      </c>
      <c r="AF468" s="60">
        <f>AVERAGE(CZ6:CZ8)</f>
        <v>3</v>
      </c>
      <c r="AG468" s="60">
        <f>AVERAGE(DA6:DA8)</f>
        <v>3.1848646249445167</v>
      </c>
      <c r="AH468" s="60">
        <f>AVERAGE(DG6:DG8)</f>
        <v>3.3333333333333335</v>
      </c>
      <c r="AI468" s="60">
        <f>AVERAGE(DH6:DH8)</f>
        <v>3</v>
      </c>
      <c r="AJ468" s="60">
        <f>AVERAGE(DN6:DN8)</f>
        <v>4.0000000000000018</v>
      </c>
      <c r="AK468" s="60">
        <f>AVERAGE(DO6:DO8)</f>
        <v>4</v>
      </c>
      <c r="AL468" s="60">
        <f>AVERAGE(DU6:DU8)</f>
        <v>3.0000000000000013</v>
      </c>
      <c r="AM468" s="60">
        <f>AVERAGE(DV6:DV8)</f>
        <v>3.0000000000000013</v>
      </c>
      <c r="AN468" s="60">
        <f>AVERAGE(EB6:EB8)</f>
        <v>3.0918604651162789</v>
      </c>
      <c r="AO468" s="60">
        <f>AVERAGE(EC6:EC8)</f>
        <v>3.9999999999999987</v>
      </c>
      <c r="AP468" s="60">
        <f>AVERAGE(EI6:EI8)</f>
        <v>1.6312849162011169</v>
      </c>
      <c r="AQ468" s="60">
        <f>AVERAGE(EJ6:EJ8)</f>
        <v>1.8341708542713577</v>
      </c>
      <c r="AR468" s="60">
        <f>AVERAGE(EK6:EK8)</f>
        <v>1.8333333333333333</v>
      </c>
      <c r="AS468" s="60">
        <f>AVERAGE(EL6:EL8)</f>
        <v>2.1666666666666665</v>
      </c>
      <c r="AT468" s="60" t="e">
        <f>AVERAGE(ET6:ET8)</f>
        <v>#DIV/0!</v>
      </c>
      <c r="AU468" s="60">
        <f>AVERAGE(EU6:EU8)</f>
        <v>3.8942652329749108</v>
      </c>
      <c r="AV468" s="5">
        <f t="shared" ref="AV468:AV499" si="373">AX283</f>
        <v>63.824999999999996</v>
      </c>
      <c r="AW468" s="60">
        <v>130.21</v>
      </c>
      <c r="AX468" s="5">
        <f t="shared" ref="AX468:AX499" si="374">AZ283</f>
        <v>59.274999999999999</v>
      </c>
      <c r="BC468"/>
      <c r="BD468"/>
      <c r="BE468" s="3"/>
      <c r="BF468"/>
      <c r="BG468"/>
      <c r="BH468"/>
      <c r="CD468" s="60"/>
      <c r="CE468" s="60"/>
      <c r="CF468" s="60"/>
      <c r="CG468" s="60"/>
      <c r="CH468" s="60"/>
      <c r="CI468" s="60"/>
      <c r="EW468" s="51"/>
      <c r="EX468" s="51"/>
      <c r="EY468" s="52"/>
      <c r="EZ468" s="52"/>
      <c r="FA468" s="52"/>
      <c r="FS468"/>
    </row>
    <row r="469" spans="1:175" x14ac:dyDescent="0.2">
      <c r="A469" s="1">
        <f t="shared" si="372"/>
        <v>1977</v>
      </c>
      <c r="B469" s="1">
        <v>2</v>
      </c>
      <c r="C469" s="1">
        <f t="shared" ref="C469:C500" si="375">C468+1</f>
        <v>2</v>
      </c>
      <c r="D469" s="60" t="s">
        <v>112</v>
      </c>
      <c r="E469" s="60" t="s">
        <v>112</v>
      </c>
      <c r="F469" s="60" t="s">
        <v>112</v>
      </c>
      <c r="G469" s="60" t="s">
        <v>112</v>
      </c>
      <c r="H469" s="60" t="s">
        <v>112</v>
      </c>
      <c r="I469" s="60" t="s">
        <v>112</v>
      </c>
      <c r="J469" s="60" t="s">
        <v>112</v>
      </c>
      <c r="K469" s="60" t="s">
        <v>112</v>
      </c>
      <c r="L469" s="60" t="s">
        <v>112</v>
      </c>
      <c r="M469" s="60" t="s">
        <v>112</v>
      </c>
      <c r="N469" s="60" t="s">
        <v>112</v>
      </c>
      <c r="O469" s="60" t="s">
        <v>112</v>
      </c>
      <c r="P469" s="60" t="s">
        <v>112</v>
      </c>
      <c r="Q469" s="60" t="s">
        <v>112</v>
      </c>
      <c r="R469" s="60" t="s">
        <v>112</v>
      </c>
      <c r="S469" s="60" t="s">
        <v>112</v>
      </c>
      <c r="T469" s="60" t="s">
        <v>112</v>
      </c>
      <c r="U469" s="60" t="s">
        <v>112</v>
      </c>
      <c r="V469" s="60" t="s">
        <v>112</v>
      </c>
      <c r="W469" s="60" t="s">
        <v>112</v>
      </c>
      <c r="X469" s="60" t="s">
        <v>112</v>
      </c>
      <c r="Y469" s="60" t="s">
        <v>112</v>
      </c>
      <c r="Z469" s="60">
        <f>AVERAGE(CE9:CE11)</f>
        <v>3.2469437652811735</v>
      </c>
      <c r="AA469" s="60">
        <f>AVERAGE(CF9:CF11)</f>
        <v>3.8004807692307687</v>
      </c>
      <c r="AB469" s="60">
        <f>AVERAGE(CG9:CG11)</f>
        <v>2.5</v>
      </c>
      <c r="AC469" s="60" t="s">
        <v>112</v>
      </c>
      <c r="AD469" s="60">
        <f>AVERAGE(CS9:CS11)</f>
        <v>3</v>
      </c>
      <c r="AE469" s="60">
        <f>AVERAGE(CT9:CT11)</f>
        <v>3</v>
      </c>
      <c r="AF469" s="60">
        <f>AVERAGE(CZ9:CZ11)</f>
        <v>3</v>
      </c>
      <c r="AG469" s="60">
        <f>AVERAGE(DA9:DA11)</f>
        <v>3.0528184642698606</v>
      </c>
      <c r="AH469" s="60">
        <f>AVERAGE(DG9:DG11)</f>
        <v>3</v>
      </c>
      <c r="AI469" s="60">
        <f>AVERAGE(DH9:DH11)</f>
        <v>3</v>
      </c>
      <c r="AJ469" s="60">
        <f>AVERAGE(DN9:DN11)</f>
        <v>4.887500000000002</v>
      </c>
      <c r="AK469" s="60">
        <f>AVERAGE(DO9:DO11)</f>
        <v>5</v>
      </c>
      <c r="AL469" s="60">
        <f>AVERAGE(DU9:DU11)</f>
        <v>3.0000000000000013</v>
      </c>
      <c r="AM469" s="60">
        <f>AVERAGE(DV9:DV11)</f>
        <v>3.0000000000000013</v>
      </c>
      <c r="AN469" s="60">
        <f>AVERAGE(EB9:EB11)</f>
        <v>3.2325581395348837</v>
      </c>
      <c r="AO469" s="60">
        <f>AVERAGE(EC9:EC11)</f>
        <v>3.9999999999999987</v>
      </c>
      <c r="AP469" s="60">
        <f>AVERAGE(EI9:EI11)</f>
        <v>1.6312849162011169</v>
      </c>
      <c r="AQ469" s="60">
        <f>AVERAGE(EJ9:EJ11)</f>
        <v>1.8341708542713577</v>
      </c>
      <c r="AR469" s="60">
        <f>AVERAGE(EK9:EK11)</f>
        <v>2.5</v>
      </c>
      <c r="AS469" s="60">
        <f>AVERAGE(EL9:EL11)</f>
        <v>2.5</v>
      </c>
      <c r="AT469" s="60">
        <f>AVERAGE(ET9:ET11)</f>
        <v>2.824152542372881</v>
      </c>
      <c r="AU469" s="60">
        <f>AVERAGE(EU9:EU11)</f>
        <v>3.8906810035842292</v>
      </c>
      <c r="AV469" s="5">
        <f t="shared" si="373"/>
        <v>65.050000000000011</v>
      </c>
      <c r="AW469" s="60">
        <v>129.42666666666665</v>
      </c>
      <c r="AX469" s="5">
        <f t="shared" si="374"/>
        <v>60.5</v>
      </c>
      <c r="BC469"/>
      <c r="BD469"/>
      <c r="BE469" s="3"/>
      <c r="BF469"/>
      <c r="BG469"/>
      <c r="BH469"/>
      <c r="CD469" s="60"/>
      <c r="CE469" s="60"/>
      <c r="CF469" s="60"/>
      <c r="CG469" s="60"/>
      <c r="CH469" s="60"/>
      <c r="CI469" s="60"/>
      <c r="EW469" s="51"/>
      <c r="EX469" s="51"/>
      <c r="EY469" s="52"/>
      <c r="EZ469" s="52"/>
      <c r="FA469" s="52"/>
      <c r="FS469"/>
    </row>
    <row r="470" spans="1:175" x14ac:dyDescent="0.2">
      <c r="A470" s="1">
        <f t="shared" si="372"/>
        <v>1977</v>
      </c>
      <c r="B470" s="1">
        <v>3</v>
      </c>
      <c r="C470" s="1">
        <f t="shared" si="375"/>
        <v>3</v>
      </c>
      <c r="D470" s="60" t="s">
        <v>112</v>
      </c>
      <c r="E470" s="60" t="s">
        <v>112</v>
      </c>
      <c r="F470" s="60" t="s">
        <v>112</v>
      </c>
      <c r="G470" s="60" t="s">
        <v>112</v>
      </c>
      <c r="H470" s="60" t="s">
        <v>112</v>
      </c>
      <c r="I470" s="60" t="s">
        <v>112</v>
      </c>
      <c r="J470" s="60" t="s">
        <v>112</v>
      </c>
      <c r="K470" s="60" t="s">
        <v>112</v>
      </c>
      <c r="L470" s="60" t="s">
        <v>112</v>
      </c>
      <c r="M470" s="60" t="s">
        <v>112</v>
      </c>
      <c r="N470" s="60" t="s">
        <v>112</v>
      </c>
      <c r="O470" s="60" t="s">
        <v>112</v>
      </c>
      <c r="P470" s="60" t="s">
        <v>112</v>
      </c>
      <c r="Q470" s="60" t="s">
        <v>112</v>
      </c>
      <c r="R470" s="60" t="s">
        <v>112</v>
      </c>
      <c r="S470" s="60" t="s">
        <v>112</v>
      </c>
      <c r="T470" s="60" t="s">
        <v>112</v>
      </c>
      <c r="U470" s="60" t="s">
        <v>112</v>
      </c>
      <c r="V470" s="60" t="s">
        <v>112</v>
      </c>
      <c r="W470" s="60" t="s">
        <v>112</v>
      </c>
      <c r="X470" s="60" t="s">
        <v>112</v>
      </c>
      <c r="Y470" s="60" t="s">
        <v>112</v>
      </c>
      <c r="Z470" s="60">
        <f>AVERAGE(CE12:CE14)</f>
        <v>3.2469437652811735</v>
      </c>
      <c r="AA470" s="60">
        <f>AVERAGE(CF12:CF14)</f>
        <v>4.0008012820512819</v>
      </c>
      <c r="AB470" s="60">
        <f>AVERAGE(CG12:CG14)</f>
        <v>2.5</v>
      </c>
      <c r="AC470" s="60" t="s">
        <v>112</v>
      </c>
      <c r="AD470" s="60">
        <f>AVERAGE(CS12:CS14)</f>
        <v>3</v>
      </c>
      <c r="AE470" s="60">
        <f>AVERAGE(CT12:CT14)</f>
        <v>3.0872727272727274</v>
      </c>
      <c r="AF470" s="60">
        <f>AVERAGE(CZ12:CZ14)</f>
        <v>3</v>
      </c>
      <c r="AG470" s="60">
        <f>AVERAGE(DA12:DA14)</f>
        <v>3.0264092321349296</v>
      </c>
      <c r="AH470" s="60">
        <f>AVERAGE(DG12:DG14)</f>
        <v>3.3333333333333335</v>
      </c>
      <c r="AI470" s="60">
        <f>AVERAGE(DH12:DH14)</f>
        <v>3</v>
      </c>
      <c r="AJ470" s="60">
        <f>AVERAGE(DN12:DN14)</f>
        <v>4.887500000000002</v>
      </c>
      <c r="AK470" s="60">
        <f>AVERAGE(DO12:DO14)</f>
        <v>5</v>
      </c>
      <c r="AL470" s="60">
        <f>AVERAGE(DU12:DU14)</f>
        <v>3.0000000000000013</v>
      </c>
      <c r="AM470" s="60">
        <f>AVERAGE(DV12:DV14)</f>
        <v>3.0000000000000013</v>
      </c>
      <c r="AN470" s="60">
        <f>AVERAGE(EB12:EB14)</f>
        <v>3.193798449612403</v>
      </c>
      <c r="AO470" s="60">
        <f>AVERAGE(EC12:EC14)</f>
        <v>3.9390862944162426</v>
      </c>
      <c r="AP470" s="60">
        <f>AVERAGE(EI12:EI14)</f>
        <v>1.8770949720670389</v>
      </c>
      <c r="AQ470" s="60">
        <f>AVERAGE(EJ12:EJ14)</f>
        <v>1.8341708542713577</v>
      </c>
      <c r="AR470" s="60">
        <f>AVERAGE(EK12:EK14)</f>
        <v>2.5</v>
      </c>
      <c r="AS470" s="60">
        <f>AVERAGE(EL12:EL14)</f>
        <v>2.5</v>
      </c>
      <c r="AT470" s="60">
        <f>AVERAGE(ET12:ET14)</f>
        <v>2.824152542372881</v>
      </c>
      <c r="AU470" s="60">
        <f>AVERAGE(EU12:EU14)</f>
        <v>3.887096774193548</v>
      </c>
      <c r="AV470" s="5">
        <f t="shared" si="373"/>
        <v>65.25</v>
      </c>
      <c r="AW470" s="60">
        <v>129.53666666666666</v>
      </c>
      <c r="AX470" s="5">
        <f t="shared" si="374"/>
        <v>61.3</v>
      </c>
      <c r="BC470"/>
      <c r="BD470"/>
      <c r="BE470" s="3"/>
      <c r="BF470"/>
      <c r="BG470"/>
      <c r="BH470"/>
      <c r="CD470" s="60"/>
      <c r="CE470" s="60"/>
      <c r="CF470" s="60"/>
      <c r="CG470" s="60"/>
      <c r="CH470" s="60"/>
      <c r="CI470" s="60"/>
      <c r="EW470" s="51"/>
      <c r="EX470" s="51"/>
      <c r="EY470" s="52"/>
      <c r="EZ470" s="52"/>
      <c r="FA470" s="51"/>
      <c r="FS470"/>
    </row>
    <row r="471" spans="1:175" x14ac:dyDescent="0.2">
      <c r="A471" s="1">
        <f t="shared" si="372"/>
        <v>1977</v>
      </c>
      <c r="B471" s="1">
        <v>4</v>
      </c>
      <c r="C471" s="1">
        <f t="shared" si="375"/>
        <v>4</v>
      </c>
      <c r="D471" s="60" t="s">
        <v>112</v>
      </c>
      <c r="E471" s="60" t="s">
        <v>112</v>
      </c>
      <c r="F471" s="60" t="s">
        <v>112</v>
      </c>
      <c r="G471" s="60" t="s">
        <v>112</v>
      </c>
      <c r="H471" s="60" t="s">
        <v>112</v>
      </c>
      <c r="I471" s="60" t="s">
        <v>112</v>
      </c>
      <c r="J471" s="60" t="s">
        <v>112</v>
      </c>
      <c r="K471" s="60" t="s">
        <v>112</v>
      </c>
      <c r="L471" s="60" t="s">
        <v>112</v>
      </c>
      <c r="M471" s="60" t="s">
        <v>112</v>
      </c>
      <c r="N471" s="60" t="s">
        <v>112</v>
      </c>
      <c r="O471" s="60" t="s">
        <v>112</v>
      </c>
      <c r="P471" s="60" t="s">
        <v>112</v>
      </c>
      <c r="Q471" s="60" t="s">
        <v>112</v>
      </c>
      <c r="R471" s="60" t="s">
        <v>112</v>
      </c>
      <c r="S471" s="60" t="s">
        <v>112</v>
      </c>
      <c r="T471" s="60" t="s">
        <v>112</v>
      </c>
      <c r="U471" s="60" t="s">
        <v>112</v>
      </c>
      <c r="V471" s="60" t="s">
        <v>112</v>
      </c>
      <c r="W471" s="60" t="s">
        <v>112</v>
      </c>
      <c r="X471" s="60" t="s">
        <v>112</v>
      </c>
      <c r="Y471" s="60" t="s">
        <v>112</v>
      </c>
      <c r="Z471" s="60">
        <f>AVERAGE(CE15:CE17)</f>
        <v>3.2469437652811735</v>
      </c>
      <c r="AA471" s="60">
        <f>AVERAGE(CF15:CF17)</f>
        <v>4.1009615384615383</v>
      </c>
      <c r="AB471" s="60">
        <f>AVERAGE(CG15:CG17)</f>
        <v>2.5</v>
      </c>
      <c r="AC471" s="60" t="s">
        <v>112</v>
      </c>
      <c r="AD471" s="60">
        <f>AVERAGE(CS15:CS17)</f>
        <v>3</v>
      </c>
      <c r="AE471" s="60">
        <f>AVERAGE(CT15:CT17)</f>
        <v>3</v>
      </c>
      <c r="AF471" s="60">
        <f>AVERAGE(CZ15:CZ17)</f>
        <v>2.6666666666666665</v>
      </c>
      <c r="AG471" s="60">
        <f>AVERAGE(DA15:DA17)</f>
        <v>2.7723035952063899</v>
      </c>
      <c r="AH471" s="60">
        <f>AVERAGE(DG15:DG17)</f>
        <v>3.5</v>
      </c>
      <c r="AI471" s="60">
        <f>AVERAGE(DH15:DH17)</f>
        <v>3.3333333333333335</v>
      </c>
      <c r="AJ471" s="60">
        <f>AVERAGE(DN15:DN17)</f>
        <v>5.2852272727272744</v>
      </c>
      <c r="AK471" s="60">
        <f>AVERAGE(DO15:DO17)</f>
        <v>5</v>
      </c>
      <c r="AL471" s="60">
        <f>AVERAGE(DU15:DU17)</f>
        <v>3.1367041198501879</v>
      </c>
      <c r="AM471" s="60">
        <f>AVERAGE(DV15:DV17)</f>
        <v>3.0000000000000013</v>
      </c>
      <c r="AN471" s="60">
        <f>AVERAGE(EB15:EB17)</f>
        <v>3.2325581395348837</v>
      </c>
      <c r="AO471" s="60">
        <f>AVERAGE(EC15:EC17)</f>
        <v>3.9999999999999987</v>
      </c>
      <c r="AP471" s="60">
        <f>AVERAGE(EI15:EI17)</f>
        <v>1.9999999999999998</v>
      </c>
      <c r="AQ471" s="60">
        <f>AVERAGE(EJ15:EJ17)</f>
        <v>1.8341708542713577</v>
      </c>
      <c r="AR471" s="60">
        <f>AVERAGE(EK15:EK17)</f>
        <v>2.5</v>
      </c>
      <c r="AS471" s="60">
        <f>AVERAGE(EL15:EL17)</f>
        <v>2.5</v>
      </c>
      <c r="AT471" s="60">
        <f>AVERAGE(ET15:ET17)</f>
        <v>2.9696327683615817</v>
      </c>
      <c r="AU471" s="60">
        <f>AVERAGE(EU15:EU17)</f>
        <v>3.6899641577060929</v>
      </c>
      <c r="AV471" s="5">
        <f t="shared" si="373"/>
        <v>66.099999999999994</v>
      </c>
      <c r="AW471" s="60">
        <v>126.95333333333333</v>
      </c>
      <c r="AX471" s="5">
        <f t="shared" si="374"/>
        <v>62.024999999999999</v>
      </c>
      <c r="BC471"/>
      <c r="BD471"/>
      <c r="BE471" s="3"/>
      <c r="BF471"/>
      <c r="BG471"/>
      <c r="BH471"/>
      <c r="CD471" s="60"/>
      <c r="CE471" s="60"/>
      <c r="CF471" s="60"/>
      <c r="CG471" s="60"/>
      <c r="CH471" s="60"/>
      <c r="CI471" s="60"/>
      <c r="EW471" s="51"/>
      <c r="EX471" s="51"/>
      <c r="EY471" s="52"/>
      <c r="EZ471" s="52"/>
      <c r="FA471" s="51"/>
      <c r="FS471"/>
    </row>
    <row r="472" spans="1:175" x14ac:dyDescent="0.2">
      <c r="A472" s="1">
        <f t="shared" si="372"/>
        <v>1978</v>
      </c>
      <c r="B472" s="1">
        <v>1</v>
      </c>
      <c r="C472" s="1">
        <f t="shared" si="375"/>
        <v>5</v>
      </c>
      <c r="D472" s="60" t="s">
        <v>112</v>
      </c>
      <c r="E472" s="60" t="s">
        <v>112</v>
      </c>
      <c r="F472" s="60" t="s">
        <v>112</v>
      </c>
      <c r="G472" s="60" t="s">
        <v>112</v>
      </c>
      <c r="H472" s="60" t="s">
        <v>112</v>
      </c>
      <c r="I472" s="60" t="s">
        <v>112</v>
      </c>
      <c r="J472" s="60" t="s">
        <v>112</v>
      </c>
      <c r="K472" s="60" t="s">
        <v>112</v>
      </c>
      <c r="L472" s="60" t="s">
        <v>112</v>
      </c>
      <c r="M472" s="60" t="s">
        <v>112</v>
      </c>
      <c r="N472" s="60" t="s">
        <v>112</v>
      </c>
      <c r="O472" s="60" t="s">
        <v>112</v>
      </c>
      <c r="P472" s="60" t="s">
        <v>112</v>
      </c>
      <c r="Q472" s="60" t="s">
        <v>112</v>
      </c>
      <c r="R472" s="60" t="s">
        <v>112</v>
      </c>
      <c r="S472" s="60" t="s">
        <v>112</v>
      </c>
      <c r="T472" s="60" t="s">
        <v>112</v>
      </c>
      <c r="U472" s="60" t="s">
        <v>112</v>
      </c>
      <c r="V472" s="60" t="s">
        <v>112</v>
      </c>
      <c r="W472" s="60" t="s">
        <v>112</v>
      </c>
      <c r="X472" s="60" t="s">
        <v>112</v>
      </c>
      <c r="Y472" s="60" t="s">
        <v>112</v>
      </c>
      <c r="Z472" s="60">
        <f>AVERAGE(CE18:CE20)</f>
        <v>3.0782396088019559</v>
      </c>
      <c r="AA472" s="60">
        <f>AVERAGE(CF18:CF20)</f>
        <v>4.1009615384615383</v>
      </c>
      <c r="AB472" s="60">
        <f>AVERAGE(CG18:CG20)</f>
        <v>2.9333333333333336</v>
      </c>
      <c r="AC472" s="60" t="s">
        <v>112</v>
      </c>
      <c r="AD472" s="60">
        <f>AVERAGE(CS18:CS20)</f>
        <v>3.25</v>
      </c>
      <c r="AE472" s="60">
        <f>AVERAGE(CT18:CT20)</f>
        <v>3.086363636363636</v>
      </c>
      <c r="AF472" s="60">
        <f>AVERAGE(CZ18:CZ20)</f>
        <v>2.5</v>
      </c>
      <c r="AG472" s="60">
        <f>AVERAGE(DA18:DA20)</f>
        <v>2.6584553928095858</v>
      </c>
      <c r="AH472" s="60">
        <f>AVERAGE(DG18:DG20)</f>
        <v>3.6666666666666665</v>
      </c>
      <c r="AI472" s="60">
        <f>AVERAGE(DH18:DH20)</f>
        <v>3.5833333333333335</v>
      </c>
      <c r="AJ472" s="60">
        <f>AVERAGE(DN18:DN20)</f>
        <v>5.3515151515151542</v>
      </c>
      <c r="AK472" s="60">
        <f>AVERAGE(DO18:DO20)</f>
        <v>5</v>
      </c>
      <c r="AL472" s="60">
        <f>AVERAGE(DU18:DU20)</f>
        <v>3.2050561797752817</v>
      </c>
      <c r="AM472" s="60">
        <f>AVERAGE(DV18:DV20)</f>
        <v>3.0000000000000013</v>
      </c>
      <c r="AN472" s="60">
        <f>AVERAGE(EB18:EB20)</f>
        <v>3.3100775193798451</v>
      </c>
      <c r="AO472" s="60">
        <f>AVERAGE(EC18:EC20)</f>
        <v>4.3333333333333321</v>
      </c>
      <c r="AP472" s="60">
        <f>AVERAGE(EI18:EI20)</f>
        <v>1.9999999999999998</v>
      </c>
      <c r="AQ472" s="60">
        <f>AVERAGE(EJ18:EJ20)</f>
        <v>1.9631490787269692</v>
      </c>
      <c r="AR472" s="60">
        <f>AVERAGE(EK18:EK20)</f>
        <v>2.5</v>
      </c>
      <c r="AS472" s="60">
        <f>AVERAGE(EL18:EL20)</f>
        <v>2.5</v>
      </c>
      <c r="AT472" s="60">
        <f>AVERAGE(ET18:ET20)</f>
        <v>3.0423728813559321</v>
      </c>
      <c r="AU472" s="60">
        <f>AVERAGE(EU18:EU20)</f>
        <v>3.5913978494623655</v>
      </c>
      <c r="AV472" s="5">
        <f t="shared" si="373"/>
        <v>67.849999999999994</v>
      </c>
      <c r="AW472" s="60">
        <v>121.02666666666667</v>
      </c>
      <c r="AX472" s="5">
        <f t="shared" si="374"/>
        <v>63.175000000000004</v>
      </c>
      <c r="BC472"/>
      <c r="BD472"/>
      <c r="BE472" s="3"/>
      <c r="BF472"/>
      <c r="BG472"/>
      <c r="BH472"/>
      <c r="CD472" s="60"/>
      <c r="CE472" s="60"/>
      <c r="CF472" s="60"/>
      <c r="CG472" s="60"/>
      <c r="CH472" s="60"/>
      <c r="CI472" s="60"/>
      <c r="EW472" s="51"/>
      <c r="EX472" s="51"/>
      <c r="EY472" s="52"/>
      <c r="EZ472" s="52"/>
      <c r="FA472" s="51"/>
      <c r="FS472"/>
    </row>
    <row r="473" spans="1:175" x14ac:dyDescent="0.2">
      <c r="A473" s="1">
        <f t="shared" si="372"/>
        <v>1978</v>
      </c>
      <c r="B473" s="1">
        <v>2</v>
      </c>
      <c r="C473" s="1">
        <f t="shared" si="375"/>
        <v>6</v>
      </c>
      <c r="D473" s="60" t="s">
        <v>112</v>
      </c>
      <c r="E473" s="60" t="s">
        <v>112</v>
      </c>
      <c r="F473" s="60" t="s">
        <v>112</v>
      </c>
      <c r="G473" s="60" t="s">
        <v>112</v>
      </c>
      <c r="H473" s="60" t="s">
        <v>112</v>
      </c>
      <c r="I473" s="60" t="s">
        <v>112</v>
      </c>
      <c r="J473" s="60" t="s">
        <v>112</v>
      </c>
      <c r="K473" s="60" t="s">
        <v>112</v>
      </c>
      <c r="L473" s="60" t="s">
        <v>112</v>
      </c>
      <c r="M473" s="60" t="s">
        <v>112</v>
      </c>
      <c r="N473" s="60" t="s">
        <v>112</v>
      </c>
      <c r="O473" s="60" t="s">
        <v>112</v>
      </c>
      <c r="P473" s="60" t="s">
        <v>112</v>
      </c>
      <c r="Q473" s="60" t="s">
        <v>112</v>
      </c>
      <c r="R473" s="60" t="s">
        <v>112</v>
      </c>
      <c r="S473" s="60" t="s">
        <v>112</v>
      </c>
      <c r="T473" s="60" t="s">
        <v>112</v>
      </c>
      <c r="U473" s="60" t="s">
        <v>112</v>
      </c>
      <c r="V473" s="60" t="s">
        <v>112</v>
      </c>
      <c r="W473" s="60" t="s">
        <v>112</v>
      </c>
      <c r="X473" s="60" t="s">
        <v>112</v>
      </c>
      <c r="Y473" s="60" t="s">
        <v>112</v>
      </c>
      <c r="Z473" s="60">
        <f>AVERAGE(CE21:CE23)</f>
        <v>2.7408312958435204</v>
      </c>
      <c r="AA473" s="60">
        <f>AVERAGE(CF21:CF23)</f>
        <v>4.0008012820512819</v>
      </c>
      <c r="AB473" s="60">
        <f>AVERAGE(CG21:CG23)</f>
        <v>3.25</v>
      </c>
      <c r="AC473" s="60" t="s">
        <v>112</v>
      </c>
      <c r="AD473" s="60">
        <f>AVERAGE(CS21:CS23)</f>
        <v>3.25</v>
      </c>
      <c r="AE473" s="60">
        <f>AVERAGE(CT21:CT23)</f>
        <v>3.086363636363636</v>
      </c>
      <c r="AF473" s="60">
        <f>AVERAGE(CZ21:CZ23)</f>
        <v>2.5562091503267972</v>
      </c>
      <c r="AG473" s="60">
        <f>AVERAGE(DA21:DA23)</f>
        <v>3.0710164225477121</v>
      </c>
      <c r="AH473" s="60">
        <f>AVERAGE(DG21:DG23)</f>
        <v>4</v>
      </c>
      <c r="AI473" s="60">
        <f>AVERAGE(DH21:DH23)</f>
        <v>3.75</v>
      </c>
      <c r="AJ473" s="60">
        <f>AVERAGE(DN21:DN23)</f>
        <v>5.3136363636363662</v>
      </c>
      <c r="AK473" s="60">
        <f>AVERAGE(DO21:DO23)</f>
        <v>5</v>
      </c>
      <c r="AL473" s="60">
        <f>AVERAGE(DU21:DU23)</f>
        <v>3.2050561797752817</v>
      </c>
      <c r="AM473" s="60">
        <f>AVERAGE(DV21:DV23)</f>
        <v>3.0000000000000013</v>
      </c>
      <c r="AN473" s="60">
        <f>AVERAGE(EB21:EB23)</f>
        <v>3.3488372093023258</v>
      </c>
      <c r="AO473" s="60">
        <f>AVERAGE(EC21:EC23)</f>
        <v>4.4999999999999991</v>
      </c>
      <c r="AP473" s="60">
        <f>AVERAGE(EI21:EI23)</f>
        <v>1.9999999999999998</v>
      </c>
      <c r="AQ473" s="60">
        <f>AVERAGE(EJ21:EJ23)</f>
        <v>1.9631490787269692</v>
      </c>
      <c r="AR473" s="60">
        <f>AVERAGE(EK21:EK23)</f>
        <v>2.5</v>
      </c>
      <c r="AS473" s="60">
        <f>AVERAGE(EL21:EL23)</f>
        <v>2.5</v>
      </c>
      <c r="AT473" s="60">
        <f>AVERAGE(ET21:ET23)</f>
        <v>3.0423728813559321</v>
      </c>
      <c r="AU473" s="60">
        <f>AVERAGE(EU21:EU23)</f>
        <v>3.4551971326164868</v>
      </c>
      <c r="AV473" s="5">
        <f t="shared" si="373"/>
        <v>69.724999999999994</v>
      </c>
      <c r="AW473" s="60">
        <v>133.79666666666665</v>
      </c>
      <c r="AX473" s="5">
        <f t="shared" si="374"/>
        <v>64.825000000000003</v>
      </c>
      <c r="BC473"/>
      <c r="BD473"/>
      <c r="BE473" s="3"/>
      <c r="BF473"/>
      <c r="BG473"/>
      <c r="BH473"/>
      <c r="CD473" s="60"/>
      <c r="CE473" s="60"/>
      <c r="CF473" s="60"/>
      <c r="CG473" s="60"/>
      <c r="CH473" s="60"/>
      <c r="CI473" s="60"/>
      <c r="EW473" s="51"/>
      <c r="EX473" s="51"/>
      <c r="EY473" s="52"/>
      <c r="EZ473" s="52"/>
      <c r="FA473" s="51"/>
      <c r="FS473"/>
    </row>
    <row r="474" spans="1:175" x14ac:dyDescent="0.2">
      <c r="A474" s="1">
        <f t="shared" si="372"/>
        <v>1978</v>
      </c>
      <c r="B474" s="1">
        <v>3</v>
      </c>
      <c r="C474" s="1">
        <f t="shared" si="375"/>
        <v>7</v>
      </c>
      <c r="D474" s="60" t="s">
        <v>112</v>
      </c>
      <c r="E474" s="60" t="s">
        <v>112</v>
      </c>
      <c r="F474" s="60" t="s">
        <v>112</v>
      </c>
      <c r="G474" s="60" t="s">
        <v>112</v>
      </c>
      <c r="H474" s="60" t="s">
        <v>112</v>
      </c>
      <c r="I474" s="60" t="s">
        <v>112</v>
      </c>
      <c r="J474" s="60" t="s">
        <v>112</v>
      </c>
      <c r="K474" s="60" t="s">
        <v>112</v>
      </c>
      <c r="L474" s="60" t="s">
        <v>112</v>
      </c>
      <c r="M474" s="60" t="s">
        <v>112</v>
      </c>
      <c r="N474" s="60" t="s">
        <v>112</v>
      </c>
      <c r="O474" s="60" t="s">
        <v>112</v>
      </c>
      <c r="P474" s="60" t="s">
        <v>112</v>
      </c>
      <c r="Q474" s="60" t="s">
        <v>112</v>
      </c>
      <c r="R474" s="60" t="s">
        <v>112</v>
      </c>
      <c r="S474" s="60" t="s">
        <v>112</v>
      </c>
      <c r="T474" s="60" t="s">
        <v>112</v>
      </c>
      <c r="U474" s="60" t="s">
        <v>112</v>
      </c>
      <c r="V474" s="60" t="s">
        <v>112</v>
      </c>
      <c r="W474" s="60" t="s">
        <v>112</v>
      </c>
      <c r="X474" s="60" t="s">
        <v>112</v>
      </c>
      <c r="Y474" s="60" t="s">
        <v>112</v>
      </c>
      <c r="Z474" s="60">
        <f>AVERAGE(CE24:CE26)</f>
        <v>2.7408312958435204</v>
      </c>
      <c r="AA474" s="60">
        <f>AVERAGE(CF24:CF26)</f>
        <v>4.1009615384615383</v>
      </c>
      <c r="AB474" s="60">
        <f>AVERAGE(CG24:CG26)</f>
        <v>3.25</v>
      </c>
      <c r="AC474" s="60" t="s">
        <v>112</v>
      </c>
      <c r="AD474" s="60">
        <f>AVERAGE(CS24:CS26)</f>
        <v>3.25</v>
      </c>
      <c r="AE474" s="60">
        <f>AVERAGE(CT24:CT26)</f>
        <v>3.086363636363636</v>
      </c>
      <c r="AF474" s="60">
        <f>AVERAGE(CZ24:CZ26)</f>
        <v>2.5843137254901962</v>
      </c>
      <c r="AG474" s="60">
        <f>AVERAGE(DA24:DA26)</f>
        <v>3.290501553484241</v>
      </c>
      <c r="AH474" s="60">
        <f>AVERAGE(DG24:DG26)</f>
        <v>4</v>
      </c>
      <c r="AI474" s="60">
        <f>AVERAGE(DH24:DH26)</f>
        <v>3.75</v>
      </c>
      <c r="AJ474" s="60">
        <f>AVERAGE(DN24:DN26)</f>
        <v>5.3136363636363662</v>
      </c>
      <c r="AK474" s="60">
        <f>AVERAGE(DO24:DO26)</f>
        <v>5</v>
      </c>
      <c r="AL474" s="60">
        <f>AVERAGE(DU24:DU26)</f>
        <v>3.2050561797752817</v>
      </c>
      <c r="AM474" s="60">
        <f>AVERAGE(DV24:DV26)</f>
        <v>3.0000000000000013</v>
      </c>
      <c r="AN474" s="60">
        <f>AVERAGE(EB24:EB26)</f>
        <v>3.3488372093023258</v>
      </c>
      <c r="AO474" s="60">
        <f>AVERAGE(EC24:EC26)</f>
        <v>4.4999999999999991</v>
      </c>
      <c r="AP474" s="60">
        <f>AVERAGE(EI24:EI26)</f>
        <v>1.9999999999999998</v>
      </c>
      <c r="AQ474" s="60">
        <f>AVERAGE(EJ24:EJ26)</f>
        <v>1.8894472361809056</v>
      </c>
      <c r="AR474" s="60">
        <f>AVERAGE(EK24:EK26)</f>
        <v>2.5</v>
      </c>
      <c r="AS474" s="60">
        <f>AVERAGE(EL24:EL26)</f>
        <v>2.5</v>
      </c>
      <c r="AT474" s="60">
        <f>AVERAGE(ET24:ET26)</f>
        <v>3.0564971751412426</v>
      </c>
      <c r="AU474" s="60">
        <f>AVERAGE(EU24:EU26)</f>
        <v>3.6523297491039428</v>
      </c>
      <c r="AV474" s="5">
        <f t="shared" si="373"/>
        <v>70.900000000000006</v>
      </c>
      <c r="AW474" s="60">
        <v>143.38999999999999</v>
      </c>
      <c r="AX474" s="5">
        <f t="shared" si="374"/>
        <v>66.324999999999989</v>
      </c>
      <c r="BC474"/>
      <c r="BD474"/>
      <c r="BE474" s="3"/>
      <c r="BF474"/>
      <c r="BG474"/>
      <c r="BH474"/>
      <c r="CD474" s="60"/>
      <c r="CE474" s="60"/>
      <c r="CF474" s="60"/>
      <c r="CG474" s="60"/>
      <c r="CH474" s="60"/>
      <c r="CI474" s="60"/>
      <c r="EW474" s="51"/>
      <c r="EX474" s="51"/>
      <c r="EY474" s="52"/>
      <c r="EZ474" s="52"/>
      <c r="FA474" s="51"/>
      <c r="FS474"/>
    </row>
    <row r="475" spans="1:175" x14ac:dyDescent="0.2">
      <c r="A475" s="1">
        <f t="shared" si="372"/>
        <v>1978</v>
      </c>
      <c r="B475" s="1">
        <v>4</v>
      </c>
      <c r="C475" s="1">
        <f t="shared" si="375"/>
        <v>8</v>
      </c>
      <c r="D475" s="60" t="s">
        <v>112</v>
      </c>
      <c r="E475" s="60" t="s">
        <v>112</v>
      </c>
      <c r="F475" s="60" t="s">
        <v>112</v>
      </c>
      <c r="G475" s="60" t="s">
        <v>112</v>
      </c>
      <c r="H475" s="60" t="s">
        <v>112</v>
      </c>
      <c r="I475" s="60" t="s">
        <v>112</v>
      </c>
      <c r="J475" s="60" t="s">
        <v>112</v>
      </c>
      <c r="K475" s="60" t="s">
        <v>112</v>
      </c>
      <c r="L475" s="60" t="s">
        <v>112</v>
      </c>
      <c r="M475" s="60" t="s">
        <v>112</v>
      </c>
      <c r="N475" s="60" t="s">
        <v>112</v>
      </c>
      <c r="O475" s="60" t="s">
        <v>112</v>
      </c>
      <c r="P475" s="60" t="s">
        <v>112</v>
      </c>
      <c r="Q475" s="60" t="s">
        <v>112</v>
      </c>
      <c r="R475" s="60" t="s">
        <v>112</v>
      </c>
      <c r="S475" s="60" t="s">
        <v>112</v>
      </c>
      <c r="T475" s="60" t="s">
        <v>112</v>
      </c>
      <c r="U475" s="60" t="s">
        <v>112</v>
      </c>
      <c r="V475" s="60" t="s">
        <v>112</v>
      </c>
      <c r="W475" s="60" t="s">
        <v>112</v>
      </c>
      <c r="X475" s="60" t="s">
        <v>112</v>
      </c>
      <c r="Y475" s="60" t="s">
        <v>112</v>
      </c>
      <c r="Z475" s="60">
        <f>AVERAGE(CE27:CE29)</f>
        <v>2.7408312958435204</v>
      </c>
      <c r="AA475" s="60">
        <f>AVERAGE(CF27:CF29)</f>
        <v>4.0008012820512819</v>
      </c>
      <c r="AB475" s="60">
        <f>AVERAGE(CG27:CG29)</f>
        <v>3.25</v>
      </c>
      <c r="AC475" s="60" t="s">
        <v>112</v>
      </c>
      <c r="AD475" s="60">
        <f>AVERAGE(CS27:CS29)</f>
        <v>3.4166666666666665</v>
      </c>
      <c r="AE475" s="60">
        <f>AVERAGE(CT27:CT29)</f>
        <v>3.5803030303030297</v>
      </c>
      <c r="AF475" s="60">
        <f>AVERAGE(CZ27:CZ29)</f>
        <v>2.5843137254901962</v>
      </c>
      <c r="AG475" s="60">
        <f>AVERAGE(DA27:DA29)</f>
        <v>3.26409232134931</v>
      </c>
      <c r="AH475" s="60">
        <f>AVERAGE(DG27:DG29)</f>
        <v>4.166666666666667</v>
      </c>
      <c r="AI475" s="60">
        <f>AVERAGE(DH27:DH29)</f>
        <v>4.083333333333333</v>
      </c>
      <c r="AJ475" s="60">
        <f>AVERAGE(DN27:DN29)</f>
        <v>5.3136363636363662</v>
      </c>
      <c r="AK475" s="60">
        <f>AVERAGE(DO27:DO29)</f>
        <v>5</v>
      </c>
      <c r="AL475" s="60">
        <f>AVERAGE(DU27:DU29)</f>
        <v>3.2050561797752817</v>
      </c>
      <c r="AM475" s="60">
        <f>AVERAGE(DV27:DV29)</f>
        <v>3.0000000000000013</v>
      </c>
      <c r="AN475" s="60">
        <f>AVERAGE(EB27:EB29)</f>
        <v>3.3488372093023258</v>
      </c>
      <c r="AO475" s="60">
        <f>AVERAGE(EC27:EC29)</f>
        <v>4.4999999999999991</v>
      </c>
      <c r="AP475" s="60">
        <f>AVERAGE(EI27:EI29)</f>
        <v>1.9999999999999998</v>
      </c>
      <c r="AQ475" s="60">
        <f>AVERAGE(EJ27:EJ29)</f>
        <v>1.9262981574539373</v>
      </c>
      <c r="AR475" s="60">
        <f>AVERAGE(EK27:EK29)</f>
        <v>2.8333333333333335</v>
      </c>
      <c r="AS475" s="60">
        <f>AVERAGE(EL27:EL29)</f>
        <v>2.8333333333333335</v>
      </c>
      <c r="AT475" s="60">
        <f>AVERAGE(ET27:ET29)</f>
        <v>3.0635593220338984</v>
      </c>
      <c r="AU475" s="60">
        <f>AVERAGE(EU27:EU29)</f>
        <v>3.6146953405017919</v>
      </c>
      <c r="AV475" s="5">
        <f t="shared" si="373"/>
        <v>72.599999999999994</v>
      </c>
      <c r="AW475" s="60">
        <v>134.66333333333333</v>
      </c>
      <c r="AX475" s="5">
        <f t="shared" si="374"/>
        <v>67.625</v>
      </c>
      <c r="BC475"/>
      <c r="BD475"/>
      <c r="BE475" s="3"/>
      <c r="BF475"/>
      <c r="BG475"/>
      <c r="BH475"/>
      <c r="CD475" s="60"/>
      <c r="CE475" s="60"/>
      <c r="CF475" s="60"/>
      <c r="CG475" s="60"/>
      <c r="CH475" s="60"/>
      <c r="CI475" s="60"/>
      <c r="EW475" s="51"/>
      <c r="EX475" s="51"/>
      <c r="EY475" s="52"/>
      <c r="EZ475" s="52"/>
      <c r="FA475" s="51"/>
      <c r="FS475"/>
    </row>
    <row r="476" spans="1:175" x14ac:dyDescent="0.2">
      <c r="A476" s="1">
        <f t="shared" si="372"/>
        <v>1979</v>
      </c>
      <c r="B476" s="1">
        <v>1</v>
      </c>
      <c r="C476" s="1">
        <f t="shared" si="375"/>
        <v>9</v>
      </c>
      <c r="D476" s="60" t="s">
        <v>112</v>
      </c>
      <c r="E476" s="60" t="s">
        <v>112</v>
      </c>
      <c r="F476" s="60" t="s">
        <v>112</v>
      </c>
      <c r="G476" s="60" t="s">
        <v>112</v>
      </c>
      <c r="H476" s="60" t="s">
        <v>112</v>
      </c>
      <c r="I476" s="60" t="s">
        <v>112</v>
      </c>
      <c r="J476" s="60" t="s">
        <v>112</v>
      </c>
      <c r="K476" s="60" t="s">
        <v>112</v>
      </c>
      <c r="L476" s="60" t="s">
        <v>112</v>
      </c>
      <c r="M476" s="60" t="s">
        <v>112</v>
      </c>
      <c r="N476" s="60" t="s">
        <v>112</v>
      </c>
      <c r="O476" s="60" t="s">
        <v>112</v>
      </c>
      <c r="P476" s="60" t="s">
        <v>112</v>
      </c>
      <c r="Q476" s="60" t="s">
        <v>112</v>
      </c>
      <c r="R476" s="60" t="s">
        <v>112</v>
      </c>
      <c r="S476" s="60" t="s">
        <v>112</v>
      </c>
      <c r="T476" s="60" t="s">
        <v>112</v>
      </c>
      <c r="U476" s="60" t="s">
        <v>112</v>
      </c>
      <c r="V476" s="60" t="s">
        <v>112</v>
      </c>
      <c r="W476" s="60" t="s">
        <v>112</v>
      </c>
      <c r="X476" s="60" t="s">
        <v>112</v>
      </c>
      <c r="Y476" s="60" t="s">
        <v>112</v>
      </c>
      <c r="Z476" s="60">
        <f>AVERAGE(CE30:CE32)</f>
        <v>2.7408312958435204</v>
      </c>
      <c r="AA476" s="60">
        <f>AVERAGE(CF30:CF32)</f>
        <v>4.1009615384615383</v>
      </c>
      <c r="AB476" s="60">
        <f>AVERAGE(CG30:CG32)</f>
        <v>3.25</v>
      </c>
      <c r="AC476" s="60" t="s">
        <v>112</v>
      </c>
      <c r="AD476" s="60">
        <f>AVERAGE(CS30:CS32)</f>
        <v>4</v>
      </c>
      <c r="AE476" s="60">
        <f>AVERAGE(CT30:CT32)</f>
        <v>3.6727272727272724</v>
      </c>
      <c r="AF476" s="60">
        <f>AVERAGE(CZ30:CZ32)</f>
        <v>2.6405228758169939</v>
      </c>
      <c r="AG476" s="60">
        <f>AVERAGE(DA30:DA32)</f>
        <v>3.412561029738125</v>
      </c>
      <c r="AH476" s="60">
        <f>AVERAGE(DG30:DG32)</f>
        <v>4.333333333333333</v>
      </c>
      <c r="AI476" s="60">
        <f>AVERAGE(DH30:DH32)</f>
        <v>4.333333333333333</v>
      </c>
      <c r="AJ476" s="60">
        <f>AVERAGE(DN30:DN32)</f>
        <v>5.3136363636363662</v>
      </c>
      <c r="AK476" s="60">
        <f>AVERAGE(DO30:DO32)</f>
        <v>5</v>
      </c>
      <c r="AL476" s="60">
        <f>AVERAGE(DU30:DU32)</f>
        <v>3.2050561797752817</v>
      </c>
      <c r="AM476" s="60">
        <f>AVERAGE(DV30:DV32)</f>
        <v>3.0000000000000013</v>
      </c>
      <c r="AN476" s="60">
        <f>AVERAGE(EB30:EB32)</f>
        <v>3.3488372093023258</v>
      </c>
      <c r="AO476" s="60">
        <f>AVERAGE(EC30:EC32)</f>
        <v>4.4999999999999991</v>
      </c>
      <c r="AP476" s="60">
        <f>AVERAGE(EI30:EI32)</f>
        <v>1.9999999999999998</v>
      </c>
      <c r="AQ476" s="60">
        <f>AVERAGE(EJ30:EJ32)</f>
        <v>2.0000000000000009</v>
      </c>
      <c r="AR476" s="60">
        <f>AVERAGE(EK30:EK32)</f>
        <v>3</v>
      </c>
      <c r="AS476" s="60">
        <f>AVERAGE(EL30:EL32)</f>
        <v>3</v>
      </c>
      <c r="AT476" s="60">
        <f>AVERAGE(ET30:ET32)</f>
        <v>3.0635593220338984</v>
      </c>
      <c r="AU476" s="60">
        <f>AVERAGE(EU30:EU32)</f>
        <v>3.887096774193548</v>
      </c>
      <c r="AV476" s="5">
        <f t="shared" si="373"/>
        <v>75.349999999999994</v>
      </c>
      <c r="AW476" s="60">
        <v>143.14666666666665</v>
      </c>
      <c r="AX476" s="5">
        <f t="shared" si="374"/>
        <v>69.449999999999989</v>
      </c>
      <c r="BC476"/>
      <c r="BD476"/>
      <c r="BE476" s="3"/>
      <c r="BF476"/>
      <c r="BG476"/>
      <c r="BH476"/>
      <c r="CD476" s="60"/>
      <c r="CE476" s="60"/>
      <c r="CF476" s="60"/>
      <c r="CG476" s="60"/>
      <c r="CH476" s="60"/>
      <c r="CI476" s="60"/>
      <c r="EW476" s="51"/>
      <c r="EX476" s="51"/>
      <c r="EY476" s="52"/>
      <c r="EZ476" s="52"/>
      <c r="FA476" s="51"/>
      <c r="FS476"/>
    </row>
    <row r="477" spans="1:175" x14ac:dyDescent="0.2">
      <c r="A477" s="1">
        <f t="shared" si="372"/>
        <v>1979</v>
      </c>
      <c r="B477" s="1">
        <v>2</v>
      </c>
      <c r="C477" s="1">
        <f t="shared" si="375"/>
        <v>10</v>
      </c>
      <c r="D477" s="60" t="s">
        <v>112</v>
      </c>
      <c r="E477" s="60" t="s">
        <v>112</v>
      </c>
      <c r="F477" s="60" t="s">
        <v>112</v>
      </c>
      <c r="G477" s="60" t="s">
        <v>112</v>
      </c>
      <c r="H477" s="60" t="s">
        <v>112</v>
      </c>
      <c r="I477" s="60" t="s">
        <v>112</v>
      </c>
      <c r="J477" s="60" t="s">
        <v>112</v>
      </c>
      <c r="K477" s="60" t="s">
        <v>112</v>
      </c>
      <c r="L477" s="60" t="s">
        <v>112</v>
      </c>
      <c r="M477" s="60" t="s">
        <v>112</v>
      </c>
      <c r="N477" s="60" t="s">
        <v>112</v>
      </c>
      <c r="O477" s="60" t="s">
        <v>112</v>
      </c>
      <c r="P477" s="60" t="s">
        <v>112</v>
      </c>
      <c r="Q477" s="60" t="s">
        <v>112</v>
      </c>
      <c r="R477" s="60" t="s">
        <v>112</v>
      </c>
      <c r="S477" s="60" t="s">
        <v>112</v>
      </c>
      <c r="T477" s="60" t="s">
        <v>112</v>
      </c>
      <c r="U477" s="60" t="s">
        <v>112</v>
      </c>
      <c r="V477" s="60" t="s">
        <v>112</v>
      </c>
      <c r="W477" s="60" t="s">
        <v>112</v>
      </c>
      <c r="X477" s="60" t="s">
        <v>112</v>
      </c>
      <c r="Y477" s="60" t="s">
        <v>112</v>
      </c>
      <c r="Z477" s="60">
        <f>AVERAGE(CE33:CE35)</f>
        <v>2.7408312958435204</v>
      </c>
      <c r="AA477" s="60">
        <f>AVERAGE(CF33:CF35)</f>
        <v>4.1009615384615383</v>
      </c>
      <c r="AB477" s="60">
        <f>AVERAGE(CG33:CG35)</f>
        <v>3.5</v>
      </c>
      <c r="AC477" s="60" t="s">
        <v>112</v>
      </c>
      <c r="AD477" s="60">
        <f>AVERAGE(CS33:CS35)</f>
        <v>4</v>
      </c>
      <c r="AE477" s="60">
        <f>AVERAGE(CT33:CT35)</f>
        <v>3.7818181818181813</v>
      </c>
      <c r="AF477" s="60">
        <f>AVERAGE(CZ33:CZ35)</f>
        <v>2.6686274509803929</v>
      </c>
      <c r="AG477" s="60">
        <f>AVERAGE(DA33:DA35)</f>
        <v>3.5792276964047915</v>
      </c>
      <c r="AH477" s="60">
        <f>AVERAGE(DG33:DG35)</f>
        <v>3.7333333333333329</v>
      </c>
      <c r="AI477" s="60">
        <f>AVERAGE(DH33:DH35)</f>
        <v>3.8333333333333335</v>
      </c>
      <c r="AJ477" s="60">
        <f>AVERAGE(DN33:DN35)</f>
        <v>5.1553030303030321</v>
      </c>
      <c r="AK477" s="60">
        <f>AVERAGE(DO33:DO35)</f>
        <v>5.083333333333333</v>
      </c>
      <c r="AL477" s="60">
        <f>AVERAGE(DU33:DU35)</f>
        <v>3.0683520599250946</v>
      </c>
      <c r="AM477" s="60">
        <f>AVERAGE(DV33:DV35)</f>
        <v>3.0000000000000013</v>
      </c>
      <c r="AN477" s="60">
        <f>AVERAGE(EB33:EB35)</f>
        <v>3.2713178294573644</v>
      </c>
      <c r="AO477" s="60">
        <f>AVERAGE(EC33:EC35)</f>
        <v>4.3781725888324869</v>
      </c>
      <c r="AP477" s="60">
        <f>AVERAGE(EI33:EI35)</f>
        <v>1.9999999999999998</v>
      </c>
      <c r="AQ477" s="60">
        <f>AVERAGE(EJ33:EJ35)</f>
        <v>2.0000000000000009</v>
      </c>
      <c r="AR477" s="60">
        <f>AVERAGE(EK33:EK35)</f>
        <v>3</v>
      </c>
      <c r="AS477" s="60">
        <f>AVERAGE(EL33:EL35)</f>
        <v>3</v>
      </c>
      <c r="AT477" s="60">
        <f>AVERAGE(ET33:ET35)</f>
        <v>3.0635593220338984</v>
      </c>
      <c r="AU477" s="60">
        <f>AVERAGE(EU33:EU35)</f>
        <v>3.887096774193548</v>
      </c>
      <c r="AV477" s="5">
        <f t="shared" si="373"/>
        <v>77.900000000000006</v>
      </c>
      <c r="AW477" s="60">
        <v>148.01333333333332</v>
      </c>
      <c r="AX477" s="5">
        <f t="shared" si="374"/>
        <v>71.875</v>
      </c>
      <c r="BC477"/>
      <c r="BD477"/>
      <c r="BE477" s="3"/>
      <c r="BF477"/>
      <c r="BG477"/>
      <c r="BH477"/>
      <c r="CD477" s="60"/>
      <c r="CE477" s="60"/>
      <c r="CF477" s="60"/>
      <c r="CG477" s="60"/>
      <c r="CH477" s="60"/>
      <c r="CI477" s="60"/>
      <c r="EW477" s="51"/>
      <c r="EX477" s="51"/>
      <c r="EY477" s="52"/>
      <c r="EZ477" s="52"/>
      <c r="FA477" s="51"/>
      <c r="FS477"/>
    </row>
    <row r="478" spans="1:175" x14ac:dyDescent="0.2">
      <c r="A478" s="1">
        <f t="shared" si="372"/>
        <v>1979</v>
      </c>
      <c r="B478" s="1">
        <v>3</v>
      </c>
      <c r="C478" s="1">
        <f t="shared" si="375"/>
        <v>11</v>
      </c>
      <c r="D478" s="60" t="s">
        <v>112</v>
      </c>
      <c r="E478" s="60" t="s">
        <v>112</v>
      </c>
      <c r="F478" s="60" t="s">
        <v>112</v>
      </c>
      <c r="G478" s="60" t="s">
        <v>112</v>
      </c>
      <c r="H478" s="60" t="s">
        <v>112</v>
      </c>
      <c r="I478" s="60" t="s">
        <v>112</v>
      </c>
      <c r="J478" s="60" t="s">
        <v>112</v>
      </c>
      <c r="K478" s="60" t="s">
        <v>112</v>
      </c>
      <c r="L478" s="60" t="s">
        <v>112</v>
      </c>
      <c r="M478" s="60" t="s">
        <v>112</v>
      </c>
      <c r="N478" s="60" t="s">
        <v>112</v>
      </c>
      <c r="O478" s="60" t="s">
        <v>112</v>
      </c>
      <c r="P478" s="60" t="s">
        <v>112</v>
      </c>
      <c r="Q478" s="60" t="s">
        <v>112</v>
      </c>
      <c r="R478" s="60" t="s">
        <v>112</v>
      </c>
      <c r="S478" s="60" t="s">
        <v>112</v>
      </c>
      <c r="T478" s="60" t="s">
        <v>112</v>
      </c>
      <c r="U478" s="60" t="s">
        <v>112</v>
      </c>
      <c r="V478" s="60" t="s">
        <v>112</v>
      </c>
      <c r="W478" s="60" t="s">
        <v>112</v>
      </c>
      <c r="X478" s="60" t="s">
        <v>112</v>
      </c>
      <c r="Y478" s="60" t="s">
        <v>112</v>
      </c>
      <c r="Z478" s="60">
        <f>AVERAGE(CE36:CE38)</f>
        <v>2.7408312958435204</v>
      </c>
      <c r="AA478" s="60">
        <f>AVERAGE(CF36:CF38)</f>
        <v>4.1009615384615383</v>
      </c>
      <c r="AB478" s="60">
        <f>AVERAGE(CG36:CG38)</f>
        <v>4</v>
      </c>
      <c r="AC478" s="60" t="s">
        <v>112</v>
      </c>
      <c r="AD478" s="60">
        <f>AVERAGE(CS36:CS38)</f>
        <v>4</v>
      </c>
      <c r="AE478" s="60">
        <f>AVERAGE(CT36:CT38)</f>
        <v>3.9999999999999996</v>
      </c>
      <c r="AF478" s="60">
        <f>AVERAGE(CZ36:CZ38)</f>
        <v>3.0019607843137259</v>
      </c>
      <c r="AG478" s="60">
        <f>AVERAGE(DA36:DA38)</f>
        <v>3.8333333333333317</v>
      </c>
      <c r="AH478" s="60">
        <f>AVERAGE(DG36:DG38)</f>
        <v>3.6</v>
      </c>
      <c r="AI478" s="60">
        <f>AVERAGE(DH36:DH38)</f>
        <v>3.75</v>
      </c>
      <c r="AJ478" s="60">
        <f>AVERAGE(DN36:DN38)</f>
        <v>5.0295454545454561</v>
      </c>
      <c r="AK478" s="60">
        <f>AVERAGE(DO36:DO38)</f>
        <v>5</v>
      </c>
      <c r="AL478" s="60">
        <f>AVERAGE(DU36:DU38)</f>
        <v>3.0000000000000013</v>
      </c>
      <c r="AM478" s="60">
        <f>AVERAGE(DV36:DV38)</f>
        <v>3.0000000000000013</v>
      </c>
      <c r="AN478" s="60">
        <f>AVERAGE(EB36:EB38)</f>
        <v>4</v>
      </c>
      <c r="AO478" s="60">
        <f>AVERAGE(EC36:EC38)</f>
        <v>4.31725888324873</v>
      </c>
      <c r="AP478" s="60">
        <f>AVERAGE(EI36:EI38)</f>
        <v>1.9999999999999998</v>
      </c>
      <c r="AQ478" s="60">
        <f>AVERAGE(EJ36:EJ38)</f>
        <v>2.0000000000000009</v>
      </c>
      <c r="AR478" s="60">
        <f>AVERAGE(EK36:EK38)</f>
        <v>3</v>
      </c>
      <c r="AS478" s="60">
        <f>AVERAGE(EL36:EL38)</f>
        <v>3</v>
      </c>
      <c r="AT478" s="60">
        <f>AVERAGE(ET36:ET38)</f>
        <v>3.0635593220338984</v>
      </c>
      <c r="AU478" s="60">
        <f>AVERAGE(EU36:EU38)</f>
        <v>3.887096774193548</v>
      </c>
      <c r="AV478" s="5">
        <f t="shared" si="373"/>
        <v>80.45</v>
      </c>
      <c r="AW478" s="60">
        <v>159.29333333333329</v>
      </c>
      <c r="AX478" s="5">
        <f t="shared" si="374"/>
        <v>74.174999999999997</v>
      </c>
      <c r="BC478"/>
      <c r="BD478"/>
      <c r="BE478" s="3"/>
      <c r="BF478"/>
      <c r="BG478"/>
      <c r="BH478"/>
      <c r="CD478" s="60"/>
      <c r="CE478" s="60"/>
      <c r="CF478" s="60"/>
      <c r="CG478" s="60"/>
      <c r="CH478" s="60"/>
      <c r="CI478" s="60"/>
      <c r="EW478" s="51"/>
      <c r="EX478" s="51"/>
      <c r="EY478" s="52"/>
      <c r="EZ478" s="52"/>
      <c r="FA478" s="51"/>
      <c r="FS478"/>
    </row>
    <row r="479" spans="1:175" x14ac:dyDescent="0.2">
      <c r="A479" s="1">
        <f t="shared" si="372"/>
        <v>1979</v>
      </c>
      <c r="B479" s="1">
        <v>4</v>
      </c>
      <c r="C479" s="1">
        <f t="shared" si="375"/>
        <v>12</v>
      </c>
      <c r="D479" s="60" t="s">
        <v>112</v>
      </c>
      <c r="E479" s="60" t="s">
        <v>112</v>
      </c>
      <c r="F479" s="60" t="s">
        <v>112</v>
      </c>
      <c r="G479" s="60" t="s">
        <v>112</v>
      </c>
      <c r="H479" s="60" t="s">
        <v>112</v>
      </c>
      <c r="I479" s="60" t="s">
        <v>112</v>
      </c>
      <c r="J479" s="60" t="s">
        <v>112</v>
      </c>
      <c r="K479" s="60" t="s">
        <v>112</v>
      </c>
      <c r="L479" s="60" t="s">
        <v>112</v>
      </c>
      <c r="M479" s="60" t="s">
        <v>112</v>
      </c>
      <c r="N479" s="60" t="s">
        <v>112</v>
      </c>
      <c r="O479" s="60" t="s">
        <v>112</v>
      </c>
      <c r="P479" s="60" t="s">
        <v>112</v>
      </c>
      <c r="Q479" s="60" t="s">
        <v>112</v>
      </c>
      <c r="R479" s="60" t="s">
        <v>112</v>
      </c>
      <c r="S479" s="60" t="s">
        <v>112</v>
      </c>
      <c r="T479" s="60" t="s">
        <v>112</v>
      </c>
      <c r="U479" s="60" t="s">
        <v>112</v>
      </c>
      <c r="V479" s="60" t="s">
        <v>112</v>
      </c>
      <c r="W479" s="60" t="s">
        <v>112</v>
      </c>
      <c r="X479" s="60" t="s">
        <v>112</v>
      </c>
      <c r="Y479" s="60" t="s">
        <v>112</v>
      </c>
      <c r="Z479" s="60">
        <f>AVERAGE(CE39:CE41)</f>
        <v>2.9095354523227379</v>
      </c>
      <c r="AA479" s="60">
        <f>AVERAGE(CF39:CF41)</f>
        <v>3.5</v>
      </c>
      <c r="AB479" s="60">
        <f>AVERAGE(CG39:CG41)</f>
        <v>4</v>
      </c>
      <c r="AC479" s="60" t="s">
        <v>112</v>
      </c>
      <c r="AD479" s="60">
        <f>AVERAGE(CS39:CS41)</f>
        <v>4</v>
      </c>
      <c r="AE479" s="60">
        <f>AVERAGE(CT39:CT41)</f>
        <v>3.9999999999999996</v>
      </c>
      <c r="AF479" s="60">
        <f>AVERAGE(CZ39:CZ41)</f>
        <v>3.1686274509803929</v>
      </c>
      <c r="AG479" s="60">
        <f>AVERAGE(DA39:DA41)</f>
        <v>3.9999999999999978</v>
      </c>
      <c r="AH479" s="60">
        <f>AVERAGE(DG39:DG41)</f>
        <v>3.6</v>
      </c>
      <c r="AI479" s="60">
        <f>AVERAGE(DH39:DH41)</f>
        <v>3.75</v>
      </c>
      <c r="AJ479" s="60">
        <f>AVERAGE(DN39:DN41)</f>
        <v>4.9348484848484873</v>
      </c>
      <c r="AK479" s="60">
        <f>AVERAGE(DO39:DO41)</f>
        <v>5</v>
      </c>
      <c r="AL479" s="60">
        <f>AVERAGE(DU39:DU41)</f>
        <v>2.9400749063670424</v>
      </c>
      <c r="AM479" s="60">
        <f>AVERAGE(DV39:DV41)</f>
        <v>2.8385093167701867</v>
      </c>
      <c r="AN479" s="60">
        <f>AVERAGE(EB39:EB41)</f>
        <v>4</v>
      </c>
      <c r="AO479" s="60">
        <f>AVERAGE(EC39:EC41)</f>
        <v>4.10575296108291</v>
      </c>
      <c r="AP479" s="60">
        <f>AVERAGE(EI39:EI41)</f>
        <v>1.9999999999999998</v>
      </c>
      <c r="AQ479" s="60">
        <f>AVERAGE(EJ39:EJ41)</f>
        <v>2.0000000000000009</v>
      </c>
      <c r="AR479" s="60">
        <f>AVERAGE(EK39:EK41)</f>
        <v>3</v>
      </c>
      <c r="AS479" s="60">
        <f>AVERAGE(EL39:EL41)</f>
        <v>3</v>
      </c>
      <c r="AT479" s="60">
        <f>AVERAGE(ET39:ET41)</f>
        <v>3.0494350282485878</v>
      </c>
      <c r="AU479" s="60">
        <f>AVERAGE(EU39:EU41)</f>
        <v>3.6899641577060929</v>
      </c>
      <c r="AV479" s="5">
        <f t="shared" si="373"/>
        <v>83.325000000000003</v>
      </c>
      <c r="AW479" s="60">
        <v>158.25333333333333</v>
      </c>
      <c r="AX479" s="5">
        <f t="shared" si="374"/>
        <v>76.400000000000006</v>
      </c>
      <c r="BC479"/>
      <c r="BD479"/>
      <c r="BE479" s="3"/>
      <c r="BF479"/>
      <c r="BG479"/>
      <c r="BH479"/>
      <c r="CD479" s="60"/>
      <c r="CE479" s="60"/>
      <c r="CF479" s="60"/>
      <c r="CG479" s="60"/>
      <c r="CH479" s="60"/>
      <c r="CI479" s="60"/>
      <c r="EW479" s="51"/>
      <c r="EX479" s="51"/>
      <c r="EY479" s="52"/>
      <c r="EZ479" s="52"/>
      <c r="FA479" s="51"/>
      <c r="FS479"/>
    </row>
    <row r="480" spans="1:175" x14ac:dyDescent="0.2">
      <c r="A480" s="1">
        <f t="shared" si="372"/>
        <v>1980</v>
      </c>
      <c r="B480" s="1">
        <v>1</v>
      </c>
      <c r="C480" s="1">
        <f t="shared" si="375"/>
        <v>13</v>
      </c>
      <c r="D480" s="60" t="s">
        <v>112</v>
      </c>
      <c r="E480" s="60" t="s">
        <v>112</v>
      </c>
      <c r="F480" s="60" t="s">
        <v>112</v>
      </c>
      <c r="G480" s="60" t="s">
        <v>112</v>
      </c>
      <c r="H480" s="60" t="s">
        <v>112</v>
      </c>
      <c r="I480" s="60" t="s">
        <v>112</v>
      </c>
      <c r="J480" s="60" t="s">
        <v>112</v>
      </c>
      <c r="K480" s="60" t="s">
        <v>112</v>
      </c>
      <c r="L480" s="60" t="s">
        <v>112</v>
      </c>
      <c r="M480" s="60" t="s">
        <v>112</v>
      </c>
      <c r="N480" s="60" t="s">
        <v>112</v>
      </c>
      <c r="O480" s="60" t="s">
        <v>112</v>
      </c>
      <c r="P480" s="60" t="s">
        <v>112</v>
      </c>
      <c r="Q480" s="60" t="s">
        <v>112</v>
      </c>
      <c r="R480" s="60" t="s">
        <v>112</v>
      </c>
      <c r="S480" s="60" t="s">
        <v>112</v>
      </c>
      <c r="T480" s="60" t="s">
        <v>112</v>
      </c>
      <c r="U480" s="60" t="s">
        <v>112</v>
      </c>
      <c r="V480" s="60" t="s">
        <v>112</v>
      </c>
      <c r="W480" s="60" t="s">
        <v>112</v>
      </c>
      <c r="X480" s="60" t="s">
        <v>112</v>
      </c>
      <c r="Y480" s="60" t="s">
        <v>112</v>
      </c>
      <c r="Z480" s="60">
        <f>AVERAGE(CE42:CE44)</f>
        <v>3.2469437652811735</v>
      </c>
      <c r="AA480" s="60">
        <f>AVERAGE(CF42:CF44)</f>
        <v>2.5985576923076925</v>
      </c>
      <c r="AB480" s="60">
        <f>AVERAGE(CG42:CG44)</f>
        <v>4</v>
      </c>
      <c r="AC480" s="60" t="s">
        <v>112</v>
      </c>
      <c r="AD480" s="60">
        <f>AVERAGE(CS42:CS44)</f>
        <v>4</v>
      </c>
      <c r="AE480" s="60">
        <f>AVERAGE(CT42:CT44)</f>
        <v>4.2181818181818178</v>
      </c>
      <c r="AF480" s="60">
        <f>AVERAGE(CZ42:CZ44)</f>
        <v>3.6124183006535957</v>
      </c>
      <c r="AG480" s="60">
        <f>AVERAGE(DA42:DA44)</f>
        <v>4.2194851309365262</v>
      </c>
      <c r="AH480" s="60">
        <f>AVERAGE(DG42:DG44)</f>
        <v>3.6</v>
      </c>
      <c r="AI480" s="60">
        <f>AVERAGE(DH42:DH44)</f>
        <v>3.75</v>
      </c>
      <c r="AJ480" s="60">
        <f>AVERAGE(DN42:DN44)</f>
        <v>4.6685606060606073</v>
      </c>
      <c r="AK480" s="60">
        <f>AVERAGE(DO42:DO44)</f>
        <v>4.666666666666667</v>
      </c>
      <c r="AL480" s="60">
        <f>AVERAGE(DU42:DU44)</f>
        <v>2.910112359550562</v>
      </c>
      <c r="AM480" s="60">
        <f>AVERAGE(DV42:DV44)</f>
        <v>2.7577639751552798</v>
      </c>
      <c r="AN480" s="60">
        <f>AVERAGE(EB42:EB44)</f>
        <v>4.058139534883721</v>
      </c>
      <c r="AO480" s="60">
        <f>AVERAGE(EC42:EC44)</f>
        <v>4.514382402707275</v>
      </c>
      <c r="AP480" s="60">
        <f>AVERAGE(EI42:EI44)</f>
        <v>1.9999999999999998</v>
      </c>
      <c r="AQ480" s="60">
        <f>AVERAGE(EJ42:EJ44)</f>
        <v>2.0000000000000009</v>
      </c>
      <c r="AR480" s="60">
        <f>AVERAGE(EK42:EK44)</f>
        <v>3</v>
      </c>
      <c r="AS480" s="60">
        <f>AVERAGE(EL42:EL44)</f>
        <v>3</v>
      </c>
      <c r="AT480" s="60">
        <f>AVERAGE(ET42:ET44)</f>
        <v>3.0423728813559321</v>
      </c>
      <c r="AU480" s="60">
        <f>AVERAGE(EU42:EU44)</f>
        <v>3.6594982078853042</v>
      </c>
      <c r="AV480" s="5">
        <f t="shared" si="373"/>
        <v>86.850000000000009</v>
      </c>
      <c r="AW480" s="60">
        <v>167.44666666666666</v>
      </c>
      <c r="AX480" s="5">
        <f t="shared" si="374"/>
        <v>79.449999999999989</v>
      </c>
      <c r="BC480"/>
      <c r="BD480"/>
      <c r="BE480" s="3"/>
      <c r="BF480"/>
      <c r="BG480"/>
      <c r="BH480"/>
      <c r="CD480" s="60"/>
      <c r="CE480" s="60"/>
      <c r="CF480" s="60"/>
      <c r="CG480" s="60"/>
      <c r="CH480" s="60"/>
      <c r="CI480" s="60"/>
      <c r="EW480" s="51"/>
      <c r="EX480" s="51"/>
      <c r="EY480" s="52"/>
      <c r="EZ480" s="52"/>
      <c r="FA480" s="51"/>
      <c r="FS480"/>
    </row>
    <row r="481" spans="1:175" x14ac:dyDescent="0.2">
      <c r="A481" s="1">
        <f t="shared" si="372"/>
        <v>1980</v>
      </c>
      <c r="B481" s="1">
        <v>2</v>
      </c>
      <c r="C481" s="1">
        <f t="shared" si="375"/>
        <v>14</v>
      </c>
      <c r="D481" s="60" t="s">
        <v>112</v>
      </c>
      <c r="E481" s="60" t="s">
        <v>112</v>
      </c>
      <c r="F481" s="60" t="s">
        <v>112</v>
      </c>
      <c r="G481" s="60" t="s">
        <v>112</v>
      </c>
      <c r="H481" s="60" t="s">
        <v>112</v>
      </c>
      <c r="I481" s="60" t="s">
        <v>112</v>
      </c>
      <c r="J481" s="60" t="s">
        <v>112</v>
      </c>
      <c r="K481" s="60" t="s">
        <v>112</v>
      </c>
      <c r="L481" s="60" t="s">
        <v>112</v>
      </c>
      <c r="M481" s="60" t="s">
        <v>112</v>
      </c>
      <c r="N481" s="60" t="s">
        <v>112</v>
      </c>
      <c r="O481" s="60" t="s">
        <v>112</v>
      </c>
      <c r="P481" s="60" t="s">
        <v>112</v>
      </c>
      <c r="Q481" s="60" t="s">
        <v>112</v>
      </c>
      <c r="R481" s="60" t="s">
        <v>112</v>
      </c>
      <c r="S481" s="60" t="s">
        <v>112</v>
      </c>
      <c r="T481" s="60" t="s">
        <v>112</v>
      </c>
      <c r="U481" s="60" t="s">
        <v>112</v>
      </c>
      <c r="V481" s="60" t="s">
        <v>112</v>
      </c>
      <c r="W481" s="60" t="s">
        <v>112</v>
      </c>
      <c r="X481" s="60" t="s">
        <v>112</v>
      </c>
      <c r="Y481" s="60" t="s">
        <v>112</v>
      </c>
      <c r="Z481" s="60">
        <f>AVERAGE(CE45:CE47)</f>
        <v>3.2469437652811735</v>
      </c>
      <c r="AA481" s="60">
        <f>AVERAGE(CF45:CF47)</f>
        <v>2.8990384615384617</v>
      </c>
      <c r="AB481" s="60">
        <f>AVERAGE(CG45:CG47)</f>
        <v>4</v>
      </c>
      <c r="AC481" s="60" t="s">
        <v>112</v>
      </c>
      <c r="AD481" s="60">
        <f>AVERAGE(CS45:CS47)</f>
        <v>4.2</v>
      </c>
      <c r="AE481" s="60">
        <f>AVERAGE(CT45:CT47)</f>
        <v>4.7236363636363636</v>
      </c>
      <c r="AF481" s="60">
        <f>AVERAGE(CZ45:CZ47)</f>
        <v>4.0843137254901967</v>
      </c>
      <c r="AG481" s="60">
        <f>AVERAGE(DA45:DA47)</f>
        <v>4.5528184642698593</v>
      </c>
      <c r="AH481" s="60">
        <f>AVERAGE(DG45:DG47)</f>
        <v>3.6</v>
      </c>
      <c r="AI481" s="60">
        <f>AVERAGE(DH45:DH47)</f>
        <v>3.75</v>
      </c>
      <c r="AJ481" s="60">
        <f>AVERAGE(DN45:DN47)</f>
        <v>4.5590909090909104</v>
      </c>
      <c r="AK481" s="60">
        <f>AVERAGE(DO45:DO47)</f>
        <v>4.5</v>
      </c>
      <c r="AL481" s="60">
        <f>AVERAGE(DU45:DU47)</f>
        <v>2.910112359550562</v>
      </c>
      <c r="AM481" s="60">
        <f>AVERAGE(DV45:DV47)</f>
        <v>2.7577639751552798</v>
      </c>
      <c r="AN481" s="60">
        <f>AVERAGE(EB45:EB47)</f>
        <v>4.058139534883721</v>
      </c>
      <c r="AO481" s="60">
        <f>AVERAGE(EC45:EC47)</f>
        <v>4.725888324873095</v>
      </c>
      <c r="AP481" s="60">
        <f>AVERAGE(EI45:EI47)</f>
        <v>1.9999999999999998</v>
      </c>
      <c r="AQ481" s="60">
        <f>AVERAGE(EJ45:EJ47)</f>
        <v>2.0000000000000009</v>
      </c>
      <c r="AR481" s="60">
        <f>AVERAGE(EK45:EK47)</f>
        <v>3</v>
      </c>
      <c r="AS481" s="60">
        <f>AVERAGE(EL45:EL47)</f>
        <v>3</v>
      </c>
      <c r="AT481" s="60">
        <f>AVERAGE(ET45:ET47)</f>
        <v>3.0423728813559321</v>
      </c>
      <c r="AU481" s="60">
        <f>AVERAGE(EU45:EU47)</f>
        <v>3.5913978494623655</v>
      </c>
      <c r="AV481" s="5">
        <f t="shared" si="373"/>
        <v>88.775000000000006</v>
      </c>
      <c r="AW481" s="60">
        <v>170.87</v>
      </c>
      <c r="AX481" s="5">
        <f t="shared" si="374"/>
        <v>82.05</v>
      </c>
      <c r="BC481"/>
      <c r="BD481"/>
      <c r="BE481" s="3"/>
      <c r="BF481"/>
      <c r="BG481"/>
      <c r="BH481"/>
      <c r="CD481" s="60"/>
      <c r="CE481" s="60"/>
      <c r="CF481" s="60"/>
      <c r="CG481" s="60"/>
      <c r="CH481" s="60"/>
      <c r="CI481" s="60"/>
      <c r="EW481" s="51"/>
      <c r="EX481" s="51"/>
      <c r="EY481" s="52"/>
      <c r="EZ481" s="52"/>
      <c r="FA481" s="51"/>
      <c r="FS481"/>
    </row>
    <row r="482" spans="1:175" x14ac:dyDescent="0.2">
      <c r="A482" s="1">
        <f t="shared" si="372"/>
        <v>1980</v>
      </c>
      <c r="B482" s="1">
        <v>3</v>
      </c>
      <c r="C482" s="1">
        <f t="shared" si="375"/>
        <v>15</v>
      </c>
      <c r="D482" s="60" t="s">
        <v>112</v>
      </c>
      <c r="E482" s="60" t="s">
        <v>112</v>
      </c>
      <c r="F482" s="60" t="s">
        <v>112</v>
      </c>
      <c r="G482" s="60" t="s">
        <v>112</v>
      </c>
      <c r="H482" s="60" t="s">
        <v>112</v>
      </c>
      <c r="I482" s="60" t="s">
        <v>112</v>
      </c>
      <c r="J482" s="60" t="s">
        <v>112</v>
      </c>
      <c r="K482" s="60" t="s">
        <v>112</v>
      </c>
      <c r="L482" s="60" t="s">
        <v>112</v>
      </c>
      <c r="M482" s="60" t="s">
        <v>112</v>
      </c>
      <c r="N482" s="60" t="s">
        <v>112</v>
      </c>
      <c r="O482" s="60" t="s">
        <v>112</v>
      </c>
      <c r="P482" s="60" t="s">
        <v>112</v>
      </c>
      <c r="Q482" s="60" t="s">
        <v>112</v>
      </c>
      <c r="R482" s="60" t="s">
        <v>112</v>
      </c>
      <c r="S482" s="60" t="s">
        <v>112</v>
      </c>
      <c r="T482" s="60" t="s">
        <v>112</v>
      </c>
      <c r="U482" s="60" t="s">
        <v>112</v>
      </c>
      <c r="V482" s="60" t="s">
        <v>112</v>
      </c>
      <c r="W482" s="60" t="s">
        <v>112</v>
      </c>
      <c r="X482" s="60" t="s">
        <v>112</v>
      </c>
      <c r="Y482" s="60" t="s">
        <v>112</v>
      </c>
      <c r="Z482" s="60">
        <f>AVERAGE(CE48:CE50)</f>
        <v>3.2469437652811735</v>
      </c>
      <c r="AA482" s="60">
        <f>AVERAGE(CF48:CF50)</f>
        <v>3.8004807692307687</v>
      </c>
      <c r="AB482" s="60">
        <f>AVERAGE(CG48:CG50)</f>
        <v>4</v>
      </c>
      <c r="AC482" s="60" t="s">
        <v>112</v>
      </c>
      <c r="AD482" s="60">
        <f>AVERAGE(CS48:CS50)</f>
        <v>4.5999999999999996</v>
      </c>
      <c r="AE482" s="60">
        <f>AVERAGE(CT48:CT50)</f>
        <v>4.8618181818181814</v>
      </c>
      <c r="AF482" s="60">
        <f>AVERAGE(CZ48:CZ50)</f>
        <v>4.0843137254901967</v>
      </c>
      <c r="AG482" s="60">
        <f>AVERAGE(DA48:DA50)</f>
        <v>4.3943630714602726</v>
      </c>
      <c r="AH482" s="60">
        <f>AVERAGE(DG48:DG50)</f>
        <v>4</v>
      </c>
      <c r="AI482" s="60">
        <f>AVERAGE(DH48:DH50)</f>
        <v>4.166666666666667</v>
      </c>
      <c r="AJ482" s="60">
        <f>AVERAGE(DN48:DN50)</f>
        <v>4.5590909090909104</v>
      </c>
      <c r="AK482" s="60">
        <f>AVERAGE(DO48:DO50)</f>
        <v>4.5</v>
      </c>
      <c r="AL482" s="60">
        <f>AVERAGE(DU48:DU50)</f>
        <v>2.910112359550562</v>
      </c>
      <c r="AM482" s="60">
        <f>AVERAGE(DV48:DV50)</f>
        <v>2.7577639751552798</v>
      </c>
      <c r="AN482" s="60">
        <f>AVERAGE(EB48:EB50)</f>
        <v>4.058139534883721</v>
      </c>
      <c r="AO482" s="60">
        <f>AVERAGE(EC48:EC50)</f>
        <v>4.725888324873095</v>
      </c>
      <c r="AP482" s="60">
        <f>AVERAGE(EI48:EI50)</f>
        <v>1.9999999999999998</v>
      </c>
      <c r="AQ482" s="60">
        <f>AVERAGE(EJ48:EJ50)</f>
        <v>2.0000000000000009</v>
      </c>
      <c r="AR482" s="60">
        <f>AVERAGE(EK48:EK50)</f>
        <v>4</v>
      </c>
      <c r="AS482" s="60">
        <f>AVERAGE(EL48:EL50)</f>
        <v>4</v>
      </c>
      <c r="AT482" s="60">
        <f>AVERAGE(ET48:ET50)</f>
        <v>3.0423728813559321</v>
      </c>
      <c r="AU482" s="60">
        <f>AVERAGE(EU48:EU50)</f>
        <v>3.7275985663082434</v>
      </c>
      <c r="AV482" s="5">
        <f t="shared" si="373"/>
        <v>91.575000000000003</v>
      </c>
      <c r="AW482" s="60">
        <v>192.79333333333332</v>
      </c>
      <c r="AX482" s="5">
        <f t="shared" si="374"/>
        <v>83.7</v>
      </c>
      <c r="BC482"/>
      <c r="BD482"/>
      <c r="BE482" s="3"/>
      <c r="BF482"/>
      <c r="BG482"/>
      <c r="BH482"/>
      <c r="CD482" s="60"/>
      <c r="CE482" s="60"/>
      <c r="CF482" s="60"/>
      <c r="CG482" s="60"/>
      <c r="CH482" s="60"/>
      <c r="CI482" s="60"/>
      <c r="EW482" s="51"/>
      <c r="EX482" s="51"/>
      <c r="EY482" s="52"/>
      <c r="EZ482" s="52"/>
      <c r="FA482" s="51"/>
      <c r="FS482"/>
    </row>
    <row r="483" spans="1:175" x14ac:dyDescent="0.2">
      <c r="A483" s="1">
        <f t="shared" si="372"/>
        <v>1980</v>
      </c>
      <c r="B483" s="1">
        <v>4</v>
      </c>
      <c r="C483" s="1">
        <f t="shared" si="375"/>
        <v>16</v>
      </c>
      <c r="D483" s="60" t="s">
        <v>112</v>
      </c>
      <c r="E483" s="60" t="s">
        <v>112</v>
      </c>
      <c r="F483" s="60" t="s">
        <v>112</v>
      </c>
      <c r="G483" s="60" t="s">
        <v>112</v>
      </c>
      <c r="H483" s="60" t="s">
        <v>112</v>
      </c>
      <c r="I483" s="60" t="s">
        <v>112</v>
      </c>
      <c r="J483" s="60" t="s">
        <v>112</v>
      </c>
      <c r="K483" s="60" t="s">
        <v>112</v>
      </c>
      <c r="L483" s="60" t="s">
        <v>112</v>
      </c>
      <c r="M483" s="60" t="s">
        <v>112</v>
      </c>
      <c r="N483" s="60" t="s">
        <v>112</v>
      </c>
      <c r="O483" s="60" t="s">
        <v>112</v>
      </c>
      <c r="P483" s="60" t="s">
        <v>112</v>
      </c>
      <c r="Q483" s="60" t="s">
        <v>112</v>
      </c>
      <c r="R483" s="60" t="s">
        <v>112</v>
      </c>
      <c r="S483" s="60" t="s">
        <v>112</v>
      </c>
      <c r="T483" s="60" t="s">
        <v>112</v>
      </c>
      <c r="U483" s="60" t="s">
        <v>112</v>
      </c>
      <c r="V483" s="60" t="s">
        <v>112</v>
      </c>
      <c r="W483" s="60" t="s">
        <v>112</v>
      </c>
      <c r="X483" s="60" t="s">
        <v>112</v>
      </c>
      <c r="Y483" s="60" t="s">
        <v>112</v>
      </c>
      <c r="Z483" s="60">
        <f>AVERAGE(CE51:CE53)</f>
        <v>3.9938875305623469</v>
      </c>
      <c r="AA483" s="60">
        <f>AVERAGE(CF51:CF53)</f>
        <v>4.8004807692307692</v>
      </c>
      <c r="AB483" s="60">
        <f>AVERAGE(CG51:CG53)</f>
        <v>4</v>
      </c>
      <c r="AC483" s="60" t="s">
        <v>112</v>
      </c>
      <c r="AD483" s="60">
        <f>AVERAGE(CS51:CS53)</f>
        <v>4.7833333333333332</v>
      </c>
      <c r="AE483" s="60">
        <f>AVERAGE(CT51:CT53)</f>
        <v>4.9251515151515148</v>
      </c>
      <c r="AF483" s="60">
        <f>AVERAGE(CZ51:CZ53)</f>
        <v>5.0843137254901967</v>
      </c>
      <c r="AG483" s="60">
        <f>AVERAGE(DA51:DA53)</f>
        <v>5.4999999999999964</v>
      </c>
      <c r="AH483" s="60">
        <f>AVERAGE(DG51:DG53)</f>
        <v>4</v>
      </c>
      <c r="AI483" s="60">
        <f>AVERAGE(DH51:DH53)</f>
        <v>4.4333333333333336</v>
      </c>
      <c r="AJ483" s="60">
        <f>AVERAGE(DN51:DN53)</f>
        <v>5.5931818181818214</v>
      </c>
      <c r="AK483" s="60">
        <f>AVERAGE(DO51:DO53)</f>
        <v>5.75</v>
      </c>
      <c r="AL483" s="60">
        <f>AVERAGE(DU51:DU53)</f>
        <v>4.4101123595505634</v>
      </c>
      <c r="AM483" s="60">
        <f>AVERAGE(DV51:DV53)</f>
        <v>4.5155279503105605</v>
      </c>
      <c r="AN483" s="60">
        <f>AVERAGE(EB51:EB53)</f>
        <v>5</v>
      </c>
      <c r="AO483" s="60">
        <f>AVERAGE(EC51:EC53)</f>
        <v>4.9999999999999991</v>
      </c>
      <c r="AP483" s="60">
        <f>AVERAGE(EI51:EI53)</f>
        <v>1.9999999999999998</v>
      </c>
      <c r="AQ483" s="60">
        <f>AVERAGE(EJ51:EJ53)</f>
        <v>2.0000000000000009</v>
      </c>
      <c r="AR483" s="60">
        <f>AVERAGE(EK51:EK53)</f>
        <v>4</v>
      </c>
      <c r="AS483" s="60">
        <f>AVERAGE(EL51:EL53)</f>
        <v>4.5</v>
      </c>
      <c r="AT483" s="60">
        <f>AVERAGE(ET51:ET53)</f>
        <v>3.9999999999999996</v>
      </c>
      <c r="AU483" s="60">
        <f>AVERAGE(EU51:EU53)</f>
        <v>3.9999999999999996</v>
      </c>
      <c r="AV483" s="5">
        <f t="shared" si="373"/>
        <v>93.75</v>
      </c>
      <c r="AW483" s="60">
        <v>213.23</v>
      </c>
      <c r="AX483" s="5">
        <f t="shared" si="374"/>
        <v>85.9</v>
      </c>
      <c r="BC483"/>
      <c r="BD483"/>
      <c r="BE483" s="3"/>
      <c r="BF483"/>
      <c r="BG483"/>
      <c r="BH483"/>
      <c r="CD483" s="60"/>
      <c r="CE483" s="60"/>
      <c r="CF483" s="60"/>
      <c r="CG483" s="60"/>
      <c r="CH483" s="60"/>
      <c r="CI483" s="60"/>
      <c r="EW483" s="51"/>
      <c r="EX483" s="51"/>
      <c r="EY483" s="52"/>
      <c r="EZ483" s="52"/>
      <c r="FA483" s="51"/>
      <c r="FS483"/>
    </row>
    <row r="484" spans="1:175" x14ac:dyDescent="0.2">
      <c r="A484" s="1">
        <f t="shared" si="372"/>
        <v>1981</v>
      </c>
      <c r="B484" s="1">
        <v>1</v>
      </c>
      <c r="C484" s="1">
        <f t="shared" si="375"/>
        <v>17</v>
      </c>
      <c r="D484" s="60" t="s">
        <v>112</v>
      </c>
      <c r="E484" s="60" t="s">
        <v>112</v>
      </c>
      <c r="F484" s="60" t="s">
        <v>112</v>
      </c>
      <c r="G484" s="60" t="s">
        <v>112</v>
      </c>
      <c r="H484" s="60" t="s">
        <v>112</v>
      </c>
      <c r="I484" s="60" t="s">
        <v>112</v>
      </c>
      <c r="J484" s="60" t="s">
        <v>112</v>
      </c>
      <c r="K484" s="60" t="s">
        <v>112</v>
      </c>
      <c r="L484" s="60" t="s">
        <v>112</v>
      </c>
      <c r="M484" s="60" t="s">
        <v>112</v>
      </c>
      <c r="N484" s="60" t="s">
        <v>112</v>
      </c>
      <c r="O484" s="60" t="s">
        <v>112</v>
      </c>
      <c r="P484" s="60" t="s">
        <v>112</v>
      </c>
      <c r="Q484" s="60" t="s">
        <v>112</v>
      </c>
      <c r="R484" s="60" t="s">
        <v>112</v>
      </c>
      <c r="S484" s="60" t="s">
        <v>112</v>
      </c>
      <c r="T484" s="60" t="s">
        <v>112</v>
      </c>
      <c r="U484" s="60" t="s">
        <v>112</v>
      </c>
      <c r="V484" s="60" t="s">
        <v>112</v>
      </c>
      <c r="W484" s="60" t="s">
        <v>112</v>
      </c>
      <c r="X484" s="60" t="s">
        <v>112</v>
      </c>
      <c r="Y484" s="60" t="s">
        <v>112</v>
      </c>
      <c r="Z484" s="60">
        <f>AVERAGE(CE54:CE56)</f>
        <v>4.7408312958435204</v>
      </c>
      <c r="AA484" s="60">
        <f>AVERAGE(CF54:CF56)</f>
        <v>5.1995192307692308</v>
      </c>
      <c r="AB484" s="60">
        <f>AVERAGE(CG54:CG56)</f>
        <v>4</v>
      </c>
      <c r="AC484" s="60" t="s">
        <v>112</v>
      </c>
      <c r="AD484" s="60">
        <f>AVERAGE(CS54:CS56)</f>
        <v>5</v>
      </c>
      <c r="AE484" s="60">
        <f>AVERAGE(CT54:CT56)</f>
        <v>4.9999999999999991</v>
      </c>
      <c r="AF484" s="60">
        <f>AVERAGE(CZ54:CZ56)</f>
        <v>5.0843137254901967</v>
      </c>
      <c r="AG484" s="60">
        <f>AVERAGE(DA54:DA56)</f>
        <v>5.3151353750554788</v>
      </c>
      <c r="AH484" s="60">
        <f>AVERAGE(DG54:DG56)</f>
        <v>4.166666666666667</v>
      </c>
      <c r="AI484" s="60">
        <f>AVERAGE(DH54:DH56)</f>
        <v>4.5</v>
      </c>
      <c r="AJ484" s="60">
        <f>AVERAGE(DN54:DN56)</f>
        <v>5.5931818181818214</v>
      </c>
      <c r="AK484" s="60">
        <f>AVERAGE(DO54:DO56)</f>
        <v>5.75</v>
      </c>
      <c r="AL484" s="60">
        <f>AVERAGE(DU54:DU56)</f>
        <v>4.4101123595505634</v>
      </c>
      <c r="AM484" s="60">
        <f>AVERAGE(DV54:DV56)</f>
        <v>4.5155279503105605</v>
      </c>
      <c r="AN484" s="60">
        <f>AVERAGE(EB54:EB56)</f>
        <v>5</v>
      </c>
      <c r="AO484" s="60">
        <f>AVERAGE(EC54:EC56)</f>
        <v>4.9999999999999991</v>
      </c>
      <c r="AP484" s="60">
        <f>AVERAGE(EI54:EI56)</f>
        <v>2.2104283054003719</v>
      </c>
      <c r="AQ484" s="60">
        <f>AVERAGE(EJ54:EJ56)</f>
        <v>2.2596314907872705</v>
      </c>
      <c r="AR484" s="60">
        <f>AVERAGE(EK54:EK56)</f>
        <v>4</v>
      </c>
      <c r="AS484" s="60">
        <f>AVERAGE(EL54:EL56)</f>
        <v>4.5</v>
      </c>
      <c r="AT484" s="60">
        <f>AVERAGE(ET54:ET56)</f>
        <v>3.9999999999999996</v>
      </c>
      <c r="AU484" s="60">
        <f>AVERAGE(EU54:EU56)</f>
        <v>3.7956989247311825</v>
      </c>
      <c r="AV484" s="5">
        <f t="shared" si="373"/>
        <v>96.575000000000003</v>
      </c>
      <c r="AW484" s="60">
        <v>212.06333333333333</v>
      </c>
      <c r="AX484" s="5">
        <f t="shared" si="374"/>
        <v>88.125</v>
      </c>
      <c r="BC484"/>
      <c r="BD484"/>
      <c r="BE484" s="3"/>
      <c r="BF484"/>
      <c r="BG484"/>
      <c r="BH484"/>
      <c r="CD484" s="60"/>
      <c r="CE484" s="60"/>
      <c r="CF484" s="60"/>
      <c r="CG484" s="60"/>
      <c r="CH484" s="60"/>
      <c r="CI484" s="60"/>
      <c r="EW484" s="51"/>
      <c r="EX484" s="51"/>
      <c r="EY484" s="52"/>
      <c r="EZ484" s="52"/>
      <c r="FA484" s="51"/>
      <c r="FS484"/>
    </row>
    <row r="485" spans="1:175" x14ac:dyDescent="0.2">
      <c r="A485" s="1">
        <f t="shared" si="372"/>
        <v>1981</v>
      </c>
      <c r="B485" s="1">
        <v>2</v>
      </c>
      <c r="C485" s="1">
        <f t="shared" si="375"/>
        <v>18</v>
      </c>
      <c r="D485" s="60" t="s">
        <v>112</v>
      </c>
      <c r="E485" s="60" t="s">
        <v>112</v>
      </c>
      <c r="F485" s="60" t="s">
        <v>112</v>
      </c>
      <c r="G485" s="60" t="s">
        <v>112</v>
      </c>
      <c r="H485" s="60" t="s">
        <v>112</v>
      </c>
      <c r="I485" s="60" t="s">
        <v>112</v>
      </c>
      <c r="J485" s="60" t="s">
        <v>112</v>
      </c>
      <c r="K485" s="60" t="s">
        <v>112</v>
      </c>
      <c r="L485" s="60" t="s">
        <v>112</v>
      </c>
      <c r="M485" s="60" t="s">
        <v>112</v>
      </c>
      <c r="N485" s="60" t="s">
        <v>112</v>
      </c>
      <c r="O485" s="60" t="s">
        <v>112</v>
      </c>
      <c r="P485" s="60" t="s">
        <v>112</v>
      </c>
      <c r="Q485" s="60" t="s">
        <v>112</v>
      </c>
      <c r="R485" s="60" t="s">
        <v>112</v>
      </c>
      <c r="S485" s="60" t="s">
        <v>112</v>
      </c>
      <c r="T485" s="60" t="s">
        <v>112</v>
      </c>
      <c r="U485" s="60" t="s">
        <v>112</v>
      </c>
      <c r="V485" s="60" t="s">
        <v>112</v>
      </c>
      <c r="W485" s="60" t="s">
        <v>112</v>
      </c>
      <c r="X485" s="60" t="s">
        <v>112</v>
      </c>
      <c r="Y485" s="60" t="s">
        <v>112</v>
      </c>
      <c r="Z485" s="60">
        <f>AVERAGE(CE57:CE59)</f>
        <v>4.9074979625101873</v>
      </c>
      <c r="AA485" s="60">
        <f>AVERAGE(CF57:CF59)</f>
        <v>5.2660256410256414</v>
      </c>
      <c r="AB485" s="60">
        <f>AVERAGE(CG57:CG59)</f>
        <v>4</v>
      </c>
      <c r="AC485" s="60" t="s">
        <v>112</v>
      </c>
      <c r="AD485" s="60">
        <f>AVERAGE(CS57:CS59)</f>
        <v>5</v>
      </c>
      <c r="AE485" s="60">
        <f>AVERAGE(CT57:CT59)</f>
        <v>4.9999999999999991</v>
      </c>
      <c r="AF485" s="60">
        <f>AVERAGE(CZ57:CZ59)</f>
        <v>5.0843137254901967</v>
      </c>
      <c r="AG485" s="60">
        <f>AVERAGE(DA57:DA59)</f>
        <v>5.262316910785616</v>
      </c>
      <c r="AH485" s="60">
        <f>AVERAGE(DG57:DG59)</f>
        <v>4.25</v>
      </c>
      <c r="AI485" s="60">
        <f>AVERAGE(DH57:DH59)</f>
        <v>4.5</v>
      </c>
      <c r="AJ485" s="60">
        <f>AVERAGE(DN57:DN59)</f>
        <v>5.5931818181818214</v>
      </c>
      <c r="AK485" s="60">
        <f>AVERAGE(DO57:DO59)</f>
        <v>5.75</v>
      </c>
      <c r="AL485" s="60">
        <f>AVERAGE(DU57:DU59)</f>
        <v>3.9868913857677915</v>
      </c>
      <c r="AM485" s="60">
        <f>AVERAGE(DV57:DV59)</f>
        <v>3.5962732919254665</v>
      </c>
      <c r="AN485" s="60">
        <f>AVERAGE(EB57:EB59)</f>
        <v>4.7945736434108523</v>
      </c>
      <c r="AO485" s="60">
        <f>AVERAGE(EC57:EC59)</f>
        <v>4.7195431472081211</v>
      </c>
      <c r="AP485" s="60">
        <f>AVERAGE(EI57:EI59)</f>
        <v>2.3156424581005584</v>
      </c>
      <c r="AQ485" s="60">
        <f>AVERAGE(EJ57:EJ59)</f>
        <v>2.3894472361809056</v>
      </c>
      <c r="AR485" s="60">
        <f>AVERAGE(EK57:EK59)</f>
        <v>4</v>
      </c>
      <c r="AS485" s="60">
        <f>AVERAGE(EL57:EL59)</f>
        <v>4.5</v>
      </c>
      <c r="AT485" s="60">
        <f>AVERAGE(ET57:ET59)</f>
        <v>3.6807909604519771</v>
      </c>
      <c r="AU485" s="60">
        <f>AVERAGE(EU57:EU59)</f>
        <v>3.5913978494623655</v>
      </c>
      <c r="AV485" s="5">
        <f t="shared" si="373"/>
        <v>98.45</v>
      </c>
      <c r="AW485" s="60">
        <v>214.55666666666664</v>
      </c>
      <c r="AX485" s="5">
        <f t="shared" si="374"/>
        <v>90.275000000000006</v>
      </c>
      <c r="BC485"/>
      <c r="BD485"/>
      <c r="BE485" s="3"/>
      <c r="BF485"/>
      <c r="BG485"/>
      <c r="BH485"/>
      <c r="CD485" s="60"/>
      <c r="CE485" s="60"/>
      <c r="CF485" s="60"/>
      <c r="CG485" s="60"/>
      <c r="CH485" s="60"/>
      <c r="CI485" s="60"/>
      <c r="EW485" s="51"/>
      <c r="EX485" s="51"/>
      <c r="EY485" s="52"/>
      <c r="EZ485" s="52"/>
      <c r="FA485" s="51"/>
      <c r="FS485"/>
    </row>
    <row r="486" spans="1:175" x14ac:dyDescent="0.2">
      <c r="A486" s="1">
        <f t="shared" si="372"/>
        <v>1981</v>
      </c>
      <c r="B486" s="1">
        <v>3</v>
      </c>
      <c r="C486" s="1">
        <f t="shared" si="375"/>
        <v>19</v>
      </c>
      <c r="D486" s="60" t="s">
        <v>112</v>
      </c>
      <c r="E486" s="60" t="s">
        <v>112</v>
      </c>
      <c r="F486" s="60" t="s">
        <v>112</v>
      </c>
      <c r="G486" s="60" t="s">
        <v>112</v>
      </c>
      <c r="H486" s="60" t="s">
        <v>112</v>
      </c>
      <c r="I486" s="60" t="s">
        <v>112</v>
      </c>
      <c r="J486" s="60" t="s">
        <v>112</v>
      </c>
      <c r="K486" s="60" t="s">
        <v>112</v>
      </c>
      <c r="L486" s="60" t="s">
        <v>112</v>
      </c>
      <c r="M486" s="60" t="s">
        <v>112</v>
      </c>
      <c r="N486" s="60" t="s">
        <v>112</v>
      </c>
      <c r="O486" s="60" t="s">
        <v>112</v>
      </c>
      <c r="P486" s="60" t="s">
        <v>112</v>
      </c>
      <c r="Q486" s="60" t="s">
        <v>112</v>
      </c>
      <c r="R486" s="60" t="s">
        <v>112</v>
      </c>
      <c r="S486" s="60" t="s">
        <v>112</v>
      </c>
      <c r="T486" s="60" t="s">
        <v>112</v>
      </c>
      <c r="U486" s="60" t="s">
        <v>112</v>
      </c>
      <c r="V486" s="60" t="s">
        <v>112</v>
      </c>
      <c r="W486" s="60" t="s">
        <v>112</v>
      </c>
      <c r="X486" s="60" t="s">
        <v>112</v>
      </c>
      <c r="Y486" s="60" t="s">
        <v>112</v>
      </c>
      <c r="Z486" s="60">
        <f>AVERAGE(CE60:CE62)</f>
        <v>4.9074979625101873</v>
      </c>
      <c r="AA486" s="60">
        <f>AVERAGE(CF60:CF62)</f>
        <v>5.2660256410256414</v>
      </c>
      <c r="AB486" s="60">
        <f>AVERAGE(CG60:CG62)</f>
        <v>4</v>
      </c>
      <c r="AC486" s="60" t="s">
        <v>112</v>
      </c>
      <c r="AD486" s="60">
        <f>AVERAGE(CS60:CS62)</f>
        <v>5</v>
      </c>
      <c r="AE486" s="60">
        <f>AVERAGE(CT60:CT62)</f>
        <v>4.9999999999999991</v>
      </c>
      <c r="AF486" s="60">
        <f>AVERAGE(CZ60:CZ62)</f>
        <v>5.0281045751633995</v>
      </c>
      <c r="AG486" s="60">
        <f>AVERAGE(DA60:DA62)</f>
        <v>4.9818020417221449</v>
      </c>
      <c r="AH486" s="60">
        <f>AVERAGE(DG60:DG62)</f>
        <v>4.25</v>
      </c>
      <c r="AI486" s="60">
        <f>AVERAGE(DH60:DH62)</f>
        <v>4.5</v>
      </c>
      <c r="AJ486" s="60">
        <f>AVERAGE(DN60:DN62)</f>
        <v>5.5931818181818214</v>
      </c>
      <c r="AK486" s="60">
        <f>AVERAGE(DO60:DO62)</f>
        <v>5.75</v>
      </c>
      <c r="AL486" s="60">
        <f>AVERAGE(DU60:DU62)</f>
        <v>3.8202247191011249</v>
      </c>
      <c r="AM486" s="60">
        <f>AVERAGE(DV60:DV62)</f>
        <v>3.2577639751552803</v>
      </c>
      <c r="AN486" s="60">
        <f>AVERAGE(EB60:EB62)</f>
        <v>4.6085271317829459</v>
      </c>
      <c r="AO486" s="60">
        <f>AVERAGE(EC60:EC62)</f>
        <v>4.6281725888324869</v>
      </c>
      <c r="AP486" s="60">
        <f>AVERAGE(EI60:EI62)</f>
        <v>2.3156424581005584</v>
      </c>
      <c r="AQ486" s="60">
        <f>AVERAGE(EJ60:EJ62)</f>
        <v>2.3894472361809056</v>
      </c>
      <c r="AR486" s="60">
        <f>AVERAGE(EK60:EK62)</f>
        <v>4</v>
      </c>
      <c r="AS486" s="60">
        <f>AVERAGE(EL60:EL62)</f>
        <v>4.5</v>
      </c>
      <c r="AT486" s="60">
        <f>AVERAGE(ET60:ET62)</f>
        <v>2.8923446327683613</v>
      </c>
      <c r="AU486" s="60">
        <f>AVERAGE(EU60:EU62)</f>
        <v>3.5573476702508962</v>
      </c>
      <c r="AV486" s="5">
        <f t="shared" si="373"/>
        <v>98.925000000000011</v>
      </c>
      <c r="AW486" s="60">
        <v>202.71666666666664</v>
      </c>
      <c r="AX486" s="5">
        <f t="shared" si="374"/>
        <v>92.625</v>
      </c>
      <c r="BC486"/>
      <c r="BD486"/>
      <c r="BE486" s="3"/>
      <c r="BF486"/>
      <c r="BG486"/>
      <c r="BH486"/>
      <c r="CD486" s="60"/>
      <c r="CE486" s="60"/>
      <c r="CF486" s="60"/>
      <c r="CG486" s="60"/>
      <c r="CH486" s="60"/>
      <c r="CI486" s="60"/>
      <c r="EW486" s="51"/>
      <c r="EX486" s="51"/>
      <c r="EY486" s="52"/>
      <c r="EZ486" s="52"/>
      <c r="FA486" s="51"/>
      <c r="FS486"/>
    </row>
    <row r="487" spans="1:175" x14ac:dyDescent="0.2">
      <c r="A487" s="1">
        <f t="shared" si="372"/>
        <v>1981</v>
      </c>
      <c r="B487" s="1">
        <v>4</v>
      </c>
      <c r="C487" s="1">
        <f t="shared" si="375"/>
        <v>20</v>
      </c>
      <c r="D487" s="60" t="s">
        <v>112</v>
      </c>
      <c r="E487" s="60" t="s">
        <v>112</v>
      </c>
      <c r="F487" s="60" t="s">
        <v>112</v>
      </c>
      <c r="G487" s="60" t="s">
        <v>112</v>
      </c>
      <c r="H487" s="60" t="s">
        <v>112</v>
      </c>
      <c r="I487" s="60" t="s">
        <v>112</v>
      </c>
      <c r="J487" s="60" t="s">
        <v>112</v>
      </c>
      <c r="K487" s="60" t="s">
        <v>112</v>
      </c>
      <c r="L487" s="60" t="s">
        <v>112</v>
      </c>
      <c r="M487" s="60" t="s">
        <v>112</v>
      </c>
      <c r="N487" s="60" t="s">
        <v>112</v>
      </c>
      <c r="O487" s="60" t="s">
        <v>112</v>
      </c>
      <c r="P487" s="60" t="s">
        <v>112</v>
      </c>
      <c r="Q487" s="60" t="s">
        <v>112</v>
      </c>
      <c r="R487" s="60" t="s">
        <v>112</v>
      </c>
      <c r="S487" s="60" t="s">
        <v>112</v>
      </c>
      <c r="T487" s="60" t="s">
        <v>112</v>
      </c>
      <c r="U487" s="60" t="s">
        <v>112</v>
      </c>
      <c r="V487" s="60" t="s">
        <v>112</v>
      </c>
      <c r="W487" s="60" t="s">
        <v>112</v>
      </c>
      <c r="X487" s="60" t="s">
        <v>112</v>
      </c>
      <c r="Y487" s="60" t="s">
        <v>112</v>
      </c>
      <c r="Z487" s="60">
        <f>AVERAGE(CE63:CE65)</f>
        <v>5.2408312958435204</v>
      </c>
      <c r="AA487" s="60">
        <f>AVERAGE(CF63:CF65)</f>
        <v>5.3990384615384626</v>
      </c>
      <c r="AB487" s="60">
        <f>AVERAGE(CG63:CG65)</f>
        <v>4</v>
      </c>
      <c r="AC487" s="60" t="s">
        <v>112</v>
      </c>
      <c r="AD487" s="60">
        <f>AVERAGE(CS63:CS65)</f>
        <v>5</v>
      </c>
      <c r="AE487" s="60">
        <f>AVERAGE(CT63:CT65)</f>
        <v>4.9999999999999991</v>
      </c>
      <c r="AF487" s="60">
        <f>AVERAGE(CZ63:CZ65)</f>
        <v>4.9156862745098042</v>
      </c>
      <c r="AG487" s="60">
        <f>AVERAGE(DA63:DA65)</f>
        <v>4.4471815357301354</v>
      </c>
      <c r="AH487" s="60">
        <f>AVERAGE(DG63:DG65)</f>
        <v>4.25</v>
      </c>
      <c r="AI487" s="60">
        <f>AVERAGE(DH63:DH65)</f>
        <v>4.5</v>
      </c>
      <c r="AJ487" s="60">
        <f>AVERAGE(DN63:DN65)</f>
        <v>5.5833333333333357</v>
      </c>
      <c r="AK487" s="60">
        <f>AVERAGE(DO63:DO65)</f>
        <v>5.75</v>
      </c>
      <c r="AL487" s="60">
        <f>AVERAGE(DU63:DU65)</f>
        <v>3.8202247191011249</v>
      </c>
      <c r="AM487" s="60">
        <f>AVERAGE(DV63:DV65)</f>
        <v>3.0859213250517605</v>
      </c>
      <c r="AN487" s="60">
        <f>AVERAGE(EB63:EB65)</f>
        <v>5.058139534883721</v>
      </c>
      <c r="AO487" s="60">
        <f>AVERAGE(EC63:EC65)</f>
        <v>5.56725888324873</v>
      </c>
      <c r="AP487" s="60">
        <f>AVERAGE(EI63:EI65)</f>
        <v>2.3156424581005584</v>
      </c>
      <c r="AQ487" s="60">
        <f>AVERAGE(EJ63:EJ65)</f>
        <v>2.3894472361809056</v>
      </c>
      <c r="AR487" s="60">
        <f>AVERAGE(EK63:EK65)</f>
        <v>4</v>
      </c>
      <c r="AS487" s="60">
        <f>AVERAGE(EL63:EL65)</f>
        <v>4.5</v>
      </c>
      <c r="AT487" s="60">
        <f>AVERAGE(ET63:ET65)</f>
        <v>3.0423728813559321</v>
      </c>
      <c r="AU487" s="60">
        <f>AVERAGE(EU63:EU65)</f>
        <v>3.5913978494623655</v>
      </c>
      <c r="AV487" s="5">
        <f t="shared" si="373"/>
        <v>99.05</v>
      </c>
      <c r="AW487" s="60">
        <v>206.08666666666664</v>
      </c>
      <c r="AX487" s="5">
        <f t="shared" si="374"/>
        <v>93.850000000000009</v>
      </c>
      <c r="BC487"/>
      <c r="BD487"/>
      <c r="BE487" s="3"/>
      <c r="BF487"/>
      <c r="BG487"/>
      <c r="BH487"/>
      <c r="CD487" s="60"/>
      <c r="CE487" s="60"/>
      <c r="CF487" s="60"/>
      <c r="CG487" s="60"/>
      <c r="CH487" s="60"/>
      <c r="CI487" s="60"/>
      <c r="EW487" s="51"/>
      <c r="EX487" s="51"/>
      <c r="EY487" s="52"/>
      <c r="EZ487" s="52"/>
      <c r="FA487" s="51"/>
      <c r="FS487"/>
    </row>
    <row r="488" spans="1:175" x14ac:dyDescent="0.2">
      <c r="A488" s="1">
        <f t="shared" si="372"/>
        <v>1982</v>
      </c>
      <c r="B488" s="1">
        <v>1</v>
      </c>
      <c r="C488" s="1">
        <f t="shared" si="375"/>
        <v>21</v>
      </c>
      <c r="D488" s="60" t="s">
        <v>112</v>
      </c>
      <c r="E488" s="60" t="s">
        <v>112</v>
      </c>
      <c r="F488" s="60" t="s">
        <v>112</v>
      </c>
      <c r="G488" s="60" t="s">
        <v>112</v>
      </c>
      <c r="H488" s="60" t="s">
        <v>112</v>
      </c>
      <c r="I488" s="60" t="s">
        <v>112</v>
      </c>
      <c r="J488" s="60" t="s">
        <v>112</v>
      </c>
      <c r="K488" s="60" t="s">
        <v>112</v>
      </c>
      <c r="L488" s="60" t="s">
        <v>112</v>
      </c>
      <c r="M488" s="60" t="s">
        <v>112</v>
      </c>
      <c r="N488" s="60" t="s">
        <v>112</v>
      </c>
      <c r="O488" s="60" t="s">
        <v>112</v>
      </c>
      <c r="P488" s="60" t="s">
        <v>112</v>
      </c>
      <c r="Q488" s="60" t="s">
        <v>112</v>
      </c>
      <c r="R488" s="60" t="s">
        <v>112</v>
      </c>
      <c r="S488" s="60" t="s">
        <v>112</v>
      </c>
      <c r="T488" s="60" t="s">
        <v>112</v>
      </c>
      <c r="U488" s="60" t="s">
        <v>112</v>
      </c>
      <c r="V488" s="60" t="s">
        <v>112</v>
      </c>
      <c r="W488" s="60" t="s">
        <v>112</v>
      </c>
      <c r="X488" s="60" t="s">
        <v>112</v>
      </c>
      <c r="Y488" s="60" t="s">
        <v>112</v>
      </c>
      <c r="Z488" s="60">
        <f>AVERAGE(CE66:CE68)</f>
        <v>5.2408312958435204</v>
      </c>
      <c r="AA488" s="60">
        <f>AVERAGE(CF66:CF68)</f>
        <v>5.3990384615384617</v>
      </c>
      <c r="AB488" s="60">
        <f>AVERAGE(CG66:CG68)</f>
        <v>5.333333333333333</v>
      </c>
      <c r="AC488" s="60" t="s">
        <v>112</v>
      </c>
      <c r="AD488" s="60">
        <f>AVERAGE(CS66:CS68)</f>
        <v>5</v>
      </c>
      <c r="AE488" s="60">
        <f>AVERAGE(CT66:CT68)</f>
        <v>4.9999999999999991</v>
      </c>
      <c r="AF488" s="60">
        <f>AVERAGE(CZ66:CZ68)</f>
        <v>5.0542483660130726</v>
      </c>
      <c r="AG488" s="60">
        <f>AVERAGE(DA66:DA68)</f>
        <v>4.3415446071904107</v>
      </c>
      <c r="AH488" s="60">
        <f>AVERAGE(DG66:DG68)</f>
        <v>4.75</v>
      </c>
      <c r="AI488" s="60">
        <f>AVERAGE(DH66:DH68)</f>
        <v>4.833333333333333</v>
      </c>
      <c r="AJ488" s="60">
        <f>AVERAGE(DN66:DN68)</f>
        <v>5.8151515151515172</v>
      </c>
      <c r="AK488" s="60">
        <f>AVERAGE(DO66:DO68)</f>
        <v>5.916666666666667</v>
      </c>
      <c r="AL488" s="60">
        <f>AVERAGE(DU66:DU68)</f>
        <v>4.760299625468166</v>
      </c>
      <c r="AM488" s="60">
        <f>AVERAGE(DV66:DV68)</f>
        <v>3.6666666666666679</v>
      </c>
      <c r="AN488" s="60">
        <f>AVERAGE(EB66:EB68)</f>
        <v>5.058139534883721</v>
      </c>
      <c r="AO488" s="60">
        <f>AVERAGE(EC66:EC68)</f>
        <v>5.56725888324873</v>
      </c>
      <c r="AP488" s="60">
        <f>AVERAGE(EI66:EI68)</f>
        <v>2.3156424581005584</v>
      </c>
      <c r="AQ488" s="60">
        <f>AVERAGE(EJ66:EJ68)</f>
        <v>2.3894472361809056</v>
      </c>
      <c r="AR488" s="60">
        <f>AVERAGE(EK66:EK68)</f>
        <v>4.666666666666667</v>
      </c>
      <c r="AS488" s="60">
        <f>AVERAGE(EL66:EL68)</f>
        <v>4.833333333333333</v>
      </c>
      <c r="AT488" s="60">
        <f>AVERAGE(ET66:ET68)</f>
        <v>3.0423728813559321</v>
      </c>
      <c r="AU488" s="60">
        <f>AVERAGE(EU66:EU68)</f>
        <v>3.9318996415770608</v>
      </c>
      <c r="AV488" s="5">
        <f t="shared" si="373"/>
        <v>99.675000000000011</v>
      </c>
      <c r="AW488" s="60">
        <v>194.70666666666665</v>
      </c>
      <c r="AX488" s="5">
        <f t="shared" si="374"/>
        <v>94.574999999999989</v>
      </c>
      <c r="BC488"/>
      <c r="BD488"/>
      <c r="BE488" s="3"/>
      <c r="BF488"/>
      <c r="BG488"/>
      <c r="BH488"/>
      <c r="CD488" s="60"/>
      <c r="CE488" s="60"/>
      <c r="CF488" s="60"/>
      <c r="CG488" s="60"/>
      <c r="CH488" s="60"/>
      <c r="CI488" s="60"/>
      <c r="EW488" s="51"/>
      <c r="EX488" s="51"/>
      <c r="EY488" s="52"/>
      <c r="EZ488" s="52"/>
      <c r="FA488" s="51"/>
      <c r="FS488"/>
    </row>
    <row r="489" spans="1:175" x14ac:dyDescent="0.2">
      <c r="A489" s="1">
        <f t="shared" si="372"/>
        <v>1982</v>
      </c>
      <c r="B489" s="1">
        <v>2</v>
      </c>
      <c r="C489" s="1">
        <f t="shared" si="375"/>
        <v>22</v>
      </c>
      <c r="D489" s="60" t="s">
        <v>112</v>
      </c>
      <c r="E489" s="60" t="s">
        <v>112</v>
      </c>
      <c r="F489" s="60" t="s">
        <v>112</v>
      </c>
      <c r="G489" s="60" t="s">
        <v>112</v>
      </c>
      <c r="H489" s="60" t="s">
        <v>112</v>
      </c>
      <c r="I489" s="60" t="s">
        <v>112</v>
      </c>
      <c r="J489" s="60" t="s">
        <v>112</v>
      </c>
      <c r="K489" s="60" t="s">
        <v>112</v>
      </c>
      <c r="L489" s="60" t="s">
        <v>112</v>
      </c>
      <c r="M489" s="60" t="s">
        <v>112</v>
      </c>
      <c r="N489" s="60" t="s">
        <v>112</v>
      </c>
      <c r="O489" s="60" t="s">
        <v>112</v>
      </c>
      <c r="P489" s="60" t="s">
        <v>112</v>
      </c>
      <c r="Q489" s="60" t="s">
        <v>112</v>
      </c>
      <c r="R489" s="60" t="s">
        <v>112</v>
      </c>
      <c r="S489" s="60" t="s">
        <v>112</v>
      </c>
      <c r="T489" s="60" t="s">
        <v>112</v>
      </c>
      <c r="U489" s="60" t="s">
        <v>112</v>
      </c>
      <c r="V489" s="60" t="s">
        <v>112</v>
      </c>
      <c r="W489" s="60" t="s">
        <v>112</v>
      </c>
      <c r="X489" s="60" t="s">
        <v>112</v>
      </c>
      <c r="Y489" s="60" t="s">
        <v>112</v>
      </c>
      <c r="Z489" s="60">
        <f>AVERAGE(CE69:CE71)</f>
        <v>4.4938875305623469</v>
      </c>
      <c r="AA489" s="60">
        <f>AVERAGE(CF69:CF71)</f>
        <v>5</v>
      </c>
      <c r="AB489" s="60">
        <f>AVERAGE(CG69:CG71)</f>
        <v>5.25</v>
      </c>
      <c r="AC489" s="60" t="s">
        <v>112</v>
      </c>
      <c r="AD489" s="60">
        <f>AVERAGE(CS69:CS71)</f>
        <v>4.25</v>
      </c>
      <c r="AE489" s="60">
        <f>AVERAGE(CT69:CT71)</f>
        <v>3.7590909090909093</v>
      </c>
      <c r="AF489" s="60">
        <f>AVERAGE(CZ69:CZ71)</f>
        <v>4.4156862745098042</v>
      </c>
      <c r="AG489" s="60">
        <f>AVERAGE(DA69:DA71)</f>
        <v>4.105636928539723</v>
      </c>
      <c r="AH489" s="60">
        <f>AVERAGE(DG69:DG71)</f>
        <v>4.5</v>
      </c>
      <c r="AI489" s="60">
        <f>AVERAGE(DH69:DH71)</f>
        <v>5</v>
      </c>
      <c r="AJ489" s="60">
        <f>AVERAGE(DN69:DN71)</f>
        <v>4.7011363636363654</v>
      </c>
      <c r="AK489" s="60">
        <f>AVERAGE(DO69:DO71)</f>
        <v>5</v>
      </c>
      <c r="AL489" s="60">
        <f>AVERAGE(DU69:DU71)</f>
        <v>5.2303370786516865</v>
      </c>
      <c r="AM489" s="60">
        <f>AVERAGE(DV69:DV71)</f>
        <v>4.0000000000000009</v>
      </c>
      <c r="AN489" s="60">
        <f>AVERAGE(EB69:EB71)</f>
        <v>4.8255813953488369</v>
      </c>
      <c r="AO489" s="60">
        <f>AVERAGE(EC69:EC71)</f>
        <v>5.2017766497461926</v>
      </c>
      <c r="AP489" s="60">
        <f>AVERAGE(EI69:EI71)</f>
        <v>2.4469273743016755</v>
      </c>
      <c r="AQ489" s="60">
        <f>AVERAGE(EJ69:EJ71)</f>
        <v>3.0552763819095494</v>
      </c>
      <c r="AR489" s="60">
        <f>AVERAGE(EK69:EK71)</f>
        <v>4.5</v>
      </c>
      <c r="AS489" s="60">
        <f>AVERAGE(EL69:EL71)</f>
        <v>4</v>
      </c>
      <c r="AT489" s="60">
        <f>AVERAGE(ET69:ET71)</f>
        <v>3.0423728813559321</v>
      </c>
      <c r="AU489" s="60">
        <f>AVERAGE(EU69:EU71)</f>
        <v>3.8637992831541212</v>
      </c>
      <c r="AV489" s="5">
        <f t="shared" si="373"/>
        <v>99.949999999999989</v>
      </c>
      <c r="AW489" s="60">
        <v>193.38666666666668</v>
      </c>
      <c r="AX489" s="5">
        <f t="shared" si="374"/>
        <v>96.3</v>
      </c>
      <c r="BC489"/>
      <c r="BD489"/>
      <c r="BE489" s="3"/>
      <c r="BF489"/>
      <c r="BG489"/>
      <c r="BH489"/>
      <c r="CD489" s="60"/>
      <c r="CE489" s="60"/>
      <c r="CF489" s="60"/>
      <c r="CG489" s="60"/>
      <c r="CH489" s="60"/>
      <c r="CI489" s="60"/>
      <c r="EW489" s="51"/>
      <c r="EX489" s="51"/>
      <c r="EY489" s="52"/>
      <c r="EZ489" s="52"/>
      <c r="FA489" s="51"/>
      <c r="FS489"/>
    </row>
    <row r="490" spans="1:175" x14ac:dyDescent="0.2">
      <c r="A490" s="1">
        <f t="shared" si="372"/>
        <v>1982</v>
      </c>
      <c r="B490" s="1">
        <v>3</v>
      </c>
      <c r="C490" s="1">
        <f t="shared" si="375"/>
        <v>23</v>
      </c>
      <c r="D490" s="60" t="s">
        <v>112</v>
      </c>
      <c r="E490" s="60" t="s">
        <v>112</v>
      </c>
      <c r="F490" s="60" t="s">
        <v>112</v>
      </c>
      <c r="G490" s="60" t="s">
        <v>112</v>
      </c>
      <c r="H490" s="60" t="s">
        <v>112</v>
      </c>
      <c r="I490" s="60" t="s">
        <v>112</v>
      </c>
      <c r="J490" s="60" t="s">
        <v>112</v>
      </c>
      <c r="K490" s="60" t="s">
        <v>112</v>
      </c>
      <c r="L490" s="60" t="s">
        <v>112</v>
      </c>
      <c r="M490" s="60" t="s">
        <v>112</v>
      </c>
      <c r="N490" s="60" t="s">
        <v>112</v>
      </c>
      <c r="O490" s="60" t="s">
        <v>112</v>
      </c>
      <c r="P490" s="60" t="s">
        <v>112</v>
      </c>
      <c r="Q490" s="60" t="s">
        <v>112</v>
      </c>
      <c r="R490" s="60" t="s">
        <v>112</v>
      </c>
      <c r="S490" s="60" t="s">
        <v>112</v>
      </c>
      <c r="T490" s="60" t="s">
        <v>112</v>
      </c>
      <c r="U490" s="60" t="s">
        <v>112</v>
      </c>
      <c r="V490" s="60" t="s">
        <v>112</v>
      </c>
      <c r="W490" s="60" t="s">
        <v>112</v>
      </c>
      <c r="X490" s="60" t="s">
        <v>112</v>
      </c>
      <c r="Y490" s="60" t="s">
        <v>112</v>
      </c>
      <c r="Z490" s="60">
        <f>AVERAGE(CE72:CE74)</f>
        <v>4.4938875305623469</v>
      </c>
      <c r="AA490" s="60">
        <f>AVERAGE(CF72:CF74)</f>
        <v>5</v>
      </c>
      <c r="AB490" s="60">
        <f>AVERAGE(CG72:CG74)</f>
        <v>5.25</v>
      </c>
      <c r="AC490" s="60" t="s">
        <v>112</v>
      </c>
      <c r="AD490" s="60">
        <f>AVERAGE(CS72:CS74)</f>
        <v>4.25</v>
      </c>
      <c r="AE490" s="60">
        <f>AVERAGE(CT72:CT74)</f>
        <v>4.1954545454545453</v>
      </c>
      <c r="AF490" s="60">
        <f>AVERAGE(CZ72:CZ74)</f>
        <v>4.4156862745098042</v>
      </c>
      <c r="AG490" s="60">
        <f>AVERAGE(DA72:DA74)</f>
        <v>4.1584553928095849</v>
      </c>
      <c r="AH490" s="60">
        <f>AVERAGE(DG72:DG74)</f>
        <v>4.5</v>
      </c>
      <c r="AI490" s="60">
        <f>AVERAGE(DH72:DH74)</f>
        <v>5</v>
      </c>
      <c r="AJ490" s="60">
        <f>AVERAGE(DN72:DN74)</f>
        <v>4.7011363636363654</v>
      </c>
      <c r="AK490" s="60">
        <f>AVERAGE(DO72:DO74)</f>
        <v>5</v>
      </c>
      <c r="AL490" s="60">
        <f>AVERAGE(DU72:DU74)</f>
        <v>5.2303370786516865</v>
      </c>
      <c r="AM490" s="60">
        <f>AVERAGE(DV72:DV74)</f>
        <v>3.7422360248447215</v>
      </c>
      <c r="AN490" s="60">
        <f>AVERAGE(EB72:EB74)</f>
        <v>4.7093023255813957</v>
      </c>
      <c r="AO490" s="60">
        <f>AVERAGE(EC72:EC74)</f>
        <v>5.0190355329949226</v>
      </c>
      <c r="AP490" s="60">
        <f>AVERAGE(EI72:EI74)</f>
        <v>2.4469273743016755</v>
      </c>
      <c r="AQ490" s="60">
        <f>AVERAGE(EJ72:EJ74)</f>
        <v>3.055276381909549</v>
      </c>
      <c r="AR490" s="60">
        <f>AVERAGE(EK72:EK74)</f>
        <v>4.5</v>
      </c>
      <c r="AS490" s="60">
        <f>AVERAGE(EL72:EL74)</f>
        <v>4.333333333333333</v>
      </c>
      <c r="AT490" s="60">
        <f>AVERAGE(ET72:ET74)</f>
        <v>3.0423728813559321</v>
      </c>
      <c r="AU490" s="60">
        <f>AVERAGE(EU72:EU74)</f>
        <v>3.7956989247311825</v>
      </c>
      <c r="AV490" s="5">
        <f t="shared" si="373"/>
        <v>100.22499999999999</v>
      </c>
      <c r="AW490" s="60">
        <v>201.73666666666668</v>
      </c>
      <c r="AX490" s="5">
        <f t="shared" si="374"/>
        <v>97.825000000000003</v>
      </c>
      <c r="BC490"/>
      <c r="BD490"/>
      <c r="BE490" s="3"/>
      <c r="BF490"/>
      <c r="BG490"/>
      <c r="BH490"/>
      <c r="CD490" s="60"/>
      <c r="CE490" s="60"/>
      <c r="CF490" s="60"/>
      <c r="CG490" s="60"/>
      <c r="CH490" s="60"/>
      <c r="CI490" s="60"/>
      <c r="EW490" s="51"/>
      <c r="EX490" s="51"/>
      <c r="EY490" s="52"/>
      <c r="EZ490" s="52"/>
      <c r="FA490" s="51"/>
      <c r="FS490"/>
    </row>
    <row r="491" spans="1:175" x14ac:dyDescent="0.2">
      <c r="A491" s="1">
        <f t="shared" si="372"/>
        <v>1982</v>
      </c>
      <c r="B491" s="1">
        <v>4</v>
      </c>
      <c r="C491" s="1">
        <f t="shared" si="375"/>
        <v>24</v>
      </c>
      <c r="D491" s="60" t="s">
        <v>112</v>
      </c>
      <c r="E491" s="60" t="s">
        <v>112</v>
      </c>
      <c r="F491" s="60" t="s">
        <v>112</v>
      </c>
      <c r="G491" s="60" t="s">
        <v>112</v>
      </c>
      <c r="H491" s="60" t="s">
        <v>112</v>
      </c>
      <c r="I491" s="60" t="s">
        <v>112</v>
      </c>
      <c r="J491" s="60" t="s">
        <v>112</v>
      </c>
      <c r="K491" s="60" t="s">
        <v>112</v>
      </c>
      <c r="L491" s="60" t="s">
        <v>112</v>
      </c>
      <c r="M491" s="60" t="s">
        <v>112</v>
      </c>
      <c r="N491" s="60" t="s">
        <v>112</v>
      </c>
      <c r="O491" s="60" t="s">
        <v>112</v>
      </c>
      <c r="P491" s="60" t="s">
        <v>112</v>
      </c>
      <c r="Q491" s="60" t="s">
        <v>112</v>
      </c>
      <c r="R491" s="60" t="s">
        <v>112</v>
      </c>
      <c r="S491" s="60" t="s">
        <v>112</v>
      </c>
      <c r="T491" s="60" t="s">
        <v>112</v>
      </c>
      <c r="U491" s="60" t="s">
        <v>112</v>
      </c>
      <c r="V491" s="60" t="s">
        <v>112</v>
      </c>
      <c r="W491" s="60" t="s">
        <v>112</v>
      </c>
      <c r="X491" s="60" t="s">
        <v>112</v>
      </c>
      <c r="Y491" s="60" t="s">
        <v>112</v>
      </c>
      <c r="Z491" s="60">
        <f>AVERAGE(CE75:CE77)</f>
        <v>4.6173594132029336</v>
      </c>
      <c r="AA491" s="60">
        <f>AVERAGE(CF75:CF77)</f>
        <v>5.3000801282051286</v>
      </c>
      <c r="AB491" s="60">
        <f>AVERAGE(CG75:CG77)</f>
        <v>5.25</v>
      </c>
      <c r="AC491" s="60" t="s">
        <v>112</v>
      </c>
      <c r="AD491" s="60">
        <f>AVERAGE(CS75:CS77)</f>
        <v>4.25</v>
      </c>
      <c r="AE491" s="60">
        <f>AVERAGE(CT75:CT77)</f>
        <v>4.4136363636363631</v>
      </c>
      <c r="AF491" s="60">
        <f>AVERAGE(CZ75:CZ77)</f>
        <v>4.4156862745098042</v>
      </c>
      <c r="AG491" s="60">
        <f>AVERAGE(DA75:DA77)</f>
        <v>4.105636928539723</v>
      </c>
      <c r="AH491" s="60">
        <f>AVERAGE(DG75:DG77)</f>
        <v>4.5</v>
      </c>
      <c r="AI491" s="60">
        <f>AVERAGE(DH75:DH77)</f>
        <v>5</v>
      </c>
      <c r="AJ491" s="60">
        <f>AVERAGE(DN75:DN77)</f>
        <v>4.7011363636363654</v>
      </c>
      <c r="AK491" s="60">
        <f>AVERAGE(DO75:DO77)</f>
        <v>5</v>
      </c>
      <c r="AL491" s="60">
        <f>AVERAGE(DU75:DU77)</f>
        <v>5.2303370786516865</v>
      </c>
      <c r="AM491" s="60">
        <f>AVERAGE(DV75:DV77)</f>
        <v>3.7422360248447215</v>
      </c>
      <c r="AN491" s="60">
        <f>AVERAGE(EB75:EB77)</f>
        <v>4.7093023255813957</v>
      </c>
      <c r="AO491" s="60">
        <f>AVERAGE(EC75:EC77)</f>
        <v>5.0190355329949226</v>
      </c>
      <c r="AP491" s="60">
        <f>AVERAGE(EI75:EI77)</f>
        <v>2.5083798882681561</v>
      </c>
      <c r="AQ491" s="60">
        <f>AVERAGE(EJ75:EJ77)</f>
        <v>3.055276381909549</v>
      </c>
      <c r="AR491" s="60">
        <f>AVERAGE(EK75:EK77)</f>
        <v>4.5</v>
      </c>
      <c r="AS491" s="60">
        <f>AVERAGE(EL75:EL77)</f>
        <v>5</v>
      </c>
      <c r="AT491" s="60">
        <f>AVERAGE(ET75:ET77)</f>
        <v>3.0423728813559321</v>
      </c>
      <c r="AU491" s="60">
        <f>AVERAGE(EU75:EU77)</f>
        <v>3.7275985663082429</v>
      </c>
      <c r="AV491" s="5">
        <f t="shared" si="373"/>
        <v>100.3</v>
      </c>
      <c r="AW491" s="60">
        <v>243.18666666666664</v>
      </c>
      <c r="AX491" s="5">
        <f t="shared" si="374"/>
        <v>97.899999999999991</v>
      </c>
      <c r="BC491"/>
      <c r="BD491"/>
      <c r="BE491" s="3"/>
      <c r="BF491"/>
      <c r="BG491"/>
      <c r="BH491"/>
      <c r="CD491" s="60"/>
      <c r="CE491" s="60"/>
      <c r="CF491" s="60"/>
      <c r="CG491" s="60"/>
      <c r="CH491" s="60"/>
      <c r="CI491" s="60"/>
      <c r="EW491" s="51"/>
      <c r="EX491" s="51"/>
      <c r="EY491" s="52"/>
      <c r="EZ491" s="52"/>
      <c r="FA491" s="51"/>
      <c r="FS491"/>
    </row>
    <row r="492" spans="1:175" x14ac:dyDescent="0.2">
      <c r="A492" s="1">
        <f t="shared" si="372"/>
        <v>1983</v>
      </c>
      <c r="B492" s="1">
        <v>1</v>
      </c>
      <c r="C492" s="1">
        <f t="shared" si="375"/>
        <v>25</v>
      </c>
      <c r="D492" s="60" t="s">
        <v>112</v>
      </c>
      <c r="E492" s="60" t="s">
        <v>112</v>
      </c>
      <c r="F492" s="60" t="s">
        <v>112</v>
      </c>
      <c r="G492" s="60" t="s">
        <v>112</v>
      </c>
      <c r="H492" s="60" t="s">
        <v>112</v>
      </c>
      <c r="I492" s="60" t="s">
        <v>112</v>
      </c>
      <c r="J492" s="60" t="s">
        <v>112</v>
      </c>
      <c r="K492" s="60" t="s">
        <v>112</v>
      </c>
      <c r="L492" s="60" t="s">
        <v>112</v>
      </c>
      <c r="M492" s="60" t="s">
        <v>112</v>
      </c>
      <c r="N492" s="60" t="s">
        <v>112</v>
      </c>
      <c r="O492" s="60" t="s">
        <v>112</v>
      </c>
      <c r="P492" s="60" t="s">
        <v>112</v>
      </c>
      <c r="Q492" s="60" t="s">
        <v>112</v>
      </c>
      <c r="R492" s="60" t="s">
        <v>112</v>
      </c>
      <c r="S492" s="60" t="s">
        <v>112</v>
      </c>
      <c r="T492" s="60" t="s">
        <v>112</v>
      </c>
      <c r="U492" s="60" t="s">
        <v>112</v>
      </c>
      <c r="V492" s="60" t="s">
        <v>112</v>
      </c>
      <c r="W492" s="60" t="s">
        <v>112</v>
      </c>
      <c r="X492" s="60" t="s">
        <v>112</v>
      </c>
      <c r="Y492" s="60" t="s">
        <v>112</v>
      </c>
      <c r="Z492" s="60">
        <f>AVERAGE(CE78:CE80)</f>
        <v>5.3663406682966581</v>
      </c>
      <c r="AA492" s="60">
        <f>AVERAGE(CF78:CF80)</f>
        <v>6.5841346153846159</v>
      </c>
      <c r="AB492" s="60">
        <f>AVERAGE(CG78:CG80)</f>
        <v>5.25</v>
      </c>
      <c r="AC492" s="60" t="s">
        <v>112</v>
      </c>
      <c r="AD492" s="60">
        <f>AVERAGE(CS78:CS80)</f>
        <v>4.25</v>
      </c>
      <c r="AE492" s="60">
        <f>AVERAGE(CT78:CT80)</f>
        <v>4.1954545454545453</v>
      </c>
      <c r="AF492" s="60">
        <f>AVERAGE(CZ78:CZ80)</f>
        <v>4.4718954248366014</v>
      </c>
      <c r="AG492" s="60">
        <f>AVERAGE(DA78:DA80)</f>
        <v>4.3333333333333313</v>
      </c>
      <c r="AH492" s="60">
        <f>AVERAGE(DG78:DG80)</f>
        <v>4.5</v>
      </c>
      <c r="AI492" s="60">
        <f>AVERAGE(DH78:DH80)</f>
        <v>5</v>
      </c>
      <c r="AJ492" s="60">
        <f>AVERAGE(DN78:DN80)</f>
        <v>4.7011363636363654</v>
      </c>
      <c r="AK492" s="60">
        <f>AVERAGE(DO78:DO80)</f>
        <v>5</v>
      </c>
      <c r="AL492" s="60">
        <f>AVERAGE(DU78:DU80)</f>
        <v>5.2303370786516865</v>
      </c>
      <c r="AM492" s="60">
        <f>AVERAGE(DV78:DV80)</f>
        <v>3.7422360248447215</v>
      </c>
      <c r="AN492" s="60">
        <f>AVERAGE(EB78:EB80)</f>
        <v>4.7093023255813957</v>
      </c>
      <c r="AO492" s="60">
        <f>AVERAGE(EC78:EC80)</f>
        <v>5.0190355329949226</v>
      </c>
      <c r="AP492" s="60">
        <f>AVERAGE(EI78:EI80)</f>
        <v>2.6312849162011172</v>
      </c>
      <c r="AQ492" s="60">
        <f>AVERAGE(EJ78:EJ80)</f>
        <v>3.055276381909549</v>
      </c>
      <c r="AR492" s="60">
        <f>AVERAGE(EK78:EK80)</f>
        <v>4.5</v>
      </c>
      <c r="AS492" s="60">
        <f>AVERAGE(EL78:EL80)</f>
        <v>5</v>
      </c>
      <c r="AT492" s="60">
        <f>AVERAGE(ET78:ET80)</f>
        <v>3.0423728813559321</v>
      </c>
      <c r="AU492" s="60">
        <f>AVERAGE(EU78:EU80)</f>
        <v>3.5913978494623655</v>
      </c>
      <c r="AV492" s="5">
        <f t="shared" si="373"/>
        <v>100.375</v>
      </c>
      <c r="AW492" s="60">
        <v>265.98333333333335</v>
      </c>
      <c r="AX492" s="5">
        <f t="shared" si="374"/>
        <v>98.050000000000011</v>
      </c>
      <c r="BC492"/>
      <c r="BD492"/>
      <c r="BE492" s="3"/>
      <c r="BF492"/>
      <c r="BG492"/>
      <c r="BH492"/>
      <c r="CD492" s="60"/>
      <c r="CE492" s="60"/>
      <c r="CF492" s="60"/>
      <c r="CG492" s="60"/>
      <c r="CH492" s="60"/>
      <c r="CI492" s="60"/>
      <c r="EW492" s="51"/>
      <c r="EX492" s="51"/>
      <c r="EY492" s="52"/>
      <c r="EZ492" s="52"/>
      <c r="FA492" s="51"/>
      <c r="FS492"/>
    </row>
    <row r="493" spans="1:175" x14ac:dyDescent="0.2">
      <c r="A493" s="1">
        <f t="shared" si="372"/>
        <v>1983</v>
      </c>
      <c r="B493" s="1">
        <v>2</v>
      </c>
      <c r="C493" s="1">
        <f t="shared" si="375"/>
        <v>26</v>
      </c>
      <c r="D493" s="60" t="s">
        <v>112</v>
      </c>
      <c r="E493" s="60" t="s">
        <v>112</v>
      </c>
      <c r="F493" s="60" t="s">
        <v>112</v>
      </c>
      <c r="G493" s="60" t="s">
        <v>112</v>
      </c>
      <c r="H493" s="60" t="s">
        <v>112</v>
      </c>
      <c r="I493" s="60" t="s">
        <v>112</v>
      </c>
      <c r="J493" s="60" t="s">
        <v>112</v>
      </c>
      <c r="K493" s="60" t="s">
        <v>112</v>
      </c>
      <c r="L493" s="60" t="s">
        <v>112</v>
      </c>
      <c r="M493" s="60" t="s">
        <v>112</v>
      </c>
      <c r="N493" s="60" t="s">
        <v>112</v>
      </c>
      <c r="O493" s="60" t="s">
        <v>112</v>
      </c>
      <c r="P493" s="60" t="s">
        <v>112</v>
      </c>
      <c r="Q493" s="60" t="s">
        <v>112</v>
      </c>
      <c r="R493" s="60" t="s">
        <v>112</v>
      </c>
      <c r="S493" s="60" t="s">
        <v>112</v>
      </c>
      <c r="T493" s="60" t="s">
        <v>112</v>
      </c>
      <c r="U493" s="60" t="s">
        <v>112</v>
      </c>
      <c r="V493" s="60" t="s">
        <v>112</v>
      </c>
      <c r="W493" s="60" t="s">
        <v>112</v>
      </c>
      <c r="X493" s="60" t="s">
        <v>112</v>
      </c>
      <c r="Y493" s="60" t="s">
        <v>112</v>
      </c>
      <c r="Z493" s="60">
        <f>AVERAGE(CE81:CE83)</f>
        <v>6.0741646291768534</v>
      </c>
      <c r="AA493" s="60">
        <f>AVERAGE(CF81:CF83)</f>
        <v>7.4342948717948714</v>
      </c>
      <c r="AB493" s="60">
        <f>AVERAGE(CG81:CG83)</f>
        <v>6.416666666666667</v>
      </c>
      <c r="AC493" s="60" t="s">
        <v>112</v>
      </c>
      <c r="AD493" s="60">
        <f>AVERAGE(CS81:CS83)</f>
        <v>5.5</v>
      </c>
      <c r="AE493" s="60">
        <f>AVERAGE(CT81:CT83)</f>
        <v>5.0636363636363626</v>
      </c>
      <c r="AF493" s="60">
        <f>AVERAGE(CZ81:CZ83)</f>
        <v>4.5843137254901958</v>
      </c>
      <c r="AG493" s="60">
        <f>AVERAGE(DA81:DA83)</f>
        <v>4.9999999999999973</v>
      </c>
      <c r="AH493" s="60">
        <f>AVERAGE(DG81:DG83)</f>
        <v>4.833333333333333</v>
      </c>
      <c r="AI493" s="60">
        <f>AVERAGE(DH81:DH83)</f>
        <v>5</v>
      </c>
      <c r="AJ493" s="60">
        <f>AVERAGE(DN81:DN83)</f>
        <v>6.4113636363636388</v>
      </c>
      <c r="AK493" s="60">
        <f>AVERAGE(DO81:DO83)</f>
        <v>6.5</v>
      </c>
      <c r="AL493" s="60">
        <f>AVERAGE(DU81:DU83)</f>
        <v>5.2303370786516865</v>
      </c>
      <c r="AM493" s="60">
        <f>AVERAGE(DV81:DV83)</f>
        <v>3.7422360248447215</v>
      </c>
      <c r="AN493" s="60">
        <f>AVERAGE(EB81:EB83)</f>
        <v>4.7093023255813957</v>
      </c>
      <c r="AO493" s="60">
        <f>AVERAGE(EC81:EC83)</f>
        <v>5.0190355329949226</v>
      </c>
      <c r="AP493" s="60">
        <f>AVERAGE(EI81:EI83)</f>
        <v>2.6312849162011172</v>
      </c>
      <c r="AQ493" s="60">
        <f>AVERAGE(EJ81:EJ83)</f>
        <v>3.055276381909549</v>
      </c>
      <c r="AR493" s="60">
        <f>AVERAGE(EK81:EK83)</f>
        <v>5.5</v>
      </c>
      <c r="AS493" s="60">
        <f>AVERAGE(EL81:EL83)</f>
        <v>6</v>
      </c>
      <c r="AT493" s="60">
        <f>AVERAGE(ET81:ET83)</f>
        <v>3.3757062146892651</v>
      </c>
      <c r="AU493" s="60">
        <f>AVERAGE(EU81:EU83)</f>
        <v>3.8566308243727594</v>
      </c>
      <c r="AV493" s="5">
        <f t="shared" si="373"/>
        <v>100.875</v>
      </c>
      <c r="AW493" s="60">
        <v>298.2</v>
      </c>
      <c r="AX493" s="5">
        <f t="shared" si="374"/>
        <v>99.300000000000011</v>
      </c>
      <c r="BC493"/>
      <c r="BD493"/>
      <c r="BE493" s="3"/>
      <c r="BF493"/>
      <c r="BG493"/>
      <c r="BH493"/>
      <c r="CD493" s="60"/>
      <c r="CE493" s="60"/>
      <c r="CF493" s="60"/>
      <c r="CG493" s="60"/>
      <c r="CH493" s="60"/>
      <c r="CI493" s="60"/>
      <c r="EW493" s="51"/>
      <c r="EX493" s="51"/>
      <c r="EY493" s="52"/>
      <c r="EZ493" s="52"/>
      <c r="FA493" s="51"/>
      <c r="FS493"/>
    </row>
    <row r="494" spans="1:175" x14ac:dyDescent="0.2">
      <c r="A494" s="1">
        <f t="shared" si="372"/>
        <v>1983</v>
      </c>
      <c r="B494" s="1">
        <v>3</v>
      </c>
      <c r="C494" s="1">
        <f t="shared" si="375"/>
        <v>27</v>
      </c>
      <c r="D494" s="60" t="s">
        <v>112</v>
      </c>
      <c r="E494" s="60" t="s">
        <v>112</v>
      </c>
      <c r="F494" s="60" t="s">
        <v>112</v>
      </c>
      <c r="G494" s="60" t="s">
        <v>112</v>
      </c>
      <c r="H494" s="60" t="s">
        <v>112</v>
      </c>
      <c r="I494" s="60" t="s">
        <v>112</v>
      </c>
      <c r="J494" s="60" t="s">
        <v>112</v>
      </c>
      <c r="K494" s="60" t="s">
        <v>112</v>
      </c>
      <c r="L494" s="60" t="s">
        <v>112</v>
      </c>
      <c r="M494" s="60" t="s">
        <v>112</v>
      </c>
      <c r="N494" s="60" t="s">
        <v>112</v>
      </c>
      <c r="O494" s="60" t="s">
        <v>112</v>
      </c>
      <c r="P494" s="60" t="s">
        <v>112</v>
      </c>
      <c r="Q494" s="60" t="s">
        <v>112</v>
      </c>
      <c r="R494" s="60" t="s">
        <v>112</v>
      </c>
      <c r="S494" s="60" t="s">
        <v>112</v>
      </c>
      <c r="T494" s="60" t="s">
        <v>112</v>
      </c>
      <c r="U494" s="60" t="s">
        <v>112</v>
      </c>
      <c r="V494" s="60" t="s">
        <v>112</v>
      </c>
      <c r="W494" s="60" t="s">
        <v>112</v>
      </c>
      <c r="X494" s="60" t="s">
        <v>112</v>
      </c>
      <c r="Y494" s="60" t="s">
        <v>112</v>
      </c>
      <c r="Z494" s="60">
        <f>AVERAGE(CE84:CE86)</f>
        <v>6.2408312958435204</v>
      </c>
      <c r="AA494" s="60">
        <f>AVERAGE(CF84:CF86)</f>
        <v>7.5008012820512819</v>
      </c>
      <c r="AB494" s="60">
        <f>AVERAGE(CG84:CG86)</f>
        <v>6.333333333333333</v>
      </c>
      <c r="AC494" s="60" t="s">
        <v>112</v>
      </c>
      <c r="AD494" s="60">
        <f>AVERAGE(CS84:CS86)</f>
        <v>6.5</v>
      </c>
      <c r="AE494" s="60">
        <f>AVERAGE(CT84:CT86)</f>
        <v>6.172727272727272</v>
      </c>
      <c r="AF494" s="60">
        <f>AVERAGE(CZ84:CZ86)</f>
        <v>4.5843137254901958</v>
      </c>
      <c r="AG494" s="60">
        <f>AVERAGE(DA84:DA86)</f>
        <v>5.3169107856191715</v>
      </c>
      <c r="AH494" s="60">
        <f>AVERAGE(DG84:DG86)</f>
        <v>5</v>
      </c>
      <c r="AI494" s="60">
        <f>AVERAGE(DH84:DH86)</f>
        <v>5</v>
      </c>
      <c r="AJ494" s="60">
        <f>AVERAGE(DN84:DN86)</f>
        <v>6.4113636363636388</v>
      </c>
      <c r="AK494" s="60">
        <f>AVERAGE(DO84:DO86)</f>
        <v>6.5</v>
      </c>
      <c r="AL494" s="60">
        <f>AVERAGE(DU84:DU86)</f>
        <v>5.2303370786516865</v>
      </c>
      <c r="AM494" s="60">
        <f>AVERAGE(DV84:DV86)</f>
        <v>3.7422360248447215</v>
      </c>
      <c r="AN494" s="60">
        <f>AVERAGE(EB84:EB86)</f>
        <v>4.7093023255813957</v>
      </c>
      <c r="AO494" s="60">
        <f>AVERAGE(EC84:EC86)</f>
        <v>4.6489001692047367</v>
      </c>
      <c r="AP494" s="60">
        <f>AVERAGE(EI84:EI86)</f>
        <v>2.6312849162011172</v>
      </c>
      <c r="AQ494" s="60">
        <f>AVERAGE(EJ84:EJ86)</f>
        <v>3.055276381909549</v>
      </c>
      <c r="AR494" s="60">
        <f>AVERAGE(EK84:EK86)</f>
        <v>5.5</v>
      </c>
      <c r="AS494" s="60">
        <f>AVERAGE(EL84:EL86)</f>
        <v>6</v>
      </c>
      <c r="AT494" s="60">
        <f>AVERAGE(ET84:ET86)</f>
        <v>4.0423728813559316</v>
      </c>
      <c r="AU494" s="60">
        <f>AVERAGE(EU84:EU86)</f>
        <v>4.2508960573476706</v>
      </c>
      <c r="AV494" s="5">
        <f t="shared" si="373"/>
        <v>101.825</v>
      </c>
      <c r="AW494" s="60">
        <v>300.30333333333328</v>
      </c>
      <c r="AX494" s="5">
        <f t="shared" si="374"/>
        <v>100.45</v>
      </c>
      <c r="BC494"/>
      <c r="BD494"/>
      <c r="BE494" s="3"/>
      <c r="BF494"/>
      <c r="BG494"/>
      <c r="BH494"/>
      <c r="CD494" s="60"/>
      <c r="CE494" s="60"/>
      <c r="CF494" s="60"/>
      <c r="CG494" s="60"/>
      <c r="CH494" s="60"/>
      <c r="CI494" s="60"/>
      <c r="EW494" s="51"/>
      <c r="EX494" s="51"/>
      <c r="EY494" s="52"/>
      <c r="EZ494" s="52"/>
      <c r="FA494" s="51"/>
      <c r="FS494"/>
    </row>
    <row r="495" spans="1:175" x14ac:dyDescent="0.2">
      <c r="A495" s="1">
        <f t="shared" si="372"/>
        <v>1983</v>
      </c>
      <c r="B495" s="1">
        <v>4</v>
      </c>
      <c r="C495" s="1">
        <f t="shared" si="375"/>
        <v>28</v>
      </c>
      <c r="D495" s="60" t="s">
        <v>112</v>
      </c>
      <c r="E495" s="60" t="s">
        <v>112</v>
      </c>
      <c r="F495" s="60" t="s">
        <v>112</v>
      </c>
      <c r="G495" s="60" t="s">
        <v>112</v>
      </c>
      <c r="H495" s="60" t="s">
        <v>112</v>
      </c>
      <c r="I495" s="60" t="s">
        <v>112</v>
      </c>
      <c r="J495" s="60" t="s">
        <v>112</v>
      </c>
      <c r="K495" s="60" t="s">
        <v>112</v>
      </c>
      <c r="L495" s="60" t="s">
        <v>112</v>
      </c>
      <c r="M495" s="60" t="s">
        <v>112</v>
      </c>
      <c r="N495" s="60" t="s">
        <v>112</v>
      </c>
      <c r="O495" s="60" t="s">
        <v>112</v>
      </c>
      <c r="P495" s="60" t="s">
        <v>112</v>
      </c>
      <c r="Q495" s="60" t="s">
        <v>112</v>
      </c>
      <c r="R495" s="60" t="s">
        <v>112</v>
      </c>
      <c r="S495" s="60" t="s">
        <v>112</v>
      </c>
      <c r="T495" s="60" t="s">
        <v>112</v>
      </c>
      <c r="U495" s="60" t="s">
        <v>112</v>
      </c>
      <c r="V495" s="60" t="s">
        <v>112</v>
      </c>
      <c r="W495" s="60" t="s">
        <v>112</v>
      </c>
      <c r="X495" s="60" t="s">
        <v>112</v>
      </c>
      <c r="Y495" s="60" t="s">
        <v>112</v>
      </c>
      <c r="Z495" s="60">
        <f>AVERAGE(CE87:CE89)</f>
        <v>5.9034229828850853</v>
      </c>
      <c r="AA495" s="60">
        <f>AVERAGE(CF87:CF89)</f>
        <v>7.3004807692307692</v>
      </c>
      <c r="AB495" s="60">
        <f>AVERAGE(CG87:CG89)</f>
        <v>6</v>
      </c>
      <c r="AC495" s="60" t="s">
        <v>112</v>
      </c>
      <c r="AD495" s="60">
        <f>AVERAGE(CS87:CS89)</f>
        <v>6.5</v>
      </c>
      <c r="AE495" s="60">
        <f>AVERAGE(CT87:CT89)</f>
        <v>6.172727272727272</v>
      </c>
      <c r="AF495" s="60">
        <f>AVERAGE(CZ87:CZ89)</f>
        <v>4.5843137254901958</v>
      </c>
      <c r="AG495" s="60">
        <f>AVERAGE(DA87:DA89)</f>
        <v>4.9735907678650664</v>
      </c>
      <c r="AH495" s="60">
        <f>AVERAGE(DG87:DG89)</f>
        <v>5</v>
      </c>
      <c r="AI495" s="60">
        <f>AVERAGE(DH87:DH89)</f>
        <v>5</v>
      </c>
      <c r="AJ495" s="60">
        <f>AVERAGE(DN87:DN89)</f>
        <v>6.4113636363636388</v>
      </c>
      <c r="AK495" s="60">
        <f>AVERAGE(DO87:DO89)</f>
        <v>6.5</v>
      </c>
      <c r="AL495" s="60">
        <f>AVERAGE(DU87:DU89)</f>
        <v>5.2303370786516865</v>
      </c>
      <c r="AM495" s="60">
        <f>AVERAGE(DV87:DV89)</f>
        <v>3.7422360248447215</v>
      </c>
      <c r="AN495" s="60">
        <f>AVERAGE(EB87:EB89)</f>
        <v>4.7093023255813957</v>
      </c>
      <c r="AO495" s="60">
        <f>AVERAGE(EC87:EC89)</f>
        <v>3.9086294416243645</v>
      </c>
      <c r="AP495" s="60">
        <f>AVERAGE(EI87:EI89)</f>
        <v>2.6312849162011172</v>
      </c>
      <c r="AQ495" s="60">
        <f>AVERAGE(EJ87:EJ89)</f>
        <v>3.055276381909549</v>
      </c>
      <c r="AR495" s="60">
        <f>AVERAGE(EK87:EK89)</f>
        <v>5</v>
      </c>
      <c r="AS495" s="60" t="e">
        <f>AVERAGE(EL87:EL89)</f>
        <v>#DIV/0!</v>
      </c>
      <c r="AT495" s="60">
        <f>AVERAGE(ET87:ET89)</f>
        <v>4.0423728813559316</v>
      </c>
      <c r="AU495" s="60">
        <f>AVERAGE(EU87:EU89)</f>
        <v>4.6594982078853038</v>
      </c>
      <c r="AV495" s="5">
        <f t="shared" si="373"/>
        <v>102.375</v>
      </c>
      <c r="AW495" s="60">
        <v>304.72666666666663</v>
      </c>
      <c r="AX495" s="5">
        <f t="shared" si="374"/>
        <v>101.35</v>
      </c>
      <c r="BC495"/>
      <c r="BD495"/>
      <c r="BE495" s="3"/>
      <c r="BF495"/>
      <c r="BG495"/>
      <c r="BH495"/>
      <c r="CD495" s="60"/>
      <c r="CE495" s="60"/>
      <c r="CF495" s="60"/>
      <c r="CG495" s="60"/>
      <c r="CH495" s="60"/>
      <c r="CI495" s="60"/>
      <c r="EW495" s="51"/>
      <c r="EX495" s="51"/>
      <c r="EY495" s="52"/>
      <c r="EZ495" s="52"/>
      <c r="FA495" s="51"/>
      <c r="FS495"/>
    </row>
    <row r="496" spans="1:175" x14ac:dyDescent="0.2">
      <c r="A496" s="1">
        <f t="shared" si="372"/>
        <v>1984</v>
      </c>
      <c r="B496" s="1">
        <v>1</v>
      </c>
      <c r="C496" s="1">
        <f t="shared" si="375"/>
        <v>29</v>
      </c>
      <c r="D496" s="60" t="s">
        <v>112</v>
      </c>
      <c r="E496" s="60" t="s">
        <v>112</v>
      </c>
      <c r="F496" s="60" t="s">
        <v>112</v>
      </c>
      <c r="G496" s="60" t="s">
        <v>112</v>
      </c>
      <c r="H496" s="60" t="s">
        <v>112</v>
      </c>
      <c r="I496" s="60" t="s">
        <v>112</v>
      </c>
      <c r="J496" s="60" t="s">
        <v>112</v>
      </c>
      <c r="K496" s="60" t="s">
        <v>112</v>
      </c>
      <c r="L496" s="60" t="s">
        <v>112</v>
      </c>
      <c r="M496" s="60" t="s">
        <v>112</v>
      </c>
      <c r="N496" s="60" t="s">
        <v>112</v>
      </c>
      <c r="O496" s="60" t="s">
        <v>112</v>
      </c>
      <c r="P496" s="60" t="s">
        <v>112</v>
      </c>
      <c r="Q496" s="60" t="s">
        <v>112</v>
      </c>
      <c r="R496" s="60" t="s">
        <v>112</v>
      </c>
      <c r="S496" s="60" t="s">
        <v>112</v>
      </c>
      <c r="T496" s="60" t="s">
        <v>112</v>
      </c>
      <c r="U496" s="60" t="s">
        <v>112</v>
      </c>
      <c r="V496" s="60" t="s">
        <v>112</v>
      </c>
      <c r="W496" s="60" t="s">
        <v>112</v>
      </c>
      <c r="X496" s="60" t="s">
        <v>112</v>
      </c>
      <c r="Y496" s="60" t="s">
        <v>112</v>
      </c>
      <c r="Z496" s="60">
        <f>AVERAGE(CE90:CE92)</f>
        <v>5.7347188264058673</v>
      </c>
      <c r="AA496" s="60">
        <f>AVERAGE(CF90:CF92)</f>
        <v>7.3004807692307692</v>
      </c>
      <c r="AB496" s="60">
        <f>AVERAGE(CG90:CG92)</f>
        <v>6</v>
      </c>
      <c r="AC496" s="60" t="s">
        <v>112</v>
      </c>
      <c r="AD496" s="60">
        <f>AVERAGE(CS90:CS92)</f>
        <v>6.5</v>
      </c>
      <c r="AE496" s="60">
        <f>AVERAGE(CT90:CT92)</f>
        <v>6.172727272727272</v>
      </c>
      <c r="AF496" s="60">
        <f>AVERAGE(CZ90:CZ92)</f>
        <v>4.5843137254901958</v>
      </c>
      <c r="AG496" s="60">
        <f>AVERAGE(DA90:DA92)</f>
        <v>4.8943630714602726</v>
      </c>
      <c r="AH496" s="60">
        <f>AVERAGE(DG90:DG92)</f>
        <v>5</v>
      </c>
      <c r="AI496" s="60">
        <f>AVERAGE(DH90:DH92)</f>
        <v>5</v>
      </c>
      <c r="AJ496" s="60">
        <f>AVERAGE(DN90:DN92)</f>
        <v>5.5590909090909113</v>
      </c>
      <c r="AK496" s="60">
        <f>AVERAGE(DO90:DO92)</f>
        <v>6.5</v>
      </c>
      <c r="AL496" s="60">
        <f>AVERAGE(DU90:DU92)</f>
        <v>5.2303370786516865</v>
      </c>
      <c r="AM496" s="60">
        <f>AVERAGE(DV90:DV92)</f>
        <v>3.7422360248447215</v>
      </c>
      <c r="AN496" s="60">
        <f>AVERAGE(EB90:EB92)</f>
        <v>4.7093023255813957</v>
      </c>
      <c r="AO496" s="60">
        <f>AVERAGE(EC90:EC92)</f>
        <v>3.9086294416243645</v>
      </c>
      <c r="AP496" s="60">
        <f>AVERAGE(EI90:EI92)</f>
        <v>2.6312849162011172</v>
      </c>
      <c r="AQ496" s="60">
        <f>AVERAGE(EJ90:EJ92)</f>
        <v>3.055276381909549</v>
      </c>
      <c r="AR496" s="60">
        <f>AVERAGE(EK90:EK92)</f>
        <v>4.75</v>
      </c>
      <c r="AS496" s="60" t="e">
        <f>AVERAGE(EL90:EL92)</f>
        <v>#DIV/0!</v>
      </c>
      <c r="AT496" s="60">
        <f>AVERAGE(ET90:ET92)</f>
        <v>4.0423728813559316</v>
      </c>
      <c r="AU496" s="60">
        <f>AVERAGE(EU90:EU92)</f>
        <v>4.7956989247311821</v>
      </c>
      <c r="AV496" s="5">
        <f t="shared" si="373"/>
        <v>103.5</v>
      </c>
      <c r="AW496" s="60">
        <v>298.62666666666667</v>
      </c>
      <c r="AX496" s="5">
        <f t="shared" si="374"/>
        <v>102.5</v>
      </c>
      <c r="BC496"/>
      <c r="BD496"/>
      <c r="BE496" s="3"/>
      <c r="BF496"/>
      <c r="BG496"/>
      <c r="BH496"/>
      <c r="CD496" s="60"/>
      <c r="CE496" s="60"/>
      <c r="CF496" s="60"/>
      <c r="CG496" s="60"/>
      <c r="CH496" s="60"/>
      <c r="CI496" s="60"/>
      <c r="EW496" s="51"/>
      <c r="EX496" s="51"/>
      <c r="EY496" s="52"/>
      <c r="EZ496" s="52"/>
      <c r="FA496" s="51"/>
      <c r="FS496"/>
    </row>
    <row r="497" spans="1:175" x14ac:dyDescent="0.2">
      <c r="A497" s="1">
        <f t="shared" si="372"/>
        <v>1984</v>
      </c>
      <c r="B497" s="1">
        <v>2</v>
      </c>
      <c r="C497" s="1">
        <f t="shared" si="375"/>
        <v>30</v>
      </c>
      <c r="D497" s="60" t="s">
        <v>112</v>
      </c>
      <c r="E497" s="60" t="s">
        <v>112</v>
      </c>
      <c r="F497" s="60" t="s">
        <v>112</v>
      </c>
      <c r="G497" s="60" t="s">
        <v>112</v>
      </c>
      <c r="H497" s="60" t="s">
        <v>112</v>
      </c>
      <c r="I497" s="60" t="s">
        <v>112</v>
      </c>
      <c r="J497" s="60" t="s">
        <v>112</v>
      </c>
      <c r="K497" s="60" t="s">
        <v>112</v>
      </c>
      <c r="L497" s="60" t="s">
        <v>112</v>
      </c>
      <c r="M497" s="60" t="s">
        <v>112</v>
      </c>
      <c r="N497" s="60" t="s">
        <v>112</v>
      </c>
      <c r="O497" s="60" t="s">
        <v>112</v>
      </c>
      <c r="P497" s="60" t="s">
        <v>112</v>
      </c>
      <c r="Q497" s="60" t="s">
        <v>112</v>
      </c>
      <c r="R497" s="60" t="s">
        <v>112</v>
      </c>
      <c r="S497" s="60" t="s">
        <v>112</v>
      </c>
      <c r="T497" s="60" t="s">
        <v>112</v>
      </c>
      <c r="U497" s="60" t="s">
        <v>112</v>
      </c>
      <c r="V497" s="60" t="s">
        <v>112</v>
      </c>
      <c r="W497" s="60" t="s">
        <v>112</v>
      </c>
      <c r="X497" s="60" t="s">
        <v>112</v>
      </c>
      <c r="Y497" s="60" t="s">
        <v>112</v>
      </c>
      <c r="Z497" s="60">
        <f>AVERAGE(CE93:CE95)</f>
        <v>5.4816625916870407</v>
      </c>
      <c r="AA497" s="60">
        <f>AVERAGE(CF93:CF95)</f>
        <v>7.3004807692307692</v>
      </c>
      <c r="AB497" s="60">
        <f>AVERAGE(CG93:CG95)</f>
        <v>6</v>
      </c>
      <c r="AC497" s="60" t="s">
        <v>112</v>
      </c>
      <c r="AD497" s="60">
        <f>AVERAGE(CS93:CS95)</f>
        <v>6.5</v>
      </c>
      <c r="AE497" s="60">
        <f>AVERAGE(CT93:CT95)</f>
        <v>6.172727272727272</v>
      </c>
      <c r="AF497" s="60">
        <f>AVERAGE(CZ93:CZ95)</f>
        <v>4.4156862745098042</v>
      </c>
      <c r="AG497" s="60">
        <f>AVERAGE(DA93:DA95)</f>
        <v>4.1584553928095849</v>
      </c>
      <c r="AH497" s="60">
        <f>AVERAGE(DG93:DG95)</f>
        <v>5</v>
      </c>
      <c r="AI497" s="60">
        <f>AVERAGE(DH93:DH95)</f>
        <v>5</v>
      </c>
      <c r="AJ497" s="60">
        <f>AVERAGE(DN93:DN95)</f>
        <v>6.8136363636363662</v>
      </c>
      <c r="AK497" s="60">
        <f>AVERAGE(DO93:DO95)</f>
        <v>7.5</v>
      </c>
      <c r="AL497" s="60">
        <f>AVERAGE(DU93:DU95)</f>
        <v>5.2303370786516865</v>
      </c>
      <c r="AM497" s="60">
        <f>AVERAGE(DV93:DV95)</f>
        <v>3.7422360248447215</v>
      </c>
      <c r="AN497" s="60">
        <f>AVERAGE(EB93:EB95)</f>
        <v>4.7093023255813957</v>
      </c>
      <c r="AO497" s="60">
        <f>AVERAGE(EC93:EC95)</f>
        <v>3.9086294416243645</v>
      </c>
      <c r="AP497" s="60">
        <f>AVERAGE(EI93:EI95)</f>
        <v>2.6312849162011172</v>
      </c>
      <c r="AQ497" s="60">
        <f>AVERAGE(EJ93:EJ95)</f>
        <v>3.055276381909549</v>
      </c>
      <c r="AR497" s="60">
        <f>AVERAGE(EK93:EK95)</f>
        <v>4.75</v>
      </c>
      <c r="AS497" s="60">
        <f>AVERAGE(EL93:EL95)</f>
        <v>5</v>
      </c>
      <c r="AT497" s="60">
        <f>AVERAGE(ET93:ET95)</f>
        <v>4.0423728813559316</v>
      </c>
      <c r="AU497" s="60">
        <f>AVERAGE(EU93:EU95)</f>
        <v>4.5913978494623651</v>
      </c>
      <c r="AV497" s="5">
        <f t="shared" si="373"/>
        <v>104.075</v>
      </c>
      <c r="AW497" s="60">
        <v>292.22000000000003</v>
      </c>
      <c r="AX497" s="5">
        <f t="shared" si="374"/>
        <v>103.57499999999999</v>
      </c>
      <c r="BC497"/>
      <c r="BD497"/>
      <c r="BE497" s="3"/>
      <c r="BF497"/>
      <c r="BG497"/>
      <c r="BH497"/>
      <c r="CD497" s="60"/>
      <c r="CE497" s="60"/>
      <c r="CF497" s="60"/>
      <c r="CG497" s="60"/>
      <c r="CH497" s="60"/>
      <c r="CI497" s="60"/>
      <c r="EW497" s="51"/>
      <c r="EX497" s="51"/>
      <c r="EY497" s="52"/>
      <c r="EZ497" s="52"/>
      <c r="FA497" s="51"/>
      <c r="FS497"/>
    </row>
    <row r="498" spans="1:175" x14ac:dyDescent="0.2">
      <c r="A498" s="1">
        <f t="shared" si="372"/>
        <v>1984</v>
      </c>
      <c r="B498" s="1">
        <v>3</v>
      </c>
      <c r="C498" s="1">
        <f t="shared" si="375"/>
        <v>31</v>
      </c>
      <c r="D498" s="60" t="s">
        <v>112</v>
      </c>
      <c r="E498" s="60" t="s">
        <v>112</v>
      </c>
      <c r="F498" s="60" t="s">
        <v>112</v>
      </c>
      <c r="G498" s="60" t="s">
        <v>112</v>
      </c>
      <c r="H498" s="60" t="s">
        <v>112</v>
      </c>
      <c r="I498" s="60" t="s">
        <v>112</v>
      </c>
      <c r="J498" s="60" t="s">
        <v>112</v>
      </c>
      <c r="K498" s="60" t="s">
        <v>112</v>
      </c>
      <c r="L498" s="60" t="s">
        <v>112</v>
      </c>
      <c r="M498" s="60" t="s">
        <v>112</v>
      </c>
      <c r="N498" s="60" t="s">
        <v>112</v>
      </c>
      <c r="O498" s="60" t="s">
        <v>112</v>
      </c>
      <c r="P498" s="60" t="s">
        <v>112</v>
      </c>
      <c r="Q498" s="60" t="s">
        <v>112</v>
      </c>
      <c r="R498" s="60" t="s">
        <v>112</v>
      </c>
      <c r="S498" s="60" t="s">
        <v>112</v>
      </c>
      <c r="T498" s="60" t="s">
        <v>112</v>
      </c>
      <c r="U498" s="60" t="s">
        <v>112</v>
      </c>
      <c r="V498" s="60" t="s">
        <v>112</v>
      </c>
      <c r="W498" s="60" t="s">
        <v>112</v>
      </c>
      <c r="X498" s="60" t="s">
        <v>112</v>
      </c>
      <c r="Y498" s="60" t="s">
        <v>112</v>
      </c>
      <c r="Z498" s="60">
        <f>AVERAGE(CE96:CE98)</f>
        <v>5.4816625916870407</v>
      </c>
      <c r="AA498" s="60">
        <f>AVERAGE(CF96:CF98)</f>
        <v>7.3004807692307692</v>
      </c>
      <c r="AB498" s="60">
        <f>AVERAGE(CG96:CG98)</f>
        <v>6</v>
      </c>
      <c r="AC498" s="60" t="s">
        <v>112</v>
      </c>
      <c r="AD498" s="60">
        <f>AVERAGE(CS96:CS98)</f>
        <v>6.5</v>
      </c>
      <c r="AE498" s="60">
        <f>AVERAGE(CT96:CT98)</f>
        <v>6.172727272727272</v>
      </c>
      <c r="AF498" s="60">
        <f>AVERAGE(CZ96:CZ98)</f>
        <v>4.4437908496732028</v>
      </c>
      <c r="AG498" s="60">
        <f>AVERAGE(DA96:DA98)</f>
        <v>4.3251220594762509</v>
      </c>
      <c r="AH498" s="60">
        <f>AVERAGE(DG96:DG98)</f>
        <v>5</v>
      </c>
      <c r="AI498" s="60">
        <f>AVERAGE(DH96:DH98)</f>
        <v>5</v>
      </c>
      <c r="AJ498" s="60">
        <f>AVERAGE(DN96:DN98)</f>
        <v>6.8136363636363662</v>
      </c>
      <c r="AK498" s="60">
        <f>AVERAGE(DO96:DO98)</f>
        <v>7.5</v>
      </c>
      <c r="AL498" s="60">
        <f>AVERAGE(DU96:DU98)</f>
        <v>5.2303370786516865</v>
      </c>
      <c r="AM498" s="60">
        <f>AVERAGE(DV96:DV98)</f>
        <v>3.7422360248447215</v>
      </c>
      <c r="AN498" s="60">
        <f>AVERAGE(EB96:EB98)</f>
        <v>4.7093023255813957</v>
      </c>
      <c r="AO498" s="60">
        <f>AVERAGE(EC96:EC98)</f>
        <v>3.9086294416243645</v>
      </c>
      <c r="AP498" s="60">
        <f>AVERAGE(EI96:EI98)</f>
        <v>2.6312849162011172</v>
      </c>
      <c r="AQ498" s="60">
        <f>AVERAGE(EJ96:EJ98)</f>
        <v>3.055276381909549</v>
      </c>
      <c r="AR498" s="60">
        <f>AVERAGE(EK96:EK98)</f>
        <v>4.75</v>
      </c>
      <c r="AS498" s="60">
        <f>AVERAGE(EL96:EL98)</f>
        <v>5</v>
      </c>
      <c r="AT498" s="60">
        <f>AVERAGE(ET96:ET98)</f>
        <v>3.6949152542372876</v>
      </c>
      <c r="AU498" s="60">
        <f>AVERAGE(EU96:EU98)</f>
        <v>4.0609318996415764</v>
      </c>
      <c r="AV498" s="5">
        <f t="shared" si="373"/>
        <v>103.69999999999999</v>
      </c>
      <c r="AW498" s="60">
        <v>308.34333333333331</v>
      </c>
      <c r="AX498" s="5">
        <f t="shared" si="374"/>
        <v>104.72500000000001</v>
      </c>
      <c r="BC498"/>
      <c r="BD498"/>
      <c r="BE498" s="3"/>
      <c r="BF498"/>
      <c r="BG498"/>
      <c r="BH498"/>
      <c r="CD498" s="60"/>
      <c r="CE498" s="60"/>
      <c r="CF498" s="60"/>
      <c r="CG498" s="60"/>
      <c r="CH498" s="60"/>
      <c r="CI498" s="60"/>
      <c r="EW498" s="51"/>
      <c r="EX498" s="51"/>
      <c r="EY498" s="52"/>
      <c r="EZ498" s="52"/>
      <c r="FA498" s="51"/>
      <c r="FS498"/>
    </row>
    <row r="499" spans="1:175" x14ac:dyDescent="0.2">
      <c r="A499" s="1">
        <f t="shared" si="372"/>
        <v>1984</v>
      </c>
      <c r="B499" s="1">
        <v>4</v>
      </c>
      <c r="C499" s="1">
        <f t="shared" si="375"/>
        <v>32</v>
      </c>
      <c r="D499" s="60" t="s">
        <v>112</v>
      </c>
      <c r="E499" s="60" t="s">
        <v>112</v>
      </c>
      <c r="F499" s="60" t="s">
        <v>112</v>
      </c>
      <c r="G499" s="60" t="s">
        <v>112</v>
      </c>
      <c r="H499" s="60" t="s">
        <v>112</v>
      </c>
      <c r="I499" s="60" t="s">
        <v>112</v>
      </c>
      <c r="J499" s="60" t="s">
        <v>112</v>
      </c>
      <c r="K499" s="60" t="s">
        <v>112</v>
      </c>
      <c r="L499" s="60" t="s">
        <v>112</v>
      </c>
      <c r="M499" s="60" t="s">
        <v>112</v>
      </c>
      <c r="N499" s="60" t="s">
        <v>112</v>
      </c>
      <c r="O499" s="60" t="s">
        <v>112</v>
      </c>
      <c r="P499" s="60" t="s">
        <v>112</v>
      </c>
      <c r="Q499" s="60" t="s">
        <v>112</v>
      </c>
      <c r="R499" s="60" t="s">
        <v>112</v>
      </c>
      <c r="S499" s="60" t="s">
        <v>112</v>
      </c>
      <c r="T499" s="60" t="s">
        <v>112</v>
      </c>
      <c r="U499" s="60" t="s">
        <v>112</v>
      </c>
      <c r="V499" s="60" t="s">
        <v>112</v>
      </c>
      <c r="W499" s="60" t="s">
        <v>112</v>
      </c>
      <c r="X499" s="60" t="s">
        <v>112</v>
      </c>
      <c r="Y499" s="60" t="s">
        <v>112</v>
      </c>
      <c r="Z499" s="60">
        <f>AVERAGE(CE99:CE101)</f>
        <v>5.4816625916870407</v>
      </c>
      <c r="AA499" s="60">
        <f>AVERAGE(CF99:CF101)</f>
        <v>7.3004807692307692</v>
      </c>
      <c r="AB499" s="60">
        <f>AVERAGE(CG99:CG101)</f>
        <v>6</v>
      </c>
      <c r="AC499" s="60" t="s">
        <v>112</v>
      </c>
      <c r="AD499" s="60">
        <f>AVERAGE(CS99:CS101)</f>
        <v>6.5</v>
      </c>
      <c r="AE499" s="60">
        <f>AVERAGE(CT99:CT101)</f>
        <v>6.172727272727272</v>
      </c>
      <c r="AF499" s="60">
        <f>AVERAGE(CZ99:CZ101)</f>
        <v>4.5</v>
      </c>
      <c r="AG499" s="60">
        <f>AVERAGE(DA99:DA101)</f>
        <v>4.6848646249445158</v>
      </c>
      <c r="AH499" s="60">
        <f>AVERAGE(DG99:DG101)</f>
        <v>5</v>
      </c>
      <c r="AI499" s="60">
        <f>AVERAGE(DH99:DH101)</f>
        <v>5</v>
      </c>
      <c r="AJ499" s="60">
        <f>AVERAGE(DN99:DN101)</f>
        <v>6.0590909090909113</v>
      </c>
      <c r="AK499" s="60">
        <f>AVERAGE(DO99:DO101)</f>
        <v>7</v>
      </c>
      <c r="AL499" s="60">
        <f>AVERAGE(DU99:DU101)</f>
        <v>5.2303370786516865</v>
      </c>
      <c r="AM499" s="60">
        <f>AVERAGE(DV99:DV101)</f>
        <v>3.7422360248447215</v>
      </c>
      <c r="AN499" s="60">
        <f>AVERAGE(EB99:EB101)</f>
        <v>4.7093023255813957</v>
      </c>
      <c r="AO499" s="60">
        <f>AVERAGE(EC99:EC101)</f>
        <v>3.9086294416243645</v>
      </c>
      <c r="AP499" s="60">
        <f>AVERAGE(EI99:EI101)</f>
        <v>2.6312849162011172</v>
      </c>
      <c r="AQ499" s="60">
        <f>AVERAGE(EJ99:EJ101)</f>
        <v>3.055276381909549</v>
      </c>
      <c r="AR499" s="60">
        <f>AVERAGE(EK99:EK101)</f>
        <v>4.083333333333333</v>
      </c>
      <c r="AS499" s="60">
        <f>AVERAGE(EL99:EL101)</f>
        <v>4.333333333333333</v>
      </c>
      <c r="AT499" s="60">
        <f>AVERAGE(ET99:ET101)</f>
        <v>3.5211864406779658</v>
      </c>
      <c r="AU499" s="60">
        <f>AVERAGE(EU99:EU101)</f>
        <v>3.9999999999999996</v>
      </c>
      <c r="AV499" s="5">
        <f t="shared" si="373"/>
        <v>103.5</v>
      </c>
      <c r="AW499" s="60">
        <v>320.58666666666664</v>
      </c>
      <c r="AX499" s="5">
        <f t="shared" si="374"/>
        <v>105.35</v>
      </c>
      <c r="BC499"/>
      <c r="BD499"/>
      <c r="BE499" s="3"/>
      <c r="BF499"/>
      <c r="BG499"/>
      <c r="BH499"/>
      <c r="CD499" s="60"/>
      <c r="CE499" s="60"/>
      <c r="CF499" s="60"/>
      <c r="CG499" s="60"/>
      <c r="CH499" s="60"/>
      <c r="CI499" s="60"/>
      <c r="EW499" s="51"/>
      <c r="EX499" s="51"/>
      <c r="EY499" s="52"/>
      <c r="EZ499" s="52"/>
      <c r="FA499" s="51"/>
      <c r="FS499"/>
    </row>
    <row r="500" spans="1:175" x14ac:dyDescent="0.2">
      <c r="A500" s="1">
        <f t="shared" si="372"/>
        <v>1985</v>
      </c>
      <c r="B500" s="1">
        <v>1</v>
      </c>
      <c r="C500" s="1">
        <f t="shared" si="375"/>
        <v>33</v>
      </c>
      <c r="D500" s="60" t="s">
        <v>112</v>
      </c>
      <c r="E500" s="60" t="s">
        <v>112</v>
      </c>
      <c r="F500" s="60" t="s">
        <v>112</v>
      </c>
      <c r="G500" s="60" t="s">
        <v>112</v>
      </c>
      <c r="H500" s="60" t="s">
        <v>112</v>
      </c>
      <c r="I500" s="60" t="s">
        <v>112</v>
      </c>
      <c r="J500" s="60" t="s">
        <v>112</v>
      </c>
      <c r="K500" s="60" t="s">
        <v>112</v>
      </c>
      <c r="L500" s="60" t="s">
        <v>112</v>
      </c>
      <c r="M500" s="60" t="s">
        <v>112</v>
      </c>
      <c r="N500" s="60" t="s">
        <v>112</v>
      </c>
      <c r="O500" s="60" t="s">
        <v>112</v>
      </c>
      <c r="P500" s="60" t="s">
        <v>112</v>
      </c>
      <c r="Q500" s="60" t="s">
        <v>112</v>
      </c>
      <c r="R500" s="60" t="s">
        <v>112</v>
      </c>
      <c r="S500" s="60" t="s">
        <v>112</v>
      </c>
      <c r="T500" s="60" t="s">
        <v>112</v>
      </c>
      <c r="U500" s="60" t="s">
        <v>112</v>
      </c>
      <c r="V500" s="60" t="s">
        <v>112</v>
      </c>
      <c r="W500" s="60" t="s">
        <v>112</v>
      </c>
      <c r="X500" s="60" t="s">
        <v>112</v>
      </c>
      <c r="Y500" s="60" t="s">
        <v>112</v>
      </c>
      <c r="Z500" s="60">
        <f>AVERAGE(CE102:CE104)</f>
        <v>5.5238386308068455</v>
      </c>
      <c r="AA500" s="60">
        <f>AVERAGE(CF102:CF104)</f>
        <v>7.3004807692307692</v>
      </c>
      <c r="AB500" s="60">
        <f>AVERAGE(CG102:CG104)</f>
        <v>6</v>
      </c>
      <c r="AC500" s="60" t="s">
        <v>112</v>
      </c>
      <c r="AD500" s="60">
        <f>AVERAGE(CS102:CS104)</f>
        <v>5.833333333333333</v>
      </c>
      <c r="AE500" s="60">
        <f>AVERAGE(CT102:CT104)</f>
        <v>5.506060606060605</v>
      </c>
      <c r="AF500" s="60">
        <f>AVERAGE(CZ102:CZ104)</f>
        <v>4.4437908496732028</v>
      </c>
      <c r="AG500" s="60">
        <f>AVERAGE(DA102:DA104)</f>
        <v>4.5363959165557004</v>
      </c>
      <c r="AH500" s="60">
        <f>AVERAGE(DG102:DG104)</f>
        <v>5</v>
      </c>
      <c r="AI500" s="60">
        <f>AVERAGE(DH102:DH104)</f>
        <v>5</v>
      </c>
      <c r="AJ500" s="60">
        <f>AVERAGE(DN102:DN104)</f>
        <v>6.0590909090909113</v>
      </c>
      <c r="AK500" s="60">
        <f>AVERAGE(DO102:DO104)</f>
        <v>7</v>
      </c>
      <c r="AL500" s="60">
        <f>AVERAGE(DU102:DU104)</f>
        <v>5.1235955056179785</v>
      </c>
      <c r="AM500" s="60">
        <f>AVERAGE(DV102:DV104)</f>
        <v>3.9089026915113885</v>
      </c>
      <c r="AN500" s="60">
        <f>AVERAGE(EB102:EB104)</f>
        <v>4.7093023255813957</v>
      </c>
      <c r="AO500" s="60">
        <f>AVERAGE(EC102:EC104)</f>
        <v>3.9086294416243645</v>
      </c>
      <c r="AP500" s="60">
        <f>AVERAGE(EI102:EI104)</f>
        <v>2.6312849162011172</v>
      </c>
      <c r="AQ500" s="60">
        <f>AVERAGE(EJ102:EJ104)</f>
        <v>3.055276381909549</v>
      </c>
      <c r="AR500" s="60">
        <f>AVERAGE(EK102:EK104)</f>
        <v>3.75</v>
      </c>
      <c r="AS500" s="60">
        <f>AVERAGE(EL102:EL104)</f>
        <v>4</v>
      </c>
      <c r="AT500" s="60">
        <f>AVERAGE(ET102:ET104)</f>
        <v>3.9999999999999996</v>
      </c>
      <c r="AU500" s="60">
        <f>AVERAGE(EU102:EU104)</f>
        <v>3.9999999999999996</v>
      </c>
      <c r="AV500" s="5">
        <f t="shared" ref="AV500:AV531" si="376">AX315</f>
        <v>103.27499999999999</v>
      </c>
      <c r="AW500" s="60">
        <v>353.21</v>
      </c>
      <c r="AX500" s="5">
        <f t="shared" ref="AX500:AX531" si="377">AZ315</f>
        <v>106.19999999999999</v>
      </c>
      <c r="BC500"/>
      <c r="BD500"/>
      <c r="BE500" s="3"/>
      <c r="BF500"/>
      <c r="BG500"/>
      <c r="BH500"/>
      <c r="CD500" s="60"/>
      <c r="CE500" s="60"/>
      <c r="CF500" s="60"/>
      <c r="CG500" s="60"/>
      <c r="CH500" s="60"/>
      <c r="CI500" s="60"/>
      <c r="EW500" s="51"/>
      <c r="EX500" s="51"/>
      <c r="EY500" s="52"/>
      <c r="EZ500" s="52"/>
      <c r="FA500" s="51"/>
      <c r="FS500"/>
    </row>
    <row r="501" spans="1:175" x14ac:dyDescent="0.2">
      <c r="A501" s="1">
        <f t="shared" si="372"/>
        <v>1985</v>
      </c>
      <c r="B501" s="1">
        <v>2</v>
      </c>
      <c r="C501" s="1">
        <f t="shared" ref="C501:C532" si="378">C500+1</f>
        <v>34</v>
      </c>
      <c r="D501" s="60" t="s">
        <v>112</v>
      </c>
      <c r="E501" s="60" t="s">
        <v>112</v>
      </c>
      <c r="F501" s="60" t="s">
        <v>112</v>
      </c>
      <c r="G501" s="60" t="s">
        <v>112</v>
      </c>
      <c r="H501" s="60" t="s">
        <v>112</v>
      </c>
      <c r="I501" s="60" t="s">
        <v>112</v>
      </c>
      <c r="J501" s="60" t="s">
        <v>112</v>
      </c>
      <c r="K501" s="60" t="s">
        <v>112</v>
      </c>
      <c r="L501" s="60" t="s">
        <v>112</v>
      </c>
      <c r="M501" s="60" t="s">
        <v>112</v>
      </c>
      <c r="N501" s="60" t="s">
        <v>112</v>
      </c>
      <c r="O501" s="60" t="s">
        <v>112</v>
      </c>
      <c r="P501" s="60" t="s">
        <v>112</v>
      </c>
      <c r="Q501" s="60" t="s">
        <v>112</v>
      </c>
      <c r="R501" s="60" t="s">
        <v>112</v>
      </c>
      <c r="S501" s="60" t="s">
        <v>112</v>
      </c>
      <c r="T501" s="60" t="s">
        <v>112</v>
      </c>
      <c r="U501" s="60" t="s">
        <v>112</v>
      </c>
      <c r="V501" s="60" t="s">
        <v>112</v>
      </c>
      <c r="W501" s="60" t="s">
        <v>112</v>
      </c>
      <c r="X501" s="60" t="s">
        <v>112</v>
      </c>
      <c r="Y501" s="60" t="s">
        <v>112</v>
      </c>
      <c r="Z501" s="60">
        <f>AVERAGE(CE105:CE107)</f>
        <v>5.1143031784841071</v>
      </c>
      <c r="AA501" s="60">
        <f>AVERAGE(CF105:CF107)</f>
        <v>6.8012820512820511</v>
      </c>
      <c r="AB501" s="60">
        <f>AVERAGE(CG105:CG107)</f>
        <v>5.166666666666667</v>
      </c>
      <c r="AC501" s="60" t="s">
        <v>112</v>
      </c>
      <c r="AD501" s="60">
        <f>AVERAGE(CS105:CS107)</f>
        <v>5.5</v>
      </c>
      <c r="AE501" s="60">
        <f>AVERAGE(CT105:CT107)</f>
        <v>5.172727272727272</v>
      </c>
      <c r="AF501" s="60">
        <f>AVERAGE(CZ105:CZ107)</f>
        <v>4.4156862745098042</v>
      </c>
      <c r="AG501" s="60">
        <f>AVERAGE(DA105:DA107)</f>
        <v>4.4225477141588962</v>
      </c>
      <c r="AH501" s="60">
        <f>AVERAGE(DG105:DG107)</f>
        <v>4.666666666666667</v>
      </c>
      <c r="AI501" s="60">
        <f>AVERAGE(DH105:DH107)</f>
        <v>4.166666666666667</v>
      </c>
      <c r="AJ501" s="60">
        <f>AVERAGE(DN105:DN107)</f>
        <v>6.1212121212121238</v>
      </c>
      <c r="AK501" s="60">
        <f>AVERAGE(DO105:DO107)</f>
        <v>7.166666666666667</v>
      </c>
      <c r="AL501" s="60">
        <f>AVERAGE(DU105:DU107)</f>
        <v>4.8951310861423236</v>
      </c>
      <c r="AM501" s="60">
        <f>AVERAGE(DV105:DV107)</f>
        <v>4.2018633540372683</v>
      </c>
      <c r="AN501" s="60">
        <f>AVERAGE(EB105:EB107)</f>
        <v>4.7093023255813957</v>
      </c>
      <c r="AO501" s="60">
        <f>AVERAGE(EC105:EC107)</f>
        <v>3.9086294416243645</v>
      </c>
      <c r="AP501" s="60">
        <f>AVERAGE(EI105:EI107)</f>
        <v>2.6312849162011172</v>
      </c>
      <c r="AQ501" s="60">
        <f>AVERAGE(EJ105:EJ107)</f>
        <v>3.055276381909549</v>
      </c>
      <c r="AR501" s="60">
        <f>AVERAGE(EK105:EK107)</f>
        <v>3.75</v>
      </c>
      <c r="AS501" s="60">
        <f>AVERAGE(EL105:EL107)</f>
        <v>4</v>
      </c>
      <c r="AT501" s="60">
        <f>AVERAGE(ET105:ET107)</f>
        <v>4.0105932203389827</v>
      </c>
      <c r="AU501" s="60">
        <f>AVERAGE(EU105:EU107)</f>
        <v>4.147849462365591</v>
      </c>
      <c r="AV501" s="5">
        <f t="shared" si="376"/>
        <v>103.325</v>
      </c>
      <c r="AW501" s="60">
        <v>370.07333333333332</v>
      </c>
      <c r="AX501" s="5">
        <f t="shared" si="377"/>
        <v>107.39999999999999</v>
      </c>
      <c r="BC501"/>
      <c r="BD501"/>
      <c r="BE501" s="3"/>
      <c r="BF501"/>
      <c r="BG501"/>
      <c r="BH501"/>
      <c r="CD501" s="60"/>
      <c r="CE501" s="60"/>
      <c r="CF501" s="60"/>
      <c r="CG501" s="60"/>
      <c r="CH501" s="60"/>
      <c r="CI501" s="60"/>
      <c r="EW501" s="51"/>
      <c r="EX501" s="51"/>
      <c r="EY501" s="52"/>
      <c r="EZ501" s="52"/>
      <c r="FA501" s="51"/>
      <c r="FS501"/>
    </row>
    <row r="502" spans="1:175" x14ac:dyDescent="0.2">
      <c r="A502" s="1">
        <f t="shared" si="372"/>
        <v>1985</v>
      </c>
      <c r="B502" s="1">
        <v>3</v>
      </c>
      <c r="C502" s="1">
        <f t="shared" si="378"/>
        <v>35</v>
      </c>
      <c r="D502" s="60" t="s">
        <v>112</v>
      </c>
      <c r="E502" s="60" t="s">
        <v>112</v>
      </c>
      <c r="F502" s="60" t="s">
        <v>112</v>
      </c>
      <c r="G502" s="60" t="s">
        <v>112</v>
      </c>
      <c r="H502" s="60" t="s">
        <v>112</v>
      </c>
      <c r="I502" s="60" t="s">
        <v>112</v>
      </c>
      <c r="J502" s="60" t="s">
        <v>112</v>
      </c>
      <c r="K502" s="60" t="s">
        <v>112</v>
      </c>
      <c r="L502" s="60" t="s">
        <v>112</v>
      </c>
      <c r="M502" s="60" t="s">
        <v>112</v>
      </c>
      <c r="N502" s="60" t="s">
        <v>112</v>
      </c>
      <c r="O502" s="60" t="s">
        <v>112</v>
      </c>
      <c r="P502" s="60" t="s">
        <v>112</v>
      </c>
      <c r="Q502" s="60" t="s">
        <v>112</v>
      </c>
      <c r="R502" s="60" t="s">
        <v>112</v>
      </c>
      <c r="S502" s="60" t="s">
        <v>112</v>
      </c>
      <c r="T502" s="60" t="s">
        <v>112</v>
      </c>
      <c r="U502" s="60" t="s">
        <v>112</v>
      </c>
      <c r="V502" s="60" t="s">
        <v>112</v>
      </c>
      <c r="W502" s="60" t="s">
        <v>112</v>
      </c>
      <c r="X502" s="60" t="s">
        <v>112</v>
      </c>
      <c r="Y502" s="60" t="s">
        <v>112</v>
      </c>
      <c r="Z502" s="60">
        <f>AVERAGE(CE108:CE110)</f>
        <v>4.4938875305623469</v>
      </c>
      <c r="AA502" s="60">
        <f>AVERAGE(CF108:CF110)</f>
        <v>5</v>
      </c>
      <c r="AB502" s="60">
        <f>AVERAGE(CG108:CG110)</f>
        <v>4.083333333333333</v>
      </c>
      <c r="AC502" s="60" t="s">
        <v>112</v>
      </c>
      <c r="AD502" s="60">
        <f>AVERAGE(CS108:CS110)</f>
        <v>3.5</v>
      </c>
      <c r="AE502" s="60">
        <f>AVERAGE(CT108:CT110)</f>
        <v>4.1545454545454543</v>
      </c>
      <c r="AF502" s="60">
        <f>AVERAGE(CZ108:CZ110)</f>
        <v>3.9588235294117644</v>
      </c>
      <c r="AG502" s="60">
        <f>AVERAGE(DA108:DA110)</f>
        <v>4.2458943630714581</v>
      </c>
      <c r="AH502" s="60">
        <f>AVERAGE(DG108:DG110)</f>
        <v>4</v>
      </c>
      <c r="AI502" s="60">
        <f>AVERAGE(DH108:DH110)</f>
        <v>3.75</v>
      </c>
      <c r="AJ502" s="60">
        <f>AVERAGE(DN108:DN110)</f>
        <v>4.6477272727272751</v>
      </c>
      <c r="AK502" s="60">
        <f>AVERAGE(DO108:DO110)</f>
        <v>6.166666666666667</v>
      </c>
      <c r="AL502" s="60">
        <f>AVERAGE(DU108:DU110)</f>
        <v>4.640449438202249</v>
      </c>
      <c r="AM502" s="60">
        <f>AVERAGE(DV108:DV110)</f>
        <v>3.2577639751552803</v>
      </c>
      <c r="AN502" s="60">
        <f>AVERAGE(EB108:EB110)</f>
        <v>4.7093023255813957</v>
      </c>
      <c r="AO502" s="60">
        <f>AVERAGE(EC108:EC110)</f>
        <v>3.9086294416243645</v>
      </c>
      <c r="AP502" s="60">
        <f>AVERAGE(EI108:EI110)</f>
        <v>2.6312849162011172</v>
      </c>
      <c r="AQ502" s="60">
        <f>AVERAGE(EJ108:EJ110)</f>
        <v>3.055276381909549</v>
      </c>
      <c r="AR502" s="60">
        <f>AVERAGE(EK108:EK110)</f>
        <v>3.25</v>
      </c>
      <c r="AS502" s="60">
        <f>AVERAGE(EL108:EL110)</f>
        <v>3.75</v>
      </c>
      <c r="AT502" s="60">
        <f>AVERAGE(ET108:ET110)</f>
        <v>4.0105932203389827</v>
      </c>
      <c r="AU502" s="60">
        <f>AVERAGE(EU108:EU110)</f>
        <v>4.147849462365591</v>
      </c>
      <c r="AV502" s="5">
        <f t="shared" si="376"/>
        <v>102.72499999999999</v>
      </c>
      <c r="AW502" s="60">
        <v>374.1633333333333</v>
      </c>
      <c r="AX502" s="5">
        <f t="shared" si="377"/>
        <v>108.2</v>
      </c>
      <c r="BC502"/>
      <c r="BD502"/>
      <c r="BE502" s="3"/>
      <c r="BF502"/>
      <c r="BG502"/>
      <c r="BH502"/>
      <c r="CD502" s="60"/>
      <c r="CE502" s="60"/>
      <c r="CF502" s="60"/>
      <c r="CG502" s="60"/>
      <c r="CH502" s="60"/>
      <c r="CI502" s="60"/>
      <c r="EW502" s="51"/>
      <c r="EX502" s="51"/>
      <c r="EY502" s="52"/>
      <c r="EZ502" s="52"/>
      <c r="FA502" s="51"/>
      <c r="FS502"/>
    </row>
    <row r="503" spans="1:175" x14ac:dyDescent="0.2">
      <c r="A503" s="1">
        <f t="shared" si="372"/>
        <v>1985</v>
      </c>
      <c r="B503" s="1">
        <v>4</v>
      </c>
      <c r="C503" s="1">
        <f t="shared" si="378"/>
        <v>36</v>
      </c>
      <c r="D503" s="60" t="s">
        <v>112</v>
      </c>
      <c r="E503" s="60" t="s">
        <v>112</v>
      </c>
      <c r="F503" s="60" t="s">
        <v>112</v>
      </c>
      <c r="G503" s="60" t="s">
        <v>112</v>
      </c>
      <c r="H503" s="60" t="s">
        <v>112</v>
      </c>
      <c r="I503" s="60" t="s">
        <v>112</v>
      </c>
      <c r="J503" s="60" t="s">
        <v>112</v>
      </c>
      <c r="K503" s="60" t="s">
        <v>112</v>
      </c>
      <c r="L503" s="60" t="s">
        <v>112</v>
      </c>
      <c r="M503" s="60" t="s">
        <v>112</v>
      </c>
      <c r="N503" s="60" t="s">
        <v>112</v>
      </c>
      <c r="O503" s="60" t="s">
        <v>112</v>
      </c>
      <c r="P503" s="60" t="s">
        <v>112</v>
      </c>
      <c r="Q503" s="60" t="s">
        <v>112</v>
      </c>
      <c r="R503" s="60" t="s">
        <v>112</v>
      </c>
      <c r="S503" s="60" t="s">
        <v>112</v>
      </c>
      <c r="T503" s="60" t="s">
        <v>112</v>
      </c>
      <c r="U503" s="60" t="s">
        <v>112</v>
      </c>
      <c r="V503" s="60" t="s">
        <v>112</v>
      </c>
      <c r="W503" s="60" t="s">
        <v>112</v>
      </c>
      <c r="X503" s="60" t="s">
        <v>112</v>
      </c>
      <c r="Y503" s="60" t="s">
        <v>112</v>
      </c>
      <c r="Z503" s="60">
        <f>AVERAGE(CE111:CE113)</f>
        <v>4.4938875305623469</v>
      </c>
      <c r="AA503" s="60">
        <f>AVERAGE(CF111:CF113)</f>
        <v>5.2003205128205137</v>
      </c>
      <c r="AB503" s="60">
        <f>AVERAGE(CG111:CG113)</f>
        <v>4</v>
      </c>
      <c r="AC503" s="60" t="s">
        <v>112</v>
      </c>
      <c r="AD503" s="60">
        <f>AVERAGE(CS111:CS113)</f>
        <v>3.5</v>
      </c>
      <c r="AE503" s="60">
        <f>AVERAGE(CT111:CT113)</f>
        <v>4.1545454545454543</v>
      </c>
      <c r="AF503" s="60">
        <f>AVERAGE(CZ111:CZ113)</f>
        <v>3.7921568627450974</v>
      </c>
      <c r="AG503" s="60">
        <f>AVERAGE(DA111:DA113)</f>
        <v>4.0528184642698601</v>
      </c>
      <c r="AH503" s="60">
        <f>AVERAGE(DG111:DG113)</f>
        <v>4</v>
      </c>
      <c r="AI503" s="60">
        <f>AVERAGE(DH111:DH113)</f>
        <v>3.75</v>
      </c>
      <c r="AJ503" s="60">
        <f>AVERAGE(DN111:DN113)</f>
        <v>5.2098484848484867</v>
      </c>
      <c r="AK503" s="60">
        <f>AVERAGE(DO111:DO113)</f>
        <v>7.5</v>
      </c>
      <c r="AL503" s="60">
        <f>AVERAGE(DU111:DU113)</f>
        <v>4.640449438202249</v>
      </c>
      <c r="AM503" s="60">
        <f>AVERAGE(DV111:DV113)</f>
        <v>3.1718426501035206</v>
      </c>
      <c r="AN503" s="60">
        <f>AVERAGE(EB111:EB113)</f>
        <v>4.7093023255813957</v>
      </c>
      <c r="AO503" s="60">
        <f>AVERAGE(EC111:EC113)</f>
        <v>3.9086294416243645</v>
      </c>
      <c r="AP503" s="60">
        <f>AVERAGE(EI111:EI113)</f>
        <v>2.6312849162011172</v>
      </c>
      <c r="AQ503" s="60">
        <f>AVERAGE(EJ111:EJ113)</f>
        <v>3.055276381909549</v>
      </c>
      <c r="AR503" s="60">
        <f>AVERAGE(EK111:EK113)</f>
        <v>3.25</v>
      </c>
      <c r="AS503" s="60">
        <f>AVERAGE(EL111:EL113)</f>
        <v>3.75</v>
      </c>
      <c r="AT503" s="60">
        <f>AVERAGE(ET111:ET113)</f>
        <v>4.0105932203389827</v>
      </c>
      <c r="AU503" s="60">
        <f>AVERAGE(EU111:EU113)</f>
        <v>4.147849462365591</v>
      </c>
      <c r="AV503" s="5">
        <f t="shared" si="376"/>
        <v>103.27499999999999</v>
      </c>
      <c r="AW503" s="60">
        <v>406.14666666666665</v>
      </c>
      <c r="AX503" s="5">
        <f t="shared" si="377"/>
        <v>109.15</v>
      </c>
      <c r="BC503"/>
      <c r="BD503"/>
      <c r="BE503" s="3"/>
      <c r="BF503"/>
      <c r="BG503"/>
      <c r="BH503"/>
      <c r="CD503" s="60"/>
      <c r="CE503" s="60"/>
      <c r="CF503" s="60"/>
      <c r="CG503" s="60"/>
      <c r="CH503" s="60"/>
      <c r="CI503" s="60"/>
      <c r="EW503" s="51"/>
      <c r="EX503" s="51"/>
      <c r="EY503" s="52"/>
      <c r="EZ503" s="52"/>
      <c r="FA503" s="51"/>
      <c r="FS503"/>
    </row>
    <row r="504" spans="1:175" x14ac:dyDescent="0.2">
      <c r="A504" s="1">
        <f t="shared" si="372"/>
        <v>1986</v>
      </c>
      <c r="B504" s="1">
        <v>1</v>
      </c>
      <c r="C504" s="1">
        <f t="shared" si="378"/>
        <v>37</v>
      </c>
      <c r="D504" s="60" t="s">
        <v>112</v>
      </c>
      <c r="E504" s="60" t="s">
        <v>112</v>
      </c>
      <c r="F504" s="60" t="s">
        <v>112</v>
      </c>
      <c r="G504" s="60" t="s">
        <v>112</v>
      </c>
      <c r="H504" s="60" t="s">
        <v>112</v>
      </c>
      <c r="I504" s="60" t="s">
        <v>112</v>
      </c>
      <c r="J504" s="60" t="s">
        <v>112</v>
      </c>
      <c r="K504" s="60" t="s">
        <v>112</v>
      </c>
      <c r="L504" s="60" t="s">
        <v>112</v>
      </c>
      <c r="M504" s="60" t="s">
        <v>112</v>
      </c>
      <c r="N504" s="60" t="s">
        <v>112</v>
      </c>
      <c r="O504" s="60" t="s">
        <v>112</v>
      </c>
      <c r="P504" s="60" t="s">
        <v>112</v>
      </c>
      <c r="Q504" s="60" t="s">
        <v>112</v>
      </c>
      <c r="R504" s="60" t="s">
        <v>112</v>
      </c>
      <c r="S504" s="60" t="s">
        <v>112</v>
      </c>
      <c r="T504" s="60" t="s">
        <v>112</v>
      </c>
      <c r="U504" s="60" t="s">
        <v>112</v>
      </c>
      <c r="V504" s="60" t="s">
        <v>112</v>
      </c>
      <c r="W504" s="60" t="s">
        <v>112</v>
      </c>
      <c r="X504" s="60" t="s">
        <v>112</v>
      </c>
      <c r="Y504" s="60" t="s">
        <v>112</v>
      </c>
      <c r="Z504" s="60">
        <f>AVERAGE(CE114:CE116)</f>
        <v>4.4938875305623469</v>
      </c>
      <c r="AA504" s="60">
        <f>AVERAGE(CF114:CF116)</f>
        <v>5.3004807692307692</v>
      </c>
      <c r="AB504" s="60">
        <f>AVERAGE(CG114:CG116)</f>
        <v>4</v>
      </c>
      <c r="AC504" s="60" t="s">
        <v>112</v>
      </c>
      <c r="AD504" s="60">
        <f>AVERAGE(CS114:CS116)</f>
        <v>3.5</v>
      </c>
      <c r="AE504" s="60">
        <f>AVERAGE(CT114:CT116)</f>
        <v>4.1545454545454543</v>
      </c>
      <c r="AF504" s="60">
        <f>AVERAGE(CZ114:CZ116)</f>
        <v>3.7921568627450974</v>
      </c>
      <c r="AG504" s="60">
        <f>AVERAGE(DA114:DA116)</f>
        <v>4.0264092321349283</v>
      </c>
      <c r="AH504" s="60">
        <f>AVERAGE(DG114:DG116)</f>
        <v>4</v>
      </c>
      <c r="AI504" s="60">
        <f>AVERAGE(DH114:DH116)</f>
        <v>3.75</v>
      </c>
      <c r="AJ504" s="60">
        <f>AVERAGE(DN114:DN116)</f>
        <v>5.3045454545454565</v>
      </c>
      <c r="AK504" s="60">
        <f>AVERAGE(DO114:DO116)</f>
        <v>7.5</v>
      </c>
      <c r="AL504" s="60">
        <f>AVERAGE(DU114:DU116)</f>
        <v>4.8202247191011249</v>
      </c>
      <c r="AM504" s="60">
        <f>AVERAGE(DV114:DV116)</f>
        <v>3.4844720496894421</v>
      </c>
      <c r="AN504" s="60">
        <f>AVERAGE(EB114:EB116)</f>
        <v>4.5174418604651168</v>
      </c>
      <c r="AO504" s="60">
        <f>AVERAGE(EC114:EC116)</f>
        <v>3.9086294416243645</v>
      </c>
      <c r="AP504" s="60">
        <f>AVERAGE(EI114:EI116)</f>
        <v>2.6312849162011172</v>
      </c>
      <c r="AQ504" s="60">
        <f>AVERAGE(EJ114:EJ116)</f>
        <v>3.055276381909549</v>
      </c>
      <c r="AR504" s="60">
        <f>AVERAGE(EK114:EK116)</f>
        <v>3.25</v>
      </c>
      <c r="AS504" s="60">
        <f>AVERAGE(EL114:EL116)</f>
        <v>3.75</v>
      </c>
      <c r="AT504" s="60">
        <f>AVERAGE(ET114:ET116)</f>
        <v>4.0105932203389827</v>
      </c>
      <c r="AU504" s="60">
        <f>AVERAGE(EU114:EU116)</f>
        <v>4.2840501792114694</v>
      </c>
      <c r="AV504" s="5">
        <f t="shared" si="376"/>
        <v>101.19999999999999</v>
      </c>
      <c r="AW504" s="60">
        <v>460.49333333333334</v>
      </c>
      <c r="AX504" s="5">
        <f t="shared" si="377"/>
        <v>109.07499999999999</v>
      </c>
      <c r="BC504"/>
      <c r="BD504"/>
      <c r="BE504" s="3"/>
      <c r="BF504"/>
      <c r="BG504"/>
      <c r="BH504"/>
      <c r="CD504" s="60"/>
      <c r="CE504" s="60"/>
      <c r="CF504" s="60"/>
      <c r="CG504" s="60"/>
      <c r="CH504" s="60"/>
      <c r="CI504" s="60"/>
      <c r="EW504" s="51"/>
      <c r="EX504" s="51"/>
      <c r="EY504" s="52"/>
      <c r="EZ504" s="52"/>
      <c r="FA504" s="51"/>
      <c r="FS504"/>
    </row>
    <row r="505" spans="1:175" x14ac:dyDescent="0.2">
      <c r="A505" s="1">
        <f t="shared" si="372"/>
        <v>1986</v>
      </c>
      <c r="B505" s="1">
        <v>2</v>
      </c>
      <c r="C505" s="1">
        <f t="shared" si="378"/>
        <v>38</v>
      </c>
      <c r="D505" s="60" t="s">
        <v>112</v>
      </c>
      <c r="E505" s="60" t="s">
        <v>112</v>
      </c>
      <c r="F505" s="60" t="s">
        <v>112</v>
      </c>
      <c r="G505" s="60" t="s">
        <v>112</v>
      </c>
      <c r="H505" s="60" t="s">
        <v>112</v>
      </c>
      <c r="I505" s="60" t="s">
        <v>112</v>
      </c>
      <c r="J505" s="60" t="s">
        <v>112</v>
      </c>
      <c r="K505" s="60" t="s">
        <v>112</v>
      </c>
      <c r="L505" s="60" t="s">
        <v>112</v>
      </c>
      <c r="M505" s="60" t="s">
        <v>112</v>
      </c>
      <c r="N505" s="60" t="s">
        <v>112</v>
      </c>
      <c r="O505" s="60" t="s">
        <v>112</v>
      </c>
      <c r="P505" s="60" t="s">
        <v>112</v>
      </c>
      <c r="Q505" s="60" t="s">
        <v>112</v>
      </c>
      <c r="R505" s="60" t="s">
        <v>112</v>
      </c>
      <c r="S505" s="60" t="s">
        <v>112</v>
      </c>
      <c r="T505" s="60" t="s">
        <v>112</v>
      </c>
      <c r="U505" s="60" t="s">
        <v>112</v>
      </c>
      <c r="V505" s="60" t="s">
        <v>112</v>
      </c>
      <c r="W505" s="60" t="s">
        <v>112</v>
      </c>
      <c r="X505" s="60" t="s">
        <v>112</v>
      </c>
      <c r="Y505" s="60" t="s">
        <v>112</v>
      </c>
      <c r="Z505" s="60">
        <f>AVERAGE(CE117:CE119)</f>
        <v>3.8353708231458845</v>
      </c>
      <c r="AA505" s="60">
        <f>AVERAGE(CF117:CF119)</f>
        <v>5.4695512820512819</v>
      </c>
      <c r="AB505" s="60">
        <f>AVERAGE(CG117:CG119)</f>
        <v>3.5</v>
      </c>
      <c r="AC505" s="60" t="s">
        <v>112</v>
      </c>
      <c r="AD505" s="60">
        <f>AVERAGE(CS117:CS119)</f>
        <v>3.5</v>
      </c>
      <c r="AE505" s="60">
        <f>AVERAGE(CT117:CT119)</f>
        <v>3.9363636363636361</v>
      </c>
      <c r="AF505" s="60">
        <f>AVERAGE(CZ117:CZ119)</f>
        <v>3.3895424836601307</v>
      </c>
      <c r="AG505" s="60">
        <f>AVERAGE(DA117:DA119)</f>
        <v>3.7987128273413204</v>
      </c>
      <c r="AH505" s="60">
        <f>AVERAGE(DG117:DG119)</f>
        <v>3.6666666666666665</v>
      </c>
      <c r="AI505" s="60">
        <f>AVERAGE(DH117:DH119)</f>
        <v>3.5833333333333335</v>
      </c>
      <c r="AJ505" s="60">
        <f>AVERAGE(DN117:DN119)</f>
        <v>4.3500000000000014</v>
      </c>
      <c r="AK505" s="60">
        <f>AVERAGE(DO117:DO119)</f>
        <v>5.5</v>
      </c>
      <c r="AL505" s="60">
        <f>AVERAGE(DU117:DU119)</f>
        <v>4.7303370786516865</v>
      </c>
      <c r="AM505" s="60">
        <f>AVERAGE(DV117:DV119)</f>
        <v>3.2422360248447215</v>
      </c>
      <c r="AN505" s="60">
        <f>AVERAGE(EB117:EB119)</f>
        <v>3.7751937984496124</v>
      </c>
      <c r="AO505" s="60">
        <f>AVERAGE(EC117:EC119)</f>
        <v>3.6362098138747876</v>
      </c>
      <c r="AP505" s="60">
        <f>AVERAGE(EI117:EI119)</f>
        <v>2.6312849162011172</v>
      </c>
      <c r="AQ505" s="60">
        <f>AVERAGE(EJ117:EJ119)</f>
        <v>3.055276381909549</v>
      </c>
      <c r="AR505" s="60">
        <f>AVERAGE(EK117:EK119)</f>
        <v>2.9166666666666665</v>
      </c>
      <c r="AS505" s="60">
        <f>AVERAGE(EL117:EL119)</f>
        <v>3.4166666666666665</v>
      </c>
      <c r="AT505" s="60">
        <f>AVERAGE(ET117:ET119)</f>
        <v>4.0105932203389827</v>
      </c>
      <c r="AU505" s="60">
        <f>AVERAGE(EU117:EU119)</f>
        <v>4.2840501792114694</v>
      </c>
      <c r="AV505" s="5">
        <f t="shared" si="376"/>
        <v>99.724999999999994</v>
      </c>
      <c r="AW505" s="60">
        <v>502.92</v>
      </c>
      <c r="AX505" s="5">
        <f t="shared" si="377"/>
        <v>109.125</v>
      </c>
      <c r="BC505"/>
      <c r="BD505"/>
      <c r="BE505" s="3"/>
      <c r="BF505"/>
      <c r="BG505"/>
      <c r="BH505"/>
      <c r="CD505" s="60"/>
      <c r="CE505" s="60"/>
      <c r="CF505" s="60"/>
      <c r="CG505" s="60"/>
      <c r="CH505" s="60"/>
      <c r="CI505" s="60"/>
      <c r="EW505" s="51"/>
      <c r="EX505" s="51"/>
      <c r="EY505" s="52"/>
      <c r="EZ505" s="52"/>
      <c r="FA505" s="51"/>
      <c r="FS505"/>
    </row>
    <row r="506" spans="1:175" x14ac:dyDescent="0.2">
      <c r="A506" s="1">
        <f t="shared" si="372"/>
        <v>1986</v>
      </c>
      <c r="B506" s="1">
        <v>3</v>
      </c>
      <c r="C506" s="1">
        <f t="shared" si="378"/>
        <v>39</v>
      </c>
      <c r="D506" s="60" t="s">
        <v>112</v>
      </c>
      <c r="E506" s="60" t="s">
        <v>112</v>
      </c>
      <c r="F506" s="60" t="s">
        <v>112</v>
      </c>
      <c r="G506" s="60" t="s">
        <v>112</v>
      </c>
      <c r="H506" s="60" t="s">
        <v>112</v>
      </c>
      <c r="I506" s="60" t="s">
        <v>112</v>
      </c>
      <c r="J506" s="60" t="s">
        <v>112</v>
      </c>
      <c r="K506" s="60" t="s">
        <v>112</v>
      </c>
      <c r="L506" s="60" t="s">
        <v>112</v>
      </c>
      <c r="M506" s="60" t="s">
        <v>112</v>
      </c>
      <c r="N506" s="60" t="s">
        <v>112</v>
      </c>
      <c r="O506" s="60" t="s">
        <v>112</v>
      </c>
      <c r="P506" s="60" t="s">
        <v>112</v>
      </c>
      <c r="Q506" s="60" t="s">
        <v>112</v>
      </c>
      <c r="R506" s="60" t="s">
        <v>112</v>
      </c>
      <c r="S506" s="60" t="s">
        <v>112</v>
      </c>
      <c r="T506" s="60" t="s">
        <v>112</v>
      </c>
      <c r="U506" s="60" t="s">
        <v>112</v>
      </c>
      <c r="V506" s="60" t="s">
        <v>112</v>
      </c>
      <c r="W506" s="60" t="s">
        <v>112</v>
      </c>
      <c r="X506" s="60" t="s">
        <v>112</v>
      </c>
      <c r="Y506" s="60" t="s">
        <v>112</v>
      </c>
      <c r="Z506" s="60">
        <f>AVERAGE(CE120:CE122)</f>
        <v>3.8353708231458845</v>
      </c>
      <c r="AA506" s="60">
        <f>AVERAGE(CF120:CF122)</f>
        <v>4.4679487179487181</v>
      </c>
      <c r="AB506" s="60">
        <f>AVERAGE(CG120:CG122)</f>
        <v>2.6666666666666665</v>
      </c>
      <c r="AC506" s="60" t="s">
        <v>112</v>
      </c>
      <c r="AD506" s="60">
        <f>AVERAGE(CS120:CS122)</f>
        <v>3.5</v>
      </c>
      <c r="AE506" s="60">
        <f>AVERAGE(CT120:CT122)</f>
        <v>3.3909090909090907</v>
      </c>
      <c r="AF506" s="60">
        <f>AVERAGE(CZ120:CZ122)</f>
        <v>2.5843137254901962</v>
      </c>
      <c r="AG506" s="60">
        <f>AVERAGE(DA120:DA122)</f>
        <v>3.3169107856191729</v>
      </c>
      <c r="AH506" s="60">
        <f>AVERAGE(DG120:DG122)</f>
        <v>3.5</v>
      </c>
      <c r="AI506" s="60">
        <f>AVERAGE(DH120:DH122)</f>
        <v>3.25</v>
      </c>
      <c r="AJ506" s="60">
        <f>AVERAGE(DN120:DN122)</f>
        <v>3.804545454545456</v>
      </c>
      <c r="AK506" s="60">
        <f>AVERAGE(DO120:DO122)</f>
        <v>5</v>
      </c>
      <c r="AL506" s="60">
        <f>AVERAGE(DU120:DU122)</f>
        <v>4.5505617977528106</v>
      </c>
      <c r="AM506" s="60">
        <f>AVERAGE(DV120:DV122)</f>
        <v>2.7577639751552798</v>
      </c>
      <c r="AN506" s="60">
        <f>AVERAGE(EB120:EB122)</f>
        <v>3.3081395348837206</v>
      </c>
      <c r="AO506" s="60">
        <f>AVERAGE(EC120:EC122)</f>
        <v>3.1827411167512683</v>
      </c>
      <c r="AP506" s="60">
        <f>AVERAGE(EI120:EI122)</f>
        <v>3.2979515828677837</v>
      </c>
      <c r="AQ506" s="60">
        <f>AVERAGE(EJ120:EJ122)</f>
        <v>3.5745393634840887</v>
      </c>
      <c r="AR506" s="60">
        <f>AVERAGE(EK120:EK122)</f>
        <v>2.25</v>
      </c>
      <c r="AS506" s="60">
        <f>AVERAGE(EL120:EL122)</f>
        <v>2.75</v>
      </c>
      <c r="AT506" s="60">
        <f>AVERAGE(ET120:ET122)</f>
        <v>4.0105932203389827</v>
      </c>
      <c r="AU506" s="60">
        <f>AVERAGE(EU120:EU122)</f>
        <v>4.147849462365591</v>
      </c>
      <c r="AV506" s="5">
        <f t="shared" si="376"/>
        <v>99.45</v>
      </c>
      <c r="AW506" s="60">
        <v>497.9666666666667</v>
      </c>
      <c r="AX506" s="5">
        <f t="shared" si="377"/>
        <v>109.925</v>
      </c>
      <c r="BC506"/>
      <c r="BD506"/>
      <c r="BE506" s="3"/>
      <c r="BF506"/>
      <c r="BG506"/>
      <c r="BH506"/>
      <c r="CD506" s="60"/>
      <c r="CE506" s="60"/>
      <c r="CF506" s="60"/>
      <c r="CG506" s="60"/>
      <c r="CH506" s="60"/>
      <c r="CI506" s="60"/>
      <c r="EW506" s="51"/>
      <c r="EX506" s="51"/>
      <c r="EY506" s="52"/>
      <c r="EZ506" s="52"/>
      <c r="FA506" s="51"/>
      <c r="FS506"/>
    </row>
    <row r="507" spans="1:175" x14ac:dyDescent="0.2">
      <c r="A507" s="1">
        <f t="shared" si="372"/>
        <v>1986</v>
      </c>
      <c r="B507" s="1">
        <v>4</v>
      </c>
      <c r="C507" s="1">
        <f t="shared" si="378"/>
        <v>40</v>
      </c>
      <c r="D507" s="60" t="s">
        <v>112</v>
      </c>
      <c r="E507" s="60" t="s">
        <v>112</v>
      </c>
      <c r="F507" s="60" t="s">
        <v>112</v>
      </c>
      <c r="G507" s="60" t="s">
        <v>112</v>
      </c>
      <c r="H507" s="60" t="s">
        <v>112</v>
      </c>
      <c r="I507" s="60" t="s">
        <v>112</v>
      </c>
      <c r="J507" s="60" t="s">
        <v>112</v>
      </c>
      <c r="K507" s="60" t="s">
        <v>112</v>
      </c>
      <c r="L507" s="60" t="s">
        <v>112</v>
      </c>
      <c r="M507" s="60" t="s">
        <v>112</v>
      </c>
      <c r="N507" s="60" t="s">
        <v>112</v>
      </c>
      <c r="O507" s="60" t="s">
        <v>112</v>
      </c>
      <c r="P507" s="60" t="s">
        <v>112</v>
      </c>
      <c r="Q507" s="60" t="s">
        <v>112</v>
      </c>
      <c r="R507" s="60" t="s">
        <v>112</v>
      </c>
      <c r="S507" s="60" t="s">
        <v>112</v>
      </c>
      <c r="T507" s="60" t="s">
        <v>112</v>
      </c>
      <c r="U507" s="60" t="s">
        <v>112</v>
      </c>
      <c r="V507" s="60" t="s">
        <v>112</v>
      </c>
      <c r="W507" s="60" t="s">
        <v>112</v>
      </c>
      <c r="X507" s="60" t="s">
        <v>112</v>
      </c>
      <c r="Y507" s="60" t="s">
        <v>112</v>
      </c>
      <c r="Z507" s="60">
        <f>AVERAGE(CE123:CE125)</f>
        <v>3.8272208638956804</v>
      </c>
      <c r="AA507" s="60">
        <f>AVERAGE(CF123:CF125)</f>
        <v>5.635416666666667</v>
      </c>
      <c r="AB507" s="60">
        <f>AVERAGE(CG123:CG125)</f>
        <v>3.1666666666666665</v>
      </c>
      <c r="AC507" s="60" t="s">
        <v>112</v>
      </c>
      <c r="AD507" s="60">
        <f>AVERAGE(CS123:CS125)</f>
        <v>5</v>
      </c>
      <c r="AE507" s="60">
        <f>AVERAGE(CT123:CT125)</f>
        <v>3.9090909090909087</v>
      </c>
      <c r="AF507" s="60">
        <f>AVERAGE(CZ123:CZ125)</f>
        <v>2.7790849673202618</v>
      </c>
      <c r="AG507" s="60">
        <f>AVERAGE(DA123:DA125)</f>
        <v>3.6766533510874368</v>
      </c>
      <c r="AH507" s="60">
        <f>AVERAGE(DG123:DG125)</f>
        <v>3.6666666666666665</v>
      </c>
      <c r="AI507" s="60">
        <f>AVERAGE(DH123:DH125)</f>
        <v>3.3333333333333335</v>
      </c>
      <c r="AJ507" s="60">
        <f>AVERAGE(DN123:DN125)</f>
        <v>4.0689393939393952</v>
      </c>
      <c r="AK507" s="60">
        <f>AVERAGE(DO123:DO125)</f>
        <v>5</v>
      </c>
      <c r="AL507" s="60">
        <f>AVERAGE(DU123:DU125)</f>
        <v>5.6385767790262191</v>
      </c>
      <c r="AM507" s="60">
        <f>AVERAGE(DV123:DV125)</f>
        <v>4.363354037267082</v>
      </c>
      <c r="AN507" s="60">
        <f>AVERAGE(EB123:EB125)</f>
        <v>4.0523255813953485</v>
      </c>
      <c r="AO507" s="60">
        <f>AVERAGE(EC123:EC125)</f>
        <v>4.0769881556683574</v>
      </c>
      <c r="AP507" s="60">
        <f>AVERAGE(EI123:EI125)</f>
        <v>2.8770949720670393</v>
      </c>
      <c r="AQ507" s="60">
        <f>AVERAGE(EJ123:EJ125)</f>
        <v>3.055276381909549</v>
      </c>
      <c r="AR507" s="60">
        <f>AVERAGE(EK123:EK125)</f>
        <v>2.5</v>
      </c>
      <c r="AS507" s="60">
        <f>AVERAGE(EL123:EL125)</f>
        <v>3.5833333333333335</v>
      </c>
      <c r="AT507" s="60">
        <f>AVERAGE(ET123:ET125)</f>
        <v>4.0388418079096047</v>
      </c>
      <c r="AU507" s="60">
        <f>AVERAGE(EU123:EU125)</f>
        <v>4.8145161290322571</v>
      </c>
      <c r="AV507" s="5">
        <f t="shared" si="376"/>
        <v>99.924999999999997</v>
      </c>
      <c r="AW507" s="60">
        <v>512.69333333333338</v>
      </c>
      <c r="AX507" s="5">
        <f t="shared" si="377"/>
        <v>110.6</v>
      </c>
      <c r="BC507"/>
      <c r="BD507"/>
      <c r="BE507" s="3"/>
      <c r="BF507"/>
      <c r="BG507"/>
      <c r="BH507"/>
      <c r="CD507" s="60"/>
      <c r="CE507" s="60"/>
      <c r="CF507" s="60"/>
      <c r="CG507" s="60"/>
      <c r="CH507" s="60"/>
      <c r="CI507" s="60"/>
      <c r="EW507" s="51"/>
      <c r="EX507" s="51"/>
      <c r="EY507" s="52"/>
      <c r="EZ507" s="52"/>
      <c r="FA507" s="51"/>
      <c r="FS507"/>
    </row>
    <row r="508" spans="1:175" x14ac:dyDescent="0.2">
      <c r="A508" s="1">
        <f t="shared" si="372"/>
        <v>1987</v>
      </c>
      <c r="B508" s="1">
        <v>1</v>
      </c>
      <c r="C508" s="1">
        <f t="shared" si="378"/>
        <v>41</v>
      </c>
      <c r="D508" s="60" t="s">
        <v>112</v>
      </c>
      <c r="E508" s="60" t="s">
        <v>112</v>
      </c>
      <c r="F508" s="60" t="s">
        <v>112</v>
      </c>
      <c r="G508" s="60" t="s">
        <v>112</v>
      </c>
      <c r="H508" s="60" t="s">
        <v>112</v>
      </c>
      <c r="I508" s="60" t="s">
        <v>112</v>
      </c>
      <c r="J508" s="60" t="s">
        <v>112</v>
      </c>
      <c r="K508" s="60" t="s">
        <v>112</v>
      </c>
      <c r="L508" s="60" t="s">
        <v>112</v>
      </c>
      <c r="M508" s="60" t="s">
        <v>112</v>
      </c>
      <c r="N508" s="60" t="s">
        <v>112</v>
      </c>
      <c r="O508" s="60" t="s">
        <v>112</v>
      </c>
      <c r="P508" s="60" t="s">
        <v>112</v>
      </c>
      <c r="Q508" s="60" t="s">
        <v>112</v>
      </c>
      <c r="R508" s="60" t="s">
        <v>112</v>
      </c>
      <c r="S508" s="60" t="s">
        <v>112</v>
      </c>
      <c r="T508" s="60" t="s">
        <v>112</v>
      </c>
      <c r="U508" s="60" t="s">
        <v>112</v>
      </c>
      <c r="V508" s="60" t="s">
        <v>112</v>
      </c>
      <c r="W508" s="60" t="s">
        <v>112</v>
      </c>
      <c r="X508" s="60" t="s">
        <v>112</v>
      </c>
      <c r="Y508" s="60" t="s">
        <v>112</v>
      </c>
      <c r="Z508" s="60">
        <f>AVERAGE(CE126:CE128)</f>
        <v>4.8231458842705779</v>
      </c>
      <c r="AA508" s="60">
        <f>AVERAGE(CF126:CF128)</f>
        <v>7.2992788461538467</v>
      </c>
      <c r="AB508" s="60">
        <f>AVERAGE(CG126:CG128)</f>
        <v>3.9166666666666665</v>
      </c>
      <c r="AC508" s="60" t="s">
        <v>112</v>
      </c>
      <c r="AD508" s="60">
        <f>AVERAGE(CS126:CS128)</f>
        <v>4.7333333333333334</v>
      </c>
      <c r="AE508" s="60">
        <f>AVERAGE(CT126:CT128)</f>
        <v>3.4896969696969697</v>
      </c>
      <c r="AF508" s="60">
        <f>AVERAGE(CZ126:CZ128)</f>
        <v>3.3324836601307193</v>
      </c>
      <c r="AG508" s="60">
        <f>AVERAGE(DA126:DA128)</f>
        <v>4.3507101642254744</v>
      </c>
      <c r="AH508" s="60">
        <f>AVERAGE(DG126:DG128)</f>
        <v>5.083333333333333</v>
      </c>
      <c r="AI508" s="60">
        <f>AVERAGE(DH126:DH128)</f>
        <v>3.3333333333333335</v>
      </c>
      <c r="AJ508" s="60">
        <f>AVERAGE(DN126:DN128)</f>
        <v>5.6973484848484865</v>
      </c>
      <c r="AK508" s="60">
        <f>AVERAGE(DO126:DO128)</f>
        <v>4.5</v>
      </c>
      <c r="AL508" s="60">
        <f>AVERAGE(DU126:DU128)</f>
        <v>7.5250936329588036</v>
      </c>
      <c r="AM508" s="60">
        <f>AVERAGE(DV126:DV128)</f>
        <v>6.212422360248449</v>
      </c>
      <c r="AN508" s="60">
        <f>AVERAGE(EB126:EB128)</f>
        <v>4.4612403100775202</v>
      </c>
      <c r="AO508" s="60">
        <f>AVERAGE(EC126:EC128)</f>
        <v>4.640101522842639</v>
      </c>
      <c r="AP508" s="60">
        <f>AVERAGE(EI126:EI128)</f>
        <v>4.3435754189944129</v>
      </c>
      <c r="AQ508" s="60">
        <f>AVERAGE(EJ126:EJ128)</f>
        <v>2.6658291457286447</v>
      </c>
      <c r="AR508" s="60">
        <f>AVERAGE(EK126:EK128)</f>
        <v>3</v>
      </c>
      <c r="AS508" s="60">
        <f>AVERAGE(EL126:EL128)</f>
        <v>4.416666666666667</v>
      </c>
      <c r="AT508" s="60">
        <f>AVERAGE(ET126:ET128)</f>
        <v>5.110169491525423</v>
      </c>
      <c r="AU508" s="60">
        <f>AVERAGE(EU126:EU128)</f>
        <v>3.9218637992831531</v>
      </c>
      <c r="AV508" s="5">
        <f t="shared" si="376"/>
        <v>101.15</v>
      </c>
      <c r="AW508" s="60">
        <v>597.28666666666663</v>
      </c>
      <c r="AX508" s="5">
        <f t="shared" si="377"/>
        <v>111.89999999999999</v>
      </c>
      <c r="BC508"/>
      <c r="BD508"/>
      <c r="BE508" s="3"/>
      <c r="CD508" s="60"/>
      <c r="CE508" s="60"/>
      <c r="CF508" s="60"/>
      <c r="CG508" s="60"/>
      <c r="CH508" s="60"/>
      <c r="CI508" s="60"/>
      <c r="EW508" s="51"/>
      <c r="EX508" s="51"/>
      <c r="EY508" s="52"/>
      <c r="EZ508" s="52"/>
      <c r="FA508" s="51"/>
      <c r="FS508"/>
    </row>
    <row r="509" spans="1:175" x14ac:dyDescent="0.2">
      <c r="A509" s="1">
        <f t="shared" si="372"/>
        <v>1987</v>
      </c>
      <c r="B509" s="1">
        <v>2</v>
      </c>
      <c r="C509" s="1">
        <f t="shared" si="378"/>
        <v>42</v>
      </c>
      <c r="D509" s="60" t="s">
        <v>112</v>
      </c>
      <c r="E509" s="60" t="s">
        <v>112</v>
      </c>
      <c r="F509" s="60" t="s">
        <v>112</v>
      </c>
      <c r="G509" s="60" t="s">
        <v>112</v>
      </c>
      <c r="H509" s="60" t="s">
        <v>112</v>
      </c>
      <c r="I509" s="60" t="s">
        <v>112</v>
      </c>
      <c r="J509" s="60" t="s">
        <v>112</v>
      </c>
      <c r="K509" s="60" t="s">
        <v>112</v>
      </c>
      <c r="L509" s="60" t="s">
        <v>112</v>
      </c>
      <c r="M509" s="60" t="s">
        <v>112</v>
      </c>
      <c r="N509" s="60" t="s">
        <v>112</v>
      </c>
      <c r="O509" s="60" t="s">
        <v>112</v>
      </c>
      <c r="P509" s="60" t="s">
        <v>112</v>
      </c>
      <c r="Q509" s="60" t="s">
        <v>112</v>
      </c>
      <c r="R509" s="60" t="s">
        <v>112</v>
      </c>
      <c r="S509" s="60" t="s">
        <v>112</v>
      </c>
      <c r="T509" s="60" t="s">
        <v>112</v>
      </c>
      <c r="U509" s="60" t="s">
        <v>112</v>
      </c>
      <c r="V509" s="60" t="s">
        <v>112</v>
      </c>
      <c r="W509" s="60" t="s">
        <v>112</v>
      </c>
      <c r="X509" s="60" t="s">
        <v>112</v>
      </c>
      <c r="Y509" s="60" t="s">
        <v>112</v>
      </c>
      <c r="Z509" s="60">
        <f>AVERAGE(CE129:CE131)</f>
        <v>3.9363488182559081</v>
      </c>
      <c r="AA509" s="60">
        <f>AVERAGE(CF129:CF131)</f>
        <v>7.3202724358974365</v>
      </c>
      <c r="AB509" s="60">
        <f>AVERAGE(CG129:CG131)</f>
        <v>4.083333333333333</v>
      </c>
      <c r="AC509" s="60" t="s">
        <v>112</v>
      </c>
      <c r="AD509" s="60">
        <f>AVERAGE(CS129:CS131)</f>
        <v>3.8333333333333335</v>
      </c>
      <c r="AE509" s="60">
        <f>AVERAGE(CT129:CT131)</f>
        <v>2.9606060606060596</v>
      </c>
      <c r="AF509" s="60">
        <f>AVERAGE(CZ129:CZ131)</f>
        <v>4.3653594771241835</v>
      </c>
      <c r="AG509" s="60">
        <f>AVERAGE(DA129:DA131)</f>
        <v>6.1138482023967997</v>
      </c>
      <c r="AH509" s="60">
        <f>AVERAGE(DG129:DG131)</f>
        <v>6.2666666666666666</v>
      </c>
      <c r="AI509" s="60">
        <f>AVERAGE(DH129:DH131)</f>
        <v>5.5</v>
      </c>
      <c r="AJ509" s="60">
        <f>AVERAGE(DN129:DN131)</f>
        <v>4.1018939393939409</v>
      </c>
      <c r="AK509" s="60">
        <f>AVERAGE(DO129:DO131)</f>
        <v>4.75</v>
      </c>
      <c r="AL509" s="60">
        <f>AVERAGE(DU129:DU131)</f>
        <v>5.1350187265917615</v>
      </c>
      <c r="AM509" s="60">
        <f>AVERAGE(DV129:DV131)</f>
        <v>4.4050724637681178</v>
      </c>
      <c r="AN509" s="60">
        <f>AVERAGE(EB129:EB131)</f>
        <v>3.9496124031007755</v>
      </c>
      <c r="AO509" s="60">
        <f>AVERAGE(EC129:EC131)</f>
        <v>4.788071065989846</v>
      </c>
      <c r="AP509" s="60">
        <f>AVERAGE(EI129:EI131)</f>
        <v>3.6061452513966477</v>
      </c>
      <c r="AQ509" s="60">
        <f>AVERAGE(EJ129:EJ131)</f>
        <v>2.3525963149078741</v>
      </c>
      <c r="AR509" s="60">
        <f>AVERAGE(EK129:EK131)</f>
        <v>6.1499999999999995</v>
      </c>
      <c r="AS509" s="60">
        <f>AVERAGE(EL129:EL131)</f>
        <v>3.1999999999999997</v>
      </c>
      <c r="AT509" s="60">
        <f>AVERAGE(ET129:ET131)</f>
        <v>4.4435028248587569</v>
      </c>
      <c r="AU509" s="60">
        <f>AVERAGE(EU129:EU131)</f>
        <v>3.8476702508960563</v>
      </c>
      <c r="AV509" s="5">
        <f t="shared" si="376"/>
        <v>102.75</v>
      </c>
      <c r="AW509" s="60">
        <v>624.83666666666659</v>
      </c>
      <c r="AX509" s="5">
        <f t="shared" si="377"/>
        <v>113.27500000000001</v>
      </c>
      <c r="BC509"/>
      <c r="BD509"/>
      <c r="BE509" s="3"/>
      <c r="CD509" s="60"/>
      <c r="CE509" s="60"/>
      <c r="CF509" s="60"/>
      <c r="CG509" s="60"/>
      <c r="CH509" s="60"/>
      <c r="CI509" s="60"/>
      <c r="EW509" s="51"/>
      <c r="EX509" s="51"/>
      <c r="EY509" s="52"/>
      <c r="EZ509" s="52"/>
      <c r="FA509" s="51"/>
      <c r="FS509"/>
    </row>
    <row r="510" spans="1:175" x14ac:dyDescent="0.2">
      <c r="A510" s="1">
        <f t="shared" si="372"/>
        <v>1987</v>
      </c>
      <c r="B510" s="1">
        <v>3</v>
      </c>
      <c r="C510" s="1">
        <f t="shared" si="378"/>
        <v>43</v>
      </c>
      <c r="D510" s="60" t="s">
        <v>112</v>
      </c>
      <c r="E510" s="60" t="s">
        <v>112</v>
      </c>
      <c r="F510" s="60" t="s">
        <v>112</v>
      </c>
      <c r="G510" s="60" t="s">
        <v>112</v>
      </c>
      <c r="H510" s="60" t="s">
        <v>112</v>
      </c>
      <c r="I510" s="60" t="s">
        <v>112</v>
      </c>
      <c r="J510" s="60" t="s">
        <v>112</v>
      </c>
      <c r="K510" s="60" t="s">
        <v>112</v>
      </c>
      <c r="L510" s="60" t="s">
        <v>112</v>
      </c>
      <c r="M510" s="60" t="s">
        <v>112</v>
      </c>
      <c r="N510" s="60" t="s">
        <v>112</v>
      </c>
      <c r="O510" s="60" t="s">
        <v>112</v>
      </c>
      <c r="P510" s="60" t="s">
        <v>112</v>
      </c>
      <c r="Q510" s="60" t="s">
        <v>112</v>
      </c>
      <c r="R510" s="60" t="s">
        <v>112</v>
      </c>
      <c r="S510" s="60" t="s">
        <v>112</v>
      </c>
      <c r="T510" s="60" t="s">
        <v>112</v>
      </c>
      <c r="U510" s="60" t="s">
        <v>112</v>
      </c>
      <c r="V510" s="60" t="s">
        <v>112</v>
      </c>
      <c r="W510" s="60" t="s">
        <v>112</v>
      </c>
      <c r="X510" s="60" t="s">
        <v>112</v>
      </c>
      <c r="Y510" s="60" t="s">
        <v>112</v>
      </c>
      <c r="Z510" s="60">
        <f>AVERAGE(CE132:CE134)</f>
        <v>3.9877750611246943</v>
      </c>
      <c r="AA510" s="60">
        <f>AVERAGE(CF132:CF134)</f>
        <v>7.3036858974358978</v>
      </c>
      <c r="AB510" s="60">
        <f>AVERAGE(CG132:CG134)</f>
        <v>3.6666666666666665</v>
      </c>
      <c r="AC510" s="60" t="s">
        <v>112</v>
      </c>
      <c r="AD510" s="60">
        <f>AVERAGE(CS132:CS134)</f>
        <v>4</v>
      </c>
      <c r="AE510" s="60">
        <f>AVERAGE(CT132:CT134)</f>
        <v>3.6727272727272724</v>
      </c>
      <c r="AF510" s="60">
        <f>AVERAGE(CZ132:CZ134)</f>
        <v>3.1545751633986931</v>
      </c>
      <c r="AG510" s="60">
        <f>AVERAGE(DA132:DA134)</f>
        <v>4.5768974700399445</v>
      </c>
      <c r="AH510" s="60">
        <f>AVERAGE(DG132:DG134)</f>
        <v>4.5</v>
      </c>
      <c r="AI510" s="60">
        <f>AVERAGE(DH132:DH134)</f>
        <v>3.793333333333333</v>
      </c>
      <c r="AJ510" s="60">
        <f>AVERAGE(DN132:DN134)</f>
        <v>4.3030303030303054</v>
      </c>
      <c r="AK510" s="60">
        <f>AVERAGE(DO132:DO134)</f>
        <v>5.416666666666667</v>
      </c>
      <c r="AL510" s="60">
        <f>AVERAGE(DU132:DU134)</f>
        <v>6.3801498127340848</v>
      </c>
      <c r="AM510" s="60">
        <f>AVERAGE(DV132:DV134)</f>
        <v>4.8022774327122164</v>
      </c>
      <c r="AN510" s="60">
        <f>AVERAGE(EB132:EB134)</f>
        <v>4.2848837209302326</v>
      </c>
      <c r="AO510" s="60">
        <f>AVERAGE(EC132:EC134)</f>
        <v>5.4999999999999973</v>
      </c>
      <c r="AP510" s="60">
        <f>AVERAGE(EI132:EI134)</f>
        <v>2.8687150837988824</v>
      </c>
      <c r="AQ510" s="60">
        <f>AVERAGE(EJ132:EJ134)</f>
        <v>2.5000000000000013</v>
      </c>
      <c r="AR510" s="60">
        <f>AVERAGE(EK132:EK134)</f>
        <v>5.833333333333333</v>
      </c>
      <c r="AS510" s="60">
        <f>AVERAGE(EL132:EL134)</f>
        <v>4</v>
      </c>
      <c r="AT510" s="60">
        <f>AVERAGE(ET132:ET134)</f>
        <v>4.4364406779661012</v>
      </c>
      <c r="AU510" s="60">
        <f>AVERAGE(EU132:EU134)</f>
        <v>3.8172043010752681</v>
      </c>
      <c r="AV510" s="5">
        <f t="shared" si="376"/>
        <v>103.77500000000001</v>
      </c>
      <c r="AW510" s="60">
        <v>691.90333333333331</v>
      </c>
      <c r="AX510" s="5">
        <f t="shared" si="377"/>
        <v>114.625</v>
      </c>
      <c r="BC510"/>
      <c r="BD510"/>
      <c r="BE510" s="3"/>
      <c r="CD510" s="60"/>
      <c r="CE510" s="60"/>
      <c r="CF510" s="60"/>
      <c r="CG510" s="60"/>
      <c r="CH510" s="60"/>
      <c r="CI510" s="60"/>
      <c r="EW510" s="51"/>
      <c r="EX510" s="51"/>
      <c r="EY510" s="52"/>
      <c r="EZ510" s="52"/>
      <c r="FA510" s="51"/>
      <c r="FS510"/>
    </row>
    <row r="511" spans="1:175" x14ac:dyDescent="0.2">
      <c r="A511" s="1">
        <f t="shared" si="372"/>
        <v>1987</v>
      </c>
      <c r="B511" s="1">
        <v>4</v>
      </c>
      <c r="C511" s="1">
        <f t="shared" si="378"/>
        <v>44</v>
      </c>
      <c r="D511" s="60" t="s">
        <v>112</v>
      </c>
      <c r="E511" s="60" t="s">
        <v>112</v>
      </c>
      <c r="F511" s="60" t="s">
        <v>112</v>
      </c>
      <c r="G511" s="60" t="s">
        <v>112</v>
      </c>
      <c r="H511" s="60" t="s">
        <v>112</v>
      </c>
      <c r="I511" s="60" t="s">
        <v>112</v>
      </c>
      <c r="J511" s="60" t="s">
        <v>112</v>
      </c>
      <c r="K511" s="60" t="s">
        <v>112</v>
      </c>
      <c r="L511" s="60" t="s">
        <v>112</v>
      </c>
      <c r="M511" s="60" t="s">
        <v>112</v>
      </c>
      <c r="N511" s="60" t="s">
        <v>112</v>
      </c>
      <c r="O511" s="60" t="s">
        <v>112</v>
      </c>
      <c r="P511" s="60" t="s">
        <v>112</v>
      </c>
      <c r="Q511" s="60" t="s">
        <v>112</v>
      </c>
      <c r="R511" s="60" t="s">
        <v>112</v>
      </c>
      <c r="S511" s="60" t="s">
        <v>112</v>
      </c>
      <c r="T511" s="60" t="s">
        <v>112</v>
      </c>
      <c r="U511" s="60" t="s">
        <v>112</v>
      </c>
      <c r="V511" s="60" t="s">
        <v>112</v>
      </c>
      <c r="W511" s="60" t="s">
        <v>112</v>
      </c>
      <c r="X511" s="60" t="s">
        <v>112</v>
      </c>
      <c r="Y511" s="60" t="s">
        <v>112</v>
      </c>
      <c r="Z511" s="60">
        <f>AVERAGE(CE135:CE137)</f>
        <v>3.9877750611246943</v>
      </c>
      <c r="AA511" s="60">
        <f>AVERAGE(CF135:CF137)</f>
        <v>7.1033653846153841</v>
      </c>
      <c r="AB511" s="60">
        <f>AVERAGE(CG135:CG137)</f>
        <v>3.5</v>
      </c>
      <c r="AC511" s="60" t="s">
        <v>112</v>
      </c>
      <c r="AD511" s="60">
        <f>AVERAGE(CS135:CS137)</f>
        <v>4.166666666666667</v>
      </c>
      <c r="AE511" s="60">
        <f>AVERAGE(CT135:CT137)</f>
        <v>3.5121212121212118</v>
      </c>
      <c r="AF511" s="60">
        <f>AVERAGE(CZ135:CZ137)</f>
        <v>3.8352941176470594</v>
      </c>
      <c r="AG511" s="60">
        <f>AVERAGE(DA135:DA137)</f>
        <v>4.8779405237461138</v>
      </c>
      <c r="AH511" s="60" t="s">
        <v>112</v>
      </c>
      <c r="AI511" s="60">
        <f>AVERAGE(DH135:DH137)</f>
        <v>5.5</v>
      </c>
      <c r="AJ511" s="60">
        <f>AVERAGE(DN135:DN137)</f>
        <v>5.7946969696969717</v>
      </c>
      <c r="AK511" s="60">
        <f>AVERAGE(DO135:DO137)</f>
        <v>7</v>
      </c>
      <c r="AL511" s="60">
        <f>AVERAGE(DU135:DU137)</f>
        <v>5.9269662921348329</v>
      </c>
      <c r="AM511" s="60">
        <f>AVERAGE(DV135:DV137)</f>
        <v>4.4037267080745357</v>
      </c>
      <c r="AN511" s="60">
        <f>AVERAGE(EB135:EB137)</f>
        <v>4.5406976744186043</v>
      </c>
      <c r="AO511" s="60">
        <f>AVERAGE(EC135:EC137)</f>
        <v>5.4999999999999973</v>
      </c>
      <c r="AP511" s="60">
        <f>AVERAGE(EI135:EI137)</f>
        <v>2.5</v>
      </c>
      <c r="AQ511" s="60">
        <f>AVERAGE(EJ135:EJ137)</f>
        <v>2.5000000000000013</v>
      </c>
      <c r="AR511" s="60">
        <f>AVERAGE(EK135:EK137)</f>
        <v>5.5</v>
      </c>
      <c r="AS511" s="60">
        <f>AVERAGE(EL135:EL137)</f>
        <v>4</v>
      </c>
      <c r="AT511" s="60">
        <f>AVERAGE(ET135:ET137)</f>
        <v>5.7556497175141237</v>
      </c>
      <c r="AU511" s="60">
        <f>AVERAGE(EU135:EU137)</f>
        <v>4.408602150537634</v>
      </c>
      <c r="AV511" s="5">
        <f t="shared" si="376"/>
        <v>104.27500000000001</v>
      </c>
      <c r="AW511" s="60">
        <v>524.29333333333329</v>
      </c>
      <c r="AX511" s="5">
        <f t="shared" si="377"/>
        <v>115.45</v>
      </c>
      <c r="BC511"/>
      <c r="BD511"/>
      <c r="BE511" s="3"/>
      <c r="CD511" s="60"/>
      <c r="CE511" s="60"/>
      <c r="CF511" s="60"/>
      <c r="CG511" s="60"/>
      <c r="CH511" s="60"/>
      <c r="CI511" s="60"/>
      <c r="EW511" s="51"/>
      <c r="EX511" s="51"/>
      <c r="EY511" s="52"/>
      <c r="EZ511" s="52"/>
      <c r="FA511" s="51"/>
      <c r="FS511"/>
    </row>
    <row r="512" spans="1:175" x14ac:dyDescent="0.2">
      <c r="A512" s="1">
        <v>1988</v>
      </c>
      <c r="B512" s="1">
        <v>1</v>
      </c>
      <c r="C512" s="1">
        <f t="shared" si="378"/>
        <v>45</v>
      </c>
      <c r="D512" s="5" t="str">
        <f t="shared" ref="D512:AB512" si="379">D327</f>
        <v>na</v>
      </c>
      <c r="E512" s="5" t="str">
        <f t="shared" si="379"/>
        <v>na</v>
      </c>
      <c r="F512" s="5" t="str">
        <f t="shared" si="379"/>
        <v>na</v>
      </c>
      <c r="G512" s="5" t="str">
        <f t="shared" si="379"/>
        <v>na</v>
      </c>
      <c r="H512" s="5" t="str">
        <f t="shared" si="379"/>
        <v>na</v>
      </c>
      <c r="I512" s="5" t="str">
        <f t="shared" si="379"/>
        <v>na</v>
      </c>
      <c r="J512" s="5" t="str">
        <f t="shared" si="379"/>
        <v>na</v>
      </c>
      <c r="K512" s="5" t="str">
        <f t="shared" si="379"/>
        <v>na</v>
      </c>
      <c r="L512" s="5" t="str">
        <f t="shared" si="379"/>
        <v>na</v>
      </c>
      <c r="M512" s="5" t="str">
        <f t="shared" si="379"/>
        <v>na</v>
      </c>
      <c r="N512" s="5" t="str">
        <f t="shared" si="379"/>
        <v>na</v>
      </c>
      <c r="O512" s="5" t="str">
        <f t="shared" si="379"/>
        <v>na</v>
      </c>
      <c r="P512" s="5" t="str">
        <f t="shared" si="379"/>
        <v>na</v>
      </c>
      <c r="Q512" s="5" t="str">
        <f t="shared" si="379"/>
        <v>na</v>
      </c>
      <c r="R512" s="5" t="str">
        <f t="shared" si="379"/>
        <v>na</v>
      </c>
      <c r="S512" s="5" t="str">
        <f t="shared" si="379"/>
        <v>na</v>
      </c>
      <c r="T512" s="5" t="str">
        <f t="shared" si="379"/>
        <v>na</v>
      </c>
      <c r="U512" s="5" t="str">
        <f t="shared" si="379"/>
        <v>na</v>
      </c>
      <c r="V512" s="5" t="str">
        <f t="shared" si="379"/>
        <v>na</v>
      </c>
      <c r="W512" s="5" t="str">
        <f t="shared" si="379"/>
        <v>na</v>
      </c>
      <c r="X512" s="5" t="str">
        <f t="shared" si="379"/>
        <v>na</v>
      </c>
      <c r="Y512" s="5" t="str">
        <f t="shared" si="379"/>
        <v>na</v>
      </c>
      <c r="Z512" s="5">
        <f t="shared" si="379"/>
        <v>4.0272860635696821</v>
      </c>
      <c r="AA512" s="5">
        <f t="shared" si="379"/>
        <v>6.882884615384615</v>
      </c>
      <c r="AB512" s="5">
        <f t="shared" si="379"/>
        <v>3.25</v>
      </c>
      <c r="AC512" s="60" t="s">
        <v>112</v>
      </c>
      <c r="AD512" s="5">
        <f t="shared" ref="AD512:AU512" si="380">AD327</f>
        <v>4</v>
      </c>
      <c r="AE512" s="5">
        <f t="shared" si="380"/>
        <v>3.6727272727272724</v>
      </c>
      <c r="AF512" s="5">
        <f t="shared" si="380"/>
        <v>3.9388627450980396</v>
      </c>
      <c r="AG512" s="5">
        <f t="shared" si="380"/>
        <v>4.9904260985352833</v>
      </c>
      <c r="AH512" s="5">
        <f t="shared" si="380"/>
        <v>5.25</v>
      </c>
      <c r="AI512" s="5">
        <f t="shared" si="380"/>
        <v>5.16</v>
      </c>
      <c r="AJ512" s="5">
        <f t="shared" si="380"/>
        <v>5.4396818181818203</v>
      </c>
      <c r="AK512" s="5">
        <f t="shared" si="380"/>
        <v>6.67</v>
      </c>
      <c r="AL512" s="5">
        <f t="shared" si="380"/>
        <v>5.1755056179775298</v>
      </c>
      <c r="AM512" s="5">
        <f t="shared" si="380"/>
        <v>3.5052795031055908</v>
      </c>
      <c r="AN512" s="5">
        <f t="shared" si="380"/>
        <v>4.3672093023255814</v>
      </c>
      <c r="AO512" s="5">
        <f t="shared" si="380"/>
        <v>4.8961928934010146</v>
      </c>
      <c r="AP512" s="5">
        <f t="shared" si="380"/>
        <v>2.4343575418994412</v>
      </c>
      <c r="AQ512" s="5">
        <f t="shared" si="380"/>
        <v>2.305276381909549</v>
      </c>
      <c r="AR512" s="5">
        <f t="shared" si="380"/>
        <v>5.5</v>
      </c>
      <c r="AS512" s="5">
        <f t="shared" si="380"/>
        <v>4</v>
      </c>
      <c r="AT512" s="5">
        <f t="shared" si="380"/>
        <v>4.9576271186440675</v>
      </c>
      <c r="AU512" s="5">
        <f t="shared" si="380"/>
        <v>4.408602150537634</v>
      </c>
      <c r="AV512" s="5">
        <f t="shared" si="376"/>
        <v>105.02499999999999</v>
      </c>
      <c r="AW512" s="5">
        <v>568.41</v>
      </c>
      <c r="AX512" s="5">
        <f t="shared" si="377"/>
        <v>116.06666666666666</v>
      </c>
      <c r="AY512" s="5"/>
      <c r="BC512"/>
      <c r="BD512"/>
      <c r="BE512" s="3"/>
      <c r="EW512" s="51"/>
      <c r="EX512" s="51"/>
      <c r="EY512" s="52"/>
      <c r="EZ512" s="52"/>
      <c r="FA512" s="51"/>
      <c r="FS512"/>
    </row>
    <row r="513" spans="1:175" x14ac:dyDescent="0.2">
      <c r="A513" s="1">
        <v>1988</v>
      </c>
      <c r="B513" s="1">
        <v>2</v>
      </c>
      <c r="C513" s="1">
        <f t="shared" si="378"/>
        <v>46</v>
      </c>
      <c r="D513" s="5" t="str">
        <f t="shared" ref="D513:AB513" si="381">D328</f>
        <v>na</v>
      </c>
      <c r="E513" s="5" t="str">
        <f t="shared" si="381"/>
        <v>na</v>
      </c>
      <c r="F513" s="5" t="str">
        <f t="shared" si="381"/>
        <v>na</v>
      </c>
      <c r="G513" s="5" t="str">
        <f t="shared" si="381"/>
        <v>na</v>
      </c>
      <c r="H513" s="5" t="str">
        <f t="shared" si="381"/>
        <v>na</v>
      </c>
      <c r="I513" s="5" t="str">
        <f t="shared" si="381"/>
        <v>na</v>
      </c>
      <c r="J513" s="5" t="str">
        <f t="shared" si="381"/>
        <v>na</v>
      </c>
      <c r="K513" s="5" t="str">
        <f t="shared" si="381"/>
        <v>na</v>
      </c>
      <c r="L513" s="5" t="str">
        <f t="shared" si="381"/>
        <v>na</v>
      </c>
      <c r="M513" s="5" t="str">
        <f t="shared" si="381"/>
        <v>na</v>
      </c>
      <c r="N513" s="5" t="str">
        <f t="shared" si="381"/>
        <v>na</v>
      </c>
      <c r="O513" s="5" t="str">
        <f t="shared" si="381"/>
        <v>na</v>
      </c>
      <c r="P513" s="5" t="str">
        <f t="shared" si="381"/>
        <v>na</v>
      </c>
      <c r="Q513" s="5" t="str">
        <f t="shared" si="381"/>
        <v>na</v>
      </c>
      <c r="R513" s="5" t="str">
        <f t="shared" si="381"/>
        <v>na</v>
      </c>
      <c r="S513" s="5" t="str">
        <f t="shared" si="381"/>
        <v>na</v>
      </c>
      <c r="T513" s="5" t="str">
        <f t="shared" si="381"/>
        <v>na</v>
      </c>
      <c r="U513" s="5" t="str">
        <f t="shared" si="381"/>
        <v>na</v>
      </c>
      <c r="V513" s="5" t="str">
        <f t="shared" si="381"/>
        <v>na</v>
      </c>
      <c r="W513" s="5" t="str">
        <f t="shared" si="381"/>
        <v>na</v>
      </c>
      <c r="X513" s="5" t="str">
        <f t="shared" si="381"/>
        <v>na</v>
      </c>
      <c r="Y513" s="5" t="str">
        <f t="shared" si="381"/>
        <v>na</v>
      </c>
      <c r="Z513" s="5">
        <f t="shared" si="381"/>
        <v>6.3471149144254273</v>
      </c>
      <c r="AA513" s="5">
        <f t="shared" si="381"/>
        <v>8.802884615384615</v>
      </c>
      <c r="AB513" s="5">
        <f t="shared" si="381"/>
        <v>4.33</v>
      </c>
      <c r="AC513" s="60" t="s">
        <v>112</v>
      </c>
      <c r="AD513" s="5">
        <f t="shared" ref="AD513:AU513" si="382">AD328</f>
        <v>4</v>
      </c>
      <c r="AE513" s="5">
        <f t="shared" si="382"/>
        <v>4.0850909090909084</v>
      </c>
      <c r="AF513" s="5">
        <f t="shared" si="382"/>
        <v>7.7411764705882362</v>
      </c>
      <c r="AG513" s="5">
        <f t="shared" si="382"/>
        <v>4.3169107856191715</v>
      </c>
      <c r="AH513" s="5">
        <f t="shared" si="382"/>
        <v>6</v>
      </c>
      <c r="AI513" s="5">
        <f t="shared" si="382"/>
        <v>4</v>
      </c>
      <c r="AJ513" s="5">
        <f t="shared" si="382"/>
        <v>4.1477272727272743</v>
      </c>
      <c r="AK513" s="5">
        <f t="shared" si="382"/>
        <v>5</v>
      </c>
      <c r="AL513" s="5">
        <f t="shared" si="382"/>
        <v>5.9282022471910132</v>
      </c>
      <c r="AM513" s="5">
        <f t="shared" si="382"/>
        <v>3.2577639751552803</v>
      </c>
      <c r="AN513" s="5">
        <f t="shared" si="382"/>
        <v>4.1162790697674421</v>
      </c>
      <c r="AO513" s="5">
        <f t="shared" si="382"/>
        <v>4.1827411167512683</v>
      </c>
      <c r="AP513" s="5">
        <f t="shared" si="382"/>
        <v>4.5279329608938541</v>
      </c>
      <c r="AQ513" s="5">
        <f t="shared" si="382"/>
        <v>2.5000000000000013</v>
      </c>
      <c r="AR513" s="5">
        <f t="shared" si="382"/>
        <v>5.5</v>
      </c>
      <c r="AS513" s="5">
        <f t="shared" si="382"/>
        <v>6</v>
      </c>
      <c r="AT513" s="5">
        <f t="shared" si="382"/>
        <v>5.4716101694915249</v>
      </c>
      <c r="AU513" s="5">
        <f t="shared" si="382"/>
        <v>4.6951612903225799</v>
      </c>
      <c r="AV513" s="5">
        <f t="shared" si="376"/>
        <v>106.85</v>
      </c>
      <c r="AW513" s="5">
        <v>583.41999999999996</v>
      </c>
      <c r="AX513" s="5">
        <f t="shared" si="377"/>
        <v>117.53333333333333</v>
      </c>
      <c r="AY513" s="5"/>
      <c r="BC513"/>
      <c r="BD513"/>
      <c r="BE513" s="3"/>
      <c r="EW513" s="51"/>
      <c r="EX513" s="51"/>
      <c r="EY513" s="52"/>
      <c r="EZ513" s="52"/>
      <c r="FA513" s="51"/>
      <c r="FS513"/>
    </row>
    <row r="514" spans="1:175" x14ac:dyDescent="0.2">
      <c r="A514" s="1">
        <v>1988</v>
      </c>
      <c r="B514" s="1">
        <v>3</v>
      </c>
      <c r="C514" s="1">
        <f t="shared" si="378"/>
        <v>47</v>
      </c>
      <c r="D514" s="5" t="str">
        <f t="shared" ref="D514:AB514" si="383">D329</f>
        <v>na</v>
      </c>
      <c r="E514" s="5" t="str">
        <f t="shared" si="383"/>
        <v>na</v>
      </c>
      <c r="F514" s="5" t="str">
        <f t="shared" si="383"/>
        <v>na</v>
      </c>
      <c r="G514" s="5" t="str">
        <f t="shared" si="383"/>
        <v>na</v>
      </c>
      <c r="H514" s="5" t="str">
        <f t="shared" si="383"/>
        <v>na</v>
      </c>
      <c r="I514" s="5" t="str">
        <f t="shared" si="383"/>
        <v>na</v>
      </c>
      <c r="J514" s="5" t="str">
        <f t="shared" si="383"/>
        <v>na</v>
      </c>
      <c r="K514" s="5" t="str">
        <f t="shared" si="383"/>
        <v>na</v>
      </c>
      <c r="L514" s="5" t="str">
        <f t="shared" si="383"/>
        <v>na</v>
      </c>
      <c r="M514" s="5" t="str">
        <f t="shared" si="383"/>
        <v>na</v>
      </c>
      <c r="N514" s="5" t="str">
        <f t="shared" si="383"/>
        <v>na</v>
      </c>
      <c r="O514" s="5" t="str">
        <f t="shared" si="383"/>
        <v>na</v>
      </c>
      <c r="P514" s="5" t="str">
        <f t="shared" si="383"/>
        <v>na</v>
      </c>
      <c r="Q514" s="5" t="str">
        <f t="shared" si="383"/>
        <v>na</v>
      </c>
      <c r="R514" s="5" t="str">
        <f t="shared" si="383"/>
        <v>na</v>
      </c>
      <c r="S514" s="5" t="str">
        <f t="shared" si="383"/>
        <v>na</v>
      </c>
      <c r="T514" s="5" t="str">
        <f t="shared" si="383"/>
        <v>na</v>
      </c>
      <c r="U514" s="5" t="str">
        <f t="shared" si="383"/>
        <v>na</v>
      </c>
      <c r="V514" s="5" t="str">
        <f t="shared" si="383"/>
        <v>na</v>
      </c>
      <c r="W514" s="5" t="str">
        <f t="shared" si="383"/>
        <v>na</v>
      </c>
      <c r="X514" s="5" t="str">
        <f t="shared" si="383"/>
        <v>na</v>
      </c>
      <c r="Y514" s="5" t="str">
        <f t="shared" si="383"/>
        <v>na</v>
      </c>
      <c r="Z514" s="5">
        <f t="shared" si="383"/>
        <v>6.008704156479217</v>
      </c>
      <c r="AA514" s="5">
        <f t="shared" si="383"/>
        <v>6.6802403846153844</v>
      </c>
      <c r="AB514" s="5">
        <f t="shared" si="383"/>
        <v>4.5999999999999996</v>
      </c>
      <c r="AC514" s="60" t="s">
        <v>112</v>
      </c>
      <c r="AD514" s="5">
        <f t="shared" ref="AD514:AU514" si="384">AD329</f>
        <v>4.25</v>
      </c>
      <c r="AE514" s="5">
        <f t="shared" si="384"/>
        <v>3.4318181818181817</v>
      </c>
      <c r="AF514" s="5">
        <f t="shared" si="384"/>
        <v>7.5670588235294121</v>
      </c>
      <c r="AG514" s="5">
        <f t="shared" si="384"/>
        <v>4.6119840213049237</v>
      </c>
      <c r="AH514" s="5">
        <f t="shared" si="384"/>
        <v>4.5</v>
      </c>
      <c r="AI514" s="5">
        <f t="shared" si="384"/>
        <v>5</v>
      </c>
      <c r="AJ514" s="5">
        <f t="shared" si="384"/>
        <v>4.5500000000000016</v>
      </c>
      <c r="AK514" s="5">
        <f t="shared" si="384"/>
        <v>6</v>
      </c>
      <c r="AL514" s="5">
        <f t="shared" si="384"/>
        <v>5.4101123595505634</v>
      </c>
      <c r="AM514" s="5">
        <f t="shared" si="384"/>
        <v>4.4844720496894421</v>
      </c>
      <c r="AN514" s="5">
        <f t="shared" si="384"/>
        <v>3.9544186046511629</v>
      </c>
      <c r="AO514" s="5">
        <f t="shared" si="384"/>
        <v>3.9461928934010144</v>
      </c>
      <c r="AP514" s="5">
        <f t="shared" si="384"/>
        <v>4.2315083798882673</v>
      </c>
      <c r="AQ514" s="5">
        <f t="shared" si="384"/>
        <v>3.2940703517587959</v>
      </c>
      <c r="AR514" s="5">
        <f t="shared" si="384"/>
        <v>5.5</v>
      </c>
      <c r="AS514" s="5">
        <f t="shared" si="384"/>
        <v>4.5</v>
      </c>
      <c r="AT514" s="5">
        <f t="shared" si="384"/>
        <v>5.7004237288135586</v>
      </c>
      <c r="AU514" s="5">
        <f t="shared" si="384"/>
        <v>4.3430107526881718</v>
      </c>
      <c r="AV514" s="5">
        <f t="shared" si="376"/>
        <v>108.05</v>
      </c>
      <c r="AW514" s="5">
        <v>595.05999999999995</v>
      </c>
      <c r="AX514" s="5">
        <f t="shared" si="377"/>
        <v>119.1</v>
      </c>
      <c r="AY514" s="5"/>
      <c r="BC514"/>
      <c r="BD514"/>
      <c r="BE514" s="3"/>
      <c r="EW514" s="51"/>
      <c r="EX514" s="51"/>
      <c r="EY514" s="52"/>
      <c r="EZ514" s="52"/>
      <c r="FA514" s="51"/>
      <c r="FS514"/>
    </row>
    <row r="515" spans="1:175" s="10" customFormat="1" ht="13.5" x14ac:dyDescent="0.25">
      <c r="A515" s="1">
        <v>1988</v>
      </c>
      <c r="B515" s="1">
        <v>4</v>
      </c>
      <c r="C515" s="1">
        <f t="shared" si="378"/>
        <v>48</v>
      </c>
      <c r="D515" s="5" t="str">
        <f t="shared" ref="D515:AB515" si="385">D330</f>
        <v>na</v>
      </c>
      <c r="E515" s="5" t="str">
        <f t="shared" si="385"/>
        <v>na</v>
      </c>
      <c r="F515" s="5" t="str">
        <f t="shared" si="385"/>
        <v>na</v>
      </c>
      <c r="G515" s="5" t="str">
        <f t="shared" si="385"/>
        <v>na</v>
      </c>
      <c r="H515" s="5" t="str">
        <f t="shared" si="385"/>
        <v>na</v>
      </c>
      <c r="I515" s="5" t="str">
        <f t="shared" si="385"/>
        <v>na</v>
      </c>
      <c r="J515" s="5" t="str">
        <f t="shared" si="385"/>
        <v>na</v>
      </c>
      <c r="K515" s="5" t="str">
        <f t="shared" si="385"/>
        <v>na</v>
      </c>
      <c r="L515" s="5" t="str">
        <f t="shared" si="385"/>
        <v>na</v>
      </c>
      <c r="M515" s="5" t="str">
        <f t="shared" si="385"/>
        <v>na</v>
      </c>
      <c r="N515" s="5" t="str">
        <f t="shared" si="385"/>
        <v>na</v>
      </c>
      <c r="O515" s="5" t="str">
        <f t="shared" si="385"/>
        <v>na</v>
      </c>
      <c r="P515" s="5" t="str">
        <f t="shared" si="385"/>
        <v>na</v>
      </c>
      <c r="Q515" s="5" t="str">
        <f t="shared" si="385"/>
        <v>na</v>
      </c>
      <c r="R515" s="5" t="str">
        <f t="shared" si="385"/>
        <v>na</v>
      </c>
      <c r="S515" s="5" t="str">
        <f t="shared" si="385"/>
        <v>na</v>
      </c>
      <c r="T515" s="5" t="str">
        <f t="shared" si="385"/>
        <v>na</v>
      </c>
      <c r="U515" s="5" t="str">
        <f t="shared" si="385"/>
        <v>na</v>
      </c>
      <c r="V515" s="5" t="str">
        <f t="shared" si="385"/>
        <v>na</v>
      </c>
      <c r="W515" s="5" t="str">
        <f t="shared" si="385"/>
        <v>na</v>
      </c>
      <c r="X515" s="5" t="str">
        <f t="shared" si="385"/>
        <v>na</v>
      </c>
      <c r="Y515" s="5" t="str">
        <f t="shared" si="385"/>
        <v>na</v>
      </c>
      <c r="Z515" s="5">
        <f t="shared" si="385"/>
        <v>5.5075305623471884</v>
      </c>
      <c r="AA515" s="5">
        <f t="shared" si="385"/>
        <v>7.1169230769230776</v>
      </c>
      <c r="AB515" s="5">
        <f t="shared" si="385"/>
        <v>3.25</v>
      </c>
      <c r="AC515" s="60" t="s">
        <v>112</v>
      </c>
      <c r="AD515" s="5">
        <f t="shared" ref="AD515:AU515" si="386">AD330</f>
        <v>4.5</v>
      </c>
      <c r="AE515" s="5">
        <f t="shared" si="386"/>
        <v>4.172727272727272</v>
      </c>
      <c r="AF515" s="5">
        <f t="shared" si="386"/>
        <v>6.8313725490196084</v>
      </c>
      <c r="AG515" s="5">
        <f t="shared" si="386"/>
        <v>5.6830892143808223</v>
      </c>
      <c r="AH515" s="5">
        <f t="shared" si="386"/>
        <v>5.5</v>
      </c>
      <c r="AI515" s="5">
        <f t="shared" si="386"/>
        <v>5</v>
      </c>
      <c r="AJ515" s="5">
        <f t="shared" si="386"/>
        <v>4.8521818181818199</v>
      </c>
      <c r="AK515" s="5">
        <f t="shared" si="386"/>
        <v>5.89</v>
      </c>
      <c r="AL515" s="5">
        <f t="shared" si="386"/>
        <v>6.5898876404494402</v>
      </c>
      <c r="AM515" s="5">
        <f t="shared" si="386"/>
        <v>5.4534161490683246</v>
      </c>
      <c r="AN515" s="5">
        <f t="shared" si="386"/>
        <v>3.6162790697674421</v>
      </c>
      <c r="AO515" s="5">
        <f t="shared" si="386"/>
        <v>4.31725888324873</v>
      </c>
      <c r="AP515" s="5">
        <f t="shared" si="386"/>
        <v>3.2374301675977653</v>
      </c>
      <c r="AQ515" s="5">
        <f t="shared" si="386"/>
        <v>2.7211055276381924</v>
      </c>
      <c r="AR515" s="5">
        <f t="shared" si="386"/>
        <v>5.5</v>
      </c>
      <c r="AS515" s="5">
        <f t="shared" si="386"/>
        <v>5.5</v>
      </c>
      <c r="AT515" s="5">
        <f t="shared" si="386"/>
        <v>4.4788135593220337</v>
      </c>
      <c r="AU515" s="5">
        <f t="shared" si="386"/>
        <v>4.2043010752688161</v>
      </c>
      <c r="AV515" s="5">
        <f t="shared" si="376"/>
        <v>109</v>
      </c>
      <c r="AW515" s="5">
        <v>619.23666666666668</v>
      </c>
      <c r="AX515" s="5">
        <f t="shared" si="377"/>
        <v>120.33333333333333</v>
      </c>
      <c r="AY515" s="5"/>
      <c r="BC515"/>
      <c r="BD515"/>
      <c r="BE515" s="2"/>
      <c r="BF515" s="1"/>
      <c r="BG515" s="1"/>
      <c r="BH515" s="1"/>
      <c r="EW515" s="35"/>
      <c r="EX515" s="35"/>
      <c r="EY515" s="47"/>
      <c r="EZ515" s="47"/>
      <c r="FA515" s="35"/>
      <c r="FS515"/>
    </row>
    <row r="516" spans="1:175" x14ac:dyDescent="0.2">
      <c r="A516" s="1">
        <v>1989</v>
      </c>
      <c r="B516" s="1">
        <v>1</v>
      </c>
      <c r="C516" s="1">
        <f t="shared" si="378"/>
        <v>49</v>
      </c>
      <c r="D516" s="5" t="str">
        <f t="shared" ref="D516:AB516" si="387">D331</f>
        <v>na</v>
      </c>
      <c r="E516" s="5" t="str">
        <f t="shared" si="387"/>
        <v>na</v>
      </c>
      <c r="F516" s="5" t="str">
        <f t="shared" si="387"/>
        <v>na</v>
      </c>
      <c r="G516" s="5" t="str">
        <f t="shared" si="387"/>
        <v>na</v>
      </c>
      <c r="H516" s="5" t="str">
        <f t="shared" si="387"/>
        <v>na</v>
      </c>
      <c r="I516" s="5" t="str">
        <f t="shared" si="387"/>
        <v>na</v>
      </c>
      <c r="J516" s="5" t="str">
        <f t="shared" si="387"/>
        <v>na</v>
      </c>
      <c r="K516" s="5" t="str">
        <f t="shared" si="387"/>
        <v>na</v>
      </c>
      <c r="L516" s="5" t="str">
        <f t="shared" si="387"/>
        <v>na</v>
      </c>
      <c r="M516" s="5" t="str">
        <f t="shared" si="387"/>
        <v>na</v>
      </c>
      <c r="N516" s="5" t="str">
        <f t="shared" si="387"/>
        <v>na</v>
      </c>
      <c r="O516" s="5" t="str">
        <f t="shared" si="387"/>
        <v>na</v>
      </c>
      <c r="P516" s="5" t="str">
        <f t="shared" si="387"/>
        <v>na</v>
      </c>
      <c r="Q516" s="5" t="str">
        <f t="shared" si="387"/>
        <v>na</v>
      </c>
      <c r="R516" s="5" t="str">
        <f t="shared" si="387"/>
        <v>na</v>
      </c>
      <c r="S516" s="5" t="str">
        <f t="shared" si="387"/>
        <v>na</v>
      </c>
      <c r="T516" s="5" t="str">
        <f t="shared" si="387"/>
        <v>na</v>
      </c>
      <c r="U516" s="5" t="str">
        <f t="shared" si="387"/>
        <v>na</v>
      </c>
      <c r="V516" s="5" t="str">
        <f t="shared" si="387"/>
        <v>na</v>
      </c>
      <c r="W516" s="5" t="str">
        <f t="shared" si="387"/>
        <v>na</v>
      </c>
      <c r="X516" s="5" t="str">
        <f t="shared" si="387"/>
        <v>na</v>
      </c>
      <c r="Y516" s="5" t="str">
        <f t="shared" si="387"/>
        <v>na</v>
      </c>
      <c r="Z516" s="5">
        <f t="shared" si="387"/>
        <v>7.0929095354523231</v>
      </c>
      <c r="AA516" s="5">
        <f t="shared" si="387"/>
        <v>10.399038461538462</v>
      </c>
      <c r="AB516" s="5">
        <f t="shared" si="387"/>
        <v>4.78</v>
      </c>
      <c r="AC516" s="60" t="s">
        <v>112</v>
      </c>
      <c r="AD516" s="5">
        <f t="shared" ref="AD516:AU516" si="388">AD331</f>
        <v>11.43</v>
      </c>
      <c r="AE516" s="5">
        <f t="shared" si="388"/>
        <v>8.0918181818181818</v>
      </c>
      <c r="AF516" s="5">
        <f t="shared" si="388"/>
        <v>6.0058823529411773</v>
      </c>
      <c r="AG516" s="5">
        <f t="shared" si="388"/>
        <v>8.4999999999999947</v>
      </c>
      <c r="AH516" s="5">
        <f t="shared" si="388"/>
        <v>4.67</v>
      </c>
      <c r="AI516" s="5">
        <f t="shared" si="388"/>
        <v>4</v>
      </c>
      <c r="AJ516" s="5">
        <f t="shared" si="388"/>
        <v>7.0105000000000022</v>
      </c>
      <c r="AK516" s="5">
        <f t="shared" si="388"/>
        <v>7.83</v>
      </c>
      <c r="AL516" s="5">
        <f t="shared" si="388"/>
        <v>7.163483146067418</v>
      </c>
      <c r="AM516" s="5">
        <f t="shared" si="388"/>
        <v>5.3938509316770205</v>
      </c>
      <c r="AN516" s="5">
        <f t="shared" si="388"/>
        <v>6.388139534883722</v>
      </c>
      <c r="AO516" s="5">
        <f t="shared" si="388"/>
        <v>7.055888324873095</v>
      </c>
      <c r="AP516" s="5">
        <f t="shared" si="388"/>
        <v>3.8282122905027931</v>
      </c>
      <c r="AQ516" s="5">
        <f t="shared" si="388"/>
        <v>4.7500000000000027</v>
      </c>
      <c r="AR516" s="5">
        <f t="shared" si="388"/>
        <v>3</v>
      </c>
      <c r="AS516" s="5">
        <f t="shared" si="388"/>
        <v>5</v>
      </c>
      <c r="AT516" s="5">
        <f t="shared" si="388"/>
        <v>5.9364406779661012</v>
      </c>
      <c r="AU516" s="5">
        <f t="shared" si="388"/>
        <v>4.2956989247311821</v>
      </c>
      <c r="AV516" s="5">
        <f t="shared" si="376"/>
        <v>111.27500000000001</v>
      </c>
      <c r="AW516" s="5">
        <v>663.01666666666654</v>
      </c>
      <c r="AX516" s="5">
        <f t="shared" si="377"/>
        <v>121.66666666666666</v>
      </c>
      <c r="AY516" s="5"/>
      <c r="BC516"/>
      <c r="BD516"/>
      <c r="BE516" s="3"/>
      <c r="EW516" s="51"/>
      <c r="EX516" s="51"/>
      <c r="EY516" s="52"/>
      <c r="EZ516" s="52"/>
      <c r="FA516" s="51"/>
      <c r="FS516"/>
    </row>
    <row r="517" spans="1:175" x14ac:dyDescent="0.2">
      <c r="A517" s="1">
        <v>1989</v>
      </c>
      <c r="B517" s="1">
        <v>2</v>
      </c>
      <c r="C517" s="1">
        <f t="shared" si="378"/>
        <v>50</v>
      </c>
      <c r="D517" s="5" t="str">
        <f t="shared" ref="D517:AB517" si="389">D332</f>
        <v>na</v>
      </c>
      <c r="E517" s="5" t="str">
        <f t="shared" si="389"/>
        <v>na</v>
      </c>
      <c r="F517" s="5" t="str">
        <f t="shared" si="389"/>
        <v>na</v>
      </c>
      <c r="G517" s="5" t="str">
        <f t="shared" si="389"/>
        <v>na</v>
      </c>
      <c r="H517" s="5" t="str">
        <f t="shared" si="389"/>
        <v>na</v>
      </c>
      <c r="I517" s="5" t="str">
        <f t="shared" si="389"/>
        <v>na</v>
      </c>
      <c r="J517" s="5" t="str">
        <f t="shared" si="389"/>
        <v>na</v>
      </c>
      <c r="K517" s="5" t="str">
        <f t="shared" si="389"/>
        <v>na</v>
      </c>
      <c r="L517" s="5" t="str">
        <f t="shared" si="389"/>
        <v>na</v>
      </c>
      <c r="M517" s="5" t="str">
        <f t="shared" si="389"/>
        <v>na</v>
      </c>
      <c r="N517" s="5" t="str">
        <f t="shared" si="389"/>
        <v>na</v>
      </c>
      <c r="O517" s="5" t="str">
        <f t="shared" si="389"/>
        <v>na</v>
      </c>
      <c r="P517" s="5" t="str">
        <f t="shared" si="389"/>
        <v>na</v>
      </c>
      <c r="Q517" s="5" t="str">
        <f t="shared" si="389"/>
        <v>na</v>
      </c>
      <c r="R517" s="5" t="str">
        <f t="shared" si="389"/>
        <v>na</v>
      </c>
      <c r="S517" s="5" t="str">
        <f t="shared" si="389"/>
        <v>na</v>
      </c>
      <c r="T517" s="5" t="str">
        <f t="shared" si="389"/>
        <v>na</v>
      </c>
      <c r="U517" s="5" t="str">
        <f t="shared" si="389"/>
        <v>na</v>
      </c>
      <c r="V517" s="5" t="str">
        <f t="shared" si="389"/>
        <v>na</v>
      </c>
      <c r="W517" s="5" t="str">
        <f t="shared" si="389"/>
        <v>na</v>
      </c>
      <c r="X517" s="5" t="str">
        <f t="shared" si="389"/>
        <v>na</v>
      </c>
      <c r="Y517" s="5" t="str">
        <f t="shared" si="389"/>
        <v>na</v>
      </c>
      <c r="Z517" s="5">
        <f t="shared" si="389"/>
        <v>6.3584352078239608</v>
      </c>
      <c r="AA517" s="5">
        <f t="shared" si="389"/>
        <v>11.723076923076924</v>
      </c>
      <c r="AB517" s="5">
        <f t="shared" si="389"/>
        <v>6</v>
      </c>
      <c r="AC517" s="60" t="s">
        <v>112</v>
      </c>
      <c r="AD517" s="5">
        <f t="shared" ref="AD517:AU517" si="390">AD332</f>
        <v>11.5</v>
      </c>
      <c r="AE517" s="5">
        <f t="shared" si="390"/>
        <v>7.5727272727272723</v>
      </c>
      <c r="AF517" s="5">
        <f t="shared" si="390"/>
        <v>6.0843137254901958</v>
      </c>
      <c r="AG517" s="5">
        <f t="shared" si="390"/>
        <v>6.8169107856191697</v>
      </c>
      <c r="AH517" s="5">
        <f t="shared" si="390"/>
        <v>4.5</v>
      </c>
      <c r="AI517" s="5">
        <f t="shared" si="390"/>
        <v>5.5</v>
      </c>
      <c r="AJ517" s="5">
        <f t="shared" si="390"/>
        <v>7.8431818181818214</v>
      </c>
      <c r="AK517" s="5">
        <f t="shared" si="390"/>
        <v>9.5</v>
      </c>
      <c r="AL517" s="5">
        <f t="shared" si="390"/>
        <v>5.9656179775280913</v>
      </c>
      <c r="AM517" s="5">
        <f t="shared" si="390"/>
        <v>4.8245962732919265</v>
      </c>
      <c r="AN517" s="5">
        <f t="shared" si="390"/>
        <v>7.1162790697674421</v>
      </c>
      <c r="AO517" s="5">
        <f t="shared" si="390"/>
        <v>7.8172588832487291</v>
      </c>
      <c r="AP517" s="5">
        <f t="shared" si="390"/>
        <v>3.5</v>
      </c>
      <c r="AQ517" s="5">
        <f t="shared" si="390"/>
        <v>3.5000000000000018</v>
      </c>
      <c r="AR517" s="5">
        <f t="shared" si="390"/>
        <v>3</v>
      </c>
      <c r="AS517" s="5">
        <f t="shared" si="390"/>
        <v>5</v>
      </c>
      <c r="AT517" s="5">
        <f t="shared" si="390"/>
        <v>5.4364406779661012</v>
      </c>
      <c r="AU517" s="5">
        <f t="shared" si="390"/>
        <v>4.2043010752688161</v>
      </c>
      <c r="AV517" s="5">
        <f t="shared" si="376"/>
        <v>112.8</v>
      </c>
      <c r="AW517" s="5">
        <v>719.82666666666648</v>
      </c>
      <c r="AX517" s="5">
        <f t="shared" si="377"/>
        <v>123.66666666666666</v>
      </c>
      <c r="AY517" s="5"/>
      <c r="BC517"/>
      <c r="BD517"/>
      <c r="BE517" s="3"/>
      <c r="EW517" s="51"/>
      <c r="EX517" s="51"/>
      <c r="EY517" s="52"/>
      <c r="EZ517" s="52"/>
      <c r="FA517" s="51"/>
      <c r="FS517"/>
    </row>
    <row r="518" spans="1:175" x14ac:dyDescent="0.2">
      <c r="A518" s="1">
        <v>1989</v>
      </c>
      <c r="B518" s="1">
        <v>3</v>
      </c>
      <c r="C518" s="1">
        <f t="shared" si="378"/>
        <v>51</v>
      </c>
      <c r="D518" s="5" t="str">
        <f t="shared" ref="D518:AB518" si="391">D333</f>
        <v>na</v>
      </c>
      <c r="E518" s="5" t="str">
        <f t="shared" si="391"/>
        <v>na</v>
      </c>
      <c r="F518" s="5" t="str">
        <f t="shared" si="391"/>
        <v>na</v>
      </c>
      <c r="G518" s="5" t="str">
        <f t="shared" si="391"/>
        <v>na</v>
      </c>
      <c r="H518" s="5" t="str">
        <f t="shared" si="391"/>
        <v>na</v>
      </c>
      <c r="I518" s="5" t="str">
        <f t="shared" si="391"/>
        <v>na</v>
      </c>
      <c r="J518" s="5" t="str">
        <f t="shared" si="391"/>
        <v>na</v>
      </c>
      <c r="K518" s="5" t="str">
        <f t="shared" si="391"/>
        <v>na</v>
      </c>
      <c r="L518" s="5" t="str">
        <f t="shared" si="391"/>
        <v>na</v>
      </c>
      <c r="M518" s="5" t="str">
        <f t="shared" si="391"/>
        <v>na</v>
      </c>
      <c r="N518" s="5" t="str">
        <f t="shared" si="391"/>
        <v>na</v>
      </c>
      <c r="O518" s="5" t="str">
        <f t="shared" si="391"/>
        <v>na</v>
      </c>
      <c r="P518" s="5" t="str">
        <f t="shared" si="391"/>
        <v>na</v>
      </c>
      <c r="Q518" s="5" t="str">
        <f t="shared" si="391"/>
        <v>na</v>
      </c>
      <c r="R518" s="5" t="str">
        <f t="shared" si="391"/>
        <v>na</v>
      </c>
      <c r="S518" s="5" t="str">
        <f t="shared" si="391"/>
        <v>na</v>
      </c>
      <c r="T518" s="5" t="str">
        <f t="shared" si="391"/>
        <v>na</v>
      </c>
      <c r="U518" s="5" t="str">
        <f t="shared" si="391"/>
        <v>na</v>
      </c>
      <c r="V518" s="5" t="str">
        <f t="shared" si="391"/>
        <v>na</v>
      </c>
      <c r="W518" s="5" t="str">
        <f t="shared" si="391"/>
        <v>na</v>
      </c>
      <c r="X518" s="5" t="str">
        <f t="shared" si="391"/>
        <v>na</v>
      </c>
      <c r="Y518" s="5" t="str">
        <f t="shared" si="391"/>
        <v>na</v>
      </c>
      <c r="Z518" s="5">
        <f t="shared" si="391"/>
        <v>9.4755501222493876</v>
      </c>
      <c r="AA518" s="5">
        <f t="shared" si="391"/>
        <v>13.002403846153847</v>
      </c>
      <c r="AB518" s="5">
        <f t="shared" si="391"/>
        <v>6.5</v>
      </c>
      <c r="AC518" s="60" t="s">
        <v>112</v>
      </c>
      <c r="AD518" s="5">
        <f t="shared" ref="AD518:AU518" si="392">AD333</f>
        <v>12</v>
      </c>
      <c r="AE518" s="5">
        <f t="shared" si="392"/>
        <v>12.654545454545453</v>
      </c>
      <c r="AF518" s="5">
        <f t="shared" si="392"/>
        <v>6.9215686274509807</v>
      </c>
      <c r="AG518" s="5">
        <f t="shared" si="392"/>
        <v>9.316910785619168</v>
      </c>
      <c r="AH518" s="5">
        <f t="shared" si="392"/>
        <v>8</v>
      </c>
      <c r="AI518" s="5">
        <f t="shared" si="392"/>
        <v>7.5</v>
      </c>
      <c r="AJ518" s="5">
        <f t="shared" si="392"/>
        <v>9.6659090909090946</v>
      </c>
      <c r="AK518" s="5">
        <f t="shared" si="392"/>
        <v>9.5</v>
      </c>
      <c r="AL518" s="5">
        <f t="shared" si="392"/>
        <v>8.5898876404494402</v>
      </c>
      <c r="AM518" s="5">
        <f t="shared" si="392"/>
        <v>6.9378881987577659</v>
      </c>
      <c r="AN518" s="5">
        <f t="shared" si="392"/>
        <v>7.4651162790697683</v>
      </c>
      <c r="AO518" s="5">
        <f t="shared" si="392"/>
        <v>9.31725888324873</v>
      </c>
      <c r="AP518" s="5">
        <f t="shared" si="392"/>
        <v>3.8687150837988824</v>
      </c>
      <c r="AQ518" s="5">
        <f t="shared" si="392"/>
        <v>3.7211055276381928</v>
      </c>
      <c r="AR518" s="5">
        <f t="shared" si="392"/>
        <v>4</v>
      </c>
      <c r="AS518" s="5">
        <f t="shared" si="392"/>
        <v>5</v>
      </c>
      <c r="AT518" s="5">
        <f t="shared" si="392"/>
        <v>5.5211864406779654</v>
      </c>
      <c r="AU518" s="5">
        <f t="shared" si="392"/>
        <v>5.7956989247311821</v>
      </c>
      <c r="AV518" s="5">
        <f t="shared" si="376"/>
        <v>112.50000000000001</v>
      </c>
      <c r="AW518" s="5">
        <v>801.36333333333334</v>
      </c>
      <c r="AX518" s="5">
        <f t="shared" si="377"/>
        <v>124.66666666666666</v>
      </c>
      <c r="AY518" s="5"/>
      <c r="BC518"/>
      <c r="BD518"/>
      <c r="BE518" s="3"/>
      <c r="EW518" s="51"/>
      <c r="EX518" s="51"/>
      <c r="EY518" s="52"/>
      <c r="EZ518" s="52"/>
      <c r="FA518" s="51"/>
      <c r="FS518"/>
    </row>
    <row r="519" spans="1:175" s="61" customFormat="1" x14ac:dyDescent="0.2">
      <c r="A519" s="1">
        <v>1989</v>
      </c>
      <c r="B519" s="1">
        <v>4</v>
      </c>
      <c r="C519" s="1">
        <f t="shared" si="378"/>
        <v>52</v>
      </c>
      <c r="D519" s="5" t="str">
        <f t="shared" ref="D519:AB519" si="393">D334</f>
        <v>na</v>
      </c>
      <c r="E519" s="5" t="str">
        <f t="shared" si="393"/>
        <v>na</v>
      </c>
      <c r="F519" s="5" t="str">
        <f t="shared" si="393"/>
        <v>na</v>
      </c>
      <c r="G519" s="5" t="str">
        <f t="shared" si="393"/>
        <v>na</v>
      </c>
      <c r="H519" s="5" t="str">
        <f t="shared" si="393"/>
        <v>na</v>
      </c>
      <c r="I519" s="5" t="str">
        <f t="shared" si="393"/>
        <v>na</v>
      </c>
      <c r="J519" s="5" t="str">
        <f t="shared" si="393"/>
        <v>na</v>
      </c>
      <c r="K519" s="5" t="str">
        <f t="shared" si="393"/>
        <v>na</v>
      </c>
      <c r="L519" s="5" t="str">
        <f t="shared" si="393"/>
        <v>na</v>
      </c>
      <c r="M519" s="5" t="str">
        <f t="shared" si="393"/>
        <v>na</v>
      </c>
      <c r="N519" s="5" t="str">
        <f t="shared" si="393"/>
        <v>na</v>
      </c>
      <c r="O519" s="5" t="str">
        <f t="shared" si="393"/>
        <v>na</v>
      </c>
      <c r="P519" s="5" t="str">
        <f t="shared" si="393"/>
        <v>na</v>
      </c>
      <c r="Q519" s="5" t="str">
        <f t="shared" si="393"/>
        <v>na</v>
      </c>
      <c r="R519" s="5" t="str">
        <f t="shared" si="393"/>
        <v>na</v>
      </c>
      <c r="S519" s="5" t="str">
        <f t="shared" si="393"/>
        <v>na</v>
      </c>
      <c r="T519" s="5" t="str">
        <f t="shared" si="393"/>
        <v>na</v>
      </c>
      <c r="U519" s="5" t="str">
        <f t="shared" si="393"/>
        <v>na</v>
      </c>
      <c r="V519" s="5" t="str">
        <f t="shared" si="393"/>
        <v>na</v>
      </c>
      <c r="W519" s="5" t="str">
        <f t="shared" si="393"/>
        <v>na</v>
      </c>
      <c r="X519" s="5" t="str">
        <f t="shared" si="393"/>
        <v>na</v>
      </c>
      <c r="Y519" s="5" t="str">
        <f t="shared" si="393"/>
        <v>na</v>
      </c>
      <c r="Z519" s="5">
        <f t="shared" si="393"/>
        <v>10.95721271393643</v>
      </c>
      <c r="AA519" s="5">
        <f t="shared" si="393"/>
        <v>14.650240384615383</v>
      </c>
      <c r="AB519" s="5">
        <f t="shared" si="393"/>
        <v>5.67</v>
      </c>
      <c r="AC519" s="60" t="s">
        <v>112</v>
      </c>
      <c r="AD519" s="5">
        <f t="shared" ref="AD519:AU519" si="394">AD334</f>
        <v>7.5</v>
      </c>
      <c r="AE519" s="5">
        <f t="shared" si="394"/>
        <v>8.1545454545454525</v>
      </c>
      <c r="AF519" s="5">
        <f t="shared" si="394"/>
        <v>7.6745098039215698</v>
      </c>
      <c r="AG519" s="5">
        <f t="shared" si="394"/>
        <v>10.841544607190407</v>
      </c>
      <c r="AH519" s="5">
        <f t="shared" si="394"/>
        <v>7.5</v>
      </c>
      <c r="AI519" s="5">
        <f t="shared" si="394"/>
        <v>5.5</v>
      </c>
      <c r="AJ519" s="5">
        <f t="shared" si="394"/>
        <v>8.7068181818181856</v>
      </c>
      <c r="AK519" s="5">
        <f t="shared" si="394"/>
        <v>11.5</v>
      </c>
      <c r="AL519" s="5">
        <f t="shared" si="394"/>
        <v>8.5505617977528114</v>
      </c>
      <c r="AM519" s="5">
        <f t="shared" si="394"/>
        <v>5.2111801242236044</v>
      </c>
      <c r="AN519" s="5">
        <f t="shared" si="394"/>
        <v>5.2674418604651168</v>
      </c>
      <c r="AO519" s="5">
        <f t="shared" si="394"/>
        <v>5.1345177664974608</v>
      </c>
      <c r="AP519" s="5">
        <f t="shared" si="394"/>
        <v>4.3435754189944129</v>
      </c>
      <c r="AQ519" s="5">
        <f t="shared" si="394"/>
        <v>3.7160804020100526</v>
      </c>
      <c r="AR519" s="5">
        <f t="shared" si="394"/>
        <v>6.5</v>
      </c>
      <c r="AS519" s="5">
        <f t="shared" si="394"/>
        <v>5.5</v>
      </c>
      <c r="AT519" s="5">
        <f t="shared" si="394"/>
        <v>5.5211864406779654</v>
      </c>
      <c r="AU519" s="5">
        <f t="shared" si="394"/>
        <v>5.7956989247311821</v>
      </c>
      <c r="AV519" s="5">
        <f t="shared" si="376"/>
        <v>113.35</v>
      </c>
      <c r="AW519" s="5">
        <v>802.76666666666665</v>
      </c>
      <c r="AX519" s="5">
        <f t="shared" si="377"/>
        <v>125.86666666666667</v>
      </c>
      <c r="AY519" s="5"/>
      <c r="BC519"/>
      <c r="BD519"/>
      <c r="BE519" s="62"/>
      <c r="EW519" s="63"/>
      <c r="EX519" s="63"/>
      <c r="EY519" s="64"/>
      <c r="EZ519" s="64"/>
      <c r="FA519" s="63"/>
      <c r="FS519"/>
    </row>
    <row r="520" spans="1:175" x14ac:dyDescent="0.2">
      <c r="A520" s="1">
        <v>1990</v>
      </c>
      <c r="B520" s="1">
        <v>1</v>
      </c>
      <c r="C520" s="1">
        <f t="shared" si="378"/>
        <v>53</v>
      </c>
      <c r="D520" s="5" t="str">
        <f t="shared" ref="D520:AB520" si="395">D335</f>
        <v>na</v>
      </c>
      <c r="E520" s="5" t="str">
        <f t="shared" si="395"/>
        <v>na</v>
      </c>
      <c r="F520" s="5" t="str">
        <f t="shared" si="395"/>
        <v>na</v>
      </c>
      <c r="G520" s="5" t="str">
        <f t="shared" si="395"/>
        <v>na</v>
      </c>
      <c r="H520" s="5" t="str">
        <f t="shared" si="395"/>
        <v>na</v>
      </c>
      <c r="I520" s="5" t="str">
        <f t="shared" si="395"/>
        <v>na</v>
      </c>
      <c r="J520" s="5" t="str">
        <f t="shared" si="395"/>
        <v>na</v>
      </c>
      <c r="K520" s="5" t="str">
        <f t="shared" si="395"/>
        <v>na</v>
      </c>
      <c r="L520" s="5" t="str">
        <f t="shared" si="395"/>
        <v>na</v>
      </c>
      <c r="M520" s="5" t="str">
        <f t="shared" si="395"/>
        <v>na</v>
      </c>
      <c r="N520" s="5" t="str">
        <f t="shared" si="395"/>
        <v>na</v>
      </c>
      <c r="O520" s="5" t="str">
        <f t="shared" si="395"/>
        <v>na</v>
      </c>
      <c r="P520" s="5" t="str">
        <f t="shared" si="395"/>
        <v>na</v>
      </c>
      <c r="Q520" s="5" t="str">
        <f t="shared" si="395"/>
        <v>na</v>
      </c>
      <c r="R520" s="5" t="str">
        <f t="shared" si="395"/>
        <v>na</v>
      </c>
      <c r="S520" s="5" t="str">
        <f t="shared" si="395"/>
        <v>na</v>
      </c>
      <c r="T520" s="5" t="str">
        <f t="shared" si="395"/>
        <v>na</v>
      </c>
      <c r="U520" s="5" t="str">
        <f t="shared" si="395"/>
        <v>na</v>
      </c>
      <c r="V520" s="5" t="str">
        <f t="shared" si="395"/>
        <v>na</v>
      </c>
      <c r="W520" s="5" t="str">
        <f t="shared" si="395"/>
        <v>na</v>
      </c>
      <c r="X520" s="5" t="str">
        <f t="shared" si="395"/>
        <v>na</v>
      </c>
      <c r="Y520" s="5" t="str">
        <f t="shared" si="395"/>
        <v>na</v>
      </c>
      <c r="Z520" s="5">
        <f t="shared" si="395"/>
        <v>7.7102689486552567</v>
      </c>
      <c r="AA520" s="5">
        <f t="shared" si="395"/>
        <v>12.502403846153847</v>
      </c>
      <c r="AB520" s="5">
        <f t="shared" si="395"/>
        <v>6</v>
      </c>
      <c r="AC520" s="60" t="s">
        <v>112</v>
      </c>
      <c r="AD520" s="5">
        <f t="shared" ref="AD520:AU520" si="396">AD335</f>
        <v>8</v>
      </c>
      <c r="AE520" s="5">
        <f t="shared" si="396"/>
        <v>9.6363636363636349</v>
      </c>
      <c r="AF520" s="5">
        <f t="shared" si="396"/>
        <v>11.180392156862746</v>
      </c>
      <c r="AG520" s="5">
        <f t="shared" si="396"/>
        <v>15.89081225033288</v>
      </c>
      <c r="AH520" s="5">
        <f t="shared" si="396"/>
        <v>5</v>
      </c>
      <c r="AI520" s="5">
        <f t="shared" si="396"/>
        <v>4</v>
      </c>
      <c r="AJ520" s="5">
        <f t="shared" si="396"/>
        <v>6.2454545454545478</v>
      </c>
      <c r="AK520" s="5">
        <f t="shared" si="396"/>
        <v>6.5</v>
      </c>
      <c r="AL520" s="5">
        <f t="shared" si="396"/>
        <v>6.960674157303373</v>
      </c>
      <c r="AM520" s="5">
        <f t="shared" si="396"/>
        <v>5.0155279503105596</v>
      </c>
      <c r="AN520" s="5">
        <f t="shared" si="396"/>
        <v>6.5813953488372094</v>
      </c>
      <c r="AO520" s="5">
        <f t="shared" si="396"/>
        <v>8.4999999999999982</v>
      </c>
      <c r="AP520" s="5">
        <f t="shared" si="396"/>
        <v>4.9748603351955305</v>
      </c>
      <c r="AQ520" s="5">
        <f t="shared" si="396"/>
        <v>4.4949748743718621</v>
      </c>
      <c r="AR520" s="5">
        <f t="shared" si="396"/>
        <v>6</v>
      </c>
      <c r="AS520" s="5">
        <f t="shared" si="396"/>
        <v>4.5</v>
      </c>
      <c r="AT520" s="5" t="str">
        <f t="shared" si="396"/>
        <v>na</v>
      </c>
      <c r="AU520" s="5">
        <f t="shared" si="396"/>
        <v>5.908602150537634</v>
      </c>
      <c r="AV520" s="5">
        <f t="shared" si="376"/>
        <v>114.4</v>
      </c>
      <c r="AW520" s="5">
        <v>779.25666666666666</v>
      </c>
      <c r="AX520" s="5">
        <f t="shared" si="377"/>
        <v>128.03333333333333</v>
      </c>
      <c r="AY520" s="5"/>
      <c r="BC520"/>
      <c r="BD520"/>
      <c r="BE520" s="3"/>
      <c r="EW520" s="51"/>
      <c r="EX520" s="51"/>
      <c r="EY520" s="52"/>
      <c r="EZ520" s="52"/>
      <c r="FA520" s="51"/>
      <c r="FS520"/>
    </row>
    <row r="521" spans="1:175" x14ac:dyDescent="0.2">
      <c r="A521" s="1">
        <v>1990</v>
      </c>
      <c r="B521" s="1">
        <v>2</v>
      </c>
      <c r="C521" s="1">
        <f t="shared" si="378"/>
        <v>54</v>
      </c>
      <c r="D521" s="5" t="str">
        <f t="shared" ref="D521:AB521" si="397">D336</f>
        <v>na</v>
      </c>
      <c r="E521" s="5" t="str">
        <f t="shared" si="397"/>
        <v>na</v>
      </c>
      <c r="F521" s="5" t="str">
        <f t="shared" si="397"/>
        <v>na</v>
      </c>
      <c r="G521" s="5" t="str">
        <f t="shared" si="397"/>
        <v>na</v>
      </c>
      <c r="H521" s="5" t="str">
        <f t="shared" si="397"/>
        <v>na</v>
      </c>
      <c r="I521" s="5" t="str">
        <f t="shared" si="397"/>
        <v>na</v>
      </c>
      <c r="J521" s="5" t="str">
        <f t="shared" si="397"/>
        <v>na</v>
      </c>
      <c r="K521" s="5" t="str">
        <f t="shared" si="397"/>
        <v>na</v>
      </c>
      <c r="L521" s="5" t="str">
        <f t="shared" si="397"/>
        <v>na</v>
      </c>
      <c r="M521" s="5" t="str">
        <f t="shared" si="397"/>
        <v>na</v>
      </c>
      <c r="N521" s="5" t="str">
        <f t="shared" si="397"/>
        <v>na</v>
      </c>
      <c r="O521" s="5" t="str">
        <f t="shared" si="397"/>
        <v>na</v>
      </c>
      <c r="P521" s="5" t="str">
        <f t="shared" si="397"/>
        <v>na</v>
      </c>
      <c r="Q521" s="5" t="str">
        <f t="shared" si="397"/>
        <v>na</v>
      </c>
      <c r="R521" s="5" t="str">
        <f t="shared" si="397"/>
        <v>na</v>
      </c>
      <c r="S521" s="5" t="str">
        <f t="shared" si="397"/>
        <v>na</v>
      </c>
      <c r="T521" s="5" t="str">
        <f t="shared" si="397"/>
        <v>na</v>
      </c>
      <c r="U521" s="5" t="str">
        <f t="shared" si="397"/>
        <v>na</v>
      </c>
      <c r="V521" s="5" t="str">
        <f t="shared" si="397"/>
        <v>na</v>
      </c>
      <c r="W521" s="5" t="str">
        <f t="shared" si="397"/>
        <v>na</v>
      </c>
      <c r="X521" s="5" t="str">
        <f t="shared" si="397"/>
        <v>na</v>
      </c>
      <c r="Y521" s="5" t="str">
        <f t="shared" si="397"/>
        <v>na</v>
      </c>
      <c r="Z521" s="5">
        <f t="shared" si="397"/>
        <v>10.222493887530561</v>
      </c>
      <c r="AA521" s="5">
        <f t="shared" si="397"/>
        <v>14.603365384615383</v>
      </c>
      <c r="AB521" s="5">
        <f t="shared" si="397"/>
        <v>5.5</v>
      </c>
      <c r="AC521" s="60" t="s">
        <v>112</v>
      </c>
      <c r="AD521" s="5">
        <f t="shared" ref="AD521:AU521" si="398">AD336</f>
        <v>10.5</v>
      </c>
      <c r="AE521" s="5">
        <f t="shared" si="398"/>
        <v>7.8818181818181809</v>
      </c>
      <c r="AF521" s="5">
        <f t="shared" si="398"/>
        <v>10.090196078431372</v>
      </c>
      <c r="AG521" s="5">
        <f t="shared" si="398"/>
        <v>12.366178428761643</v>
      </c>
      <c r="AH521" s="5">
        <f t="shared" si="398"/>
        <v>5.5</v>
      </c>
      <c r="AI521" s="5">
        <f t="shared" si="398"/>
        <v>6</v>
      </c>
      <c r="AJ521" s="5">
        <f t="shared" si="398"/>
        <v>7.775000000000003</v>
      </c>
      <c r="AK521" s="5">
        <f t="shared" si="398"/>
        <v>9</v>
      </c>
      <c r="AL521" s="5">
        <f t="shared" si="398"/>
        <v>7.5898876404494402</v>
      </c>
      <c r="AM521" s="5">
        <f t="shared" si="398"/>
        <v>6.4534161490683246</v>
      </c>
      <c r="AN521" s="5">
        <f t="shared" si="398"/>
        <v>7.2325581395348841</v>
      </c>
      <c r="AO521" s="5">
        <f t="shared" si="398"/>
        <v>7.0482233502538056</v>
      </c>
      <c r="AP521" s="5">
        <f t="shared" si="398"/>
        <v>4.8435754189944129</v>
      </c>
      <c r="AQ521" s="5">
        <f t="shared" si="398"/>
        <v>3.0000000000000018</v>
      </c>
      <c r="AR521" s="5">
        <f t="shared" si="398"/>
        <v>6</v>
      </c>
      <c r="AS521" s="5">
        <f t="shared" si="398"/>
        <v>5.5</v>
      </c>
      <c r="AT521" s="5">
        <f t="shared" si="398"/>
        <v>8.8601694915254221</v>
      </c>
      <c r="AU521" s="5">
        <f t="shared" si="398"/>
        <v>5.6999999999999993</v>
      </c>
      <c r="AV521" s="5">
        <f t="shared" si="376"/>
        <v>114.375</v>
      </c>
      <c r="AW521" s="5">
        <v>824.93</v>
      </c>
      <c r="AX521" s="5">
        <f t="shared" si="377"/>
        <v>129.33333333333331</v>
      </c>
      <c r="AY521" s="5"/>
      <c r="BC521"/>
      <c r="BD521"/>
      <c r="BE521" s="3"/>
      <c r="EW521" s="51"/>
      <c r="EX521" s="51"/>
      <c r="EY521" s="52"/>
      <c r="EZ521" s="52"/>
      <c r="FA521" s="51"/>
      <c r="FS521"/>
    </row>
    <row r="522" spans="1:175" x14ac:dyDescent="0.2">
      <c r="A522" s="1">
        <v>1990</v>
      </c>
      <c r="B522" s="1">
        <v>3</v>
      </c>
      <c r="C522" s="1">
        <f t="shared" si="378"/>
        <v>55</v>
      </c>
      <c r="D522" s="5" t="str">
        <f t="shared" ref="D522:AB522" si="399">D337</f>
        <v>na</v>
      </c>
      <c r="E522" s="5" t="str">
        <f t="shared" si="399"/>
        <v>na</v>
      </c>
      <c r="F522" s="5" t="str">
        <f t="shared" si="399"/>
        <v>na</v>
      </c>
      <c r="G522" s="5" t="str">
        <f t="shared" si="399"/>
        <v>na</v>
      </c>
      <c r="H522" s="5" t="str">
        <f t="shared" si="399"/>
        <v>na</v>
      </c>
      <c r="I522" s="5" t="str">
        <f t="shared" si="399"/>
        <v>na</v>
      </c>
      <c r="J522" s="5" t="str">
        <f t="shared" si="399"/>
        <v>na</v>
      </c>
      <c r="K522" s="5" t="str">
        <f t="shared" si="399"/>
        <v>na</v>
      </c>
      <c r="L522" s="5" t="str">
        <f t="shared" si="399"/>
        <v>na</v>
      </c>
      <c r="M522" s="5" t="str">
        <f t="shared" si="399"/>
        <v>na</v>
      </c>
      <c r="N522" s="5" t="str">
        <f t="shared" si="399"/>
        <v>na</v>
      </c>
      <c r="O522" s="5" t="str">
        <f t="shared" si="399"/>
        <v>na</v>
      </c>
      <c r="P522" s="5" t="str">
        <f t="shared" si="399"/>
        <v>na</v>
      </c>
      <c r="Q522" s="5" t="str">
        <f t="shared" si="399"/>
        <v>na</v>
      </c>
      <c r="R522" s="5" t="str">
        <f t="shared" si="399"/>
        <v>na</v>
      </c>
      <c r="S522" s="5" t="str">
        <f t="shared" si="399"/>
        <v>na</v>
      </c>
      <c r="T522" s="5" t="str">
        <f t="shared" si="399"/>
        <v>na</v>
      </c>
      <c r="U522" s="5" t="str">
        <f t="shared" si="399"/>
        <v>na</v>
      </c>
      <c r="V522" s="5" t="str">
        <f t="shared" si="399"/>
        <v>na</v>
      </c>
      <c r="W522" s="5" t="str">
        <f t="shared" si="399"/>
        <v>na</v>
      </c>
      <c r="X522" s="5" t="str">
        <f t="shared" si="399"/>
        <v>na</v>
      </c>
      <c r="Y522" s="5" t="str">
        <f t="shared" si="399"/>
        <v>na</v>
      </c>
      <c r="Z522" s="5">
        <f t="shared" si="399"/>
        <v>8.7041564792176036</v>
      </c>
      <c r="AA522" s="5">
        <f t="shared" si="399"/>
        <v>14.302884615384613</v>
      </c>
      <c r="AB522" s="5">
        <f t="shared" si="399"/>
        <v>5</v>
      </c>
      <c r="AC522" s="60" t="s">
        <v>112</v>
      </c>
      <c r="AD522" s="5">
        <f t="shared" ref="AD522:AU522" si="400">AD337</f>
        <v>8.25</v>
      </c>
      <c r="AE522" s="5">
        <f t="shared" si="400"/>
        <v>8.086363636363636</v>
      </c>
      <c r="AF522" s="5">
        <f t="shared" si="400"/>
        <v>7.7529411764705882</v>
      </c>
      <c r="AG522" s="5">
        <f t="shared" si="400"/>
        <v>9.316910785619168</v>
      </c>
      <c r="AH522" s="5">
        <f t="shared" si="400"/>
        <v>4.5</v>
      </c>
      <c r="AI522" s="5">
        <f t="shared" si="400"/>
        <v>4</v>
      </c>
      <c r="AJ522" s="5">
        <f t="shared" si="400"/>
        <v>8.2068181818181856</v>
      </c>
      <c r="AK522" s="5">
        <f t="shared" si="400"/>
        <v>11</v>
      </c>
      <c r="AL522" s="5">
        <f t="shared" si="400"/>
        <v>7.4101123595505642</v>
      </c>
      <c r="AM522" s="5">
        <f t="shared" si="400"/>
        <v>5.7111801242236044</v>
      </c>
      <c r="AN522" s="5">
        <f t="shared" si="400"/>
        <v>5.3488372093023262</v>
      </c>
      <c r="AO522" s="5">
        <f t="shared" si="400"/>
        <v>6.81725888324873</v>
      </c>
      <c r="AP522" s="5">
        <f t="shared" si="400"/>
        <v>5.4748603351955296</v>
      </c>
      <c r="AQ522" s="5">
        <f t="shared" si="400"/>
        <v>4.110552763819098</v>
      </c>
      <c r="AR522" s="5">
        <f t="shared" si="400"/>
        <v>6.5</v>
      </c>
      <c r="AS522" s="5">
        <f t="shared" si="400"/>
        <v>7</v>
      </c>
      <c r="AT522" s="5">
        <f t="shared" si="400"/>
        <v>6.9152542372881349</v>
      </c>
      <c r="AU522" s="5">
        <f t="shared" si="400"/>
        <v>4.387096774193548</v>
      </c>
      <c r="AV522" s="5">
        <f t="shared" si="376"/>
        <v>117.55</v>
      </c>
      <c r="AW522" s="5">
        <v>780.33333333333326</v>
      </c>
      <c r="AX522" s="5">
        <f t="shared" si="377"/>
        <v>131.56666666666666</v>
      </c>
      <c r="AY522" s="5"/>
      <c r="BC522"/>
      <c r="BD522"/>
      <c r="BE522" s="3"/>
      <c r="EW522" s="51"/>
      <c r="EX522" s="51"/>
      <c r="EY522" s="52"/>
      <c r="EZ522" s="52"/>
      <c r="FA522" s="51"/>
      <c r="FS522"/>
    </row>
    <row r="523" spans="1:175" x14ac:dyDescent="0.2">
      <c r="A523" s="1">
        <v>1990</v>
      </c>
      <c r="B523" s="1">
        <v>4</v>
      </c>
      <c r="C523" s="1">
        <f t="shared" si="378"/>
        <v>56</v>
      </c>
      <c r="D523" s="5" t="str">
        <f t="shared" ref="D523:AB523" si="401">D338</f>
        <v>na</v>
      </c>
      <c r="E523" s="5" t="str">
        <f t="shared" si="401"/>
        <v>na</v>
      </c>
      <c r="F523" s="5" t="str">
        <f t="shared" si="401"/>
        <v>na</v>
      </c>
      <c r="G523" s="5" t="str">
        <f t="shared" si="401"/>
        <v>na</v>
      </c>
      <c r="H523" s="5" t="str">
        <f t="shared" si="401"/>
        <v>na</v>
      </c>
      <c r="I523" s="5" t="str">
        <f t="shared" si="401"/>
        <v>na</v>
      </c>
      <c r="J523" s="5" t="str">
        <f t="shared" si="401"/>
        <v>na</v>
      </c>
      <c r="K523" s="5" t="str">
        <f t="shared" si="401"/>
        <v>na</v>
      </c>
      <c r="L523" s="5" t="str">
        <f t="shared" si="401"/>
        <v>na</v>
      </c>
      <c r="M523" s="5" t="str">
        <f t="shared" si="401"/>
        <v>na</v>
      </c>
      <c r="N523" s="5" t="str">
        <f t="shared" si="401"/>
        <v>na</v>
      </c>
      <c r="O523" s="5" t="str">
        <f t="shared" si="401"/>
        <v>na</v>
      </c>
      <c r="P523" s="5" t="str">
        <f t="shared" si="401"/>
        <v>na</v>
      </c>
      <c r="Q523" s="5" t="str">
        <f t="shared" si="401"/>
        <v>na</v>
      </c>
      <c r="R523" s="5" t="str">
        <f t="shared" si="401"/>
        <v>na</v>
      </c>
      <c r="S523" s="5" t="str">
        <f t="shared" si="401"/>
        <v>na</v>
      </c>
      <c r="T523" s="5" t="str">
        <f t="shared" si="401"/>
        <v>na</v>
      </c>
      <c r="U523" s="5" t="str">
        <f t="shared" si="401"/>
        <v>na</v>
      </c>
      <c r="V523" s="5" t="str">
        <f t="shared" si="401"/>
        <v>na</v>
      </c>
      <c r="W523" s="5" t="str">
        <f t="shared" si="401"/>
        <v>na</v>
      </c>
      <c r="X523" s="5" t="str">
        <f t="shared" si="401"/>
        <v>na</v>
      </c>
      <c r="Y523" s="5" t="str">
        <f t="shared" si="401"/>
        <v>na</v>
      </c>
      <c r="Z523" s="5">
        <f t="shared" si="401"/>
        <v>7.7041564792176036</v>
      </c>
      <c r="AA523" s="5">
        <f t="shared" si="401"/>
        <v>12.401442307692308</v>
      </c>
      <c r="AB523" s="5">
        <f t="shared" si="401"/>
        <v>5</v>
      </c>
      <c r="AC523" s="60" t="s">
        <v>112</v>
      </c>
      <c r="AD523" s="5">
        <f t="shared" ref="AD523:AU523" si="402">AD338</f>
        <v>9</v>
      </c>
      <c r="AE523" s="5">
        <f t="shared" si="402"/>
        <v>8.672727272727272</v>
      </c>
      <c r="AF523" s="5">
        <f t="shared" si="402"/>
        <v>7.0843137254901967</v>
      </c>
      <c r="AG523" s="5">
        <f t="shared" si="402"/>
        <v>8.7676431424766932</v>
      </c>
      <c r="AH523" s="5">
        <f t="shared" si="402"/>
        <v>5.5</v>
      </c>
      <c r="AI523" s="5">
        <f t="shared" si="402"/>
        <v>4</v>
      </c>
      <c r="AJ523" s="5">
        <f t="shared" si="402"/>
        <v>6.90227272727273</v>
      </c>
      <c r="AK523" s="5">
        <f t="shared" si="402"/>
        <v>8.5</v>
      </c>
      <c r="AL523" s="5">
        <f t="shared" si="402"/>
        <v>9.5000000000000018</v>
      </c>
      <c r="AM523" s="5">
        <f t="shared" si="402"/>
        <v>7.1801242236024869</v>
      </c>
      <c r="AN523" s="5">
        <f t="shared" si="402"/>
        <v>5.6162790697674421</v>
      </c>
      <c r="AO523" s="5">
        <f t="shared" si="402"/>
        <v>5.9999999999999982</v>
      </c>
      <c r="AP523" s="5">
        <f t="shared" si="402"/>
        <v>4.2374301675977648</v>
      </c>
      <c r="AQ523" s="5">
        <f t="shared" si="402"/>
        <v>3.7211055276381928</v>
      </c>
      <c r="AR523" s="5">
        <f t="shared" si="402"/>
        <v>6</v>
      </c>
      <c r="AS523" s="5">
        <f t="shared" si="402"/>
        <v>7.5</v>
      </c>
      <c r="AT523" s="5">
        <f t="shared" si="402"/>
        <v>5.4788135593220328</v>
      </c>
      <c r="AU523" s="5">
        <f t="shared" si="402"/>
        <v>4.5913978494623651</v>
      </c>
      <c r="AV523" s="5">
        <f t="shared" si="376"/>
        <v>119.64999999999999</v>
      </c>
      <c r="AW523" s="5">
        <v>765.42333333333329</v>
      </c>
      <c r="AX523" s="5">
        <f t="shared" si="377"/>
        <v>133.69999999999999</v>
      </c>
      <c r="AY523" s="5"/>
      <c r="BC523"/>
      <c r="BD523"/>
      <c r="BE523" s="3"/>
      <c r="EW523" s="51"/>
      <c r="EX523" s="51"/>
      <c r="EY523" s="52"/>
      <c r="EZ523" s="52"/>
      <c r="FA523" s="51"/>
      <c r="FS523"/>
    </row>
    <row r="524" spans="1:175" x14ac:dyDescent="0.2">
      <c r="A524" s="1">
        <v>1991</v>
      </c>
      <c r="B524" s="1">
        <v>1</v>
      </c>
      <c r="C524" s="1">
        <f t="shared" si="378"/>
        <v>57</v>
      </c>
      <c r="D524" s="5" t="str">
        <f t="shared" ref="D524:AB524" si="403">D339</f>
        <v>na</v>
      </c>
      <c r="E524" s="5" t="str">
        <f t="shared" si="403"/>
        <v>na</v>
      </c>
      <c r="F524" s="5" t="str">
        <f t="shared" si="403"/>
        <v>na</v>
      </c>
      <c r="G524" s="5" t="str">
        <f t="shared" si="403"/>
        <v>na</v>
      </c>
      <c r="H524" s="5" t="str">
        <f t="shared" si="403"/>
        <v>na</v>
      </c>
      <c r="I524" s="5" t="str">
        <f t="shared" si="403"/>
        <v>na</v>
      </c>
      <c r="J524" s="5" t="str">
        <f t="shared" si="403"/>
        <v>na</v>
      </c>
      <c r="K524" s="5" t="str">
        <f t="shared" si="403"/>
        <v>na</v>
      </c>
      <c r="L524" s="5" t="str">
        <f t="shared" si="403"/>
        <v>na</v>
      </c>
      <c r="M524" s="5" t="str">
        <f t="shared" si="403"/>
        <v>na</v>
      </c>
      <c r="N524" s="5" t="str">
        <f t="shared" si="403"/>
        <v>na</v>
      </c>
      <c r="O524" s="5" t="str">
        <f t="shared" si="403"/>
        <v>na</v>
      </c>
      <c r="P524" s="5" t="str">
        <f t="shared" si="403"/>
        <v>na</v>
      </c>
      <c r="Q524" s="5" t="str">
        <f t="shared" si="403"/>
        <v>na</v>
      </c>
      <c r="R524" s="5" t="str">
        <f t="shared" si="403"/>
        <v>na</v>
      </c>
      <c r="S524" s="5" t="str">
        <f t="shared" si="403"/>
        <v>na</v>
      </c>
      <c r="T524" s="5" t="str">
        <f t="shared" si="403"/>
        <v>na</v>
      </c>
      <c r="U524" s="5" t="str">
        <f t="shared" si="403"/>
        <v>na</v>
      </c>
      <c r="V524" s="5" t="str">
        <f t="shared" si="403"/>
        <v>na</v>
      </c>
      <c r="W524" s="5" t="str">
        <f t="shared" si="403"/>
        <v>na</v>
      </c>
      <c r="X524" s="5" t="str">
        <f t="shared" si="403"/>
        <v>na</v>
      </c>
      <c r="Y524" s="5" t="str">
        <f t="shared" si="403"/>
        <v>na</v>
      </c>
      <c r="Z524" s="5">
        <f t="shared" si="403"/>
        <v>6.9572127139364301</v>
      </c>
      <c r="AA524" s="5">
        <f t="shared" si="403"/>
        <v>13.204326923076923</v>
      </c>
      <c r="AB524" s="5">
        <f t="shared" si="403"/>
        <v>4</v>
      </c>
      <c r="AC524" s="60" t="s">
        <v>112</v>
      </c>
      <c r="AD524" s="5">
        <f t="shared" ref="AD524:AU524" si="404">AD339</f>
        <v>10</v>
      </c>
      <c r="AE524" s="5">
        <f t="shared" si="404"/>
        <v>9.9999999999999982</v>
      </c>
      <c r="AF524" s="5">
        <f t="shared" si="404"/>
        <v>6.2588235294117656</v>
      </c>
      <c r="AG524" s="5">
        <f t="shared" si="404"/>
        <v>9.6830892143808214</v>
      </c>
      <c r="AH524" s="5">
        <f t="shared" si="404"/>
        <v>5</v>
      </c>
      <c r="AI524" s="5">
        <f t="shared" si="404"/>
        <v>5</v>
      </c>
      <c r="AJ524" s="5">
        <f t="shared" si="404"/>
        <v>6.5000000000000018</v>
      </c>
      <c r="AK524" s="5">
        <f t="shared" si="404"/>
        <v>7.5</v>
      </c>
      <c r="AL524" s="5">
        <f t="shared" si="404"/>
        <v>9.0000000000000036</v>
      </c>
      <c r="AM524" s="5">
        <f t="shared" si="404"/>
        <v>6.4223602484472071</v>
      </c>
      <c r="AN524" s="5">
        <f t="shared" si="404"/>
        <v>5.7325581395348841</v>
      </c>
      <c r="AO524" s="5">
        <f t="shared" si="404"/>
        <v>6.81725888324873</v>
      </c>
      <c r="AP524" s="5">
        <f t="shared" si="404"/>
        <v>3.7374301675977648</v>
      </c>
      <c r="AQ524" s="5">
        <f t="shared" si="404"/>
        <v>3.2211055276381928</v>
      </c>
      <c r="AR524" s="5">
        <f t="shared" si="404"/>
        <v>2</v>
      </c>
      <c r="AS524" s="5">
        <f t="shared" si="404"/>
        <v>2</v>
      </c>
      <c r="AT524" s="5">
        <f t="shared" si="404"/>
        <v>3.5211864406779658</v>
      </c>
      <c r="AU524" s="5">
        <f t="shared" si="404"/>
        <v>3.182795698924731</v>
      </c>
      <c r="AV524" s="5">
        <f t="shared" si="376"/>
        <v>117.1</v>
      </c>
      <c r="AW524" s="5">
        <v>876.85333333333324</v>
      </c>
      <c r="AX524" s="5">
        <f t="shared" si="377"/>
        <v>134.80000000000001</v>
      </c>
      <c r="AY524" s="5"/>
      <c r="BC524"/>
      <c r="BD524"/>
      <c r="BE524" s="3"/>
      <c r="EW524" s="51"/>
      <c r="EX524" s="51"/>
      <c r="EY524" s="52"/>
      <c r="EZ524" s="52"/>
      <c r="FA524" s="51"/>
      <c r="FS524"/>
    </row>
    <row r="525" spans="1:175" x14ac:dyDescent="0.2">
      <c r="A525" s="1">
        <v>1991</v>
      </c>
      <c r="B525" s="1">
        <v>2</v>
      </c>
      <c r="C525" s="1">
        <f t="shared" si="378"/>
        <v>58</v>
      </c>
      <c r="D525" s="5" t="str">
        <f t="shared" ref="D525:AB525" si="405">D340</f>
        <v>na</v>
      </c>
      <c r="E525" s="5" t="str">
        <f t="shared" si="405"/>
        <v>na</v>
      </c>
      <c r="F525" s="5" t="str">
        <f t="shared" si="405"/>
        <v>na</v>
      </c>
      <c r="G525" s="5" t="str">
        <f t="shared" si="405"/>
        <v>na</v>
      </c>
      <c r="H525" s="5" t="str">
        <f t="shared" si="405"/>
        <v>na</v>
      </c>
      <c r="I525" s="5" t="str">
        <f t="shared" si="405"/>
        <v>na</v>
      </c>
      <c r="J525" s="5" t="str">
        <f t="shared" si="405"/>
        <v>na</v>
      </c>
      <c r="K525" s="5" t="str">
        <f t="shared" si="405"/>
        <v>na</v>
      </c>
      <c r="L525" s="5" t="str">
        <f t="shared" si="405"/>
        <v>na</v>
      </c>
      <c r="M525" s="5" t="str">
        <f t="shared" si="405"/>
        <v>na</v>
      </c>
      <c r="N525" s="5" t="str">
        <f t="shared" si="405"/>
        <v>na</v>
      </c>
      <c r="O525" s="5" t="str">
        <f t="shared" si="405"/>
        <v>na</v>
      </c>
      <c r="P525" s="5" t="str">
        <f t="shared" si="405"/>
        <v>na</v>
      </c>
      <c r="Q525" s="5" t="str">
        <f t="shared" si="405"/>
        <v>na</v>
      </c>
      <c r="R525" s="5" t="str">
        <f t="shared" si="405"/>
        <v>na</v>
      </c>
      <c r="S525" s="5" t="str">
        <f t="shared" si="405"/>
        <v>na</v>
      </c>
      <c r="T525" s="5" t="str">
        <f t="shared" si="405"/>
        <v>na</v>
      </c>
      <c r="U525" s="5" t="str">
        <f t="shared" si="405"/>
        <v>na</v>
      </c>
      <c r="V525" s="5" t="str">
        <f t="shared" si="405"/>
        <v>na</v>
      </c>
      <c r="W525" s="5" t="str">
        <f t="shared" si="405"/>
        <v>na</v>
      </c>
      <c r="X525" s="5" t="str">
        <f t="shared" si="405"/>
        <v>na</v>
      </c>
      <c r="Y525" s="5" t="str">
        <f t="shared" si="405"/>
        <v>na</v>
      </c>
      <c r="Z525" s="5">
        <f t="shared" si="405"/>
        <v>7.7102689486552567</v>
      </c>
      <c r="AA525" s="5">
        <f t="shared" si="405"/>
        <v>12.502403846153847</v>
      </c>
      <c r="AB525" s="5">
        <f t="shared" si="405"/>
        <v>8.5</v>
      </c>
      <c r="AC525" s="60" t="s">
        <v>112</v>
      </c>
      <c r="AD525" s="5">
        <f t="shared" ref="AD525:AU525" si="406">AD340</f>
        <v>8</v>
      </c>
      <c r="AE525" s="5">
        <f t="shared" si="406"/>
        <v>7.9999999999999991</v>
      </c>
      <c r="AF525" s="5">
        <f t="shared" si="406"/>
        <v>6.3431372549019613</v>
      </c>
      <c r="AG525" s="5">
        <f t="shared" si="406"/>
        <v>9.8661784287616463</v>
      </c>
      <c r="AH525" s="5">
        <f t="shared" si="406"/>
        <v>7.5</v>
      </c>
      <c r="AI525" s="5">
        <f t="shared" si="406"/>
        <v>5</v>
      </c>
      <c r="AJ525" s="5">
        <f t="shared" si="406"/>
        <v>6.6772727272727295</v>
      </c>
      <c r="AK525" s="5">
        <f t="shared" si="406"/>
        <v>8.5</v>
      </c>
      <c r="AL525" s="5">
        <f t="shared" si="406"/>
        <v>8.2303370786516865</v>
      </c>
      <c r="AM525" s="5">
        <f t="shared" si="406"/>
        <v>6.2267080745341632</v>
      </c>
      <c r="AN525" s="5">
        <f t="shared" si="406"/>
        <v>7.2674418604651168</v>
      </c>
      <c r="AO525" s="5">
        <f t="shared" si="406"/>
        <v>6.4999999999999982</v>
      </c>
      <c r="AP525" s="5">
        <f t="shared" si="406"/>
        <v>5.4748603351955296</v>
      </c>
      <c r="AQ525" s="5">
        <f t="shared" si="406"/>
        <v>4.0000000000000018</v>
      </c>
      <c r="AR525" s="5">
        <f t="shared" si="406"/>
        <v>4</v>
      </c>
      <c r="AS525" s="5">
        <f t="shared" si="406"/>
        <v>4</v>
      </c>
      <c r="AT525" s="5">
        <f t="shared" si="406"/>
        <v>3.5423728813559321</v>
      </c>
      <c r="AU525" s="5">
        <f t="shared" si="406"/>
        <v>4.5</v>
      </c>
      <c r="AV525" s="5">
        <f t="shared" si="376"/>
        <v>116.25</v>
      </c>
      <c r="AW525" s="5">
        <v>924.87333333333322</v>
      </c>
      <c r="AX525" s="5">
        <f t="shared" si="377"/>
        <v>135.6</v>
      </c>
      <c r="AY525" s="5"/>
      <c r="BC525"/>
      <c r="BD525"/>
      <c r="BE525" s="3"/>
      <c r="EW525" s="51"/>
      <c r="EX525" s="51"/>
      <c r="EY525" s="52"/>
      <c r="EZ525" s="52"/>
      <c r="FA525" s="51"/>
      <c r="FS525"/>
    </row>
    <row r="526" spans="1:175" x14ac:dyDescent="0.2">
      <c r="A526" s="1">
        <v>1991</v>
      </c>
      <c r="B526" s="1">
        <v>3</v>
      </c>
      <c r="C526" s="1">
        <f t="shared" si="378"/>
        <v>59</v>
      </c>
      <c r="D526" s="5" t="str">
        <f t="shared" ref="D526:AB526" si="407">D341</f>
        <v>na</v>
      </c>
      <c r="E526" s="5" t="str">
        <f t="shared" si="407"/>
        <v>na</v>
      </c>
      <c r="F526" s="5" t="str">
        <f t="shared" si="407"/>
        <v>na</v>
      </c>
      <c r="G526" s="5" t="str">
        <f t="shared" si="407"/>
        <v>na</v>
      </c>
      <c r="H526" s="5" t="str">
        <f t="shared" si="407"/>
        <v>na</v>
      </c>
      <c r="I526" s="5" t="str">
        <f t="shared" si="407"/>
        <v>na</v>
      </c>
      <c r="J526" s="5" t="str">
        <f t="shared" si="407"/>
        <v>na</v>
      </c>
      <c r="K526" s="5" t="str">
        <f t="shared" si="407"/>
        <v>na</v>
      </c>
      <c r="L526" s="5" t="str">
        <f t="shared" si="407"/>
        <v>na</v>
      </c>
      <c r="M526" s="5" t="str">
        <f t="shared" si="407"/>
        <v>na</v>
      </c>
      <c r="N526" s="5" t="str">
        <f t="shared" si="407"/>
        <v>na</v>
      </c>
      <c r="O526" s="5" t="str">
        <f t="shared" si="407"/>
        <v>na</v>
      </c>
      <c r="P526" s="5" t="str">
        <f t="shared" si="407"/>
        <v>na</v>
      </c>
      <c r="Q526" s="5" t="str">
        <f t="shared" si="407"/>
        <v>na</v>
      </c>
      <c r="R526" s="5" t="str">
        <f t="shared" si="407"/>
        <v>na</v>
      </c>
      <c r="S526" s="5" t="str">
        <f t="shared" si="407"/>
        <v>na</v>
      </c>
      <c r="T526" s="5" t="str">
        <f t="shared" si="407"/>
        <v>na</v>
      </c>
      <c r="U526" s="5" t="str">
        <f t="shared" si="407"/>
        <v>na</v>
      </c>
      <c r="V526" s="5" t="str">
        <f t="shared" si="407"/>
        <v>na</v>
      </c>
      <c r="W526" s="5" t="str">
        <f t="shared" si="407"/>
        <v>na</v>
      </c>
      <c r="X526" s="5" t="str">
        <f t="shared" si="407"/>
        <v>na</v>
      </c>
      <c r="Y526" s="5" t="str">
        <f t="shared" si="407"/>
        <v>na</v>
      </c>
      <c r="Z526" s="5">
        <f t="shared" si="407"/>
        <v>9.1980440097799505</v>
      </c>
      <c r="AA526" s="5">
        <f t="shared" si="407"/>
        <v>15.002403846153847</v>
      </c>
      <c r="AB526" s="5">
        <f t="shared" si="407"/>
        <v>8.5</v>
      </c>
      <c r="AC526" s="60" t="s">
        <v>112</v>
      </c>
      <c r="AD526" s="5">
        <f t="shared" ref="AD526:AU526" si="408">AD341</f>
        <v>7</v>
      </c>
      <c r="AE526" s="5">
        <f t="shared" si="408"/>
        <v>6.9999999999999991</v>
      </c>
      <c r="AF526" s="5">
        <f t="shared" si="408"/>
        <v>6.4274509803921571</v>
      </c>
      <c r="AG526" s="5">
        <f t="shared" si="408"/>
        <v>10.841544607190407</v>
      </c>
      <c r="AH526" s="5">
        <f t="shared" si="408"/>
        <v>6</v>
      </c>
      <c r="AI526" s="5">
        <f t="shared" si="408"/>
        <v>6.5</v>
      </c>
      <c r="AJ526" s="5">
        <f t="shared" si="408"/>
        <v>8.1181818181818208</v>
      </c>
      <c r="AK526" s="5">
        <f t="shared" si="408"/>
        <v>11</v>
      </c>
      <c r="AL526" s="5">
        <f t="shared" si="408"/>
        <v>7.2896629213483166</v>
      </c>
      <c r="AM526" s="5">
        <f t="shared" si="408"/>
        <v>5.9021118012422376</v>
      </c>
      <c r="AN526" s="5">
        <f t="shared" si="408"/>
        <v>7.2325581395348841</v>
      </c>
      <c r="AO526" s="5">
        <f t="shared" si="408"/>
        <v>8.31725888324873</v>
      </c>
      <c r="AP526" s="5">
        <f t="shared" si="408"/>
        <v>7.8184357541899425</v>
      </c>
      <c r="AQ526" s="5">
        <f t="shared" si="408"/>
        <v>4.5000000000000027</v>
      </c>
      <c r="AR526" s="5">
        <f t="shared" si="408"/>
        <v>5</v>
      </c>
      <c r="AS526" s="5">
        <f t="shared" si="408"/>
        <v>5</v>
      </c>
      <c r="AT526" s="5">
        <f t="shared" si="408"/>
        <v>3.9999999999999996</v>
      </c>
      <c r="AU526" s="5">
        <f t="shared" si="408"/>
        <v>3.9999999999999996</v>
      </c>
      <c r="AV526" s="5">
        <f t="shared" si="376"/>
        <v>116.19999999999999</v>
      </c>
      <c r="AW526" s="5">
        <v>960.87333333333322</v>
      </c>
      <c r="AX526" s="5">
        <f t="shared" si="377"/>
        <v>136.66666666666663</v>
      </c>
      <c r="AY526" s="5"/>
      <c r="BC526"/>
      <c r="BD526"/>
      <c r="BE526" s="3"/>
      <c r="EW526" s="51"/>
      <c r="EX526" s="51"/>
      <c r="EY526" s="52"/>
      <c r="EZ526" s="52"/>
      <c r="FA526" s="51"/>
      <c r="FS526"/>
    </row>
    <row r="527" spans="1:175" ht="13.5" customHeight="1" x14ac:dyDescent="0.2">
      <c r="A527" s="1">
        <v>1991</v>
      </c>
      <c r="B527" s="1">
        <v>4</v>
      </c>
      <c r="C527" s="1">
        <f t="shared" si="378"/>
        <v>60</v>
      </c>
      <c r="D527" s="5" t="str">
        <f t="shared" ref="D527:AB527" si="409">D342</f>
        <v>na</v>
      </c>
      <c r="E527" s="5" t="str">
        <f t="shared" si="409"/>
        <v>na</v>
      </c>
      <c r="F527" s="5" t="str">
        <f t="shared" si="409"/>
        <v>na</v>
      </c>
      <c r="G527" s="5" t="str">
        <f t="shared" si="409"/>
        <v>na</v>
      </c>
      <c r="H527" s="5" t="str">
        <f t="shared" si="409"/>
        <v>na</v>
      </c>
      <c r="I527" s="5" t="str">
        <f t="shared" si="409"/>
        <v>na</v>
      </c>
      <c r="J527" s="5" t="str">
        <f t="shared" si="409"/>
        <v>na</v>
      </c>
      <c r="K527" s="5" t="str">
        <f t="shared" si="409"/>
        <v>na</v>
      </c>
      <c r="L527" s="5" t="str">
        <f t="shared" si="409"/>
        <v>na</v>
      </c>
      <c r="M527" s="5" t="str">
        <f t="shared" si="409"/>
        <v>na</v>
      </c>
      <c r="N527" s="5" t="str">
        <f t="shared" si="409"/>
        <v>na</v>
      </c>
      <c r="O527" s="5" t="str">
        <f t="shared" si="409"/>
        <v>na</v>
      </c>
      <c r="P527" s="5" t="str">
        <f t="shared" si="409"/>
        <v>na</v>
      </c>
      <c r="Q527" s="5" t="str">
        <f t="shared" si="409"/>
        <v>na</v>
      </c>
      <c r="R527" s="5" t="str">
        <f t="shared" si="409"/>
        <v>na</v>
      </c>
      <c r="S527" s="5" t="str">
        <f t="shared" si="409"/>
        <v>na</v>
      </c>
      <c r="T527" s="5" t="str">
        <f t="shared" si="409"/>
        <v>na</v>
      </c>
      <c r="U527" s="5" t="str">
        <f t="shared" si="409"/>
        <v>na</v>
      </c>
      <c r="V527" s="5" t="str">
        <f t="shared" si="409"/>
        <v>na</v>
      </c>
      <c r="W527" s="5" t="str">
        <f t="shared" si="409"/>
        <v>na</v>
      </c>
      <c r="X527" s="5" t="str">
        <f t="shared" si="409"/>
        <v>na</v>
      </c>
      <c r="Y527" s="5" t="str">
        <f t="shared" si="409"/>
        <v>na</v>
      </c>
      <c r="Z527" s="5">
        <f t="shared" si="409"/>
        <v>10.444987775061126</v>
      </c>
      <c r="AA527" s="5">
        <f t="shared" si="409"/>
        <v>15</v>
      </c>
      <c r="AB527" s="5">
        <f t="shared" si="409"/>
        <v>9</v>
      </c>
      <c r="AC527" s="60" t="s">
        <v>112</v>
      </c>
      <c r="AD527" s="5">
        <f t="shared" ref="AD527:AU527" si="410">AD342</f>
        <v>9.5</v>
      </c>
      <c r="AE527" s="5">
        <f t="shared" si="410"/>
        <v>9.4999999999999982</v>
      </c>
      <c r="AF527" s="5">
        <f t="shared" si="410"/>
        <v>8.7588235294117656</v>
      </c>
      <c r="AG527" s="5">
        <f t="shared" si="410"/>
        <v>12.183089214380818</v>
      </c>
      <c r="AH527" s="5">
        <f t="shared" si="410"/>
        <v>7</v>
      </c>
      <c r="AI527" s="5">
        <f t="shared" si="410"/>
        <v>8</v>
      </c>
      <c r="AJ527" s="5">
        <f t="shared" si="410"/>
        <v>7.7363636363636399</v>
      </c>
      <c r="AK527" s="5">
        <f t="shared" si="410"/>
        <v>10.5</v>
      </c>
      <c r="AL527" s="5">
        <f t="shared" si="410"/>
        <v>10.589887640449442</v>
      </c>
      <c r="AM527" s="5">
        <f t="shared" si="410"/>
        <v>9.9689440993788843</v>
      </c>
      <c r="AN527" s="5">
        <f t="shared" si="410"/>
        <v>7.6162790697674421</v>
      </c>
      <c r="AO527" s="5">
        <f t="shared" si="410"/>
        <v>9.5862944162436534</v>
      </c>
      <c r="AP527" s="5">
        <f t="shared" si="410"/>
        <v>8.3184357541899434</v>
      </c>
      <c r="AQ527" s="5">
        <f t="shared" si="410"/>
        <v>4.8894472361809074</v>
      </c>
      <c r="AR527" s="5">
        <f t="shared" si="410"/>
        <v>6</v>
      </c>
      <c r="AS527" s="5">
        <f t="shared" si="410"/>
        <v>8</v>
      </c>
      <c r="AT527" s="5">
        <f t="shared" si="410"/>
        <v>4.5423728813559316</v>
      </c>
      <c r="AU527" s="5">
        <f t="shared" si="410"/>
        <v>5.7043010752688161</v>
      </c>
      <c r="AV527" s="5">
        <f t="shared" si="376"/>
        <v>116.07500000000002</v>
      </c>
      <c r="AW527" s="5">
        <v>979.82666666666648</v>
      </c>
      <c r="AX527" s="5">
        <f t="shared" si="377"/>
        <v>137.69999999999999</v>
      </c>
      <c r="AY527" s="5"/>
      <c r="BC527"/>
      <c r="BD527"/>
      <c r="BE527" s="3"/>
      <c r="EW527" s="51"/>
      <c r="EX527" s="51"/>
      <c r="EY527" s="52"/>
      <c r="EZ527" s="52"/>
      <c r="FA527" s="51"/>
      <c r="FS527"/>
    </row>
    <row r="528" spans="1:175" ht="15.75" customHeight="1" x14ac:dyDescent="0.2">
      <c r="A528" s="69">
        <v>1992</v>
      </c>
      <c r="B528" s="69">
        <v>1</v>
      </c>
      <c r="C528" s="1">
        <f t="shared" si="378"/>
        <v>61</v>
      </c>
      <c r="D528" s="68">
        <f t="shared" ref="D528:AB528" si="411">D343</f>
        <v>139</v>
      </c>
      <c r="E528" s="68">
        <f t="shared" si="411"/>
        <v>134</v>
      </c>
      <c r="F528" s="68">
        <f t="shared" si="411"/>
        <v>127</v>
      </c>
      <c r="G528" s="68">
        <f t="shared" si="411"/>
        <v>125</v>
      </c>
      <c r="H528" s="5">
        <f t="shared" si="411"/>
        <v>71</v>
      </c>
      <c r="I528" s="5">
        <f t="shared" si="411"/>
        <v>63</v>
      </c>
      <c r="J528" s="5">
        <f t="shared" si="411"/>
        <v>101</v>
      </c>
      <c r="K528" s="5">
        <f t="shared" si="411"/>
        <v>90</v>
      </c>
      <c r="L528" s="5">
        <f t="shared" si="411"/>
        <v>61</v>
      </c>
      <c r="M528" s="5">
        <f t="shared" si="411"/>
        <v>69</v>
      </c>
      <c r="N528" s="5">
        <f t="shared" si="411"/>
        <v>173</v>
      </c>
      <c r="O528" s="5">
        <f t="shared" si="411"/>
        <v>122</v>
      </c>
      <c r="P528" s="5">
        <f t="shared" si="411"/>
        <v>100</v>
      </c>
      <c r="Q528" s="5">
        <f t="shared" si="411"/>
        <v>97</v>
      </c>
      <c r="R528" s="5">
        <f t="shared" si="411"/>
        <v>115</v>
      </c>
      <c r="S528" s="5">
        <f t="shared" si="411"/>
        <v>119</v>
      </c>
      <c r="T528" s="5">
        <f t="shared" si="411"/>
        <v>138</v>
      </c>
      <c r="U528" s="5">
        <f t="shared" si="411"/>
        <v>155</v>
      </c>
      <c r="V528" s="5">
        <f t="shared" si="411"/>
        <v>65</v>
      </c>
      <c r="W528" s="5">
        <f t="shared" si="411"/>
        <v>60</v>
      </c>
      <c r="X528" s="5">
        <f t="shared" si="411"/>
        <v>191</v>
      </c>
      <c r="Y528" s="5">
        <f t="shared" si="411"/>
        <v>145</v>
      </c>
      <c r="Z528" s="5">
        <f t="shared" si="411"/>
        <v>11.5</v>
      </c>
      <c r="AA528" s="5">
        <f t="shared" si="411"/>
        <v>12.5</v>
      </c>
      <c r="AB528" s="5">
        <f t="shared" si="411"/>
        <v>8</v>
      </c>
      <c r="AC528" s="5">
        <f t="shared" ref="AC528:AC559" si="412">AC343</f>
        <v>6</v>
      </c>
      <c r="AD528" s="5">
        <f t="shared" ref="AD528:AU528" si="413">AD343</f>
        <v>8.5</v>
      </c>
      <c r="AE528" s="5">
        <f t="shared" si="413"/>
        <v>9.5</v>
      </c>
      <c r="AF528" s="5">
        <f t="shared" si="413"/>
        <v>11</v>
      </c>
      <c r="AG528" s="5">
        <f t="shared" si="413"/>
        <v>9</v>
      </c>
      <c r="AH528" s="5">
        <f t="shared" si="413"/>
        <v>8.5</v>
      </c>
      <c r="AI528" s="5">
        <f t="shared" si="413"/>
        <v>6.5</v>
      </c>
      <c r="AJ528" s="5">
        <f t="shared" si="413"/>
        <v>5.5</v>
      </c>
      <c r="AK528" s="5">
        <f t="shared" si="413"/>
        <v>6.5</v>
      </c>
      <c r="AL528" s="5">
        <f t="shared" si="413"/>
        <v>10</v>
      </c>
      <c r="AM528" s="5">
        <f t="shared" si="413"/>
        <v>8.5</v>
      </c>
      <c r="AN528" s="5">
        <f t="shared" si="413"/>
        <v>8.5</v>
      </c>
      <c r="AO528" s="5">
        <f t="shared" si="413"/>
        <v>11</v>
      </c>
      <c r="AP528" s="5">
        <f t="shared" si="413"/>
        <v>8.5</v>
      </c>
      <c r="AQ528" s="5">
        <f t="shared" si="413"/>
        <v>8</v>
      </c>
      <c r="AR528" s="5">
        <f t="shared" si="413"/>
        <v>7.5</v>
      </c>
      <c r="AS528" s="5">
        <f t="shared" si="413"/>
        <v>7.5</v>
      </c>
      <c r="AT528" s="5">
        <f t="shared" si="413"/>
        <v>4</v>
      </c>
      <c r="AU528" s="5">
        <f t="shared" si="413"/>
        <v>3.5</v>
      </c>
      <c r="AV528" s="5">
        <f t="shared" si="376"/>
        <v>116</v>
      </c>
      <c r="AW528" s="5">
        <v>1020.5666666666667</v>
      </c>
      <c r="AX528" s="5">
        <f t="shared" si="377"/>
        <v>138.66666666666666</v>
      </c>
      <c r="AY528" s="5"/>
      <c r="BC528"/>
      <c r="BD528"/>
      <c r="BE528" s="3"/>
      <c r="BF528"/>
      <c r="BG528"/>
      <c r="BH528"/>
      <c r="EW528" s="51"/>
      <c r="EX528" s="51"/>
      <c r="EY528" s="52"/>
      <c r="EZ528" s="52"/>
      <c r="FA528" s="51"/>
      <c r="FS528"/>
    </row>
    <row r="529" spans="1:175" ht="14.25" customHeight="1" x14ac:dyDescent="0.2">
      <c r="A529" s="69">
        <v>1992</v>
      </c>
      <c r="B529" s="69">
        <v>2</v>
      </c>
      <c r="C529" s="1">
        <f t="shared" si="378"/>
        <v>62</v>
      </c>
      <c r="D529" s="68">
        <f t="shared" ref="D529:AB529" si="414">D344</f>
        <v>149</v>
      </c>
      <c r="E529" s="68">
        <f t="shared" si="414"/>
        <v>137</v>
      </c>
      <c r="F529" s="68">
        <f t="shared" si="414"/>
        <v>188</v>
      </c>
      <c r="G529" s="68">
        <f t="shared" si="414"/>
        <v>177</v>
      </c>
      <c r="H529" s="5">
        <f t="shared" si="414"/>
        <v>95</v>
      </c>
      <c r="I529" s="5">
        <f t="shared" si="414"/>
        <v>62</v>
      </c>
      <c r="J529" s="5">
        <f t="shared" si="414"/>
        <v>140</v>
      </c>
      <c r="K529" s="5">
        <f t="shared" si="414"/>
        <v>107</v>
      </c>
      <c r="L529" s="5">
        <f t="shared" si="414"/>
        <v>114</v>
      </c>
      <c r="M529" s="5">
        <f t="shared" si="414"/>
        <v>142</v>
      </c>
      <c r="N529" s="5">
        <f t="shared" si="414"/>
        <v>113</v>
      </c>
      <c r="O529" s="5">
        <f t="shared" si="414"/>
        <v>112</v>
      </c>
      <c r="P529" s="5">
        <f t="shared" si="414"/>
        <v>120</v>
      </c>
      <c r="Q529" s="5">
        <f t="shared" si="414"/>
        <v>117</v>
      </c>
      <c r="R529" s="5">
        <f t="shared" si="414"/>
        <v>147</v>
      </c>
      <c r="S529" s="5">
        <f t="shared" si="414"/>
        <v>134</v>
      </c>
      <c r="T529" s="5">
        <f t="shared" si="414"/>
        <v>144</v>
      </c>
      <c r="U529" s="5">
        <f t="shared" si="414"/>
        <v>148</v>
      </c>
      <c r="V529" s="5">
        <f t="shared" si="414"/>
        <v>76</v>
      </c>
      <c r="W529" s="5">
        <f t="shared" si="414"/>
        <v>91</v>
      </c>
      <c r="X529" s="5">
        <f t="shared" si="414"/>
        <v>178</v>
      </c>
      <c r="Y529" s="5">
        <f t="shared" si="414"/>
        <v>168</v>
      </c>
      <c r="Z529" s="5">
        <f t="shared" si="414"/>
        <v>8.75</v>
      </c>
      <c r="AA529" s="5">
        <f t="shared" si="414"/>
        <v>13.25</v>
      </c>
      <c r="AB529" s="5">
        <f t="shared" si="414"/>
        <v>8.75</v>
      </c>
      <c r="AC529" s="5">
        <f t="shared" si="412"/>
        <v>8</v>
      </c>
      <c r="AD529" s="5">
        <f t="shared" ref="AD529:AU529" si="415">AD344</f>
        <v>5.5</v>
      </c>
      <c r="AE529" s="5">
        <f t="shared" si="415"/>
        <v>7.63</v>
      </c>
      <c r="AF529" s="5">
        <f t="shared" si="415"/>
        <v>9.06</v>
      </c>
      <c r="AG529" s="5">
        <f t="shared" si="415"/>
        <v>11.25</v>
      </c>
      <c r="AH529" s="5">
        <f t="shared" si="415"/>
        <v>10.5</v>
      </c>
      <c r="AI529" s="5">
        <f t="shared" si="415"/>
        <v>13.25</v>
      </c>
      <c r="AJ529" s="5">
        <f t="shared" si="415"/>
        <v>5.5</v>
      </c>
      <c r="AK529" s="5">
        <f t="shared" si="415"/>
        <v>9.83</v>
      </c>
      <c r="AL529" s="5">
        <f t="shared" si="415"/>
        <v>9.6999999999999993</v>
      </c>
      <c r="AM529" s="5">
        <f t="shared" si="415"/>
        <v>6.84</v>
      </c>
      <c r="AN529" s="5">
        <f t="shared" si="415"/>
        <v>11</v>
      </c>
      <c r="AO529" s="5">
        <f t="shared" si="415"/>
        <v>10</v>
      </c>
      <c r="AP529" s="5">
        <f t="shared" si="415"/>
        <v>8.5</v>
      </c>
      <c r="AQ529" s="5">
        <f t="shared" si="415"/>
        <v>8.5</v>
      </c>
      <c r="AR529" s="5">
        <f t="shared" si="415"/>
        <v>7.34</v>
      </c>
      <c r="AS529" s="5">
        <f t="shared" si="415"/>
        <v>7.5</v>
      </c>
      <c r="AT529" s="5">
        <f t="shared" si="415"/>
        <v>3.4</v>
      </c>
      <c r="AU529" s="5">
        <f t="shared" si="415"/>
        <v>3.5</v>
      </c>
      <c r="AV529" s="5">
        <f t="shared" si="376"/>
        <v>117.35</v>
      </c>
      <c r="AW529" s="5">
        <v>1039.5533333333333</v>
      </c>
      <c r="AX529" s="5">
        <f t="shared" si="377"/>
        <v>139.80000000000001</v>
      </c>
      <c r="AY529" s="5"/>
      <c r="BC529"/>
      <c r="BD529"/>
      <c r="BE529" s="3"/>
      <c r="BF529"/>
      <c r="BG529"/>
      <c r="BH529"/>
      <c r="EW529" s="51"/>
      <c r="EX529" s="51"/>
      <c r="EY529" s="52"/>
      <c r="EZ529" s="52"/>
      <c r="FA529" s="51"/>
      <c r="FS529"/>
    </row>
    <row r="530" spans="1:175" x14ac:dyDescent="0.2">
      <c r="A530" s="1">
        <v>1992</v>
      </c>
      <c r="B530" s="1">
        <v>3</v>
      </c>
      <c r="C530" s="1">
        <f t="shared" si="378"/>
        <v>63</v>
      </c>
      <c r="D530" s="5">
        <f t="shared" ref="D530:AB530" si="416">D345</f>
        <v>170</v>
      </c>
      <c r="E530" s="5">
        <f t="shared" si="416"/>
        <v>196</v>
      </c>
      <c r="F530" s="5">
        <f t="shared" si="416"/>
        <v>115</v>
      </c>
      <c r="G530" s="5">
        <f t="shared" si="416"/>
        <v>140</v>
      </c>
      <c r="H530" s="5">
        <f t="shared" si="416"/>
        <v>82</v>
      </c>
      <c r="I530" s="5">
        <f t="shared" si="416"/>
        <v>80</v>
      </c>
      <c r="J530" s="5">
        <f t="shared" si="416"/>
        <v>129</v>
      </c>
      <c r="K530" s="5">
        <f t="shared" si="416"/>
        <v>95</v>
      </c>
      <c r="L530" s="5">
        <f t="shared" si="416"/>
        <v>59</v>
      </c>
      <c r="M530" s="5">
        <f t="shared" si="416"/>
        <v>89</v>
      </c>
      <c r="N530" s="5">
        <f t="shared" si="416"/>
        <v>163</v>
      </c>
      <c r="O530" s="5">
        <f t="shared" si="416"/>
        <v>211</v>
      </c>
      <c r="P530" s="5">
        <f t="shared" si="416"/>
        <v>121</v>
      </c>
      <c r="Q530" s="5">
        <f t="shared" si="416"/>
        <v>103</v>
      </c>
      <c r="R530" s="5">
        <f t="shared" si="416"/>
        <v>129</v>
      </c>
      <c r="S530" s="5">
        <f t="shared" si="416"/>
        <v>109</v>
      </c>
      <c r="T530" s="5">
        <f t="shared" si="416"/>
        <v>151</v>
      </c>
      <c r="U530" s="5">
        <f t="shared" si="416"/>
        <v>153</v>
      </c>
      <c r="V530" s="5">
        <f t="shared" si="416"/>
        <v>74</v>
      </c>
      <c r="W530" s="5">
        <f t="shared" si="416"/>
        <v>68</v>
      </c>
      <c r="X530" s="5">
        <f t="shared" si="416"/>
        <v>170</v>
      </c>
      <c r="Y530" s="5">
        <f t="shared" si="416"/>
        <v>164</v>
      </c>
      <c r="Z530" s="5">
        <f t="shared" si="416"/>
        <v>14.5</v>
      </c>
      <c r="AA530" s="5">
        <f t="shared" si="416"/>
        <v>13.1</v>
      </c>
      <c r="AB530" s="5">
        <f t="shared" si="416"/>
        <v>7.5</v>
      </c>
      <c r="AC530" s="5">
        <f t="shared" si="412"/>
        <v>8</v>
      </c>
      <c r="AD530" s="5">
        <f t="shared" ref="AD530:AU530" si="417">AD345</f>
        <v>10.25</v>
      </c>
      <c r="AE530" s="5">
        <f t="shared" si="417"/>
        <v>10</v>
      </c>
      <c r="AF530" s="5">
        <f t="shared" si="417"/>
        <v>12.17</v>
      </c>
      <c r="AG530" s="5">
        <f t="shared" si="417"/>
        <v>12.42</v>
      </c>
      <c r="AH530" s="5">
        <f t="shared" si="417"/>
        <v>10</v>
      </c>
      <c r="AI530" s="5">
        <f t="shared" si="417"/>
        <v>9.6999999999999993</v>
      </c>
      <c r="AJ530" s="5">
        <f t="shared" si="417"/>
        <v>7.62</v>
      </c>
      <c r="AK530" s="5">
        <f t="shared" si="417"/>
        <v>10.6</v>
      </c>
      <c r="AL530" s="5">
        <f t="shared" si="417"/>
        <v>9.5</v>
      </c>
      <c r="AM530" s="5">
        <f t="shared" si="417"/>
        <v>7.25</v>
      </c>
      <c r="AN530" s="5">
        <f t="shared" si="417"/>
        <v>10.78</v>
      </c>
      <c r="AO530" s="5">
        <f t="shared" si="417"/>
        <v>11.03</v>
      </c>
      <c r="AP530" s="5">
        <f t="shared" si="417"/>
        <v>8</v>
      </c>
      <c r="AQ530" s="5">
        <f t="shared" si="417"/>
        <v>7.69</v>
      </c>
      <c r="AR530" s="5">
        <f t="shared" si="417"/>
        <v>6</v>
      </c>
      <c r="AS530" s="5">
        <f t="shared" si="417"/>
        <v>6.5</v>
      </c>
      <c r="AT530" s="5">
        <f t="shared" si="417"/>
        <v>4</v>
      </c>
      <c r="AU530" s="5">
        <f t="shared" si="417"/>
        <v>5</v>
      </c>
      <c r="AV530" s="5">
        <f t="shared" si="376"/>
        <v>117.92500000000001</v>
      </c>
      <c r="AW530" s="5">
        <v>1062.4666666666667</v>
      </c>
      <c r="AX530" s="5">
        <f t="shared" si="377"/>
        <v>140.9</v>
      </c>
      <c r="AY530" s="5"/>
      <c r="BC530"/>
      <c r="BD530"/>
      <c r="BE530" s="3"/>
      <c r="BF530"/>
      <c r="BG530"/>
      <c r="BH530"/>
      <c r="EW530" s="51"/>
      <c r="EX530" s="51"/>
      <c r="EY530" s="52"/>
      <c r="EZ530" s="52"/>
      <c r="FA530" s="51"/>
      <c r="FS530"/>
    </row>
    <row r="531" spans="1:175" x14ac:dyDescent="0.2">
      <c r="A531" s="1">
        <v>1992</v>
      </c>
      <c r="B531" s="1">
        <v>4</v>
      </c>
      <c r="C531" s="1">
        <f t="shared" si="378"/>
        <v>64</v>
      </c>
      <c r="D531" s="5">
        <f t="shared" ref="D531:AB531" si="418">D346</f>
        <v>147</v>
      </c>
      <c r="E531" s="5">
        <f t="shared" si="418"/>
        <v>215</v>
      </c>
      <c r="F531" s="5">
        <f t="shared" si="418"/>
        <v>135</v>
      </c>
      <c r="G531" s="5">
        <f t="shared" si="418"/>
        <v>145</v>
      </c>
      <c r="H531" s="5">
        <f t="shared" si="418"/>
        <v>89</v>
      </c>
      <c r="I531" s="5">
        <f t="shared" si="418"/>
        <v>81</v>
      </c>
      <c r="J531" s="5">
        <f t="shared" si="418"/>
        <v>103</v>
      </c>
      <c r="K531" s="5">
        <f t="shared" si="418"/>
        <v>129</v>
      </c>
      <c r="L531" s="5">
        <f t="shared" si="418"/>
        <v>135</v>
      </c>
      <c r="M531" s="5">
        <f t="shared" si="418"/>
        <v>121</v>
      </c>
      <c r="N531" s="5">
        <f t="shared" si="418"/>
        <v>173</v>
      </c>
      <c r="O531" s="5">
        <f t="shared" si="418"/>
        <v>155</v>
      </c>
      <c r="P531" s="5">
        <f t="shared" si="418"/>
        <v>140</v>
      </c>
      <c r="Q531" s="5">
        <f t="shared" si="418"/>
        <v>111</v>
      </c>
      <c r="R531" s="5">
        <f t="shared" si="418"/>
        <v>123</v>
      </c>
      <c r="S531" s="5">
        <f t="shared" si="418"/>
        <v>124</v>
      </c>
      <c r="T531" s="5">
        <f t="shared" si="418"/>
        <v>156</v>
      </c>
      <c r="U531" s="5">
        <f t="shared" si="418"/>
        <v>158</v>
      </c>
      <c r="V531" s="5">
        <f t="shared" si="418"/>
        <v>65</v>
      </c>
      <c r="W531" s="5">
        <f t="shared" si="418"/>
        <v>67</v>
      </c>
      <c r="X531" s="5">
        <f t="shared" si="418"/>
        <v>215</v>
      </c>
      <c r="Y531" s="5">
        <f t="shared" si="418"/>
        <v>158</v>
      </c>
      <c r="Z531" s="5">
        <f t="shared" si="418"/>
        <v>10.64</v>
      </c>
      <c r="AA531" s="5">
        <f t="shared" si="418"/>
        <v>14.88</v>
      </c>
      <c r="AB531" s="5">
        <f t="shared" si="418"/>
        <v>8.25</v>
      </c>
      <c r="AC531" s="5">
        <f t="shared" si="412"/>
        <v>8.42</v>
      </c>
      <c r="AD531" s="5">
        <f t="shared" ref="AD531:AU531" si="419">AD346</f>
        <v>9.06</v>
      </c>
      <c r="AE531" s="5">
        <f t="shared" si="419"/>
        <v>10.06</v>
      </c>
      <c r="AF531" s="5">
        <f t="shared" si="419"/>
        <v>11.5</v>
      </c>
      <c r="AG531" s="5">
        <f t="shared" si="419"/>
        <v>15.25</v>
      </c>
      <c r="AH531" s="5">
        <f t="shared" si="419"/>
        <v>8.1300000000000008</v>
      </c>
      <c r="AI531" s="5">
        <f t="shared" si="419"/>
        <v>8.16</v>
      </c>
      <c r="AJ531" s="5">
        <f t="shared" si="419"/>
        <v>7.9</v>
      </c>
      <c r="AK531" s="5">
        <f t="shared" si="419"/>
        <v>11.8</v>
      </c>
      <c r="AL531" s="5">
        <f t="shared" si="419"/>
        <v>12.39</v>
      </c>
      <c r="AM531" s="5">
        <f t="shared" si="419"/>
        <v>10.63</v>
      </c>
      <c r="AN531" s="5">
        <f t="shared" si="419"/>
        <v>9.6300000000000008</v>
      </c>
      <c r="AO531" s="5">
        <f t="shared" si="419"/>
        <v>12.05</v>
      </c>
      <c r="AP531" s="5">
        <f t="shared" si="419"/>
        <v>6.95</v>
      </c>
      <c r="AQ531" s="5">
        <f t="shared" si="419"/>
        <v>8</v>
      </c>
      <c r="AR531" s="5">
        <f t="shared" si="419"/>
        <v>9.84</v>
      </c>
      <c r="AS531" s="5">
        <f t="shared" si="419"/>
        <v>8.25</v>
      </c>
      <c r="AT531" s="5">
        <f t="shared" si="419"/>
        <v>4</v>
      </c>
      <c r="AU531" s="5">
        <f t="shared" si="419"/>
        <v>4.5</v>
      </c>
      <c r="AV531" s="5">
        <f t="shared" si="376"/>
        <v>117.875</v>
      </c>
      <c r="AW531" s="5">
        <v>1095.79</v>
      </c>
      <c r="AX531" s="5">
        <f t="shared" si="377"/>
        <v>141.9</v>
      </c>
      <c r="AY531" s="5"/>
      <c r="BC531"/>
      <c r="BD531"/>
      <c r="BE531" s="3"/>
      <c r="BF531"/>
      <c r="BG531"/>
      <c r="BH531"/>
      <c r="EW531" s="51"/>
      <c r="EX531" s="51"/>
      <c r="EY531" s="52"/>
      <c r="EZ531" s="52"/>
      <c r="FA531" s="51"/>
      <c r="FS531"/>
    </row>
    <row r="532" spans="1:175" x14ac:dyDescent="0.2">
      <c r="A532" s="1">
        <v>1993</v>
      </c>
      <c r="B532" s="1">
        <v>1</v>
      </c>
      <c r="C532" s="1">
        <f t="shared" si="378"/>
        <v>65</v>
      </c>
      <c r="D532" s="5">
        <f t="shared" ref="D532:AB532" si="420">D347</f>
        <v>264</v>
      </c>
      <c r="E532" s="5">
        <f t="shared" si="420"/>
        <v>291</v>
      </c>
      <c r="F532" s="5">
        <f t="shared" si="420"/>
        <v>166</v>
      </c>
      <c r="G532" s="5">
        <f t="shared" si="420"/>
        <v>164</v>
      </c>
      <c r="H532" s="5">
        <f t="shared" si="420"/>
        <v>82</v>
      </c>
      <c r="I532" s="5">
        <f t="shared" si="420"/>
        <v>80</v>
      </c>
      <c r="J532" s="5">
        <f t="shared" si="420"/>
        <v>131</v>
      </c>
      <c r="K532" s="5">
        <f t="shared" si="420"/>
        <v>116</v>
      </c>
      <c r="L532" s="5">
        <f t="shared" si="420"/>
        <v>106</v>
      </c>
      <c r="M532" s="5">
        <f t="shared" si="420"/>
        <v>135</v>
      </c>
      <c r="N532" s="5">
        <f t="shared" si="420"/>
        <v>147</v>
      </c>
      <c r="O532" s="5">
        <f t="shared" si="420"/>
        <v>151</v>
      </c>
      <c r="P532" s="5">
        <f t="shared" si="420"/>
        <v>189</v>
      </c>
      <c r="Q532" s="5">
        <f t="shared" si="420"/>
        <v>141</v>
      </c>
      <c r="R532" s="5">
        <f t="shared" si="420"/>
        <v>151</v>
      </c>
      <c r="S532" s="5">
        <f t="shared" si="420"/>
        <v>154</v>
      </c>
      <c r="T532" s="5">
        <f t="shared" si="420"/>
        <v>169</v>
      </c>
      <c r="U532" s="5">
        <f t="shared" si="420"/>
        <v>191</v>
      </c>
      <c r="V532" s="5">
        <f t="shared" si="420"/>
        <v>87</v>
      </c>
      <c r="W532" s="5">
        <f t="shared" si="420"/>
        <v>99</v>
      </c>
      <c r="X532" s="5">
        <f t="shared" si="420"/>
        <v>216</v>
      </c>
      <c r="Y532" s="5">
        <f t="shared" si="420"/>
        <v>131</v>
      </c>
      <c r="Z532" s="5">
        <f t="shared" si="420"/>
        <v>17</v>
      </c>
      <c r="AA532" s="5">
        <f t="shared" si="420"/>
        <v>17.59</v>
      </c>
      <c r="AB532" s="5">
        <f t="shared" si="420"/>
        <v>10.17</v>
      </c>
      <c r="AC532" s="5">
        <f t="shared" si="412"/>
        <v>9.67</v>
      </c>
      <c r="AD532" s="5">
        <f t="shared" ref="AD532:AU532" si="421">AD347</f>
        <v>8</v>
      </c>
      <c r="AE532" s="5">
        <f t="shared" si="421"/>
        <v>10.5</v>
      </c>
      <c r="AF532" s="5">
        <f t="shared" si="421"/>
        <v>14.25</v>
      </c>
      <c r="AG532" s="5">
        <f t="shared" si="421"/>
        <v>23.83</v>
      </c>
      <c r="AH532" s="5">
        <f t="shared" si="421"/>
        <v>11.5</v>
      </c>
      <c r="AI532" s="5">
        <f t="shared" si="421"/>
        <v>8.75</v>
      </c>
      <c r="AJ532" s="5">
        <f t="shared" si="421"/>
        <v>11.5</v>
      </c>
      <c r="AK532" s="5">
        <f t="shared" si="421"/>
        <v>11.25</v>
      </c>
      <c r="AL532" s="5">
        <f t="shared" si="421"/>
        <v>11.13</v>
      </c>
      <c r="AM532" s="5">
        <f t="shared" si="421"/>
        <v>9.5500000000000007</v>
      </c>
      <c r="AN532" s="5">
        <f t="shared" si="421"/>
        <v>14.25</v>
      </c>
      <c r="AO532" s="5">
        <f t="shared" si="421"/>
        <v>24.25</v>
      </c>
      <c r="AP532" s="5">
        <f t="shared" si="421"/>
        <v>6.5</v>
      </c>
      <c r="AQ532" s="5">
        <f t="shared" si="421"/>
        <v>5</v>
      </c>
      <c r="AR532" s="5">
        <f t="shared" si="421"/>
        <v>9.5</v>
      </c>
      <c r="AS532" s="5">
        <f t="shared" si="421"/>
        <v>9.4499999999999993</v>
      </c>
      <c r="AT532" s="5">
        <f t="shared" si="421"/>
        <v>4.5</v>
      </c>
      <c r="AU532" s="5">
        <f t="shared" si="421"/>
        <v>5.38</v>
      </c>
      <c r="AV532" s="5">
        <f t="shared" ref="AV532:AV563" si="422">AX347</f>
        <v>118.60000000000001</v>
      </c>
      <c r="AW532" s="5">
        <v>1144.4733333333334</v>
      </c>
      <c r="AX532" s="5">
        <f t="shared" ref="AX532:AX563" si="423">AZ347</f>
        <v>143.1</v>
      </c>
      <c r="AY532" s="5"/>
      <c r="BC532"/>
      <c r="BD532"/>
      <c r="BE532" s="3"/>
      <c r="BF532"/>
      <c r="BG532"/>
      <c r="BH532"/>
      <c r="EW532" s="51"/>
      <c r="EX532" s="51"/>
      <c r="EY532" s="52"/>
      <c r="EZ532" s="52"/>
      <c r="FA532" s="51"/>
      <c r="FS532"/>
    </row>
    <row r="533" spans="1:175" x14ac:dyDescent="0.2">
      <c r="A533" s="1">
        <v>1993</v>
      </c>
      <c r="B533" s="1">
        <v>2</v>
      </c>
      <c r="C533" s="1">
        <f t="shared" ref="C533:C564" si="424">C532+1</f>
        <v>66</v>
      </c>
      <c r="D533" s="5">
        <f t="shared" ref="D533:AB533" si="425">D348</f>
        <v>180</v>
      </c>
      <c r="E533" s="5">
        <f t="shared" si="425"/>
        <v>242</v>
      </c>
      <c r="F533" s="5">
        <f t="shared" si="425"/>
        <v>219</v>
      </c>
      <c r="G533" s="5">
        <f t="shared" si="425"/>
        <v>227</v>
      </c>
      <c r="H533" s="5">
        <f t="shared" si="425"/>
        <v>120</v>
      </c>
      <c r="I533" s="5">
        <f t="shared" si="425"/>
        <v>124</v>
      </c>
      <c r="J533" s="5">
        <f t="shared" si="425"/>
        <v>176</v>
      </c>
      <c r="K533" s="5">
        <f t="shared" si="425"/>
        <v>169</v>
      </c>
      <c r="L533" s="5">
        <f t="shared" si="425"/>
        <v>150</v>
      </c>
      <c r="M533" s="5">
        <f t="shared" si="425"/>
        <v>163</v>
      </c>
      <c r="N533" s="5">
        <f t="shared" si="425"/>
        <v>239</v>
      </c>
      <c r="O533" s="5">
        <f t="shared" si="425"/>
        <v>180</v>
      </c>
      <c r="P533" s="5">
        <f t="shared" si="425"/>
        <v>266</v>
      </c>
      <c r="Q533" s="5">
        <f t="shared" si="425"/>
        <v>190</v>
      </c>
      <c r="R533" s="5">
        <f t="shared" si="425"/>
        <v>203</v>
      </c>
      <c r="S533" s="5">
        <f t="shared" si="425"/>
        <v>168</v>
      </c>
      <c r="T533" s="5">
        <f t="shared" si="425"/>
        <v>273</v>
      </c>
      <c r="U533" s="5">
        <f t="shared" si="425"/>
        <v>249</v>
      </c>
      <c r="V533" s="5">
        <f t="shared" si="425"/>
        <v>86</v>
      </c>
      <c r="W533" s="5">
        <f t="shared" si="425"/>
        <v>107</v>
      </c>
      <c r="X533" s="5">
        <f t="shared" si="425"/>
        <v>293</v>
      </c>
      <c r="Y533" s="5">
        <f t="shared" si="425"/>
        <v>203</v>
      </c>
      <c r="Z533" s="5">
        <f t="shared" si="425"/>
        <v>16.75</v>
      </c>
      <c r="AA533" s="5">
        <f t="shared" si="425"/>
        <v>20.92</v>
      </c>
      <c r="AB533" s="5">
        <f t="shared" si="425"/>
        <v>9.5</v>
      </c>
      <c r="AC533" s="5">
        <f t="shared" si="412"/>
        <v>9.2100000000000009</v>
      </c>
      <c r="AD533" s="5">
        <f t="shared" ref="AD533:AU533" si="426">AD348</f>
        <v>14.5</v>
      </c>
      <c r="AE533" s="5">
        <f t="shared" si="426"/>
        <v>16</v>
      </c>
      <c r="AF533" s="5">
        <f t="shared" si="426"/>
        <v>12.5</v>
      </c>
      <c r="AG533" s="5">
        <f t="shared" si="426"/>
        <v>19.3</v>
      </c>
      <c r="AH533" s="5">
        <f t="shared" si="426"/>
        <v>9.5</v>
      </c>
      <c r="AI533" s="5">
        <f t="shared" si="426"/>
        <v>7.84</v>
      </c>
      <c r="AJ533" s="5">
        <f t="shared" si="426"/>
        <v>11.41</v>
      </c>
      <c r="AK533" s="5">
        <f t="shared" si="426"/>
        <v>14.25</v>
      </c>
      <c r="AL533" s="5">
        <f t="shared" si="426"/>
        <v>12.5</v>
      </c>
      <c r="AM533" s="5">
        <f t="shared" si="426"/>
        <v>14</v>
      </c>
      <c r="AN533" s="5">
        <f t="shared" si="426"/>
        <v>14</v>
      </c>
      <c r="AO533" s="5">
        <f t="shared" si="426"/>
        <v>16.88</v>
      </c>
      <c r="AP533" s="5">
        <f t="shared" si="426"/>
        <v>6.5</v>
      </c>
      <c r="AQ533" s="5">
        <f t="shared" si="426"/>
        <v>6.63</v>
      </c>
      <c r="AR533" s="5">
        <f t="shared" si="426"/>
        <v>8.5</v>
      </c>
      <c r="AS533" s="5">
        <f t="shared" si="426"/>
        <v>9.2799999999999994</v>
      </c>
      <c r="AT533" s="5">
        <f t="shared" si="426"/>
        <v>4.5</v>
      </c>
      <c r="AU533" s="5">
        <f t="shared" si="426"/>
        <v>5.5</v>
      </c>
      <c r="AV533" s="5">
        <f t="shared" si="422"/>
        <v>119.425</v>
      </c>
      <c r="AW533" s="5">
        <v>1158.8966666666665</v>
      </c>
      <c r="AX533" s="5">
        <f t="shared" si="423"/>
        <v>144.19999999999999</v>
      </c>
      <c r="AY533" s="5"/>
      <c r="BC533"/>
      <c r="BD533"/>
      <c r="BE533" s="3"/>
      <c r="BF533"/>
      <c r="BG533"/>
      <c r="BH533"/>
      <c r="EW533" s="51"/>
      <c r="EX533" s="51"/>
      <c r="EY533" s="52"/>
      <c r="EZ533" s="52"/>
      <c r="FA533" s="51"/>
      <c r="FS533"/>
    </row>
    <row r="534" spans="1:175" x14ac:dyDescent="0.2">
      <c r="A534" s="1">
        <v>1993</v>
      </c>
      <c r="B534" s="1">
        <v>3</v>
      </c>
      <c r="C534" s="1">
        <f t="shared" si="424"/>
        <v>67</v>
      </c>
      <c r="D534" s="5">
        <f t="shared" ref="D534:AB534" si="427">D349</f>
        <v>243</v>
      </c>
      <c r="E534" s="5">
        <f t="shared" si="427"/>
        <v>235</v>
      </c>
      <c r="F534" s="5">
        <f t="shared" si="427"/>
        <v>236</v>
      </c>
      <c r="G534" s="5">
        <f t="shared" si="427"/>
        <v>208</v>
      </c>
      <c r="H534" s="5">
        <f t="shared" si="427"/>
        <v>129</v>
      </c>
      <c r="I534" s="5">
        <f t="shared" si="427"/>
        <v>156</v>
      </c>
      <c r="J534" s="5">
        <f t="shared" si="427"/>
        <v>152</v>
      </c>
      <c r="K534" s="5">
        <f t="shared" si="427"/>
        <v>206</v>
      </c>
      <c r="L534" s="5">
        <f t="shared" si="427"/>
        <v>166</v>
      </c>
      <c r="M534" s="5">
        <f t="shared" si="427"/>
        <v>175</v>
      </c>
      <c r="N534" s="5">
        <f t="shared" si="427"/>
        <v>195</v>
      </c>
      <c r="O534" s="5">
        <f t="shared" si="427"/>
        <v>178</v>
      </c>
      <c r="P534" s="5">
        <f t="shared" si="427"/>
        <v>215</v>
      </c>
      <c r="Q534" s="5">
        <f t="shared" si="427"/>
        <v>196</v>
      </c>
      <c r="R534" s="5">
        <f t="shared" si="427"/>
        <v>183</v>
      </c>
      <c r="S534" s="5">
        <f t="shared" si="427"/>
        <v>164</v>
      </c>
      <c r="T534" s="5">
        <f t="shared" si="427"/>
        <v>235</v>
      </c>
      <c r="U534" s="5">
        <f t="shared" si="427"/>
        <v>303</v>
      </c>
      <c r="V534" s="5">
        <f t="shared" si="427"/>
        <v>105</v>
      </c>
      <c r="W534" s="5">
        <f t="shared" si="427"/>
        <v>112</v>
      </c>
      <c r="X534" s="5">
        <f t="shared" si="427"/>
        <v>140</v>
      </c>
      <c r="Y534" s="5">
        <f t="shared" si="427"/>
        <v>216</v>
      </c>
      <c r="Z534" s="5">
        <f t="shared" si="427"/>
        <v>13.3</v>
      </c>
      <c r="AA534" s="5">
        <f t="shared" si="427"/>
        <v>19.670000000000002</v>
      </c>
      <c r="AB534" s="5">
        <f t="shared" si="427"/>
        <v>11.1</v>
      </c>
      <c r="AC534" s="5">
        <f t="shared" si="412"/>
        <v>7.8</v>
      </c>
      <c r="AD534" s="5">
        <f t="shared" ref="AD534:AU534" si="428">AD349</f>
        <v>8.5</v>
      </c>
      <c r="AE534" s="5">
        <f t="shared" si="428"/>
        <v>14</v>
      </c>
      <c r="AF534" s="5">
        <f t="shared" si="428"/>
        <v>11</v>
      </c>
      <c r="AG534" s="5">
        <f t="shared" si="428"/>
        <v>14.5</v>
      </c>
      <c r="AH534" s="5">
        <f t="shared" si="428"/>
        <v>8.75</v>
      </c>
      <c r="AI534" s="5">
        <f t="shared" si="428"/>
        <v>10</v>
      </c>
      <c r="AJ534" s="5">
        <f t="shared" si="428"/>
        <v>9.5</v>
      </c>
      <c r="AK534" s="5">
        <f t="shared" si="428"/>
        <v>11</v>
      </c>
      <c r="AL534" s="5">
        <f t="shared" si="428"/>
        <v>12.52</v>
      </c>
      <c r="AM534" s="5">
        <f t="shared" si="428"/>
        <v>13.83</v>
      </c>
      <c r="AN534" s="5">
        <f t="shared" si="428"/>
        <v>16.079999999999998</v>
      </c>
      <c r="AO534" s="5">
        <f t="shared" si="428"/>
        <v>18.5</v>
      </c>
      <c r="AP534" s="5">
        <f t="shared" si="428"/>
        <v>8.5</v>
      </c>
      <c r="AQ534" s="5">
        <f t="shared" si="428"/>
        <v>8.5</v>
      </c>
      <c r="AR534" s="5">
        <f t="shared" si="428"/>
        <v>7.5</v>
      </c>
      <c r="AS534" s="5">
        <f t="shared" si="428"/>
        <v>8.85</v>
      </c>
      <c r="AT534" s="5">
        <f t="shared" si="428"/>
        <v>3.5</v>
      </c>
      <c r="AU534" s="5">
        <f t="shared" si="428"/>
        <v>5.43</v>
      </c>
      <c r="AV534" s="5">
        <f t="shared" si="422"/>
        <v>118.92500000000001</v>
      </c>
      <c r="AW534" s="5">
        <v>1193.0233333333331</v>
      </c>
      <c r="AX534" s="5">
        <f t="shared" si="423"/>
        <v>144.76666666666668</v>
      </c>
      <c r="AY534" s="5"/>
      <c r="BC534"/>
      <c r="BD534"/>
      <c r="BE534" s="3"/>
      <c r="BF534"/>
      <c r="BG534"/>
      <c r="BH534"/>
      <c r="EW534" s="51"/>
      <c r="EX534" s="51"/>
      <c r="EY534" s="52"/>
      <c r="EZ534" s="52"/>
      <c r="FA534" s="51"/>
      <c r="FS534"/>
    </row>
    <row r="535" spans="1:175" x14ac:dyDescent="0.2">
      <c r="A535" s="1">
        <v>1993</v>
      </c>
      <c r="B535" s="1">
        <v>4</v>
      </c>
      <c r="C535" s="1">
        <f t="shared" si="424"/>
        <v>68</v>
      </c>
      <c r="D535" s="5">
        <f t="shared" ref="D535:AB535" si="429">D350</f>
        <v>217</v>
      </c>
      <c r="E535" s="5">
        <f t="shared" si="429"/>
        <v>247</v>
      </c>
      <c r="F535" s="5">
        <f t="shared" si="429"/>
        <v>172</v>
      </c>
      <c r="G535" s="5">
        <f t="shared" si="429"/>
        <v>201</v>
      </c>
      <c r="H535" s="5">
        <f t="shared" si="429"/>
        <v>105</v>
      </c>
      <c r="I535" s="5">
        <f t="shared" si="429"/>
        <v>110</v>
      </c>
      <c r="J535" s="5">
        <f t="shared" si="429"/>
        <v>154</v>
      </c>
      <c r="K535" s="5">
        <f t="shared" si="429"/>
        <v>146</v>
      </c>
      <c r="L535" s="5">
        <f t="shared" si="429"/>
        <v>166</v>
      </c>
      <c r="M535" s="5">
        <f t="shared" si="429"/>
        <v>163</v>
      </c>
      <c r="N535" s="5">
        <f t="shared" si="429"/>
        <v>202</v>
      </c>
      <c r="O535" s="5">
        <f t="shared" si="429"/>
        <v>188</v>
      </c>
      <c r="P535" s="5">
        <f t="shared" si="429"/>
        <v>111</v>
      </c>
      <c r="Q535" s="5">
        <f t="shared" si="429"/>
        <v>152</v>
      </c>
      <c r="R535" s="5">
        <f t="shared" si="429"/>
        <v>124</v>
      </c>
      <c r="S535" s="5">
        <f t="shared" si="429"/>
        <v>140</v>
      </c>
      <c r="T535" s="5">
        <f t="shared" si="429"/>
        <v>201</v>
      </c>
      <c r="U535" s="5">
        <f t="shared" si="429"/>
        <v>286</v>
      </c>
      <c r="V535" s="5">
        <f t="shared" si="429"/>
        <v>103</v>
      </c>
      <c r="W535" s="5">
        <f t="shared" si="429"/>
        <v>100</v>
      </c>
      <c r="X535" s="5">
        <f t="shared" si="429"/>
        <v>233</v>
      </c>
      <c r="Y535" s="5">
        <f t="shared" si="429"/>
        <v>151</v>
      </c>
      <c r="Z535" s="5">
        <f t="shared" si="429"/>
        <v>14.48</v>
      </c>
      <c r="AA535" s="5">
        <f t="shared" si="429"/>
        <v>17.690000000000001</v>
      </c>
      <c r="AB535" s="5">
        <f t="shared" si="429"/>
        <v>7.5</v>
      </c>
      <c r="AC535" s="5">
        <f t="shared" si="412"/>
        <v>8.25</v>
      </c>
      <c r="AD535" s="5">
        <f t="shared" ref="AD535:AU535" si="430">AD350</f>
        <v>9.23</v>
      </c>
      <c r="AE535" s="5">
        <f t="shared" si="430"/>
        <v>13</v>
      </c>
      <c r="AF535" s="5">
        <f t="shared" si="430"/>
        <v>9.2899999999999991</v>
      </c>
      <c r="AG535" s="5">
        <f t="shared" si="430"/>
        <v>13.36</v>
      </c>
      <c r="AH535" s="5">
        <f t="shared" si="430"/>
        <v>9.11</v>
      </c>
      <c r="AI535" s="5">
        <f t="shared" si="430"/>
        <v>10.050000000000001</v>
      </c>
      <c r="AJ535" s="5">
        <f t="shared" si="430"/>
        <v>11.2</v>
      </c>
      <c r="AK535" s="5">
        <f t="shared" si="430"/>
        <v>15.8</v>
      </c>
      <c r="AL535" s="5">
        <f t="shared" si="430"/>
        <v>14.17</v>
      </c>
      <c r="AM535" s="5">
        <f t="shared" si="430"/>
        <v>11.91</v>
      </c>
      <c r="AN535" s="5">
        <f t="shared" si="430"/>
        <v>13.11</v>
      </c>
      <c r="AO535" s="5">
        <f t="shared" si="430"/>
        <v>15.9</v>
      </c>
      <c r="AP535" s="5">
        <f t="shared" si="430"/>
        <v>8.7799999999999994</v>
      </c>
      <c r="AQ535" s="5">
        <f t="shared" si="430"/>
        <v>9.0399999999999991</v>
      </c>
      <c r="AR535" s="5">
        <f t="shared" si="430"/>
        <v>9.1</v>
      </c>
      <c r="AS535" s="5">
        <f t="shared" si="430"/>
        <v>8.67</v>
      </c>
      <c r="AT535" s="5">
        <f t="shared" si="430"/>
        <v>4.5</v>
      </c>
      <c r="AU535" s="5">
        <f t="shared" si="430"/>
        <v>4.4000000000000004</v>
      </c>
      <c r="AV535" s="5">
        <f t="shared" si="422"/>
        <v>118.94999999999999</v>
      </c>
      <c r="AW535" s="5">
        <v>1223.5366666666669</v>
      </c>
      <c r="AX535" s="5">
        <f t="shared" si="423"/>
        <v>145.76666666666665</v>
      </c>
      <c r="AY535" s="5"/>
      <c r="BC535"/>
      <c r="BD535"/>
      <c r="BE535" s="3"/>
      <c r="BF535"/>
      <c r="BG535"/>
      <c r="BH535"/>
      <c r="EW535" s="51"/>
      <c r="EX535" s="51"/>
      <c r="EY535" s="52"/>
      <c r="EZ535" s="52"/>
      <c r="FA535" s="51"/>
      <c r="FS535"/>
    </row>
    <row r="536" spans="1:175" x14ac:dyDescent="0.2">
      <c r="A536" s="1">
        <v>1994</v>
      </c>
      <c r="B536" s="1">
        <v>1</v>
      </c>
      <c r="C536" s="1">
        <f t="shared" si="424"/>
        <v>69</v>
      </c>
      <c r="D536" s="5">
        <f t="shared" ref="D536:AB536" si="431">D351</f>
        <v>231</v>
      </c>
      <c r="E536" s="5">
        <f t="shared" si="431"/>
        <v>335</v>
      </c>
      <c r="F536" s="5">
        <f t="shared" si="431"/>
        <v>192</v>
      </c>
      <c r="G536" s="5">
        <f t="shared" si="431"/>
        <v>189</v>
      </c>
      <c r="H536" s="5">
        <f t="shared" si="431"/>
        <v>68</v>
      </c>
      <c r="I536" s="5">
        <f t="shared" si="431"/>
        <v>70</v>
      </c>
      <c r="J536" s="5">
        <f t="shared" si="431"/>
        <v>160</v>
      </c>
      <c r="K536" s="5">
        <f t="shared" si="431"/>
        <v>139</v>
      </c>
      <c r="L536" s="5">
        <f t="shared" si="431"/>
        <v>210</v>
      </c>
      <c r="M536" s="5">
        <f t="shared" si="431"/>
        <v>244</v>
      </c>
      <c r="N536" s="5">
        <f t="shared" si="431"/>
        <v>195</v>
      </c>
      <c r="O536" s="5">
        <f t="shared" si="431"/>
        <v>167</v>
      </c>
      <c r="P536" s="5">
        <f t="shared" si="431"/>
        <v>110</v>
      </c>
      <c r="Q536" s="5">
        <f t="shared" si="431"/>
        <v>151</v>
      </c>
      <c r="R536" s="5">
        <f t="shared" si="431"/>
        <v>135</v>
      </c>
      <c r="S536" s="5">
        <f t="shared" si="431"/>
        <v>135</v>
      </c>
      <c r="T536" s="5">
        <f t="shared" si="431"/>
        <v>187</v>
      </c>
      <c r="U536" s="5">
        <f t="shared" si="431"/>
        <v>145</v>
      </c>
      <c r="V536" s="5">
        <f t="shared" si="431"/>
        <v>90</v>
      </c>
      <c r="W536" s="5">
        <f t="shared" si="431"/>
        <v>104</v>
      </c>
      <c r="X536" s="5">
        <f t="shared" si="431"/>
        <v>296</v>
      </c>
      <c r="Y536" s="5">
        <f t="shared" si="431"/>
        <v>158</v>
      </c>
      <c r="Z536" s="5">
        <f t="shared" si="431"/>
        <v>16.55</v>
      </c>
      <c r="AA536" s="5">
        <f t="shared" si="431"/>
        <v>23</v>
      </c>
      <c r="AB536" s="5">
        <f t="shared" si="431"/>
        <v>10.36</v>
      </c>
      <c r="AC536" s="5">
        <f t="shared" si="412"/>
        <v>9.81</v>
      </c>
      <c r="AD536" s="5">
        <f t="shared" ref="AD536:AU536" si="432">AD351</f>
        <v>10.81</v>
      </c>
      <c r="AE536" s="5">
        <f t="shared" si="432"/>
        <v>11</v>
      </c>
      <c r="AF536" s="5">
        <f t="shared" si="432"/>
        <v>9</v>
      </c>
      <c r="AG536" s="5">
        <f t="shared" si="432"/>
        <v>12.22</v>
      </c>
      <c r="AH536" s="5">
        <f t="shared" si="432"/>
        <v>11.5</v>
      </c>
      <c r="AI536" s="5">
        <f t="shared" si="432"/>
        <v>10.84</v>
      </c>
      <c r="AJ536" s="5">
        <f t="shared" si="432"/>
        <v>11.5</v>
      </c>
      <c r="AK536" s="5">
        <f t="shared" si="432"/>
        <v>15.17</v>
      </c>
      <c r="AL536" s="5">
        <f t="shared" si="432"/>
        <v>14.06</v>
      </c>
      <c r="AM536" s="5">
        <f t="shared" si="432"/>
        <v>11</v>
      </c>
      <c r="AN536" s="5">
        <f t="shared" si="432"/>
        <v>13.5</v>
      </c>
      <c r="AO536" s="5">
        <f t="shared" si="432"/>
        <v>15</v>
      </c>
      <c r="AP536" s="5">
        <f t="shared" si="432"/>
        <v>10.199999999999999</v>
      </c>
      <c r="AQ536" s="5">
        <f t="shared" si="432"/>
        <v>9.77</v>
      </c>
      <c r="AR536" s="5">
        <f t="shared" si="432"/>
        <v>9</v>
      </c>
      <c r="AS536" s="5">
        <f t="shared" si="432"/>
        <v>9.2200000000000006</v>
      </c>
      <c r="AT536" s="5">
        <f t="shared" si="432"/>
        <v>4.5</v>
      </c>
      <c r="AU536" s="5">
        <f t="shared" si="432"/>
        <v>4.88</v>
      </c>
      <c r="AV536" s="5">
        <f t="shared" si="422"/>
        <v>119.44999999999999</v>
      </c>
      <c r="AW536" s="5">
        <v>1230.2466666666664</v>
      </c>
      <c r="AX536" s="5">
        <f t="shared" si="423"/>
        <v>146.69999999999999</v>
      </c>
      <c r="AY536" s="5"/>
      <c r="BC536"/>
      <c r="BD536"/>
      <c r="BE536" s="3"/>
      <c r="BF536"/>
      <c r="BG536"/>
      <c r="BH536"/>
      <c r="EW536" s="51"/>
      <c r="EX536" s="51"/>
      <c r="EY536" s="52"/>
      <c r="EZ536" s="52"/>
      <c r="FA536" s="51"/>
      <c r="FS536"/>
    </row>
    <row r="537" spans="1:175" x14ac:dyDescent="0.2">
      <c r="A537" s="1">
        <v>1994</v>
      </c>
      <c r="B537" s="1">
        <v>2</v>
      </c>
      <c r="C537" s="1">
        <f t="shared" si="424"/>
        <v>70</v>
      </c>
      <c r="D537" s="5">
        <f t="shared" ref="D537:AB537" si="433">D352</f>
        <v>198</v>
      </c>
      <c r="E537" s="5">
        <f t="shared" si="433"/>
        <v>342</v>
      </c>
      <c r="F537" s="5">
        <f t="shared" si="433"/>
        <v>231</v>
      </c>
      <c r="G537" s="5">
        <f t="shared" si="433"/>
        <v>275</v>
      </c>
      <c r="H537" s="5">
        <f t="shared" si="433"/>
        <v>77</v>
      </c>
      <c r="I537" s="5">
        <f t="shared" si="433"/>
        <v>85</v>
      </c>
      <c r="J537" s="5">
        <f t="shared" si="433"/>
        <v>113</v>
      </c>
      <c r="K537" s="5">
        <f t="shared" si="433"/>
        <v>150</v>
      </c>
      <c r="L537" s="5">
        <f t="shared" si="433"/>
        <v>191</v>
      </c>
      <c r="M537" s="5">
        <f t="shared" si="433"/>
        <v>258</v>
      </c>
      <c r="N537" s="5">
        <f t="shared" si="433"/>
        <v>165</v>
      </c>
      <c r="O537" s="5">
        <f t="shared" si="433"/>
        <v>235</v>
      </c>
      <c r="P537" s="5">
        <f t="shared" si="433"/>
        <v>144</v>
      </c>
      <c r="Q537" s="5">
        <f t="shared" si="433"/>
        <v>182</v>
      </c>
      <c r="R537" s="5">
        <f t="shared" si="433"/>
        <v>141</v>
      </c>
      <c r="S537" s="5">
        <f t="shared" si="433"/>
        <v>158</v>
      </c>
      <c r="T537" s="5">
        <f t="shared" si="433"/>
        <v>184</v>
      </c>
      <c r="U537" s="5">
        <f t="shared" si="433"/>
        <v>161</v>
      </c>
      <c r="V537" s="5">
        <f t="shared" si="433"/>
        <v>100</v>
      </c>
      <c r="W537" s="5">
        <f t="shared" si="433"/>
        <v>120</v>
      </c>
      <c r="X537" s="5">
        <f t="shared" si="433"/>
        <v>184</v>
      </c>
      <c r="Y537" s="5">
        <f t="shared" si="433"/>
        <v>103</v>
      </c>
      <c r="Z537" s="5">
        <f t="shared" si="433"/>
        <v>12.17</v>
      </c>
      <c r="AA537" s="5">
        <f t="shared" si="433"/>
        <v>19.61</v>
      </c>
      <c r="AB537" s="5">
        <f t="shared" si="433"/>
        <v>11.75</v>
      </c>
      <c r="AC537" s="5">
        <f t="shared" si="412"/>
        <v>13.5</v>
      </c>
      <c r="AD537" s="5">
        <f t="shared" ref="AD537:AU537" si="434">AD352</f>
        <v>10.25</v>
      </c>
      <c r="AE537" s="5">
        <f t="shared" si="434"/>
        <v>10.08</v>
      </c>
      <c r="AF537" s="5">
        <f t="shared" si="434"/>
        <v>7.38</v>
      </c>
      <c r="AG537" s="5">
        <f t="shared" si="434"/>
        <v>14.01</v>
      </c>
      <c r="AH537" s="5">
        <f t="shared" si="434"/>
        <v>9.6300000000000008</v>
      </c>
      <c r="AI537" s="5">
        <f t="shared" si="434"/>
        <v>12.08</v>
      </c>
      <c r="AJ537" s="5">
        <f t="shared" si="434"/>
        <v>11</v>
      </c>
      <c r="AK537" s="5">
        <f t="shared" si="434"/>
        <v>12.22</v>
      </c>
      <c r="AL537" s="5">
        <f t="shared" si="434"/>
        <v>10.8</v>
      </c>
      <c r="AM537" s="5">
        <f t="shared" si="434"/>
        <v>9.1</v>
      </c>
      <c r="AN537" s="5">
        <f t="shared" si="434"/>
        <v>11</v>
      </c>
      <c r="AO537" s="5">
        <f t="shared" si="434"/>
        <v>14.75</v>
      </c>
      <c r="AP537" s="5">
        <f t="shared" si="434"/>
        <v>9.25</v>
      </c>
      <c r="AQ537" s="5">
        <f t="shared" si="434"/>
        <v>8.73</v>
      </c>
      <c r="AR537" s="5">
        <f t="shared" si="434"/>
        <v>12</v>
      </c>
      <c r="AS537" s="5">
        <f t="shared" si="434"/>
        <v>10.5</v>
      </c>
      <c r="AT537" s="5">
        <f t="shared" si="434"/>
        <v>4.95</v>
      </c>
      <c r="AU537" s="5">
        <f t="shared" si="434"/>
        <v>4.5</v>
      </c>
      <c r="AV537" s="5">
        <f t="shared" si="422"/>
        <v>120.2</v>
      </c>
      <c r="AW537" s="5">
        <v>1201.1266666666666</v>
      </c>
      <c r="AX537" s="5">
        <f t="shared" si="423"/>
        <v>147.63333333333333</v>
      </c>
      <c r="AY537" s="5"/>
      <c r="BC537"/>
      <c r="BD537"/>
      <c r="BE537" s="3"/>
      <c r="BF537"/>
      <c r="BG537"/>
      <c r="BH537"/>
      <c r="EW537" s="51"/>
      <c r="EX537" s="51"/>
      <c r="EY537" s="52"/>
      <c r="EZ537" s="52"/>
      <c r="FA537" s="51"/>
      <c r="FS537"/>
    </row>
    <row r="538" spans="1:175" x14ac:dyDescent="0.2">
      <c r="A538" s="1">
        <v>1994</v>
      </c>
      <c r="B538" s="1">
        <v>3</v>
      </c>
      <c r="C538" s="1">
        <f t="shared" si="424"/>
        <v>71</v>
      </c>
      <c r="D538" s="5">
        <f t="shared" ref="D538:AB538" si="435">D353</f>
        <v>218</v>
      </c>
      <c r="E538" s="5">
        <f t="shared" si="435"/>
        <v>272</v>
      </c>
      <c r="F538" s="5">
        <f t="shared" si="435"/>
        <v>236</v>
      </c>
      <c r="G538" s="5">
        <f t="shared" si="435"/>
        <v>223</v>
      </c>
      <c r="H538" s="5">
        <f t="shared" si="435"/>
        <v>89</v>
      </c>
      <c r="I538" s="5">
        <f t="shared" si="435"/>
        <v>105</v>
      </c>
      <c r="J538" s="5">
        <f t="shared" si="435"/>
        <v>127</v>
      </c>
      <c r="K538" s="5">
        <f t="shared" si="435"/>
        <v>168</v>
      </c>
      <c r="L538" s="5">
        <f t="shared" si="435"/>
        <v>169</v>
      </c>
      <c r="M538" s="5">
        <f t="shared" si="435"/>
        <v>208</v>
      </c>
      <c r="N538" s="5">
        <f t="shared" si="435"/>
        <v>180</v>
      </c>
      <c r="O538" s="5">
        <f t="shared" si="435"/>
        <v>248</v>
      </c>
      <c r="P538" s="5">
        <f t="shared" si="435"/>
        <v>169</v>
      </c>
      <c r="Q538" s="5">
        <f t="shared" si="435"/>
        <v>183</v>
      </c>
      <c r="R538" s="5">
        <f t="shared" si="435"/>
        <v>134</v>
      </c>
      <c r="S538" s="5">
        <f t="shared" si="435"/>
        <v>167</v>
      </c>
      <c r="T538" s="5">
        <f t="shared" si="435"/>
        <v>190</v>
      </c>
      <c r="U538" s="5">
        <f t="shared" si="435"/>
        <v>206</v>
      </c>
      <c r="V538" s="5">
        <f t="shared" si="435"/>
        <v>78</v>
      </c>
      <c r="W538" s="5">
        <f t="shared" si="435"/>
        <v>130</v>
      </c>
      <c r="X538" s="5">
        <f t="shared" si="435"/>
        <v>169</v>
      </c>
      <c r="Y538" s="5">
        <f t="shared" si="435"/>
        <v>204</v>
      </c>
      <c r="Z538" s="5">
        <f t="shared" si="435"/>
        <v>9.5</v>
      </c>
      <c r="AA538" s="5">
        <f t="shared" si="435"/>
        <v>16.170000000000002</v>
      </c>
      <c r="AB538" s="5">
        <f t="shared" si="435"/>
        <v>13.1</v>
      </c>
      <c r="AC538" s="5">
        <f t="shared" si="412"/>
        <v>11.58</v>
      </c>
      <c r="AD538" s="5">
        <f t="shared" ref="AD538:AU538" si="436">AD353</f>
        <v>6.5</v>
      </c>
      <c r="AE538" s="5">
        <f t="shared" si="436"/>
        <v>9.7899999999999991</v>
      </c>
      <c r="AF538" s="5">
        <f t="shared" si="436"/>
        <v>10.38</v>
      </c>
      <c r="AG538" s="5">
        <f t="shared" si="436"/>
        <v>10.37</v>
      </c>
      <c r="AH538" s="5">
        <f t="shared" si="436"/>
        <v>11.72</v>
      </c>
      <c r="AI538" s="5">
        <f t="shared" si="436"/>
        <v>12</v>
      </c>
      <c r="AJ538" s="5">
        <f t="shared" si="436"/>
        <v>11</v>
      </c>
      <c r="AK538" s="5">
        <f t="shared" si="436"/>
        <v>10.42</v>
      </c>
      <c r="AL538" s="5">
        <f t="shared" si="436"/>
        <v>10.7</v>
      </c>
      <c r="AM538" s="5">
        <f t="shared" si="436"/>
        <v>6.95</v>
      </c>
      <c r="AN538" s="5">
        <f t="shared" si="436"/>
        <v>10.75</v>
      </c>
      <c r="AO538" s="5">
        <f t="shared" si="436"/>
        <v>15.09</v>
      </c>
      <c r="AP538" s="5">
        <f t="shared" si="436"/>
        <v>8.1199999999999992</v>
      </c>
      <c r="AQ538" s="5">
        <f t="shared" si="436"/>
        <v>8.84</v>
      </c>
      <c r="AR538" s="5">
        <f t="shared" si="436"/>
        <v>8</v>
      </c>
      <c r="AS538" s="5">
        <f t="shared" si="436"/>
        <v>7.63</v>
      </c>
      <c r="AT538" s="5">
        <f t="shared" si="436"/>
        <v>4</v>
      </c>
      <c r="AU538" s="5">
        <f t="shared" si="436"/>
        <v>4.5</v>
      </c>
      <c r="AV538" s="5">
        <f t="shared" si="422"/>
        <v>120.94999999999999</v>
      </c>
      <c r="AW538" s="5">
        <v>1249.9066666666665</v>
      </c>
      <c r="AX538" s="5">
        <f t="shared" si="423"/>
        <v>148.93333333333331</v>
      </c>
      <c r="AY538" s="5"/>
      <c r="BC538"/>
      <c r="BD538"/>
      <c r="BE538" s="3"/>
      <c r="BF538"/>
      <c r="BG538"/>
      <c r="BH538"/>
      <c r="EW538" s="51"/>
      <c r="EX538" s="51"/>
      <c r="EY538" s="52"/>
      <c r="EZ538" s="52"/>
      <c r="FA538" s="51"/>
      <c r="FS538"/>
    </row>
    <row r="539" spans="1:175" x14ac:dyDescent="0.2">
      <c r="A539" s="1">
        <v>1994</v>
      </c>
      <c r="B539" s="1">
        <v>4</v>
      </c>
      <c r="C539" s="1">
        <f t="shared" si="424"/>
        <v>72</v>
      </c>
      <c r="D539" s="5">
        <f t="shared" ref="D539:AB539" si="437">D354</f>
        <v>251</v>
      </c>
      <c r="E539" s="5">
        <f t="shared" si="437"/>
        <v>324</v>
      </c>
      <c r="F539" s="5">
        <f t="shared" si="437"/>
        <v>176</v>
      </c>
      <c r="G539" s="5">
        <f t="shared" si="437"/>
        <v>252</v>
      </c>
      <c r="H539" s="5">
        <f t="shared" si="437"/>
        <v>131</v>
      </c>
      <c r="I539" s="5">
        <f t="shared" si="437"/>
        <v>134</v>
      </c>
      <c r="J539" s="5">
        <f t="shared" si="437"/>
        <v>141</v>
      </c>
      <c r="K539" s="5">
        <f t="shared" si="437"/>
        <v>166</v>
      </c>
      <c r="L539" s="5">
        <f t="shared" si="437"/>
        <v>166</v>
      </c>
      <c r="M539" s="5">
        <f t="shared" si="437"/>
        <v>196</v>
      </c>
      <c r="N539" s="5">
        <f t="shared" si="437"/>
        <v>194</v>
      </c>
      <c r="O539" s="5">
        <f t="shared" si="437"/>
        <v>244</v>
      </c>
      <c r="P539" s="5">
        <f t="shared" si="437"/>
        <v>175</v>
      </c>
      <c r="Q539" s="5">
        <f t="shared" si="437"/>
        <v>147</v>
      </c>
      <c r="R539" s="5">
        <f t="shared" si="437"/>
        <v>167</v>
      </c>
      <c r="S539" s="5">
        <f t="shared" si="437"/>
        <v>169</v>
      </c>
      <c r="T539" s="5">
        <f t="shared" si="437"/>
        <v>194</v>
      </c>
      <c r="U539" s="5">
        <f t="shared" si="437"/>
        <v>193</v>
      </c>
      <c r="V539" s="5">
        <f t="shared" si="437"/>
        <v>123</v>
      </c>
      <c r="W539" s="5">
        <f t="shared" si="437"/>
        <v>111</v>
      </c>
      <c r="X539" s="5">
        <f t="shared" si="437"/>
        <v>172</v>
      </c>
      <c r="Y539" s="5">
        <f t="shared" si="437"/>
        <v>186</v>
      </c>
      <c r="Z539" s="5">
        <f t="shared" si="437"/>
        <v>13.5</v>
      </c>
      <c r="AA539" s="5">
        <f t="shared" si="437"/>
        <v>22.7</v>
      </c>
      <c r="AB539" s="5">
        <f t="shared" si="437"/>
        <v>9.7200000000000006</v>
      </c>
      <c r="AC539" s="5">
        <f t="shared" si="412"/>
        <v>9.91</v>
      </c>
      <c r="AD539" s="5">
        <f t="shared" ref="AD539:AU539" si="438">AD354</f>
        <v>12.56</v>
      </c>
      <c r="AE539" s="5">
        <f t="shared" si="438"/>
        <v>13.78</v>
      </c>
      <c r="AF539" s="5">
        <f t="shared" si="438"/>
        <v>12.48</v>
      </c>
      <c r="AG539" s="5">
        <f t="shared" si="438"/>
        <v>15.8</v>
      </c>
      <c r="AH539" s="5">
        <f t="shared" si="438"/>
        <v>13.5</v>
      </c>
      <c r="AI539" s="5">
        <f t="shared" si="438"/>
        <v>10.8</v>
      </c>
      <c r="AJ539" s="5">
        <f t="shared" si="438"/>
        <v>11</v>
      </c>
      <c r="AK539" s="5">
        <f t="shared" si="438"/>
        <v>18.920000000000002</v>
      </c>
      <c r="AL539" s="5">
        <f t="shared" si="438"/>
        <v>11.96</v>
      </c>
      <c r="AM539" s="5">
        <f t="shared" si="438"/>
        <v>5.65</v>
      </c>
      <c r="AN539" s="5">
        <f t="shared" si="438"/>
        <v>14.75</v>
      </c>
      <c r="AO539" s="5">
        <f t="shared" si="438"/>
        <v>19.25</v>
      </c>
      <c r="AP539" s="5">
        <f t="shared" si="438"/>
        <v>6.35</v>
      </c>
      <c r="AQ539" s="5">
        <f t="shared" si="438"/>
        <v>7.6</v>
      </c>
      <c r="AR539" s="5">
        <f t="shared" si="438"/>
        <v>11.88</v>
      </c>
      <c r="AS539" s="5">
        <f t="shared" si="438"/>
        <v>9</v>
      </c>
      <c r="AT539" s="5">
        <f t="shared" si="438"/>
        <v>4.5</v>
      </c>
      <c r="AU539" s="5">
        <f t="shared" si="438"/>
        <v>4.55</v>
      </c>
      <c r="AV539" s="5">
        <f t="shared" si="422"/>
        <v>121.80000000000001</v>
      </c>
      <c r="AW539" s="5">
        <v>1248.9833333333331</v>
      </c>
      <c r="AX539" s="5">
        <f t="shared" si="423"/>
        <v>149.63333333333333</v>
      </c>
      <c r="AY539" s="5"/>
      <c r="BC539"/>
      <c r="BD539"/>
      <c r="BE539" s="3"/>
      <c r="BF539"/>
      <c r="BG539"/>
      <c r="BH539"/>
      <c r="EW539" s="51"/>
      <c r="EX539" s="51"/>
      <c r="EY539" s="52"/>
      <c r="EZ539" s="52"/>
      <c r="FA539" s="51"/>
      <c r="FS539"/>
    </row>
    <row r="540" spans="1:175" x14ac:dyDescent="0.2">
      <c r="A540" s="1">
        <v>1995</v>
      </c>
      <c r="B540" s="1">
        <v>1</v>
      </c>
      <c r="C540" s="1">
        <f t="shared" si="424"/>
        <v>73</v>
      </c>
      <c r="D540" s="5">
        <f t="shared" ref="D540:AB540" si="439">D355</f>
        <v>296</v>
      </c>
      <c r="E540" s="5">
        <f t="shared" si="439"/>
        <v>367</v>
      </c>
      <c r="F540" s="5">
        <f t="shared" si="439"/>
        <v>296</v>
      </c>
      <c r="G540" s="5">
        <f t="shared" si="439"/>
        <v>352</v>
      </c>
      <c r="H540" s="5">
        <f t="shared" si="439"/>
        <v>133</v>
      </c>
      <c r="I540" s="5">
        <f t="shared" si="439"/>
        <v>126</v>
      </c>
      <c r="J540" s="5">
        <f t="shared" si="439"/>
        <v>141</v>
      </c>
      <c r="K540" s="5">
        <f t="shared" si="439"/>
        <v>230</v>
      </c>
      <c r="L540" s="5">
        <f t="shared" si="439"/>
        <v>229</v>
      </c>
      <c r="M540" s="5">
        <f t="shared" si="439"/>
        <v>276</v>
      </c>
      <c r="N540" s="5">
        <f t="shared" si="439"/>
        <v>186</v>
      </c>
      <c r="O540" s="5">
        <f t="shared" si="439"/>
        <v>242</v>
      </c>
      <c r="P540" s="5">
        <f t="shared" si="439"/>
        <v>255</v>
      </c>
      <c r="Q540" s="5">
        <f t="shared" si="439"/>
        <v>208</v>
      </c>
      <c r="R540" s="5">
        <f t="shared" si="439"/>
        <v>168</v>
      </c>
      <c r="S540" s="5">
        <f t="shared" si="439"/>
        <v>169</v>
      </c>
      <c r="T540" s="5">
        <f t="shared" si="439"/>
        <v>272</v>
      </c>
      <c r="U540" s="5">
        <f t="shared" si="439"/>
        <v>296</v>
      </c>
      <c r="V540" s="5">
        <f t="shared" si="439"/>
        <v>156</v>
      </c>
      <c r="W540" s="5">
        <f t="shared" si="439"/>
        <v>147</v>
      </c>
      <c r="X540" s="5">
        <f t="shared" si="439"/>
        <v>289</v>
      </c>
      <c r="Y540" s="5">
        <f t="shared" si="439"/>
        <v>278</v>
      </c>
      <c r="Z540" s="5">
        <f t="shared" si="439"/>
        <v>19.09</v>
      </c>
      <c r="AA540" s="5">
        <f t="shared" si="439"/>
        <v>24.2</v>
      </c>
      <c r="AB540" s="5">
        <f t="shared" si="439"/>
        <v>17.63</v>
      </c>
      <c r="AC540" s="5">
        <f t="shared" si="412"/>
        <v>11</v>
      </c>
      <c r="AD540" s="5">
        <f t="shared" ref="AD540:AU540" si="440">AD355</f>
        <v>16.5</v>
      </c>
      <c r="AE540" s="5">
        <f t="shared" si="440"/>
        <v>14.12</v>
      </c>
      <c r="AF540" s="5">
        <f t="shared" si="440"/>
        <v>22.5</v>
      </c>
      <c r="AG540" s="5">
        <f t="shared" si="440"/>
        <v>23.36</v>
      </c>
      <c r="AH540" s="5">
        <f t="shared" si="440"/>
        <v>13.25</v>
      </c>
      <c r="AI540" s="5">
        <f t="shared" si="440"/>
        <v>11.5</v>
      </c>
      <c r="AJ540" s="5">
        <f t="shared" si="440"/>
        <v>14.5</v>
      </c>
      <c r="AK540" s="5">
        <f t="shared" si="440"/>
        <v>14</v>
      </c>
      <c r="AL540" s="5">
        <f t="shared" si="440"/>
        <v>12</v>
      </c>
      <c r="AM540" s="5">
        <f t="shared" si="440"/>
        <v>9.5</v>
      </c>
      <c r="AN540" s="5">
        <f t="shared" si="440"/>
        <v>18.25</v>
      </c>
      <c r="AO540" s="5">
        <f t="shared" si="440"/>
        <v>16.899999999999999</v>
      </c>
      <c r="AP540" s="5">
        <f t="shared" si="440"/>
        <v>8.65</v>
      </c>
      <c r="AQ540" s="5">
        <f t="shared" si="440"/>
        <v>9.9499999999999993</v>
      </c>
      <c r="AR540" s="5">
        <f t="shared" si="440"/>
        <v>12.67</v>
      </c>
      <c r="AS540" s="5">
        <f t="shared" si="440"/>
        <v>14</v>
      </c>
      <c r="AT540" s="5">
        <f t="shared" si="440"/>
        <v>4.51</v>
      </c>
      <c r="AU540" s="5">
        <f t="shared" si="440"/>
        <v>5.17</v>
      </c>
      <c r="AV540" s="5">
        <f t="shared" si="422"/>
        <v>123.72499999999999</v>
      </c>
      <c r="AW540" s="5">
        <v>1324.2266666666667</v>
      </c>
      <c r="AX540" s="5">
        <f t="shared" si="423"/>
        <v>150.86666666666667</v>
      </c>
      <c r="AY540" s="5"/>
      <c r="BC540"/>
      <c r="BD540"/>
      <c r="BE540" s="3"/>
      <c r="BF540"/>
      <c r="BG540"/>
      <c r="BH540"/>
      <c r="EW540" s="51"/>
      <c r="EX540" s="51"/>
      <c r="EY540" s="52"/>
      <c r="EZ540" s="52"/>
      <c r="FA540" s="51"/>
      <c r="FS540"/>
    </row>
    <row r="541" spans="1:175" x14ac:dyDescent="0.2">
      <c r="A541" s="1">
        <v>1995</v>
      </c>
      <c r="B541" s="1">
        <v>2</v>
      </c>
      <c r="C541" s="1">
        <f t="shared" si="424"/>
        <v>74</v>
      </c>
      <c r="D541" s="5">
        <f t="shared" ref="D541:AB541" si="441">D356</f>
        <v>277</v>
      </c>
      <c r="E541" s="5">
        <f t="shared" si="441"/>
        <v>327</v>
      </c>
      <c r="F541" s="5">
        <f t="shared" si="441"/>
        <v>299</v>
      </c>
      <c r="G541" s="5">
        <f t="shared" si="441"/>
        <v>364</v>
      </c>
      <c r="H541" s="5">
        <f t="shared" si="441"/>
        <v>75</v>
      </c>
      <c r="I541" s="5">
        <f t="shared" si="441"/>
        <v>131</v>
      </c>
      <c r="J541" s="5">
        <f t="shared" si="441"/>
        <v>272</v>
      </c>
      <c r="K541" s="5">
        <f t="shared" si="441"/>
        <v>200</v>
      </c>
      <c r="L541" s="5">
        <f t="shared" si="441"/>
        <v>262</v>
      </c>
      <c r="M541" s="5">
        <f t="shared" si="441"/>
        <v>332</v>
      </c>
      <c r="N541" s="5">
        <f t="shared" si="441"/>
        <v>166</v>
      </c>
      <c r="O541" s="5">
        <f t="shared" si="441"/>
        <v>189</v>
      </c>
      <c r="P541" s="5">
        <f t="shared" si="441"/>
        <v>136</v>
      </c>
      <c r="Q541" s="5">
        <f t="shared" si="441"/>
        <v>151</v>
      </c>
      <c r="R541" s="5">
        <f t="shared" si="441"/>
        <v>207</v>
      </c>
      <c r="S541" s="5">
        <f t="shared" si="441"/>
        <v>236</v>
      </c>
      <c r="T541" s="5">
        <f t="shared" si="441"/>
        <v>269</v>
      </c>
      <c r="U541" s="5">
        <f t="shared" si="441"/>
        <v>273</v>
      </c>
      <c r="V541" s="5">
        <f t="shared" si="441"/>
        <v>178</v>
      </c>
      <c r="W541" s="5">
        <f t="shared" si="441"/>
        <v>156</v>
      </c>
      <c r="X541" s="5">
        <f t="shared" si="441"/>
        <v>165</v>
      </c>
      <c r="Y541" s="5">
        <f t="shared" si="441"/>
        <v>262</v>
      </c>
      <c r="Z541" s="5">
        <f t="shared" si="441"/>
        <v>29.1</v>
      </c>
      <c r="AA541" s="5">
        <f t="shared" si="441"/>
        <v>25.65</v>
      </c>
      <c r="AB541" s="5">
        <f t="shared" si="441"/>
        <v>17</v>
      </c>
      <c r="AC541" s="5">
        <f t="shared" si="412"/>
        <v>13.25</v>
      </c>
      <c r="AD541" s="5">
        <f t="shared" ref="AD541:AU541" si="442">AD356</f>
        <v>16</v>
      </c>
      <c r="AE541" s="5">
        <f t="shared" si="442"/>
        <v>16.940000000000001</v>
      </c>
      <c r="AF541" s="5">
        <f t="shared" si="442"/>
        <v>24.67</v>
      </c>
      <c r="AG541" s="5">
        <f t="shared" si="442"/>
        <v>24.43</v>
      </c>
      <c r="AH541" s="5">
        <f t="shared" si="442"/>
        <v>12.5</v>
      </c>
      <c r="AI541" s="5">
        <f t="shared" si="442"/>
        <v>14</v>
      </c>
      <c r="AJ541" s="5">
        <f t="shared" si="442"/>
        <v>15</v>
      </c>
      <c r="AK541" s="5">
        <f t="shared" si="442"/>
        <v>16.78</v>
      </c>
      <c r="AL541" s="5">
        <f t="shared" si="442"/>
        <v>13</v>
      </c>
      <c r="AM541" s="5">
        <f t="shared" si="442"/>
        <v>12.5</v>
      </c>
      <c r="AN541" s="5">
        <f t="shared" si="442"/>
        <v>12.5</v>
      </c>
      <c r="AO541" s="5">
        <f t="shared" si="442"/>
        <v>15.5</v>
      </c>
      <c r="AP541" s="5">
        <f t="shared" si="442"/>
        <v>9.5500000000000007</v>
      </c>
      <c r="AQ541" s="5">
        <f t="shared" si="442"/>
        <v>10.08</v>
      </c>
      <c r="AR541" s="5">
        <f t="shared" si="442"/>
        <v>12.25</v>
      </c>
      <c r="AS541" s="5">
        <f t="shared" si="442"/>
        <v>14.08</v>
      </c>
      <c r="AT541" s="5">
        <f t="shared" si="442"/>
        <v>10.25</v>
      </c>
      <c r="AU541" s="5">
        <f t="shared" si="442"/>
        <v>7.5</v>
      </c>
      <c r="AV541" s="5">
        <f t="shared" si="422"/>
        <v>125.02500000000001</v>
      </c>
      <c r="AW541" s="5">
        <v>1456.0233333333335</v>
      </c>
      <c r="AX541" s="5">
        <f t="shared" si="423"/>
        <v>152.19999999999999</v>
      </c>
      <c r="AY541" s="5"/>
      <c r="BC541"/>
      <c r="BD541"/>
      <c r="BE541" s="3"/>
      <c r="BF541"/>
      <c r="BG541"/>
      <c r="BH541"/>
      <c r="EW541" s="51"/>
      <c r="EX541" s="51"/>
      <c r="EY541" s="52"/>
      <c r="EZ541" s="52"/>
      <c r="FA541" s="51"/>
      <c r="FS541"/>
    </row>
    <row r="542" spans="1:175" x14ac:dyDescent="0.2">
      <c r="A542" s="1">
        <v>1995</v>
      </c>
      <c r="B542" s="1">
        <v>3</v>
      </c>
      <c r="C542" s="1">
        <f t="shared" si="424"/>
        <v>75</v>
      </c>
      <c r="D542" s="5">
        <f t="shared" ref="D542:AB542" si="443">D357</f>
        <v>362</v>
      </c>
      <c r="E542" s="5">
        <f t="shared" si="443"/>
        <v>286</v>
      </c>
      <c r="F542" s="5">
        <f t="shared" si="443"/>
        <v>177</v>
      </c>
      <c r="G542" s="5">
        <f t="shared" si="443"/>
        <v>238</v>
      </c>
      <c r="H542" s="5">
        <f t="shared" si="443"/>
        <v>101</v>
      </c>
      <c r="I542" s="5">
        <f t="shared" si="443"/>
        <v>151</v>
      </c>
      <c r="J542" s="5">
        <f t="shared" si="443"/>
        <v>202</v>
      </c>
      <c r="K542" s="5">
        <f t="shared" si="443"/>
        <v>201</v>
      </c>
      <c r="L542" s="5">
        <f t="shared" si="443"/>
        <v>146</v>
      </c>
      <c r="M542" s="5">
        <f t="shared" si="443"/>
        <v>252</v>
      </c>
      <c r="N542" s="5">
        <f t="shared" si="443"/>
        <v>218</v>
      </c>
      <c r="O542" s="5">
        <f t="shared" si="443"/>
        <v>198</v>
      </c>
      <c r="P542" s="5">
        <f t="shared" si="443"/>
        <v>156</v>
      </c>
      <c r="Q542" s="5">
        <f t="shared" si="443"/>
        <v>128</v>
      </c>
      <c r="R542" s="5">
        <f t="shared" si="443"/>
        <v>109</v>
      </c>
      <c r="S542" s="5">
        <f t="shared" si="443"/>
        <v>151</v>
      </c>
      <c r="T542" s="5">
        <f t="shared" si="443"/>
        <v>156</v>
      </c>
      <c r="U542" s="5">
        <f t="shared" si="443"/>
        <v>136</v>
      </c>
      <c r="V542" s="5">
        <f t="shared" si="443"/>
        <v>147</v>
      </c>
      <c r="W542" s="5">
        <f t="shared" si="443"/>
        <v>148</v>
      </c>
      <c r="X542" s="5">
        <f t="shared" si="443"/>
        <v>182</v>
      </c>
      <c r="Y542" s="5">
        <f t="shared" si="443"/>
        <v>159</v>
      </c>
      <c r="Z542" s="5">
        <f t="shared" si="443"/>
        <v>35</v>
      </c>
      <c r="AA542" s="5">
        <f t="shared" si="443"/>
        <v>28.55</v>
      </c>
      <c r="AB542" s="5">
        <f t="shared" si="443"/>
        <v>14.14</v>
      </c>
      <c r="AC542" s="5">
        <f t="shared" si="412"/>
        <v>18.36</v>
      </c>
      <c r="AD542" s="5">
        <f t="shared" ref="AD542:AU542" si="444">AD357</f>
        <v>17.45</v>
      </c>
      <c r="AE542" s="5">
        <f t="shared" si="444"/>
        <v>16.04</v>
      </c>
      <c r="AF542" s="5">
        <f t="shared" si="444"/>
        <v>16.559999999999999</v>
      </c>
      <c r="AG542" s="5">
        <f t="shared" si="444"/>
        <v>19.68</v>
      </c>
      <c r="AH542" s="5">
        <f t="shared" si="444"/>
        <v>14.35</v>
      </c>
      <c r="AI542" s="5">
        <f t="shared" si="444"/>
        <v>13.04</v>
      </c>
      <c r="AJ542" s="5">
        <f t="shared" si="444"/>
        <v>14.88</v>
      </c>
      <c r="AK542" s="5">
        <f t="shared" si="444"/>
        <v>14.31</v>
      </c>
      <c r="AL542" s="5">
        <f t="shared" si="444"/>
        <v>15</v>
      </c>
      <c r="AM542" s="5">
        <f t="shared" si="444"/>
        <v>9.1999999999999993</v>
      </c>
      <c r="AN542" s="5">
        <f t="shared" si="444"/>
        <v>12.25</v>
      </c>
      <c r="AO542" s="5">
        <f t="shared" si="444"/>
        <v>19.170000000000002</v>
      </c>
      <c r="AP542" s="5">
        <f t="shared" si="444"/>
        <v>9.66</v>
      </c>
      <c r="AQ542" s="5">
        <f t="shared" si="444"/>
        <v>9.43</v>
      </c>
      <c r="AR542" s="5">
        <f t="shared" si="444"/>
        <v>22.5</v>
      </c>
      <c r="AS542" s="5">
        <f t="shared" si="444"/>
        <v>23</v>
      </c>
      <c r="AT542" s="5">
        <f t="shared" si="444"/>
        <v>7.5</v>
      </c>
      <c r="AU542" s="5">
        <f t="shared" si="444"/>
        <v>7.31</v>
      </c>
      <c r="AV542" s="5">
        <f t="shared" si="422"/>
        <v>125.22499999999999</v>
      </c>
      <c r="AW542" s="5">
        <v>1571.5033333333333</v>
      </c>
      <c r="AX542" s="5">
        <f t="shared" si="423"/>
        <v>152.86666666666665</v>
      </c>
      <c r="AY542" s="5"/>
      <c r="BC542"/>
      <c r="BD542"/>
      <c r="BE542" s="3"/>
      <c r="BF542"/>
      <c r="BG542"/>
      <c r="BH542"/>
      <c r="EW542" s="51"/>
      <c r="EX542" s="51"/>
      <c r="EY542" s="52"/>
      <c r="EZ542" s="52"/>
      <c r="FA542" s="51"/>
      <c r="FS542"/>
    </row>
    <row r="543" spans="1:175" x14ac:dyDescent="0.2">
      <c r="A543" s="1">
        <v>1995</v>
      </c>
      <c r="B543" s="1">
        <v>4</v>
      </c>
      <c r="C543" s="1">
        <f t="shared" si="424"/>
        <v>76</v>
      </c>
      <c r="D543" s="5">
        <f t="shared" ref="D543:AB543" si="445">D358</f>
        <v>211</v>
      </c>
      <c r="E543" s="5">
        <f t="shared" si="445"/>
        <v>280</v>
      </c>
      <c r="F543" s="5">
        <f t="shared" si="445"/>
        <v>235</v>
      </c>
      <c r="G543" s="5">
        <f t="shared" si="445"/>
        <v>280</v>
      </c>
      <c r="H543" s="5">
        <f t="shared" si="445"/>
        <v>79</v>
      </c>
      <c r="I543" s="5">
        <f t="shared" si="445"/>
        <v>140</v>
      </c>
      <c r="J543" s="5">
        <f t="shared" si="445"/>
        <v>176</v>
      </c>
      <c r="K543" s="5">
        <f t="shared" si="445"/>
        <v>162</v>
      </c>
      <c r="L543" s="5">
        <f t="shared" si="445"/>
        <v>251</v>
      </c>
      <c r="M543" s="5">
        <f t="shared" si="445"/>
        <v>275</v>
      </c>
      <c r="N543" s="5">
        <f t="shared" si="445"/>
        <v>210</v>
      </c>
      <c r="O543" s="5">
        <f t="shared" si="445"/>
        <v>188</v>
      </c>
      <c r="P543" s="5">
        <f t="shared" si="445"/>
        <v>160</v>
      </c>
      <c r="Q543" s="5">
        <f t="shared" si="445"/>
        <v>160</v>
      </c>
      <c r="R543" s="5">
        <f t="shared" si="445"/>
        <v>145</v>
      </c>
      <c r="S543" s="5">
        <f t="shared" si="445"/>
        <v>125</v>
      </c>
      <c r="T543" s="5">
        <f t="shared" si="445"/>
        <v>166</v>
      </c>
      <c r="U543" s="5">
        <f t="shared" si="445"/>
        <v>136</v>
      </c>
      <c r="V543" s="5">
        <f t="shared" si="445"/>
        <v>102</v>
      </c>
      <c r="W543" s="5">
        <f t="shared" si="445"/>
        <v>96</v>
      </c>
      <c r="X543" s="5">
        <f t="shared" si="445"/>
        <v>252</v>
      </c>
      <c r="Y543" s="5">
        <f t="shared" si="445"/>
        <v>302</v>
      </c>
      <c r="Z543" s="5">
        <f t="shared" si="445"/>
        <v>23.83</v>
      </c>
      <c r="AA543" s="5">
        <f t="shared" si="445"/>
        <v>28.4</v>
      </c>
      <c r="AB543" s="5">
        <f t="shared" si="445"/>
        <v>14.49</v>
      </c>
      <c r="AC543" s="5">
        <f t="shared" si="412"/>
        <v>13.82</v>
      </c>
      <c r="AD543" s="5">
        <f t="shared" ref="AD543:AU543" si="446">AD358</f>
        <v>14.49</v>
      </c>
      <c r="AE543" s="5">
        <f t="shared" si="446"/>
        <v>17.53</v>
      </c>
      <c r="AF543" s="5">
        <f t="shared" si="446"/>
        <v>14.92</v>
      </c>
      <c r="AG543" s="5">
        <f t="shared" si="446"/>
        <v>19.87</v>
      </c>
      <c r="AH543" s="5">
        <f t="shared" si="446"/>
        <v>17.75</v>
      </c>
      <c r="AI543" s="5">
        <f t="shared" si="446"/>
        <v>18</v>
      </c>
      <c r="AJ543" s="5">
        <f t="shared" si="446"/>
        <v>15.09</v>
      </c>
      <c r="AK543" s="5">
        <f t="shared" si="446"/>
        <v>16.97</v>
      </c>
      <c r="AL543" s="5">
        <f t="shared" si="446"/>
        <v>10.11</v>
      </c>
      <c r="AM543" s="5">
        <f t="shared" si="446"/>
        <v>10.35</v>
      </c>
      <c r="AN543" s="5">
        <f t="shared" si="446"/>
        <v>16.5</v>
      </c>
      <c r="AO543" s="5">
        <f t="shared" si="446"/>
        <v>17.79</v>
      </c>
      <c r="AP543" s="5">
        <f t="shared" si="446"/>
        <v>9</v>
      </c>
      <c r="AQ543" s="5">
        <f t="shared" si="446"/>
        <v>9.5</v>
      </c>
      <c r="AR543" s="5">
        <f t="shared" si="446"/>
        <v>22.5</v>
      </c>
      <c r="AS543" s="5">
        <f t="shared" si="446"/>
        <v>23</v>
      </c>
      <c r="AT543" s="5">
        <f t="shared" si="446"/>
        <v>8.01</v>
      </c>
      <c r="AU543" s="5">
        <f t="shared" si="446"/>
        <v>8.0399999999999991</v>
      </c>
      <c r="AV543" s="5">
        <f t="shared" si="422"/>
        <v>125.675</v>
      </c>
      <c r="AW543" s="5">
        <v>1668.59</v>
      </c>
      <c r="AX543" s="5">
        <f t="shared" si="423"/>
        <v>153.6</v>
      </c>
      <c r="AY543" s="5"/>
      <c r="BC543"/>
      <c r="BD543"/>
      <c r="BE543" s="3"/>
      <c r="BF543"/>
      <c r="BG543"/>
      <c r="BH543"/>
      <c r="EW543" s="51"/>
      <c r="EX543" s="51"/>
      <c r="EY543" s="52"/>
      <c r="EZ543" s="52"/>
      <c r="FA543" s="51"/>
      <c r="FS543"/>
    </row>
    <row r="544" spans="1:175" x14ac:dyDescent="0.2">
      <c r="A544" s="1">
        <v>1996</v>
      </c>
      <c r="B544" s="1">
        <v>1</v>
      </c>
      <c r="C544" s="1">
        <f t="shared" si="424"/>
        <v>77</v>
      </c>
      <c r="D544" s="5">
        <f t="shared" ref="D544:AB544" si="447">D359</f>
        <v>218</v>
      </c>
      <c r="E544" s="5">
        <f t="shared" si="447"/>
        <v>322</v>
      </c>
      <c r="F544" s="5">
        <f t="shared" si="447"/>
        <v>226</v>
      </c>
      <c r="G544" s="5">
        <f t="shared" si="447"/>
        <v>250</v>
      </c>
      <c r="H544" s="5">
        <f t="shared" si="447"/>
        <v>110</v>
      </c>
      <c r="I544" s="5">
        <f t="shared" si="447"/>
        <v>94</v>
      </c>
      <c r="J544" s="5">
        <f t="shared" si="447"/>
        <v>162</v>
      </c>
      <c r="K544" s="5">
        <f t="shared" si="447"/>
        <v>181</v>
      </c>
      <c r="L544" s="5">
        <f t="shared" si="447"/>
        <v>235</v>
      </c>
      <c r="M544" s="5">
        <f t="shared" si="447"/>
        <v>219</v>
      </c>
      <c r="N544" s="5">
        <f t="shared" si="447"/>
        <v>223</v>
      </c>
      <c r="O544" s="5">
        <f t="shared" si="447"/>
        <v>190</v>
      </c>
      <c r="P544" s="5">
        <f t="shared" si="447"/>
        <v>200</v>
      </c>
      <c r="Q544" s="5">
        <f t="shared" si="447"/>
        <v>158</v>
      </c>
      <c r="R544" s="5">
        <f t="shared" si="447"/>
        <v>145</v>
      </c>
      <c r="S544" s="5">
        <f t="shared" si="447"/>
        <v>115</v>
      </c>
      <c r="T544" s="5">
        <f t="shared" si="447"/>
        <v>257</v>
      </c>
      <c r="U544" s="5">
        <f t="shared" si="447"/>
        <v>211</v>
      </c>
      <c r="V544" s="5">
        <f t="shared" si="447"/>
        <v>88</v>
      </c>
      <c r="W544" s="5">
        <f t="shared" si="447"/>
        <v>58</v>
      </c>
      <c r="X544" s="5">
        <f t="shared" si="447"/>
        <v>479</v>
      </c>
      <c r="Y544" s="5">
        <f t="shared" si="447"/>
        <v>290</v>
      </c>
      <c r="Z544" s="5">
        <f t="shared" si="447"/>
        <v>21.17</v>
      </c>
      <c r="AA544" s="5">
        <f t="shared" si="447"/>
        <v>26.26</v>
      </c>
      <c r="AB544" s="5">
        <f t="shared" si="447"/>
        <v>11.99</v>
      </c>
      <c r="AC544" s="5">
        <f t="shared" si="412"/>
        <v>18.850000000000001</v>
      </c>
      <c r="AD544" s="5">
        <f t="shared" ref="AD544:AU544" si="448">AD359</f>
        <v>13.54</v>
      </c>
      <c r="AE544" s="5">
        <f t="shared" si="448"/>
        <v>13.51</v>
      </c>
      <c r="AF544" s="5">
        <f t="shared" si="448"/>
        <v>17.09</v>
      </c>
      <c r="AG544" s="5">
        <f t="shared" si="448"/>
        <v>17.600000000000001</v>
      </c>
      <c r="AH544" s="5">
        <f t="shared" si="448"/>
        <v>12.3</v>
      </c>
      <c r="AI544" s="5">
        <f t="shared" si="448"/>
        <v>15.67</v>
      </c>
      <c r="AJ544" s="5">
        <f t="shared" si="448"/>
        <v>16.329999999999998</v>
      </c>
      <c r="AK544" s="5">
        <f t="shared" si="448"/>
        <v>18.62</v>
      </c>
      <c r="AL544" s="5">
        <f t="shared" si="448"/>
        <v>14.29</v>
      </c>
      <c r="AM544" s="5">
        <f t="shared" si="448"/>
        <v>7.25</v>
      </c>
      <c r="AN544" s="5">
        <f t="shared" si="448"/>
        <v>20</v>
      </c>
      <c r="AO544" s="5">
        <f t="shared" si="448"/>
        <v>15.34</v>
      </c>
      <c r="AP544" s="5">
        <f t="shared" si="448"/>
        <v>15</v>
      </c>
      <c r="AQ544" s="5">
        <f t="shared" si="448"/>
        <v>13.78</v>
      </c>
      <c r="AR544" s="5">
        <f t="shared" si="448"/>
        <v>17.5</v>
      </c>
      <c r="AS544" s="5">
        <f t="shared" si="448"/>
        <v>18.5</v>
      </c>
      <c r="AT544" s="5">
        <f t="shared" si="448"/>
        <v>6.96</v>
      </c>
      <c r="AU544" s="5">
        <f t="shared" si="448"/>
        <v>7.51</v>
      </c>
      <c r="AV544" s="5">
        <f t="shared" si="422"/>
        <v>126.57499999999999</v>
      </c>
      <c r="AW544" s="5">
        <v>1788.77</v>
      </c>
      <c r="AX544" s="5">
        <f t="shared" si="423"/>
        <v>155</v>
      </c>
      <c r="AY544" s="5"/>
      <c r="BC544"/>
      <c r="BD544"/>
      <c r="BE544" s="3"/>
      <c r="BF544"/>
      <c r="BG544"/>
      <c r="BH544"/>
      <c r="EW544" s="51"/>
      <c r="EX544" s="51"/>
      <c r="EY544" s="52"/>
      <c r="EZ544" s="52"/>
      <c r="FA544" s="51"/>
      <c r="FS544"/>
    </row>
    <row r="545" spans="1:175" x14ac:dyDescent="0.2">
      <c r="A545" s="1">
        <v>1996</v>
      </c>
      <c r="B545" s="1">
        <v>2</v>
      </c>
      <c r="C545" s="1">
        <f t="shared" si="424"/>
        <v>78</v>
      </c>
      <c r="D545" s="5">
        <f t="shared" ref="D545:AB545" si="449">D360</f>
        <v>163</v>
      </c>
      <c r="E545" s="5">
        <f t="shared" si="449"/>
        <v>254</v>
      </c>
      <c r="F545" s="5">
        <f t="shared" si="449"/>
        <v>237</v>
      </c>
      <c r="G545" s="5">
        <f t="shared" si="449"/>
        <v>255</v>
      </c>
      <c r="H545" s="5">
        <f t="shared" si="449"/>
        <v>94</v>
      </c>
      <c r="I545" s="5">
        <f t="shared" si="449"/>
        <v>121</v>
      </c>
      <c r="J545" s="5">
        <f t="shared" si="449"/>
        <v>158</v>
      </c>
      <c r="K545" s="5">
        <f t="shared" si="449"/>
        <v>197</v>
      </c>
      <c r="L545" s="5">
        <f t="shared" si="449"/>
        <v>164</v>
      </c>
      <c r="M545" s="5">
        <f t="shared" si="449"/>
        <v>226</v>
      </c>
      <c r="N545" s="5">
        <f t="shared" si="449"/>
        <v>160</v>
      </c>
      <c r="O545" s="5">
        <f t="shared" si="449"/>
        <v>218</v>
      </c>
      <c r="P545" s="5">
        <f t="shared" si="449"/>
        <v>202</v>
      </c>
      <c r="Q545" s="5">
        <f t="shared" si="449"/>
        <v>235</v>
      </c>
      <c r="R545" s="5">
        <f t="shared" si="449"/>
        <v>178</v>
      </c>
      <c r="S545" s="5">
        <f t="shared" si="449"/>
        <v>194</v>
      </c>
      <c r="T545" s="5">
        <f t="shared" si="449"/>
        <v>161</v>
      </c>
      <c r="U545" s="5">
        <f t="shared" si="449"/>
        <v>289</v>
      </c>
      <c r="V545" s="5">
        <f t="shared" si="449"/>
        <v>75</v>
      </c>
      <c r="W545" s="5">
        <f t="shared" si="449"/>
        <v>74</v>
      </c>
      <c r="X545" s="5">
        <f t="shared" si="449"/>
        <v>285</v>
      </c>
      <c r="Y545" s="5">
        <f t="shared" si="449"/>
        <v>291</v>
      </c>
      <c r="Z545" s="5">
        <f t="shared" si="449"/>
        <v>17.309999999999999</v>
      </c>
      <c r="AA545" s="5">
        <f t="shared" si="449"/>
        <v>23.87</v>
      </c>
      <c r="AB545" s="5">
        <f t="shared" si="449"/>
        <v>10.95</v>
      </c>
      <c r="AC545" s="5">
        <f t="shared" si="412"/>
        <v>14.5</v>
      </c>
      <c r="AD545" s="5">
        <f t="shared" ref="AD545:AU545" si="450">AD360</f>
        <v>13.46</v>
      </c>
      <c r="AE545" s="5">
        <f t="shared" si="450"/>
        <v>15.82</v>
      </c>
      <c r="AF545" s="5">
        <f t="shared" si="450"/>
        <v>15.36</v>
      </c>
      <c r="AG545" s="5">
        <f t="shared" si="450"/>
        <v>14.98</v>
      </c>
      <c r="AH545" s="5">
        <f t="shared" si="450"/>
        <v>11.32</v>
      </c>
      <c r="AI545" s="5">
        <f t="shared" si="450"/>
        <v>10.97</v>
      </c>
      <c r="AJ545" s="5">
        <f t="shared" si="450"/>
        <v>11.5</v>
      </c>
      <c r="AK545" s="5">
        <f t="shared" si="450"/>
        <v>14.53</v>
      </c>
      <c r="AL545" s="5">
        <f t="shared" si="450"/>
        <v>14.27</v>
      </c>
      <c r="AM545" s="5">
        <f t="shared" si="450"/>
        <v>5.9</v>
      </c>
      <c r="AN545" s="5">
        <f t="shared" si="450"/>
        <v>15.95</v>
      </c>
      <c r="AO545" s="5">
        <f t="shared" si="450"/>
        <v>16.2</v>
      </c>
      <c r="AP545" s="5">
        <f t="shared" si="450"/>
        <v>13.42</v>
      </c>
      <c r="AQ545" s="5">
        <f t="shared" si="450"/>
        <v>15.95</v>
      </c>
      <c r="AR545" s="5">
        <f t="shared" si="450"/>
        <v>6.29</v>
      </c>
      <c r="AS545" s="5">
        <f t="shared" si="450"/>
        <v>5.26</v>
      </c>
      <c r="AT545" s="5">
        <f t="shared" si="450"/>
        <v>6.03</v>
      </c>
      <c r="AU545" s="5">
        <f t="shared" si="450"/>
        <v>4.25</v>
      </c>
      <c r="AV545" s="5">
        <f t="shared" si="422"/>
        <v>127.875</v>
      </c>
      <c r="AW545" s="5">
        <v>1866.24</v>
      </c>
      <c r="AX545" s="5">
        <f t="shared" si="423"/>
        <v>156.5333333333333</v>
      </c>
      <c r="AY545" s="5"/>
      <c r="BC545"/>
      <c r="BD545"/>
      <c r="BE545" s="3"/>
      <c r="BF545"/>
      <c r="BG545"/>
      <c r="BH545"/>
      <c r="EW545" s="51"/>
      <c r="EX545" s="51"/>
      <c r="EY545" s="52"/>
      <c r="EZ545" s="52"/>
      <c r="FA545" s="51"/>
      <c r="FS545"/>
    </row>
    <row r="546" spans="1:175" x14ac:dyDescent="0.2">
      <c r="A546" s="1">
        <v>1996</v>
      </c>
      <c r="B546" s="1">
        <v>3</v>
      </c>
      <c r="C546" s="1">
        <f t="shared" si="424"/>
        <v>79</v>
      </c>
      <c r="D546" s="5">
        <f t="shared" ref="D546:AB546" si="451">D361</f>
        <v>214</v>
      </c>
      <c r="E546" s="5">
        <f t="shared" si="451"/>
        <v>321</v>
      </c>
      <c r="F546" s="5">
        <f t="shared" si="451"/>
        <v>258</v>
      </c>
      <c r="G546" s="5">
        <f t="shared" si="451"/>
        <v>175</v>
      </c>
      <c r="H546" s="5">
        <f t="shared" si="451"/>
        <v>134</v>
      </c>
      <c r="I546" s="5">
        <f t="shared" si="451"/>
        <v>116</v>
      </c>
      <c r="J546" s="5">
        <f t="shared" si="451"/>
        <v>181</v>
      </c>
      <c r="K546" s="5">
        <f t="shared" si="451"/>
        <v>219</v>
      </c>
      <c r="L546" s="5">
        <f t="shared" si="451"/>
        <v>208</v>
      </c>
      <c r="M546" s="5">
        <f t="shared" si="451"/>
        <v>157</v>
      </c>
      <c r="N546" s="5">
        <f t="shared" si="451"/>
        <v>236</v>
      </c>
      <c r="O546" s="5">
        <f t="shared" si="451"/>
        <v>214</v>
      </c>
      <c r="P546" s="5">
        <f t="shared" si="451"/>
        <v>192</v>
      </c>
      <c r="Q546" s="5">
        <f t="shared" si="451"/>
        <v>210</v>
      </c>
      <c r="R546" s="5">
        <f t="shared" si="451"/>
        <v>182</v>
      </c>
      <c r="S546" s="5">
        <f t="shared" si="451"/>
        <v>181</v>
      </c>
      <c r="T546" s="5">
        <f t="shared" si="451"/>
        <v>195</v>
      </c>
      <c r="U546" s="5">
        <f t="shared" si="451"/>
        <v>288</v>
      </c>
      <c r="V546" s="5">
        <f t="shared" si="451"/>
        <v>93</v>
      </c>
      <c r="W546" s="5">
        <f t="shared" si="451"/>
        <v>75</v>
      </c>
      <c r="X546" s="5">
        <f t="shared" si="451"/>
        <v>268</v>
      </c>
      <c r="Y546" s="5">
        <f t="shared" si="451"/>
        <v>261</v>
      </c>
      <c r="Z546" s="5">
        <f t="shared" si="451"/>
        <v>16.43</v>
      </c>
      <c r="AA546" s="5">
        <f t="shared" si="451"/>
        <v>24.35</v>
      </c>
      <c r="AB546" s="5">
        <f t="shared" si="451"/>
        <v>10.47</v>
      </c>
      <c r="AC546" s="5">
        <f t="shared" si="412"/>
        <v>10.4</v>
      </c>
      <c r="AD546" s="5">
        <f t="shared" ref="AD546:AU546" si="452">AD361</f>
        <v>12.64</v>
      </c>
      <c r="AE546" s="5">
        <f t="shared" si="452"/>
        <v>15.18</v>
      </c>
      <c r="AF546" s="5">
        <f t="shared" si="452"/>
        <v>13.49</v>
      </c>
      <c r="AG546" s="5">
        <f t="shared" si="452"/>
        <v>16.649999999999999</v>
      </c>
      <c r="AH546" s="5">
        <f t="shared" si="452"/>
        <v>10.17</v>
      </c>
      <c r="AI546" s="5">
        <f t="shared" si="452"/>
        <v>10.88</v>
      </c>
      <c r="AJ546" s="5">
        <f t="shared" si="452"/>
        <v>18.420000000000002</v>
      </c>
      <c r="AK546" s="5">
        <f t="shared" si="452"/>
        <v>12.5</v>
      </c>
      <c r="AL546" s="5">
        <f t="shared" si="452"/>
        <v>11.4</v>
      </c>
      <c r="AM546" s="5">
        <f t="shared" si="452"/>
        <v>4.91</v>
      </c>
      <c r="AN546" s="5">
        <f t="shared" si="452"/>
        <v>16.13</v>
      </c>
      <c r="AO546" s="5">
        <f t="shared" si="452"/>
        <v>17.489999999999998</v>
      </c>
      <c r="AP546" s="5">
        <f t="shared" si="452"/>
        <v>9.25</v>
      </c>
      <c r="AQ546" s="5">
        <f t="shared" si="452"/>
        <v>15.95</v>
      </c>
      <c r="AR546" s="5">
        <f t="shared" si="452"/>
        <v>8.1300000000000008</v>
      </c>
      <c r="AS546" s="5">
        <f t="shared" si="452"/>
        <v>9.4</v>
      </c>
      <c r="AT546" s="5">
        <f t="shared" si="452"/>
        <v>5.44</v>
      </c>
      <c r="AU546" s="5">
        <f t="shared" si="452"/>
        <v>6.48</v>
      </c>
      <c r="AV546" s="5">
        <f t="shared" si="422"/>
        <v>128.125</v>
      </c>
      <c r="AW546" s="5">
        <v>1863.3266666666664</v>
      </c>
      <c r="AX546" s="5">
        <f t="shared" si="423"/>
        <v>157.36666666666667</v>
      </c>
      <c r="AY546" s="5"/>
      <c r="BC546"/>
      <c r="BD546"/>
      <c r="BE546" s="3"/>
      <c r="BF546"/>
      <c r="BG546"/>
      <c r="BH546"/>
      <c r="EW546" s="51"/>
      <c r="EX546" s="51"/>
      <c r="EY546" s="52"/>
      <c r="EZ546" s="52"/>
      <c r="FA546" s="51"/>
      <c r="FS546"/>
    </row>
    <row r="547" spans="1:175" x14ac:dyDescent="0.2">
      <c r="A547" s="1">
        <v>1996</v>
      </c>
      <c r="B547" s="1">
        <v>4</v>
      </c>
      <c r="C547" s="1">
        <f t="shared" si="424"/>
        <v>80</v>
      </c>
      <c r="D547" s="5">
        <f t="shared" ref="D547:AB547" si="453">D362</f>
        <v>272</v>
      </c>
      <c r="E547" s="5">
        <f t="shared" si="453"/>
        <v>208</v>
      </c>
      <c r="F547" s="5">
        <f t="shared" si="453"/>
        <v>263</v>
      </c>
      <c r="G547" s="5">
        <f t="shared" si="453"/>
        <v>115</v>
      </c>
      <c r="H547" s="5">
        <f t="shared" si="453"/>
        <v>134</v>
      </c>
      <c r="I547" s="5">
        <f t="shared" si="453"/>
        <v>116</v>
      </c>
      <c r="J547" s="5">
        <f t="shared" si="453"/>
        <v>186</v>
      </c>
      <c r="K547" s="5">
        <f t="shared" si="453"/>
        <v>221</v>
      </c>
      <c r="L547" s="5">
        <f t="shared" si="453"/>
        <v>235</v>
      </c>
      <c r="M547" s="5">
        <f t="shared" si="453"/>
        <v>182</v>
      </c>
      <c r="N547" s="5">
        <f t="shared" si="453"/>
        <v>215</v>
      </c>
      <c r="O547" s="5">
        <f t="shared" si="453"/>
        <v>197</v>
      </c>
      <c r="P547" s="5">
        <f t="shared" si="453"/>
        <v>183</v>
      </c>
      <c r="Q547" s="5">
        <f t="shared" si="453"/>
        <v>278</v>
      </c>
      <c r="R547" s="5">
        <f t="shared" si="453"/>
        <v>197</v>
      </c>
      <c r="S547" s="5">
        <f t="shared" si="453"/>
        <v>191</v>
      </c>
      <c r="T547" s="5">
        <f t="shared" si="453"/>
        <v>168</v>
      </c>
      <c r="U547" s="5">
        <f t="shared" si="453"/>
        <v>301</v>
      </c>
      <c r="V547" s="5">
        <f t="shared" si="453"/>
        <v>55</v>
      </c>
      <c r="W547" s="5">
        <f t="shared" si="453"/>
        <v>53</v>
      </c>
      <c r="X547" s="5">
        <f t="shared" si="453"/>
        <v>322</v>
      </c>
      <c r="Y547" s="5">
        <f t="shared" si="453"/>
        <v>302</v>
      </c>
      <c r="Z547" s="5">
        <f t="shared" si="453"/>
        <v>22.36</v>
      </c>
      <c r="AA547" s="5">
        <f t="shared" si="453"/>
        <v>26.52</v>
      </c>
      <c r="AB547" s="5">
        <f t="shared" si="453"/>
        <v>14.65</v>
      </c>
      <c r="AC547" s="5">
        <f t="shared" si="412"/>
        <v>11.6</v>
      </c>
      <c r="AD547" s="5">
        <f t="shared" ref="AD547:AU547" si="454">AD362</f>
        <v>13.75</v>
      </c>
      <c r="AE547" s="5">
        <f t="shared" si="454"/>
        <v>12.76</v>
      </c>
      <c r="AF547" s="5">
        <f t="shared" si="454"/>
        <v>15.59</v>
      </c>
      <c r="AG547" s="5">
        <f t="shared" si="454"/>
        <v>18.55</v>
      </c>
      <c r="AH547" s="5">
        <f t="shared" si="454"/>
        <v>15.45</v>
      </c>
      <c r="AI547" s="5">
        <f t="shared" si="454"/>
        <v>13.33</v>
      </c>
      <c r="AJ547" s="5">
        <f t="shared" si="454"/>
        <v>14.8</v>
      </c>
      <c r="AK547" s="5">
        <f t="shared" si="454"/>
        <v>14.77</v>
      </c>
      <c r="AL547" s="5">
        <f t="shared" si="454"/>
        <v>12.05</v>
      </c>
      <c r="AM547" s="5">
        <f t="shared" si="454"/>
        <v>13.59</v>
      </c>
      <c r="AN547" s="5">
        <f t="shared" si="454"/>
        <v>18.079999999999998</v>
      </c>
      <c r="AO547" s="5">
        <f t="shared" si="454"/>
        <v>18.75</v>
      </c>
      <c r="AP547" s="5">
        <f t="shared" si="454"/>
        <v>8.25</v>
      </c>
      <c r="AQ547" s="5">
        <f t="shared" si="454"/>
        <v>14.63</v>
      </c>
      <c r="AR547" s="5">
        <f t="shared" si="454"/>
        <v>10.01</v>
      </c>
      <c r="AS547" s="5">
        <f t="shared" si="454"/>
        <v>11.15</v>
      </c>
      <c r="AT547" s="5">
        <f t="shared" si="454"/>
        <v>7.5</v>
      </c>
      <c r="AU547" s="5">
        <f t="shared" si="454"/>
        <v>6.99</v>
      </c>
      <c r="AV547" s="5">
        <f t="shared" si="422"/>
        <v>128.75</v>
      </c>
      <c r="AW547" s="5">
        <v>2085.27</v>
      </c>
      <c r="AX547" s="5">
        <f t="shared" si="423"/>
        <v>158.5</v>
      </c>
      <c r="AY547" s="5"/>
      <c r="BC547"/>
      <c r="BD547"/>
      <c r="BE547" s="3"/>
      <c r="BF547"/>
      <c r="BG547"/>
      <c r="BH547"/>
      <c r="EW547" s="51"/>
      <c r="EX547" s="51"/>
      <c r="EY547" s="52"/>
      <c r="EZ547" s="52"/>
      <c r="FA547" s="51"/>
    </row>
    <row r="548" spans="1:175" x14ac:dyDescent="0.2">
      <c r="A548" s="1">
        <v>1997</v>
      </c>
      <c r="B548" s="1">
        <v>1</v>
      </c>
      <c r="C548" s="1">
        <f t="shared" si="424"/>
        <v>81</v>
      </c>
      <c r="D548" s="5">
        <f t="shared" ref="D548:AB548" si="455">D363</f>
        <v>183</v>
      </c>
      <c r="E548" s="5">
        <f t="shared" si="455"/>
        <v>278</v>
      </c>
      <c r="F548" s="5">
        <f t="shared" si="455"/>
        <v>269</v>
      </c>
      <c r="G548" s="5">
        <f t="shared" si="455"/>
        <v>79</v>
      </c>
      <c r="H548" s="5">
        <f t="shared" si="455"/>
        <v>180</v>
      </c>
      <c r="I548" s="5">
        <f t="shared" si="455"/>
        <v>143</v>
      </c>
      <c r="J548" s="5">
        <f t="shared" si="455"/>
        <v>189</v>
      </c>
      <c r="K548" s="5">
        <f t="shared" si="455"/>
        <v>187</v>
      </c>
      <c r="L548" s="5">
        <f t="shared" si="455"/>
        <v>230</v>
      </c>
      <c r="M548" s="5">
        <f t="shared" si="455"/>
        <v>174</v>
      </c>
      <c r="N548" s="5">
        <f t="shared" si="455"/>
        <v>204</v>
      </c>
      <c r="O548" s="5">
        <f t="shared" si="455"/>
        <v>205</v>
      </c>
      <c r="P548" s="5">
        <f t="shared" si="455"/>
        <v>244</v>
      </c>
      <c r="Q548" s="5">
        <f t="shared" si="455"/>
        <v>221</v>
      </c>
      <c r="R548" s="5">
        <f t="shared" si="455"/>
        <v>181</v>
      </c>
      <c r="S548" s="5">
        <f t="shared" si="455"/>
        <v>215</v>
      </c>
      <c r="T548" s="5">
        <f t="shared" si="455"/>
        <v>234</v>
      </c>
      <c r="U548" s="5">
        <f t="shared" si="455"/>
        <v>302</v>
      </c>
      <c r="V548" s="5">
        <f t="shared" si="455"/>
        <v>130</v>
      </c>
      <c r="W548" s="5">
        <f t="shared" si="455"/>
        <v>102</v>
      </c>
      <c r="X548" s="5">
        <f t="shared" si="455"/>
        <v>360</v>
      </c>
      <c r="Y548" s="5">
        <f t="shared" si="455"/>
        <v>293</v>
      </c>
      <c r="Z548" s="5">
        <f t="shared" si="455"/>
        <v>18.690000000000001</v>
      </c>
      <c r="AA548" s="5">
        <f t="shared" si="455"/>
        <v>25.64</v>
      </c>
      <c r="AB548" s="5">
        <f t="shared" si="455"/>
        <v>18.71</v>
      </c>
      <c r="AC548" s="5">
        <f t="shared" si="412"/>
        <v>11.6</v>
      </c>
      <c r="AD548" s="5">
        <f t="shared" ref="AD548:AU548" si="456">AD363</f>
        <v>13.41</v>
      </c>
      <c r="AE548" s="5">
        <f t="shared" si="456"/>
        <v>14.95</v>
      </c>
      <c r="AF548" s="5">
        <f t="shared" si="456"/>
        <v>18.440000000000001</v>
      </c>
      <c r="AG548" s="5">
        <f t="shared" si="456"/>
        <v>17.309999999999999</v>
      </c>
      <c r="AH548" s="5">
        <f t="shared" si="456"/>
        <v>20.29</v>
      </c>
      <c r="AI548" s="5">
        <f t="shared" si="456"/>
        <v>24.05</v>
      </c>
      <c r="AJ548" s="5">
        <f t="shared" si="456"/>
        <v>20.14</v>
      </c>
      <c r="AK548" s="5">
        <f t="shared" si="456"/>
        <v>16.88</v>
      </c>
      <c r="AL548" s="5">
        <f t="shared" si="456"/>
        <v>12.79</v>
      </c>
      <c r="AM548" s="5">
        <f t="shared" si="456"/>
        <v>10.4</v>
      </c>
      <c r="AN548" s="5">
        <f t="shared" si="456"/>
        <v>19.5</v>
      </c>
      <c r="AO548" s="5">
        <f t="shared" si="456"/>
        <v>17.239999999999998</v>
      </c>
      <c r="AP548" s="5">
        <f t="shared" si="456"/>
        <v>6.17</v>
      </c>
      <c r="AQ548" s="5">
        <f t="shared" si="456"/>
        <v>17.850000000000001</v>
      </c>
      <c r="AR548" s="5">
        <f t="shared" si="456"/>
        <v>24.23</v>
      </c>
      <c r="AS548" s="5">
        <f t="shared" si="456"/>
        <v>12.73</v>
      </c>
      <c r="AT548" s="5">
        <f t="shared" si="456"/>
        <v>7.5140000000000002</v>
      </c>
      <c r="AU548" s="5">
        <f t="shared" si="456"/>
        <v>8.09</v>
      </c>
      <c r="AV548" s="5">
        <f t="shared" si="422"/>
        <v>128.125</v>
      </c>
      <c r="AW548" s="5">
        <v>2219.6766666666663</v>
      </c>
      <c r="AX548" s="5">
        <f t="shared" si="423"/>
        <v>159.56666666666666</v>
      </c>
      <c r="AY548" s="5"/>
      <c r="BC548"/>
      <c r="BD548"/>
      <c r="BE548" s="3"/>
      <c r="BF548"/>
      <c r="BG548"/>
      <c r="BH548"/>
      <c r="EW548" s="51"/>
      <c r="EX548" s="51"/>
      <c r="EY548" s="52"/>
      <c r="EZ548" s="52"/>
      <c r="FA548" s="51"/>
    </row>
    <row r="549" spans="1:175" x14ac:dyDescent="0.2">
      <c r="A549" s="1">
        <v>1997</v>
      </c>
      <c r="B549" s="1">
        <v>2</v>
      </c>
      <c r="C549" s="1">
        <f t="shared" si="424"/>
        <v>82</v>
      </c>
      <c r="D549" s="5">
        <f t="shared" ref="D549:AB549" si="457">D364</f>
        <v>249</v>
      </c>
      <c r="E549" s="5">
        <f t="shared" si="457"/>
        <v>306</v>
      </c>
      <c r="F549" s="5">
        <f t="shared" si="457"/>
        <v>339</v>
      </c>
      <c r="G549" s="5">
        <f t="shared" si="457"/>
        <v>88</v>
      </c>
      <c r="H549" s="5">
        <f t="shared" si="457"/>
        <v>184</v>
      </c>
      <c r="I549" s="5">
        <f t="shared" si="457"/>
        <v>128</v>
      </c>
      <c r="J549" s="5">
        <f t="shared" si="457"/>
        <v>194</v>
      </c>
      <c r="K549" s="5">
        <f t="shared" si="457"/>
        <v>171</v>
      </c>
      <c r="L549" s="5">
        <f t="shared" si="457"/>
        <v>205</v>
      </c>
      <c r="M549" s="5">
        <f t="shared" si="457"/>
        <v>300</v>
      </c>
      <c r="N549" s="5">
        <f t="shared" si="457"/>
        <v>299</v>
      </c>
      <c r="O549" s="5">
        <f t="shared" si="457"/>
        <v>163</v>
      </c>
      <c r="P549" s="5">
        <f t="shared" si="457"/>
        <v>208</v>
      </c>
      <c r="Q549" s="5">
        <f t="shared" si="457"/>
        <v>234</v>
      </c>
      <c r="R549" s="5">
        <f t="shared" si="457"/>
        <v>201</v>
      </c>
      <c r="S549" s="5">
        <f t="shared" si="457"/>
        <v>200</v>
      </c>
      <c r="T549" s="5">
        <f t="shared" si="457"/>
        <v>194</v>
      </c>
      <c r="U549" s="5">
        <f t="shared" si="457"/>
        <v>319</v>
      </c>
      <c r="V549" s="5">
        <f t="shared" si="457"/>
        <v>110</v>
      </c>
      <c r="W549" s="5">
        <f t="shared" si="457"/>
        <v>101</v>
      </c>
      <c r="X549" s="5">
        <f t="shared" si="457"/>
        <v>165</v>
      </c>
      <c r="Y549" s="5">
        <f t="shared" si="457"/>
        <v>288</v>
      </c>
      <c r="Z549" s="5">
        <f t="shared" si="457"/>
        <v>25.42</v>
      </c>
      <c r="AA549" s="5">
        <f t="shared" si="457"/>
        <v>28.09</v>
      </c>
      <c r="AB549" s="5">
        <f t="shared" si="457"/>
        <v>22.3</v>
      </c>
      <c r="AC549" s="5">
        <f t="shared" si="412"/>
        <v>9.43</v>
      </c>
      <c r="AD549" s="5">
        <f t="shared" ref="AD549:AU549" si="458">AD364</f>
        <v>17.399999999999999</v>
      </c>
      <c r="AE549" s="5">
        <f t="shared" si="458"/>
        <v>14.17</v>
      </c>
      <c r="AF549" s="5">
        <f t="shared" si="458"/>
        <v>16.2</v>
      </c>
      <c r="AG549" s="5">
        <f t="shared" si="458"/>
        <v>14.53</v>
      </c>
      <c r="AH549" s="5">
        <f t="shared" si="458"/>
        <v>20.149999999999999</v>
      </c>
      <c r="AI549" s="5">
        <f t="shared" si="458"/>
        <v>13</v>
      </c>
      <c r="AJ549" s="5">
        <f t="shared" si="458"/>
        <v>19.46</v>
      </c>
      <c r="AK549" s="5">
        <f t="shared" si="458"/>
        <v>18.87</v>
      </c>
      <c r="AL549" s="5">
        <f t="shared" si="458"/>
        <v>11.07</v>
      </c>
      <c r="AM549" s="5">
        <f t="shared" si="458"/>
        <v>7.49</v>
      </c>
      <c r="AN549" s="5">
        <f t="shared" si="458"/>
        <v>18.149999999999999</v>
      </c>
      <c r="AO549" s="5">
        <f t="shared" si="458"/>
        <v>17.2</v>
      </c>
      <c r="AP549" s="5">
        <f t="shared" si="458"/>
        <v>4.04</v>
      </c>
      <c r="AQ549" s="5">
        <f t="shared" si="458"/>
        <v>15.85</v>
      </c>
      <c r="AR549" s="5">
        <f t="shared" si="458"/>
        <v>19.07</v>
      </c>
      <c r="AS549" s="5">
        <f t="shared" si="458"/>
        <v>14.34</v>
      </c>
      <c r="AT549" s="5">
        <f t="shared" si="458"/>
        <v>4.84</v>
      </c>
      <c r="AU549" s="5">
        <f t="shared" si="458"/>
        <v>5.9</v>
      </c>
      <c r="AV549" s="5">
        <f t="shared" si="422"/>
        <v>127.125</v>
      </c>
      <c r="AW549" s="5">
        <v>2422.2833333333328</v>
      </c>
      <c r="AX549" s="5">
        <f t="shared" si="423"/>
        <v>160.19999999999999</v>
      </c>
      <c r="AY549" s="5"/>
      <c r="BC549"/>
      <c r="BD549"/>
      <c r="BE549" s="3"/>
      <c r="BF549"/>
      <c r="BG549"/>
      <c r="BH549"/>
      <c r="EW549" s="51"/>
      <c r="EX549" s="51"/>
      <c r="EY549" s="52"/>
      <c r="EZ549" s="52"/>
      <c r="FA549" s="51"/>
    </row>
    <row r="550" spans="1:175" x14ac:dyDescent="0.2">
      <c r="A550" s="1">
        <v>1997</v>
      </c>
      <c r="B550" s="1">
        <v>3</v>
      </c>
      <c r="C550" s="1">
        <f t="shared" si="424"/>
        <v>83</v>
      </c>
      <c r="D550" s="5">
        <f t="shared" ref="D550:AB550" si="459">D365</f>
        <v>295</v>
      </c>
      <c r="E550" s="5">
        <f t="shared" si="459"/>
        <v>375</v>
      </c>
      <c r="F550" s="5">
        <f t="shared" si="459"/>
        <v>361</v>
      </c>
      <c r="G550" s="5">
        <f t="shared" si="459"/>
        <v>0</v>
      </c>
      <c r="H550" s="5">
        <f t="shared" si="459"/>
        <v>0</v>
      </c>
      <c r="I550" s="5">
        <f t="shared" si="459"/>
        <v>136</v>
      </c>
      <c r="J550" s="5">
        <f t="shared" si="459"/>
        <v>185</v>
      </c>
      <c r="K550" s="5">
        <f t="shared" si="459"/>
        <v>183</v>
      </c>
      <c r="L550" s="5">
        <f t="shared" si="459"/>
        <v>281</v>
      </c>
      <c r="M550" s="5">
        <f t="shared" si="459"/>
        <v>300</v>
      </c>
      <c r="N550" s="5">
        <f t="shared" si="459"/>
        <v>255</v>
      </c>
      <c r="O550" s="5">
        <f t="shared" si="459"/>
        <v>264</v>
      </c>
      <c r="P550" s="5">
        <f t="shared" si="459"/>
        <v>177</v>
      </c>
      <c r="Q550" s="5">
        <f t="shared" si="459"/>
        <v>233</v>
      </c>
      <c r="R550" s="5">
        <f t="shared" si="459"/>
        <v>205</v>
      </c>
      <c r="S550" s="5">
        <f t="shared" si="459"/>
        <v>200</v>
      </c>
      <c r="T550" s="5">
        <f t="shared" si="459"/>
        <v>194</v>
      </c>
      <c r="U550" s="5">
        <f t="shared" si="459"/>
        <v>350</v>
      </c>
      <c r="V550" s="5">
        <f t="shared" si="459"/>
        <v>103</v>
      </c>
      <c r="W550" s="5">
        <f t="shared" si="459"/>
        <v>63</v>
      </c>
      <c r="X550" s="5">
        <f t="shared" si="459"/>
        <v>165</v>
      </c>
      <c r="Y550" s="5">
        <f t="shared" si="459"/>
        <v>236</v>
      </c>
      <c r="Z550" s="5">
        <f t="shared" si="459"/>
        <v>19.940000000000001</v>
      </c>
      <c r="AA550" s="5">
        <f t="shared" si="459"/>
        <v>27.59</v>
      </c>
      <c r="AB550" s="5">
        <f t="shared" si="459"/>
        <v>21.14</v>
      </c>
      <c r="AC550" s="5">
        <f t="shared" si="412"/>
        <v>12.33</v>
      </c>
      <c r="AD550" s="5">
        <f t="shared" ref="AD550:AU550" si="460">AD365</f>
        <v>9.25</v>
      </c>
      <c r="AE550" s="5">
        <f t="shared" si="460"/>
        <v>12.92</v>
      </c>
      <c r="AF550" s="5">
        <f t="shared" si="460"/>
        <v>14.01</v>
      </c>
      <c r="AG550" s="5">
        <f t="shared" si="460"/>
        <v>15.62</v>
      </c>
      <c r="AH550" s="5">
        <f t="shared" si="460"/>
        <v>22.03</v>
      </c>
      <c r="AI550" s="5">
        <f t="shared" si="460"/>
        <v>12.5</v>
      </c>
      <c r="AJ550" s="5">
        <f t="shared" si="460"/>
        <v>15.98</v>
      </c>
      <c r="AK550" s="5">
        <f t="shared" si="460"/>
        <v>16.98</v>
      </c>
      <c r="AL550" s="5">
        <f t="shared" si="460"/>
        <v>13.18</v>
      </c>
      <c r="AM550" s="5">
        <f t="shared" si="460"/>
        <v>6.08</v>
      </c>
      <c r="AN550" s="5">
        <f t="shared" si="460"/>
        <v>17.23</v>
      </c>
      <c r="AO550" s="5">
        <f t="shared" si="460"/>
        <v>22.04</v>
      </c>
      <c r="AP550" s="5">
        <f t="shared" si="460"/>
        <v>3.63</v>
      </c>
      <c r="AQ550" s="5">
        <f t="shared" si="460"/>
        <v>13.89</v>
      </c>
      <c r="AR550" s="5">
        <f t="shared" si="460"/>
        <v>26.56</v>
      </c>
      <c r="AS550" s="5">
        <f t="shared" si="460"/>
        <v>25.84</v>
      </c>
      <c r="AT550" s="5">
        <f t="shared" si="460"/>
        <v>4.84</v>
      </c>
      <c r="AU550" s="5">
        <f t="shared" si="460"/>
        <v>7.05</v>
      </c>
      <c r="AV550" s="5">
        <f t="shared" si="422"/>
        <v>127.35000000000001</v>
      </c>
      <c r="AW550" s="5">
        <v>2688.4933333333329</v>
      </c>
      <c r="AX550" s="5">
        <f t="shared" si="423"/>
        <v>160.83333333333331</v>
      </c>
      <c r="AY550" s="5"/>
      <c r="BC550"/>
      <c r="BD550"/>
      <c r="BE550" s="3"/>
      <c r="BF550"/>
      <c r="BG550"/>
      <c r="BH550"/>
      <c r="EW550" s="51"/>
      <c r="EX550" s="51"/>
      <c r="EY550" s="52"/>
      <c r="EZ550" s="52"/>
      <c r="FA550" s="51"/>
    </row>
    <row r="551" spans="1:175" x14ac:dyDescent="0.2">
      <c r="A551" s="1">
        <v>1997</v>
      </c>
      <c r="B551" s="1">
        <v>4</v>
      </c>
      <c r="C551" s="1">
        <f t="shared" si="424"/>
        <v>84</v>
      </c>
      <c r="D551" s="5">
        <f t="shared" ref="D551:AB551" si="461">D366</f>
        <v>363</v>
      </c>
      <c r="E551" s="5">
        <f t="shared" si="461"/>
        <v>349</v>
      </c>
      <c r="F551" s="5">
        <f t="shared" si="461"/>
        <v>463</v>
      </c>
      <c r="G551" s="5">
        <f t="shared" si="461"/>
        <v>0</v>
      </c>
      <c r="H551" s="5">
        <f t="shared" si="461"/>
        <v>79</v>
      </c>
      <c r="I551" s="5">
        <f t="shared" si="461"/>
        <v>158</v>
      </c>
      <c r="J551" s="5">
        <f t="shared" si="461"/>
        <v>255</v>
      </c>
      <c r="K551" s="5">
        <f t="shared" si="461"/>
        <v>237</v>
      </c>
      <c r="L551" s="5">
        <f t="shared" si="461"/>
        <v>282</v>
      </c>
      <c r="M551" s="5">
        <f t="shared" si="461"/>
        <v>369</v>
      </c>
      <c r="N551" s="5">
        <f t="shared" si="461"/>
        <v>283</v>
      </c>
      <c r="O551" s="5">
        <f t="shared" si="461"/>
        <v>282</v>
      </c>
      <c r="P551" s="5">
        <f t="shared" si="461"/>
        <v>237</v>
      </c>
      <c r="Q551" s="5">
        <f t="shared" si="461"/>
        <v>257</v>
      </c>
      <c r="R551" s="5">
        <f t="shared" si="461"/>
        <v>223</v>
      </c>
      <c r="S551" s="5">
        <f t="shared" si="461"/>
        <v>250</v>
      </c>
      <c r="T551" s="5">
        <f t="shared" si="461"/>
        <v>0</v>
      </c>
      <c r="U551" s="5">
        <f t="shared" si="461"/>
        <v>344</v>
      </c>
      <c r="V551" s="5">
        <f t="shared" si="461"/>
        <v>142</v>
      </c>
      <c r="W551" s="5">
        <f t="shared" si="461"/>
        <v>66</v>
      </c>
      <c r="X551" s="5">
        <f t="shared" si="461"/>
        <v>241</v>
      </c>
      <c r="Y551" s="5">
        <f t="shared" si="461"/>
        <v>214</v>
      </c>
      <c r="Z551" s="5">
        <f t="shared" si="461"/>
        <v>32.090000000000003</v>
      </c>
      <c r="AA551" s="5">
        <f t="shared" si="461"/>
        <v>28.84</v>
      </c>
      <c r="AB551" s="5">
        <f t="shared" si="461"/>
        <v>24.36</v>
      </c>
      <c r="AC551" s="5">
        <f t="shared" si="412"/>
        <v>12.46</v>
      </c>
      <c r="AD551" s="5">
        <f t="shared" ref="AD551:AU551" si="462">AD366</f>
        <v>10.77</v>
      </c>
      <c r="AE551" s="5">
        <f t="shared" si="462"/>
        <v>16.14</v>
      </c>
      <c r="AF551" s="5">
        <f t="shared" si="462"/>
        <v>20.13</v>
      </c>
      <c r="AG551" s="5">
        <f t="shared" si="462"/>
        <v>22.5</v>
      </c>
      <c r="AH551" s="5">
        <f t="shared" si="462"/>
        <v>23.77</v>
      </c>
      <c r="AI551" s="5">
        <f t="shared" si="462"/>
        <v>16.29</v>
      </c>
      <c r="AJ551" s="5">
        <f t="shared" si="462"/>
        <v>22.36</v>
      </c>
      <c r="AK551" s="5">
        <f t="shared" si="462"/>
        <v>22.17</v>
      </c>
      <c r="AL551" s="5">
        <f t="shared" si="462"/>
        <v>11.76</v>
      </c>
      <c r="AM551" s="5">
        <f t="shared" si="462"/>
        <v>8.1199999999999992</v>
      </c>
      <c r="AN551" s="5">
        <f t="shared" si="462"/>
        <v>23.84</v>
      </c>
      <c r="AO551" s="5">
        <f t="shared" si="462"/>
        <v>21.95</v>
      </c>
      <c r="AP551" s="5">
        <f t="shared" si="462"/>
        <v>11.6</v>
      </c>
      <c r="AQ551" s="5">
        <f t="shared" si="462"/>
        <v>22.14</v>
      </c>
      <c r="AR551" s="5">
        <f t="shared" si="462"/>
        <v>30.86</v>
      </c>
      <c r="AS551" s="5">
        <f t="shared" si="462"/>
        <v>22.01</v>
      </c>
      <c r="AT551" s="5">
        <f t="shared" si="462"/>
        <v>10.98</v>
      </c>
      <c r="AU551" s="5">
        <f t="shared" si="462"/>
        <v>6.9</v>
      </c>
      <c r="AV551" s="5">
        <f t="shared" si="422"/>
        <v>126.97499999999999</v>
      </c>
      <c r="AW551" s="5">
        <v>2737.8966666666665</v>
      </c>
      <c r="AX551" s="5">
        <f t="shared" si="423"/>
        <v>161.46666666666667</v>
      </c>
      <c r="AY551" s="5"/>
      <c r="BC551"/>
      <c r="BD551"/>
      <c r="BE551" s="3"/>
      <c r="BF551"/>
      <c r="BG551"/>
      <c r="BH551"/>
      <c r="EW551" s="51"/>
      <c r="EX551" s="51"/>
      <c r="EY551" s="52"/>
      <c r="EZ551" s="52"/>
      <c r="FA551" s="51"/>
    </row>
    <row r="552" spans="1:175" x14ac:dyDescent="0.2">
      <c r="A552" s="1">
        <v>1998</v>
      </c>
      <c r="B552" s="12">
        <v>1</v>
      </c>
      <c r="C552" s="1">
        <f t="shared" si="424"/>
        <v>85</v>
      </c>
      <c r="D552" s="5">
        <f t="shared" ref="D552:AB552" si="463">D367</f>
        <v>285</v>
      </c>
      <c r="E552" s="5">
        <f t="shared" si="463"/>
        <v>321</v>
      </c>
      <c r="F552" s="5">
        <f t="shared" si="463"/>
        <v>415</v>
      </c>
      <c r="G552" s="5">
        <f t="shared" si="463"/>
        <v>363</v>
      </c>
      <c r="H552" s="5">
        <f t="shared" si="463"/>
        <v>0</v>
      </c>
      <c r="I552" s="5">
        <f t="shared" si="463"/>
        <v>146</v>
      </c>
      <c r="J552" s="5">
        <f t="shared" si="463"/>
        <v>204</v>
      </c>
      <c r="K552" s="5">
        <f t="shared" si="463"/>
        <v>225</v>
      </c>
      <c r="L552" s="5">
        <f t="shared" si="463"/>
        <v>284</v>
      </c>
      <c r="M552" s="5">
        <f t="shared" si="463"/>
        <v>0</v>
      </c>
      <c r="N552" s="5">
        <f t="shared" si="463"/>
        <v>313</v>
      </c>
      <c r="O552" s="5">
        <f t="shared" si="463"/>
        <v>283</v>
      </c>
      <c r="P552" s="5">
        <f t="shared" si="463"/>
        <v>198</v>
      </c>
      <c r="Q552" s="5">
        <f t="shared" si="463"/>
        <v>323</v>
      </c>
      <c r="R552" s="5">
        <f t="shared" si="463"/>
        <v>235</v>
      </c>
      <c r="S552" s="5">
        <f t="shared" si="463"/>
        <v>266</v>
      </c>
      <c r="T552" s="5">
        <f t="shared" si="463"/>
        <v>215</v>
      </c>
      <c r="U552" s="5">
        <f t="shared" si="463"/>
        <v>350</v>
      </c>
      <c r="V552" s="5">
        <f t="shared" si="463"/>
        <v>100</v>
      </c>
      <c r="W552" s="5">
        <f t="shared" si="463"/>
        <v>199</v>
      </c>
      <c r="X552" s="5">
        <f t="shared" si="463"/>
        <v>280</v>
      </c>
      <c r="Y552" s="5">
        <f t="shared" si="463"/>
        <v>256</v>
      </c>
      <c r="Z552" s="5">
        <f t="shared" si="463"/>
        <v>27.09</v>
      </c>
      <c r="AA552" s="5">
        <f t="shared" si="463"/>
        <v>34.020000000000003</v>
      </c>
      <c r="AB552" s="5">
        <f t="shared" si="463"/>
        <v>19.27</v>
      </c>
      <c r="AC552" s="5">
        <f t="shared" si="412"/>
        <v>15.23</v>
      </c>
      <c r="AD552" s="5">
        <f t="shared" ref="AD552:AU552" si="464">AD367</f>
        <v>19.850000000000001</v>
      </c>
      <c r="AE552" s="5">
        <f t="shared" si="464"/>
        <v>19.5</v>
      </c>
      <c r="AF552" s="5">
        <f t="shared" si="464"/>
        <v>20.68</v>
      </c>
      <c r="AG552" s="5">
        <f t="shared" si="464"/>
        <v>24.1</v>
      </c>
      <c r="AH552" s="5">
        <f t="shared" si="464"/>
        <v>20.82</v>
      </c>
      <c r="AI552" s="5">
        <f t="shared" si="464"/>
        <v>18.5</v>
      </c>
      <c r="AJ552" s="5">
        <f t="shared" si="464"/>
        <v>24.02</v>
      </c>
      <c r="AK552" s="5">
        <f t="shared" si="464"/>
        <v>30.05</v>
      </c>
      <c r="AL552" s="5">
        <f t="shared" si="464"/>
        <v>12.87</v>
      </c>
      <c r="AM552" s="5">
        <f t="shared" si="464"/>
        <v>7.16</v>
      </c>
      <c r="AN552" s="5">
        <f t="shared" si="464"/>
        <v>21.11</v>
      </c>
      <c r="AO552" s="5">
        <f t="shared" si="464"/>
        <v>27.68</v>
      </c>
      <c r="AP552" s="5">
        <f t="shared" si="464"/>
        <v>11.6</v>
      </c>
      <c r="AQ552" s="5">
        <f t="shared" si="464"/>
        <v>17.399999999999999</v>
      </c>
      <c r="AR552" s="5">
        <f t="shared" si="464"/>
        <v>22.39</v>
      </c>
      <c r="AS552" s="5">
        <f t="shared" si="464"/>
        <v>26.97</v>
      </c>
      <c r="AT552" s="5">
        <f t="shared" si="464"/>
        <v>11.56</v>
      </c>
      <c r="AU552" s="5">
        <f t="shared" si="464"/>
        <v>6.24</v>
      </c>
      <c r="AV552" s="5">
        <f t="shared" si="422"/>
        <v>125</v>
      </c>
      <c r="AW552" s="5">
        <v>3029.9776666666667</v>
      </c>
      <c r="AX552" s="5">
        <f t="shared" si="423"/>
        <v>161.9</v>
      </c>
      <c r="AY552" s="5"/>
      <c r="BC552"/>
      <c r="BD552"/>
      <c r="BE552"/>
      <c r="BF552"/>
      <c r="EW552" s="51"/>
      <c r="EX552" s="51"/>
      <c r="EY552" s="52"/>
      <c r="EZ552" s="52"/>
      <c r="FA552" s="51"/>
    </row>
    <row r="553" spans="1:175" x14ac:dyDescent="0.2">
      <c r="A553" s="1">
        <v>1998</v>
      </c>
      <c r="B553" s="12">
        <v>2</v>
      </c>
      <c r="C553" s="1">
        <f t="shared" si="424"/>
        <v>86</v>
      </c>
      <c r="D553" s="5">
        <f t="shared" ref="D553:AB553" si="465">D368</f>
        <v>307</v>
      </c>
      <c r="E553" s="5">
        <f t="shared" si="465"/>
        <v>341</v>
      </c>
      <c r="F553" s="5">
        <f t="shared" si="465"/>
        <v>318</v>
      </c>
      <c r="G553" s="5">
        <f t="shared" si="465"/>
        <v>0</v>
      </c>
      <c r="H553" s="5">
        <f t="shared" si="465"/>
        <v>162</v>
      </c>
      <c r="I553" s="5">
        <f t="shared" si="465"/>
        <v>140</v>
      </c>
      <c r="J553" s="5">
        <f t="shared" si="465"/>
        <v>247</v>
      </c>
      <c r="K553" s="5">
        <f t="shared" si="465"/>
        <v>256</v>
      </c>
      <c r="L553" s="5">
        <f t="shared" si="465"/>
        <v>245</v>
      </c>
      <c r="M553" s="5">
        <f t="shared" si="465"/>
        <v>260</v>
      </c>
      <c r="N553" s="5">
        <f t="shared" si="465"/>
        <v>243</v>
      </c>
      <c r="O553" s="5">
        <f t="shared" si="465"/>
        <v>307</v>
      </c>
      <c r="P553" s="5">
        <f t="shared" si="465"/>
        <v>233</v>
      </c>
      <c r="Q553" s="5">
        <f t="shared" si="465"/>
        <v>285</v>
      </c>
      <c r="R553" s="5">
        <f t="shared" si="465"/>
        <v>220</v>
      </c>
      <c r="S553" s="5">
        <f t="shared" si="465"/>
        <v>326</v>
      </c>
      <c r="T553" s="5">
        <f t="shared" si="465"/>
        <v>225</v>
      </c>
      <c r="U553" s="5">
        <f t="shared" si="465"/>
        <v>350</v>
      </c>
      <c r="V553" s="5">
        <f t="shared" si="465"/>
        <v>172</v>
      </c>
      <c r="W553" s="5">
        <f t="shared" si="465"/>
        <v>0</v>
      </c>
      <c r="X553" s="5">
        <f t="shared" si="465"/>
        <v>288</v>
      </c>
      <c r="Y553" s="5">
        <f t="shared" si="465"/>
        <v>192</v>
      </c>
      <c r="Z553" s="5">
        <f t="shared" si="465"/>
        <v>23</v>
      </c>
      <c r="AA553" s="5">
        <f t="shared" si="465"/>
        <v>29.58</v>
      </c>
      <c r="AB553" s="5">
        <f t="shared" si="465"/>
        <v>14.57</v>
      </c>
      <c r="AC553" s="5">
        <f t="shared" si="412"/>
        <v>18.13</v>
      </c>
      <c r="AD553" s="5">
        <f t="shared" ref="AD553:AU553" si="466">AD368</f>
        <v>12.25</v>
      </c>
      <c r="AE553" s="5">
        <f t="shared" si="466"/>
        <v>18.62</v>
      </c>
      <c r="AF553" s="5">
        <f t="shared" si="466"/>
        <v>26.59</v>
      </c>
      <c r="AG553" s="5">
        <f t="shared" si="466"/>
        <v>22.56</v>
      </c>
      <c r="AH553" s="5">
        <f t="shared" si="466"/>
        <v>14.04</v>
      </c>
      <c r="AI553" s="5">
        <f t="shared" si="466"/>
        <v>13.05</v>
      </c>
      <c r="AJ553" s="5">
        <f t="shared" si="466"/>
        <v>14.44</v>
      </c>
      <c r="AK553" s="5">
        <f t="shared" si="466"/>
        <v>18.11</v>
      </c>
      <c r="AL553" s="5">
        <f t="shared" si="466"/>
        <v>13.65</v>
      </c>
      <c r="AM553" s="5">
        <f t="shared" si="466"/>
        <v>8.66</v>
      </c>
      <c r="AN553" s="5">
        <f t="shared" si="466"/>
        <v>20.63</v>
      </c>
      <c r="AO553" s="5">
        <f t="shared" si="466"/>
        <v>25.97</v>
      </c>
      <c r="AP553" s="5">
        <f t="shared" si="466"/>
        <v>13.05</v>
      </c>
      <c r="AQ553" s="5">
        <f t="shared" si="466"/>
        <v>13.05</v>
      </c>
      <c r="AR553" s="5">
        <f t="shared" si="466"/>
        <v>10.34</v>
      </c>
      <c r="AS553" s="5">
        <f t="shared" si="466"/>
        <v>20.74</v>
      </c>
      <c r="AT553" s="5">
        <f t="shared" si="466"/>
        <v>11.56</v>
      </c>
      <c r="AU553" s="5">
        <f t="shared" si="466"/>
        <v>6.84</v>
      </c>
      <c r="AV553" s="5">
        <f t="shared" si="422"/>
        <v>124.92500000000001</v>
      </c>
      <c r="AW553" s="5">
        <v>3240.4816666666666</v>
      </c>
      <c r="AX553" s="5">
        <f t="shared" si="423"/>
        <v>162.76666666666665</v>
      </c>
      <c r="AY553" s="5"/>
      <c r="EW553" s="51"/>
      <c r="EX553" s="51"/>
      <c r="EY553" s="52"/>
      <c r="EZ553" s="52"/>
      <c r="FA553" s="51"/>
    </row>
    <row r="554" spans="1:175" x14ac:dyDescent="0.2">
      <c r="A554" s="1">
        <v>1998</v>
      </c>
      <c r="B554" s="12">
        <v>3</v>
      </c>
      <c r="C554" s="1">
        <f t="shared" si="424"/>
        <v>87</v>
      </c>
      <c r="D554" s="5">
        <f t="shared" ref="D554:AB554" si="467">D369</f>
        <v>314</v>
      </c>
      <c r="E554" s="5">
        <f t="shared" si="467"/>
        <v>293</v>
      </c>
      <c r="F554" s="5">
        <f t="shared" si="467"/>
        <v>326</v>
      </c>
      <c r="G554" s="5">
        <f t="shared" si="467"/>
        <v>0</v>
      </c>
      <c r="H554" s="5">
        <f t="shared" si="467"/>
        <v>0</v>
      </c>
      <c r="I554" s="5">
        <f t="shared" si="467"/>
        <v>122</v>
      </c>
      <c r="J554" s="5">
        <f t="shared" si="467"/>
        <v>217</v>
      </c>
      <c r="K554" s="5">
        <f t="shared" si="467"/>
        <v>207</v>
      </c>
      <c r="L554" s="5">
        <f t="shared" si="467"/>
        <v>285</v>
      </c>
      <c r="M554" s="5">
        <f t="shared" si="467"/>
        <v>0</v>
      </c>
      <c r="N554" s="5">
        <f t="shared" si="467"/>
        <v>314</v>
      </c>
      <c r="O554" s="5">
        <f t="shared" si="467"/>
        <v>224</v>
      </c>
      <c r="P554" s="5">
        <f t="shared" si="467"/>
        <v>219</v>
      </c>
      <c r="Q554" s="5">
        <f t="shared" si="467"/>
        <v>336</v>
      </c>
      <c r="R554" s="5">
        <f t="shared" si="467"/>
        <v>230</v>
      </c>
      <c r="S554" s="5">
        <f t="shared" si="467"/>
        <v>245</v>
      </c>
      <c r="T554" s="5">
        <f t="shared" si="467"/>
        <v>250</v>
      </c>
      <c r="U554" s="5">
        <f t="shared" si="467"/>
        <v>350</v>
      </c>
      <c r="V554" s="5">
        <f t="shared" si="467"/>
        <v>136</v>
      </c>
      <c r="W554" s="5">
        <f t="shared" si="467"/>
        <v>175</v>
      </c>
      <c r="X554" s="5">
        <f t="shared" si="467"/>
        <v>280</v>
      </c>
      <c r="Y554" s="5">
        <f t="shared" si="467"/>
        <v>234</v>
      </c>
      <c r="Z554" s="5">
        <f t="shared" si="467"/>
        <v>18.55</v>
      </c>
      <c r="AA554" s="5">
        <f t="shared" si="467"/>
        <v>25.56</v>
      </c>
      <c r="AB554" s="5">
        <f t="shared" si="467"/>
        <v>12.63</v>
      </c>
      <c r="AC554" s="5">
        <f t="shared" si="412"/>
        <v>14.33</v>
      </c>
      <c r="AD554" s="5">
        <f t="shared" ref="AD554:AU554" si="468">AD369</f>
        <v>13.92</v>
      </c>
      <c r="AE554" s="5">
        <f t="shared" si="468"/>
        <v>14.73</v>
      </c>
      <c r="AF554" s="5">
        <f t="shared" si="468"/>
        <v>15.62</v>
      </c>
      <c r="AG554" s="5">
        <f t="shared" si="468"/>
        <v>17.79</v>
      </c>
      <c r="AH554" s="5">
        <f t="shared" si="468"/>
        <v>14.86</v>
      </c>
      <c r="AI554" s="5">
        <f t="shared" si="468"/>
        <v>14.86</v>
      </c>
      <c r="AJ554" s="5">
        <f t="shared" si="468"/>
        <v>16.05</v>
      </c>
      <c r="AK554" s="5">
        <f t="shared" si="468"/>
        <v>12.77</v>
      </c>
      <c r="AL554" s="5">
        <f t="shared" si="468"/>
        <v>11.94</v>
      </c>
      <c r="AM554" s="5">
        <f t="shared" si="468"/>
        <v>10.32</v>
      </c>
      <c r="AN554" s="5">
        <f t="shared" si="468"/>
        <v>20.74</v>
      </c>
      <c r="AO554" s="5">
        <f t="shared" si="468"/>
        <v>18.489999999999998</v>
      </c>
      <c r="AP554" s="5">
        <f t="shared" si="468"/>
        <v>7.98</v>
      </c>
      <c r="AQ554" s="5">
        <f t="shared" si="468"/>
        <v>11.6</v>
      </c>
      <c r="AR554" s="5">
        <f t="shared" si="468"/>
        <v>10.89</v>
      </c>
      <c r="AS554" s="5">
        <f t="shared" si="468"/>
        <v>11.54</v>
      </c>
      <c r="AT554" s="5">
        <f t="shared" si="468"/>
        <v>14.5</v>
      </c>
      <c r="AU554" s="5">
        <f t="shared" si="468"/>
        <v>5.0999999999999996</v>
      </c>
      <c r="AV554" s="5">
        <f t="shared" si="422"/>
        <v>124.22500000000001</v>
      </c>
      <c r="AW554" s="5">
        <v>3017.14</v>
      </c>
      <c r="AX554" s="5">
        <f t="shared" si="423"/>
        <v>163.4</v>
      </c>
      <c r="AY554" s="5"/>
      <c r="EW554" s="51"/>
      <c r="EX554" s="51"/>
      <c r="EY554" s="52"/>
      <c r="EZ554" s="52"/>
      <c r="FA554" s="51"/>
    </row>
    <row r="555" spans="1:175" x14ac:dyDescent="0.2">
      <c r="A555" s="1">
        <v>1998</v>
      </c>
      <c r="B555" s="12">
        <v>4</v>
      </c>
      <c r="C555" s="1">
        <f t="shared" si="424"/>
        <v>88</v>
      </c>
      <c r="D555" s="5">
        <f t="shared" ref="D555:AB555" si="469">D370</f>
        <v>301</v>
      </c>
      <c r="E555" s="5">
        <f t="shared" si="469"/>
        <v>332</v>
      </c>
      <c r="F555" s="5">
        <f t="shared" si="469"/>
        <v>301</v>
      </c>
      <c r="G555" s="5">
        <f t="shared" si="469"/>
        <v>228</v>
      </c>
      <c r="H555" s="5">
        <f t="shared" si="469"/>
        <v>114</v>
      </c>
      <c r="I555" s="5">
        <f t="shared" si="469"/>
        <v>130</v>
      </c>
      <c r="J555" s="5">
        <f t="shared" si="469"/>
        <v>190</v>
      </c>
      <c r="K555" s="5">
        <f t="shared" si="469"/>
        <v>210</v>
      </c>
      <c r="L555" s="5">
        <f t="shared" si="469"/>
        <v>284</v>
      </c>
      <c r="M555" s="5">
        <f t="shared" si="469"/>
        <v>0</v>
      </c>
      <c r="N555" s="5">
        <f t="shared" si="469"/>
        <v>229</v>
      </c>
      <c r="O555" s="5">
        <f t="shared" si="469"/>
        <v>210</v>
      </c>
      <c r="P555" s="5">
        <f t="shared" si="469"/>
        <v>288</v>
      </c>
      <c r="Q555" s="5">
        <f t="shared" si="469"/>
        <v>328</v>
      </c>
      <c r="R555" s="5">
        <f t="shared" si="469"/>
        <v>320</v>
      </c>
      <c r="S555" s="5">
        <f t="shared" si="469"/>
        <v>265</v>
      </c>
      <c r="T555" s="5">
        <f t="shared" si="469"/>
        <v>263</v>
      </c>
      <c r="U555" s="5">
        <f t="shared" si="469"/>
        <v>303</v>
      </c>
      <c r="V555" s="5">
        <f t="shared" si="469"/>
        <v>198</v>
      </c>
      <c r="W555" s="5">
        <f t="shared" si="469"/>
        <v>299</v>
      </c>
      <c r="X555" s="5">
        <f t="shared" si="469"/>
        <v>249</v>
      </c>
      <c r="Y555" s="5">
        <f t="shared" si="469"/>
        <v>238</v>
      </c>
      <c r="Z555" s="5">
        <f t="shared" si="469"/>
        <v>22.94</v>
      </c>
      <c r="AA555" s="5">
        <f t="shared" si="469"/>
        <v>23.79</v>
      </c>
      <c r="AB555" s="5">
        <f t="shared" si="469"/>
        <v>12.47</v>
      </c>
      <c r="AC555" s="5">
        <f t="shared" si="412"/>
        <v>15.95</v>
      </c>
      <c r="AD555" s="5">
        <f t="shared" ref="AD555:AU555" si="470">AD370</f>
        <v>8.8699999999999992</v>
      </c>
      <c r="AE555" s="5">
        <f t="shared" si="470"/>
        <v>14.34</v>
      </c>
      <c r="AF555" s="5">
        <f t="shared" si="470"/>
        <v>10.67</v>
      </c>
      <c r="AG555" s="5">
        <f t="shared" si="470"/>
        <v>16.04</v>
      </c>
      <c r="AH555" s="5">
        <f t="shared" si="470"/>
        <v>13.95</v>
      </c>
      <c r="AI555" s="5">
        <f t="shared" si="470"/>
        <v>13.41</v>
      </c>
      <c r="AJ555" s="5">
        <f t="shared" si="470"/>
        <v>15.78</v>
      </c>
      <c r="AK555" s="5">
        <f t="shared" si="470"/>
        <v>14.41</v>
      </c>
      <c r="AL555" s="5">
        <f t="shared" si="470"/>
        <v>13.94</v>
      </c>
      <c r="AM555" s="5">
        <f t="shared" si="470"/>
        <v>9.61</v>
      </c>
      <c r="AN555" s="5">
        <f t="shared" si="470"/>
        <v>18.559999999999999</v>
      </c>
      <c r="AO555" s="5">
        <f t="shared" si="470"/>
        <v>18.73</v>
      </c>
      <c r="AP555" s="5">
        <f t="shared" si="470"/>
        <v>6.83</v>
      </c>
      <c r="AQ555" s="5">
        <f t="shared" si="470"/>
        <v>7.25</v>
      </c>
      <c r="AR555" s="5">
        <f t="shared" si="470"/>
        <v>9.18</v>
      </c>
      <c r="AS555" s="5">
        <f t="shared" si="470"/>
        <v>11.11</v>
      </c>
      <c r="AT555" s="5">
        <f t="shared" si="470"/>
        <v>8.34</v>
      </c>
      <c r="AU555" s="5">
        <f t="shared" si="470"/>
        <v>6.31</v>
      </c>
      <c r="AV555" s="5">
        <f t="shared" si="422"/>
        <v>123.32499999999999</v>
      </c>
      <c r="AW555" s="5">
        <v>3417.0783333333334</v>
      </c>
      <c r="AX555" s="5">
        <f t="shared" si="423"/>
        <v>163.96666666666664</v>
      </c>
      <c r="AY555" s="5"/>
      <c r="EW555" s="51"/>
      <c r="EX555" s="51"/>
      <c r="EY555" s="52"/>
      <c r="EZ555" s="52"/>
      <c r="FA555" s="51"/>
    </row>
    <row r="556" spans="1:175" x14ac:dyDescent="0.2">
      <c r="A556" s="1">
        <v>1999</v>
      </c>
      <c r="B556" s="12">
        <v>1</v>
      </c>
      <c r="C556" s="1">
        <f t="shared" si="424"/>
        <v>89</v>
      </c>
      <c r="D556" s="5">
        <f t="shared" ref="D556:AB556" si="471">D371</f>
        <v>362</v>
      </c>
      <c r="E556" s="5">
        <f t="shared" si="471"/>
        <v>278</v>
      </c>
      <c r="F556" s="5">
        <f t="shared" si="471"/>
        <v>286</v>
      </c>
      <c r="G556" s="5">
        <f t="shared" si="471"/>
        <v>255</v>
      </c>
      <c r="H556" s="5">
        <f t="shared" si="471"/>
        <v>0</v>
      </c>
      <c r="I556" s="5">
        <f t="shared" si="471"/>
        <v>107</v>
      </c>
      <c r="J556" s="5">
        <f t="shared" si="471"/>
        <v>205</v>
      </c>
      <c r="K556" s="5">
        <f t="shared" si="471"/>
        <v>198</v>
      </c>
      <c r="L556" s="5">
        <f t="shared" si="471"/>
        <v>215</v>
      </c>
      <c r="M556" s="5">
        <f t="shared" si="471"/>
        <v>425</v>
      </c>
      <c r="N556" s="5">
        <f t="shared" si="471"/>
        <v>259</v>
      </c>
      <c r="O556" s="5">
        <f t="shared" si="471"/>
        <v>207</v>
      </c>
      <c r="P556" s="5">
        <f t="shared" si="471"/>
        <v>170</v>
      </c>
      <c r="Q556" s="5">
        <f t="shared" si="471"/>
        <v>231</v>
      </c>
      <c r="R556" s="5">
        <f t="shared" si="471"/>
        <v>244</v>
      </c>
      <c r="S556" s="5">
        <f t="shared" si="471"/>
        <v>261</v>
      </c>
      <c r="T556" s="5">
        <f t="shared" si="471"/>
        <v>303</v>
      </c>
      <c r="U556" s="5">
        <f t="shared" si="471"/>
        <v>275</v>
      </c>
      <c r="V556" s="5">
        <f t="shared" si="471"/>
        <v>139</v>
      </c>
      <c r="W556" s="5">
        <f t="shared" si="471"/>
        <v>125</v>
      </c>
      <c r="X556" s="5">
        <f t="shared" si="471"/>
        <v>240</v>
      </c>
      <c r="Y556" s="5">
        <f t="shared" si="471"/>
        <v>199</v>
      </c>
      <c r="Z556" s="5">
        <f t="shared" si="471"/>
        <v>15.92</v>
      </c>
      <c r="AA556" s="5">
        <f t="shared" si="471"/>
        <v>22.95</v>
      </c>
      <c r="AB556" s="5">
        <f t="shared" si="471"/>
        <v>20.63</v>
      </c>
      <c r="AC556" s="5">
        <f t="shared" si="412"/>
        <v>13.05</v>
      </c>
      <c r="AD556" s="5">
        <f t="shared" ref="AD556:AU556" si="472">AD371</f>
        <v>19.13</v>
      </c>
      <c r="AE556" s="5">
        <f t="shared" si="472"/>
        <v>13.54</v>
      </c>
      <c r="AF556" s="5">
        <f t="shared" si="472"/>
        <v>14.57</v>
      </c>
      <c r="AG556" s="5">
        <f t="shared" si="472"/>
        <v>10.79</v>
      </c>
      <c r="AH556" s="5">
        <f t="shared" si="472"/>
        <v>12.01</v>
      </c>
      <c r="AI556" s="5">
        <f t="shared" si="472"/>
        <v>10.15</v>
      </c>
      <c r="AJ556" s="5">
        <f t="shared" si="472"/>
        <v>14.43</v>
      </c>
      <c r="AK556" s="5">
        <f t="shared" si="472"/>
        <v>12.18</v>
      </c>
      <c r="AL556" s="5">
        <f t="shared" si="472"/>
        <v>11.46</v>
      </c>
      <c r="AM556" s="5">
        <f t="shared" si="472"/>
        <v>6.9</v>
      </c>
      <c r="AN556" s="5">
        <f t="shared" si="472"/>
        <v>14.57</v>
      </c>
      <c r="AO556" s="5">
        <f t="shared" si="472"/>
        <v>17.600000000000001</v>
      </c>
      <c r="AP556" s="5">
        <f t="shared" si="472"/>
        <v>3.63</v>
      </c>
      <c r="AQ556" s="5">
        <f t="shared" si="472"/>
        <v>8</v>
      </c>
      <c r="AR556" s="5">
        <f t="shared" si="472"/>
        <v>13.12</v>
      </c>
      <c r="AS556" s="5">
        <f t="shared" si="472"/>
        <v>13.78</v>
      </c>
      <c r="AT556" s="5">
        <f t="shared" si="472"/>
        <v>7.53</v>
      </c>
      <c r="AU556" s="5">
        <f t="shared" si="472"/>
        <v>5.8</v>
      </c>
      <c r="AV556" s="5">
        <f t="shared" si="422"/>
        <v>122.85</v>
      </c>
      <c r="AW556" s="5">
        <v>3735.1539999999995</v>
      </c>
      <c r="AX556" s="5">
        <f t="shared" si="423"/>
        <v>164.6</v>
      </c>
      <c r="AY556" s="5"/>
      <c r="EW556" s="51"/>
      <c r="EX556" s="51"/>
      <c r="EY556" s="52"/>
      <c r="EZ556" s="52"/>
      <c r="FA556" s="51"/>
    </row>
    <row r="557" spans="1:175" x14ac:dyDescent="0.2">
      <c r="A557" s="1">
        <v>1999</v>
      </c>
      <c r="B557" s="1">
        <v>2</v>
      </c>
      <c r="C557" s="1">
        <f t="shared" si="424"/>
        <v>90</v>
      </c>
      <c r="D557" s="5">
        <f t="shared" ref="D557:AB557" si="473">D372</f>
        <v>312</v>
      </c>
      <c r="E557" s="5">
        <f t="shared" si="473"/>
        <v>359</v>
      </c>
      <c r="F557" s="5">
        <f t="shared" si="473"/>
        <v>303</v>
      </c>
      <c r="G557" s="5">
        <f t="shared" si="473"/>
        <v>207</v>
      </c>
      <c r="H557" s="5">
        <f t="shared" si="473"/>
        <v>0</v>
      </c>
      <c r="I557" s="5">
        <f t="shared" si="473"/>
        <v>141</v>
      </c>
      <c r="J557" s="5">
        <f t="shared" si="473"/>
        <v>162</v>
      </c>
      <c r="K557" s="5">
        <f t="shared" si="473"/>
        <v>193</v>
      </c>
      <c r="L557" s="5">
        <f t="shared" si="473"/>
        <v>213</v>
      </c>
      <c r="M557" s="5">
        <f t="shared" si="473"/>
        <v>340</v>
      </c>
      <c r="N557" s="5">
        <f t="shared" si="473"/>
        <v>278</v>
      </c>
      <c r="O557" s="5">
        <f t="shared" si="473"/>
        <v>228</v>
      </c>
      <c r="P557" s="5">
        <f t="shared" si="473"/>
        <v>350</v>
      </c>
      <c r="Q557" s="5">
        <f t="shared" si="473"/>
        <v>219</v>
      </c>
      <c r="R557" s="5">
        <f t="shared" si="473"/>
        <v>210</v>
      </c>
      <c r="S557" s="5">
        <f t="shared" si="473"/>
        <v>233</v>
      </c>
      <c r="T557" s="5">
        <f t="shared" si="473"/>
        <v>206</v>
      </c>
      <c r="U557" s="5">
        <f t="shared" si="473"/>
        <v>275</v>
      </c>
      <c r="V557" s="5">
        <f t="shared" si="473"/>
        <v>124</v>
      </c>
      <c r="W557" s="5">
        <f t="shared" si="473"/>
        <v>0</v>
      </c>
      <c r="X557" s="5">
        <f t="shared" si="473"/>
        <v>240</v>
      </c>
      <c r="Y557" s="5">
        <f t="shared" si="473"/>
        <v>191</v>
      </c>
      <c r="Z557" s="5">
        <f t="shared" si="473"/>
        <v>19.52</v>
      </c>
      <c r="AA557" s="5">
        <f t="shared" si="473"/>
        <v>20.39</v>
      </c>
      <c r="AB557" s="5">
        <f t="shared" si="473"/>
        <v>10.15</v>
      </c>
      <c r="AC557" s="5">
        <f t="shared" si="412"/>
        <v>11.6</v>
      </c>
      <c r="AD557" s="5">
        <f t="shared" ref="AD557:AU557" si="474">AD372</f>
        <v>21.75</v>
      </c>
      <c r="AE557" s="5">
        <f t="shared" si="474"/>
        <v>13.78</v>
      </c>
      <c r="AF557" s="5">
        <f t="shared" si="474"/>
        <v>9.74</v>
      </c>
      <c r="AG557" s="5">
        <f t="shared" si="474"/>
        <v>9.9</v>
      </c>
      <c r="AH557" s="5">
        <f t="shared" si="474"/>
        <v>11.8</v>
      </c>
      <c r="AI557" s="5">
        <f t="shared" si="474"/>
        <v>10.08</v>
      </c>
      <c r="AJ557" s="5">
        <f t="shared" si="474"/>
        <v>11.03</v>
      </c>
      <c r="AK557" s="5">
        <f t="shared" si="474"/>
        <v>10.01</v>
      </c>
      <c r="AL557" s="5">
        <f t="shared" si="474"/>
        <v>11.32</v>
      </c>
      <c r="AM557" s="5">
        <f t="shared" si="474"/>
        <v>5.57</v>
      </c>
      <c r="AN557" s="5">
        <f t="shared" si="474"/>
        <v>13.99</v>
      </c>
      <c r="AO557" s="5">
        <f t="shared" si="474"/>
        <v>13.78</v>
      </c>
      <c r="AP557" s="5">
        <f t="shared" si="474"/>
        <v>3.63</v>
      </c>
      <c r="AQ557" s="5">
        <f t="shared" si="474"/>
        <v>6.32</v>
      </c>
      <c r="AR557" s="5">
        <f t="shared" si="474"/>
        <v>10.96</v>
      </c>
      <c r="AS557" s="5">
        <f t="shared" si="474"/>
        <v>11.32</v>
      </c>
      <c r="AT557" s="5">
        <f t="shared" si="474"/>
        <v>5.8</v>
      </c>
      <c r="AU557" s="5">
        <f t="shared" si="474"/>
        <v>4.0599999999999996</v>
      </c>
      <c r="AV557" s="5">
        <f t="shared" si="422"/>
        <v>124.8</v>
      </c>
      <c r="AW557" s="5">
        <v>3949.4869999999996</v>
      </c>
      <c r="AX557" s="5">
        <f t="shared" si="423"/>
        <v>166.2</v>
      </c>
      <c r="AY557" s="5"/>
      <c r="EW557" s="51"/>
      <c r="EX557" s="51"/>
      <c r="EY557" s="52"/>
      <c r="EZ557" s="52"/>
      <c r="FA557" s="51"/>
    </row>
    <row r="558" spans="1:175" x14ac:dyDescent="0.2">
      <c r="A558" s="1">
        <v>1999</v>
      </c>
      <c r="B558" s="1">
        <v>3</v>
      </c>
      <c r="C558" s="1">
        <f t="shared" si="424"/>
        <v>91</v>
      </c>
      <c r="D558" s="5">
        <f t="shared" ref="D558:AB558" si="475">D373</f>
        <v>291</v>
      </c>
      <c r="E558" s="5">
        <f t="shared" si="475"/>
        <v>337</v>
      </c>
      <c r="F558" s="5">
        <f t="shared" si="475"/>
        <v>229</v>
      </c>
      <c r="G558" s="5">
        <f t="shared" si="475"/>
        <v>243</v>
      </c>
      <c r="H558" s="5">
        <f t="shared" si="475"/>
        <v>0</v>
      </c>
      <c r="I558" s="5">
        <f t="shared" si="475"/>
        <v>145</v>
      </c>
      <c r="J558" s="5">
        <f t="shared" si="475"/>
        <v>197</v>
      </c>
      <c r="K558" s="5">
        <f t="shared" si="475"/>
        <v>201</v>
      </c>
      <c r="L558" s="5">
        <f t="shared" si="475"/>
        <v>214</v>
      </c>
      <c r="M558" s="5">
        <f t="shared" si="475"/>
        <v>325</v>
      </c>
      <c r="N558" s="5">
        <f t="shared" si="475"/>
        <v>270</v>
      </c>
      <c r="O558" s="5">
        <f t="shared" si="475"/>
        <v>264</v>
      </c>
      <c r="P558" s="5">
        <f t="shared" si="475"/>
        <v>267</v>
      </c>
      <c r="Q558" s="5">
        <f t="shared" si="475"/>
        <v>277</v>
      </c>
      <c r="R558" s="5">
        <f t="shared" si="475"/>
        <v>311</v>
      </c>
      <c r="S558" s="5">
        <f t="shared" si="475"/>
        <v>236</v>
      </c>
      <c r="T558" s="5">
        <f t="shared" si="475"/>
        <v>304</v>
      </c>
      <c r="U558" s="5">
        <f t="shared" si="475"/>
        <v>292</v>
      </c>
      <c r="V558" s="5">
        <f t="shared" si="475"/>
        <v>153</v>
      </c>
      <c r="W558" s="5">
        <f t="shared" si="475"/>
        <v>109</v>
      </c>
      <c r="X558" s="5">
        <f t="shared" si="475"/>
        <v>235</v>
      </c>
      <c r="Y558" s="5">
        <f t="shared" si="475"/>
        <v>252</v>
      </c>
      <c r="Z558" s="5">
        <f t="shared" si="475"/>
        <v>15.63</v>
      </c>
      <c r="AA558" s="5">
        <f t="shared" si="475"/>
        <v>20.65</v>
      </c>
      <c r="AB558" s="5">
        <f t="shared" si="475"/>
        <v>13.64</v>
      </c>
      <c r="AC558" s="5">
        <f t="shared" si="412"/>
        <v>10.34</v>
      </c>
      <c r="AD558" s="5">
        <f t="shared" ref="AD558:AU558" si="476">AD373</f>
        <v>8.6999999999999993</v>
      </c>
      <c r="AE558" s="5">
        <f t="shared" si="476"/>
        <v>16.489999999999998</v>
      </c>
      <c r="AF558" s="5">
        <f t="shared" si="476"/>
        <v>10.82</v>
      </c>
      <c r="AG558" s="5">
        <f t="shared" si="476"/>
        <v>13.73</v>
      </c>
      <c r="AH558" s="5">
        <f t="shared" si="476"/>
        <v>13.04</v>
      </c>
      <c r="AI558" s="5">
        <f t="shared" si="476"/>
        <v>12.25</v>
      </c>
      <c r="AJ558" s="5">
        <f t="shared" si="476"/>
        <v>12.47</v>
      </c>
      <c r="AK558" s="5">
        <f t="shared" si="476"/>
        <v>13.21</v>
      </c>
      <c r="AL558" s="5">
        <f t="shared" si="476"/>
        <v>12.22</v>
      </c>
      <c r="AM558" s="5">
        <f t="shared" si="476"/>
        <v>11.14</v>
      </c>
      <c r="AN558" s="5">
        <f t="shared" si="476"/>
        <v>14.96</v>
      </c>
      <c r="AO558" s="5">
        <f t="shared" si="476"/>
        <v>14.69</v>
      </c>
      <c r="AP558" s="5">
        <f t="shared" si="476"/>
        <v>8.6999999999999993</v>
      </c>
      <c r="AQ558" s="5">
        <f t="shared" si="476"/>
        <v>13.3</v>
      </c>
      <c r="AR558" s="5">
        <f t="shared" si="476"/>
        <v>12.6</v>
      </c>
      <c r="AS558" s="5">
        <f t="shared" si="476"/>
        <v>9.25</v>
      </c>
      <c r="AT558" s="5">
        <f t="shared" si="476"/>
        <v>7.44</v>
      </c>
      <c r="AU558" s="5">
        <f t="shared" si="476"/>
        <v>5.67</v>
      </c>
      <c r="AV558" s="5">
        <f t="shared" si="422"/>
        <v>127.075</v>
      </c>
      <c r="AW558" s="5">
        <v>3885.2716666666665</v>
      </c>
      <c r="AX558" s="5">
        <f t="shared" si="423"/>
        <v>167.23333333333329</v>
      </c>
      <c r="AY558" s="5"/>
      <c r="EW558" s="51"/>
      <c r="EX558" s="51"/>
      <c r="EY558" s="52"/>
      <c r="EZ558" s="52"/>
      <c r="FA558" s="51"/>
    </row>
    <row r="559" spans="1:175" x14ac:dyDescent="0.2">
      <c r="A559" s="1">
        <v>1999</v>
      </c>
      <c r="B559" s="1">
        <v>4</v>
      </c>
      <c r="C559" s="1">
        <f t="shared" si="424"/>
        <v>92</v>
      </c>
      <c r="D559" s="5">
        <f t="shared" ref="D559:AB559" si="477">D374</f>
        <v>317</v>
      </c>
      <c r="E559" s="5">
        <f t="shared" si="477"/>
        <v>309</v>
      </c>
      <c r="F559" s="5">
        <f t="shared" si="477"/>
        <v>298</v>
      </c>
      <c r="G559" s="5">
        <f t="shared" si="477"/>
        <v>342</v>
      </c>
      <c r="H559" s="5">
        <f t="shared" si="477"/>
        <v>0</v>
      </c>
      <c r="I559" s="5">
        <f t="shared" si="477"/>
        <v>146</v>
      </c>
      <c r="J559" s="5">
        <f t="shared" si="477"/>
        <v>191</v>
      </c>
      <c r="K559" s="5">
        <f t="shared" si="477"/>
        <v>228</v>
      </c>
      <c r="L559" s="5">
        <f t="shared" si="477"/>
        <v>248</v>
      </c>
      <c r="M559" s="5">
        <f t="shared" si="477"/>
        <v>300</v>
      </c>
      <c r="N559" s="5">
        <f t="shared" si="477"/>
        <v>292</v>
      </c>
      <c r="O559" s="5">
        <f t="shared" si="477"/>
        <v>286</v>
      </c>
      <c r="P559" s="5">
        <f t="shared" si="477"/>
        <v>209</v>
      </c>
      <c r="Q559" s="5">
        <f t="shared" si="477"/>
        <v>312</v>
      </c>
      <c r="R559" s="5">
        <f t="shared" si="477"/>
        <v>274</v>
      </c>
      <c r="S559" s="5">
        <f t="shared" si="477"/>
        <v>226</v>
      </c>
      <c r="T559" s="5">
        <f t="shared" si="477"/>
        <v>300</v>
      </c>
      <c r="U559" s="5">
        <f t="shared" si="477"/>
        <v>325</v>
      </c>
      <c r="V559" s="5">
        <f t="shared" si="477"/>
        <v>148</v>
      </c>
      <c r="W559" s="5">
        <f t="shared" si="477"/>
        <v>160</v>
      </c>
      <c r="X559" s="5">
        <f t="shared" si="477"/>
        <v>286</v>
      </c>
      <c r="Y559" s="5">
        <f t="shared" si="477"/>
        <v>288</v>
      </c>
      <c r="Z559" s="5">
        <f t="shared" si="477"/>
        <v>18.53</v>
      </c>
      <c r="AA559" s="5">
        <f t="shared" si="477"/>
        <v>23.87</v>
      </c>
      <c r="AB559" s="5">
        <f t="shared" si="477"/>
        <v>14.18</v>
      </c>
      <c r="AC559" s="5">
        <f t="shared" si="412"/>
        <v>11.85</v>
      </c>
      <c r="AD559" s="5">
        <f t="shared" ref="AD559:AU559" si="478">AD374</f>
        <v>9.93</v>
      </c>
      <c r="AE559" s="5">
        <f t="shared" si="478"/>
        <v>14.76</v>
      </c>
      <c r="AF559" s="5">
        <f t="shared" si="478"/>
        <v>12.59</v>
      </c>
      <c r="AG559" s="5">
        <f t="shared" si="478"/>
        <v>18.53</v>
      </c>
      <c r="AH559" s="5">
        <f t="shared" si="478"/>
        <v>13.12</v>
      </c>
      <c r="AI559" s="5">
        <f t="shared" si="478"/>
        <v>12.92</v>
      </c>
      <c r="AJ559" s="5">
        <f t="shared" si="478"/>
        <v>12.54</v>
      </c>
      <c r="AK559" s="5">
        <f t="shared" si="478"/>
        <v>12.57</v>
      </c>
      <c r="AL559" s="5">
        <f t="shared" si="478"/>
        <v>12.66</v>
      </c>
      <c r="AM559" s="5">
        <f t="shared" si="478"/>
        <v>8.2100000000000009</v>
      </c>
      <c r="AN559" s="5">
        <f t="shared" si="478"/>
        <v>16.149999999999999</v>
      </c>
      <c r="AO559" s="5">
        <f t="shared" si="478"/>
        <v>16.95</v>
      </c>
      <c r="AP559" s="5">
        <f t="shared" si="478"/>
        <v>8.6999999999999993</v>
      </c>
      <c r="AQ559" s="5">
        <f t="shared" si="478"/>
        <v>11.6</v>
      </c>
      <c r="AR559" s="5">
        <f t="shared" si="478"/>
        <v>13.54</v>
      </c>
      <c r="AS559" s="5">
        <f t="shared" si="478"/>
        <v>10.44</v>
      </c>
      <c r="AT559" s="5">
        <f t="shared" si="478"/>
        <v>8.4700000000000006</v>
      </c>
      <c r="AU559" s="5">
        <f t="shared" si="478"/>
        <v>8.73</v>
      </c>
      <c r="AV559" s="5">
        <f t="shared" si="422"/>
        <v>128.02500000000001</v>
      </c>
      <c r="AW559" s="5">
        <v>4184.1169999999993</v>
      </c>
      <c r="AX559" s="5">
        <f t="shared" si="423"/>
        <v>168.26666666666665</v>
      </c>
      <c r="AY559" s="5"/>
      <c r="EW559" s="51"/>
      <c r="EX559" s="51"/>
      <c r="EY559" s="52"/>
      <c r="EZ559" s="52"/>
      <c r="FA559" s="51"/>
    </row>
    <row r="560" spans="1:175" x14ac:dyDescent="0.2">
      <c r="A560" s="12">
        <v>2000</v>
      </c>
      <c r="B560" s="12">
        <v>1</v>
      </c>
      <c r="C560" s="1">
        <f t="shared" si="424"/>
        <v>93</v>
      </c>
      <c r="D560" s="5">
        <f t="shared" ref="D560:AB560" si="479">D375</f>
        <v>357</v>
      </c>
      <c r="E560" s="5">
        <f t="shared" si="479"/>
        <v>381</v>
      </c>
      <c r="F560" s="5">
        <f t="shared" si="479"/>
        <v>280</v>
      </c>
      <c r="G560" s="5">
        <f t="shared" si="479"/>
        <v>246</v>
      </c>
      <c r="H560" s="5">
        <f t="shared" si="479"/>
        <v>0</v>
      </c>
      <c r="I560" s="5">
        <f t="shared" si="479"/>
        <v>155</v>
      </c>
      <c r="J560" s="5">
        <f t="shared" si="479"/>
        <v>242</v>
      </c>
      <c r="K560" s="5">
        <f t="shared" si="479"/>
        <v>212</v>
      </c>
      <c r="L560" s="5">
        <f t="shared" si="479"/>
        <v>218</v>
      </c>
      <c r="M560" s="5">
        <f t="shared" si="479"/>
        <v>431</v>
      </c>
      <c r="N560" s="5">
        <f t="shared" si="479"/>
        <v>268</v>
      </c>
      <c r="O560" s="5">
        <f t="shared" si="479"/>
        <v>270</v>
      </c>
      <c r="P560" s="5">
        <f t="shared" si="479"/>
        <v>235</v>
      </c>
      <c r="Q560" s="5">
        <f t="shared" si="479"/>
        <v>279</v>
      </c>
      <c r="R560" s="5">
        <f t="shared" si="479"/>
        <v>290</v>
      </c>
      <c r="S560" s="5">
        <f t="shared" si="479"/>
        <v>233</v>
      </c>
      <c r="T560" s="5">
        <f t="shared" si="479"/>
        <v>288</v>
      </c>
      <c r="U560" s="5">
        <f t="shared" si="479"/>
        <v>329</v>
      </c>
      <c r="V560" s="5">
        <f t="shared" si="479"/>
        <v>137</v>
      </c>
      <c r="W560" s="5">
        <f t="shared" si="479"/>
        <v>188</v>
      </c>
      <c r="X560" s="5">
        <f t="shared" si="479"/>
        <v>237</v>
      </c>
      <c r="Y560" s="5">
        <f t="shared" si="479"/>
        <v>274</v>
      </c>
      <c r="Z560" s="5">
        <f t="shared" si="479"/>
        <v>20.16</v>
      </c>
      <c r="AA560" s="5">
        <f t="shared" si="479"/>
        <v>22.53</v>
      </c>
      <c r="AB560" s="5">
        <f t="shared" si="479"/>
        <v>13.11</v>
      </c>
      <c r="AC560" s="5">
        <f t="shared" ref="AC560:AC591" si="480">AC375</f>
        <v>11.85</v>
      </c>
      <c r="AD560" s="5">
        <f t="shared" ref="AD560:AU560" si="481">AD375</f>
        <v>11.77</v>
      </c>
      <c r="AE560" s="5">
        <f t="shared" si="481"/>
        <v>15.62</v>
      </c>
      <c r="AF560" s="5">
        <f t="shared" si="481"/>
        <v>16.14</v>
      </c>
      <c r="AG560" s="5">
        <f t="shared" si="481"/>
        <v>16.989999999999998</v>
      </c>
      <c r="AH560" s="5">
        <f t="shared" si="481"/>
        <v>11.21</v>
      </c>
      <c r="AI560" s="5">
        <f t="shared" si="481"/>
        <v>8.7100000000000009</v>
      </c>
      <c r="AJ560" s="5">
        <f t="shared" si="481"/>
        <v>11.41</v>
      </c>
      <c r="AK560" s="5">
        <f t="shared" si="481"/>
        <v>11.72</v>
      </c>
      <c r="AL560" s="5">
        <f t="shared" si="481"/>
        <v>15.51</v>
      </c>
      <c r="AM560" s="5">
        <f t="shared" si="481"/>
        <v>8.86</v>
      </c>
      <c r="AN560" s="5">
        <f t="shared" si="481"/>
        <v>19.79</v>
      </c>
      <c r="AO560" s="5">
        <f t="shared" si="481"/>
        <v>17.18</v>
      </c>
      <c r="AP560" s="5">
        <f t="shared" si="481"/>
        <v>5.23</v>
      </c>
      <c r="AQ560" s="5">
        <f t="shared" si="481"/>
        <v>7.25</v>
      </c>
      <c r="AR560" s="5">
        <f t="shared" si="481"/>
        <v>10.63</v>
      </c>
      <c r="AS560" s="5">
        <f t="shared" si="481"/>
        <v>9.18</v>
      </c>
      <c r="AT560" s="5">
        <f t="shared" si="481"/>
        <v>9.9499999999999993</v>
      </c>
      <c r="AU560" s="5">
        <f t="shared" si="481"/>
        <v>7.31</v>
      </c>
      <c r="AV560" s="5">
        <f t="shared" si="422"/>
        <v>129.9</v>
      </c>
      <c r="AW560" s="5">
        <v>4234.4526666666661</v>
      </c>
      <c r="AX560" s="5">
        <f t="shared" si="423"/>
        <v>169.93333333333334</v>
      </c>
      <c r="AY560" s="5"/>
      <c r="EW560" s="51"/>
      <c r="EX560" s="51"/>
      <c r="EY560" s="52"/>
      <c r="EZ560" s="52"/>
      <c r="FA560" s="51"/>
    </row>
    <row r="561" spans="1:157" x14ac:dyDescent="0.2">
      <c r="A561" s="12">
        <v>2000</v>
      </c>
      <c r="B561" s="12">
        <v>2</v>
      </c>
      <c r="C561" s="1">
        <f t="shared" si="424"/>
        <v>94</v>
      </c>
      <c r="D561" s="5">
        <f t="shared" ref="D561:AB561" si="482">D376</f>
        <v>383</v>
      </c>
      <c r="E561" s="5">
        <f t="shared" si="482"/>
        <v>380</v>
      </c>
      <c r="F561" s="5">
        <f t="shared" si="482"/>
        <v>297</v>
      </c>
      <c r="G561" s="5">
        <f t="shared" si="482"/>
        <v>208</v>
      </c>
      <c r="H561" s="5">
        <f t="shared" si="482"/>
        <v>0</v>
      </c>
      <c r="I561" s="5">
        <f t="shared" si="482"/>
        <v>136</v>
      </c>
      <c r="J561" s="5">
        <f t="shared" si="482"/>
        <v>356</v>
      </c>
      <c r="K561" s="5">
        <f t="shared" si="482"/>
        <v>282</v>
      </c>
      <c r="L561" s="5">
        <f t="shared" si="482"/>
        <v>221</v>
      </c>
      <c r="M561" s="5">
        <f t="shared" si="482"/>
        <v>269</v>
      </c>
      <c r="N561" s="5">
        <f t="shared" si="482"/>
        <v>254</v>
      </c>
      <c r="O561" s="5">
        <f t="shared" si="482"/>
        <v>290</v>
      </c>
      <c r="P561" s="5">
        <f t="shared" si="482"/>
        <v>314</v>
      </c>
      <c r="Q561" s="5">
        <f t="shared" si="482"/>
        <v>325</v>
      </c>
      <c r="R561" s="5">
        <f t="shared" si="482"/>
        <v>252</v>
      </c>
      <c r="S561" s="5">
        <f t="shared" si="482"/>
        <v>228</v>
      </c>
      <c r="T561" s="5">
        <f t="shared" si="482"/>
        <v>254</v>
      </c>
      <c r="U561" s="5">
        <f t="shared" si="482"/>
        <v>333</v>
      </c>
      <c r="V561" s="5">
        <f t="shared" si="482"/>
        <v>131</v>
      </c>
      <c r="W561" s="5">
        <f t="shared" si="482"/>
        <v>0</v>
      </c>
      <c r="X561" s="5">
        <f t="shared" si="482"/>
        <v>235</v>
      </c>
      <c r="Y561" s="5">
        <f t="shared" si="482"/>
        <v>295</v>
      </c>
      <c r="Z561" s="5">
        <f t="shared" si="482"/>
        <v>16.12</v>
      </c>
      <c r="AA561" s="5">
        <f t="shared" si="482"/>
        <v>21.52</v>
      </c>
      <c r="AB561" s="5">
        <f t="shared" si="482"/>
        <v>10.18</v>
      </c>
      <c r="AC561" s="5">
        <f t="shared" si="480"/>
        <v>11.79</v>
      </c>
      <c r="AD561" s="5">
        <f t="shared" ref="AD561:AU561" si="483">AD376</f>
        <v>9.15</v>
      </c>
      <c r="AE561" s="5">
        <f t="shared" si="483"/>
        <v>19.98</v>
      </c>
      <c r="AF561" s="5">
        <f t="shared" si="483"/>
        <v>13.88</v>
      </c>
      <c r="AG561" s="5">
        <f t="shared" si="483"/>
        <v>15.07</v>
      </c>
      <c r="AH561" s="5">
        <f t="shared" si="483"/>
        <v>11.37</v>
      </c>
      <c r="AI561" s="5">
        <f t="shared" si="483"/>
        <v>9.66</v>
      </c>
      <c r="AJ561" s="5">
        <f t="shared" si="483"/>
        <v>12.44</v>
      </c>
      <c r="AK561" s="5">
        <f t="shared" si="483"/>
        <v>10.050000000000001</v>
      </c>
      <c r="AL561" s="5">
        <f t="shared" si="483"/>
        <v>12.44</v>
      </c>
      <c r="AM561" s="5">
        <f t="shared" si="483"/>
        <v>8.57</v>
      </c>
      <c r="AN561" s="5">
        <f t="shared" si="483"/>
        <v>16.07</v>
      </c>
      <c r="AO561" s="5">
        <f t="shared" si="483"/>
        <v>14.47</v>
      </c>
      <c r="AP561" s="5">
        <f t="shared" si="483"/>
        <v>5.8</v>
      </c>
      <c r="AQ561" s="5">
        <f t="shared" si="483"/>
        <v>7.25</v>
      </c>
      <c r="AR561" s="5">
        <f t="shared" si="483"/>
        <v>9.5399999999999991</v>
      </c>
      <c r="AS561" s="5">
        <f t="shared" si="483"/>
        <v>9.5</v>
      </c>
      <c r="AT561" s="5">
        <f t="shared" si="483"/>
        <v>7.38</v>
      </c>
      <c r="AU561" s="5">
        <f t="shared" si="483"/>
        <v>5.5</v>
      </c>
      <c r="AV561" s="5">
        <f t="shared" si="422"/>
        <v>132.44999999999999</v>
      </c>
      <c r="AW561" s="5">
        <v>4315.001666666667</v>
      </c>
      <c r="AX561" s="5">
        <f t="shared" si="423"/>
        <v>171.73333333333335</v>
      </c>
      <c r="AY561" s="5"/>
      <c r="EW561" s="51"/>
      <c r="EX561" s="51"/>
      <c r="EY561" s="52"/>
      <c r="EZ561" s="52"/>
      <c r="FA561" s="51"/>
    </row>
    <row r="562" spans="1:157" x14ac:dyDescent="0.2">
      <c r="A562" s="12">
        <v>2000</v>
      </c>
      <c r="B562" s="12">
        <v>3</v>
      </c>
      <c r="C562" s="1">
        <f t="shared" si="424"/>
        <v>95</v>
      </c>
      <c r="D562" s="5">
        <f t="shared" ref="D562:AB562" si="484">D377</f>
        <v>386</v>
      </c>
      <c r="E562" s="5">
        <f t="shared" si="484"/>
        <v>396</v>
      </c>
      <c r="F562" s="5">
        <f t="shared" si="484"/>
        <v>285</v>
      </c>
      <c r="G562" s="5">
        <f t="shared" si="484"/>
        <v>221</v>
      </c>
      <c r="H562" s="5">
        <f t="shared" si="484"/>
        <v>114</v>
      </c>
      <c r="I562" s="5">
        <f t="shared" si="484"/>
        <v>129</v>
      </c>
      <c r="J562" s="5">
        <f t="shared" si="484"/>
        <v>181</v>
      </c>
      <c r="K562" s="5">
        <f t="shared" si="484"/>
        <v>224</v>
      </c>
      <c r="L562" s="5">
        <f t="shared" si="484"/>
        <v>217</v>
      </c>
      <c r="M562" s="5">
        <f t="shared" si="484"/>
        <v>313</v>
      </c>
      <c r="N562" s="5">
        <f t="shared" si="484"/>
        <v>322</v>
      </c>
      <c r="O562" s="5">
        <f t="shared" si="484"/>
        <v>271</v>
      </c>
      <c r="P562" s="5">
        <f t="shared" si="484"/>
        <v>342</v>
      </c>
      <c r="Q562" s="5">
        <f t="shared" si="484"/>
        <v>312</v>
      </c>
      <c r="R562" s="5">
        <f t="shared" si="484"/>
        <v>301</v>
      </c>
      <c r="S562" s="5">
        <f t="shared" si="484"/>
        <v>258</v>
      </c>
      <c r="T562" s="5">
        <f t="shared" si="484"/>
        <v>252</v>
      </c>
      <c r="U562" s="5">
        <f t="shared" si="484"/>
        <v>329</v>
      </c>
      <c r="V562" s="5">
        <f t="shared" si="484"/>
        <v>175</v>
      </c>
      <c r="W562" s="5">
        <f t="shared" si="484"/>
        <v>197</v>
      </c>
      <c r="X562" s="5">
        <f t="shared" si="484"/>
        <v>249</v>
      </c>
      <c r="Y562" s="5">
        <f t="shared" si="484"/>
        <v>370</v>
      </c>
      <c r="Z562" s="5">
        <f t="shared" si="484"/>
        <v>17.489999999999998</v>
      </c>
      <c r="AA562" s="5">
        <f t="shared" si="484"/>
        <v>19.73</v>
      </c>
      <c r="AB562" s="5">
        <f t="shared" si="484"/>
        <v>10.6</v>
      </c>
      <c r="AC562" s="5">
        <f t="shared" si="480"/>
        <v>8.9499999999999993</v>
      </c>
      <c r="AD562" s="5">
        <f t="shared" ref="AD562:AU562" si="485">AD377</f>
        <v>11.03</v>
      </c>
      <c r="AE562" s="5">
        <f t="shared" si="485"/>
        <v>14.57</v>
      </c>
      <c r="AF562" s="5">
        <f t="shared" si="485"/>
        <v>11.92</v>
      </c>
      <c r="AG562" s="5">
        <f t="shared" si="485"/>
        <v>15.96</v>
      </c>
      <c r="AH562" s="5">
        <f t="shared" si="485"/>
        <v>10.19</v>
      </c>
      <c r="AI562" s="5">
        <f t="shared" si="485"/>
        <v>8.76</v>
      </c>
      <c r="AJ562" s="5">
        <f t="shared" si="485"/>
        <v>10.69</v>
      </c>
      <c r="AK562" s="5">
        <f t="shared" si="485"/>
        <v>12.27</v>
      </c>
      <c r="AL562" s="5">
        <f t="shared" si="485"/>
        <v>12.88</v>
      </c>
      <c r="AM562" s="5">
        <f t="shared" si="485"/>
        <v>9.58</v>
      </c>
      <c r="AN562" s="5">
        <f t="shared" si="485"/>
        <v>16.86</v>
      </c>
      <c r="AO562" s="5">
        <f t="shared" si="485"/>
        <v>16.760000000000002</v>
      </c>
      <c r="AP562" s="5">
        <f t="shared" si="485"/>
        <v>5.8</v>
      </c>
      <c r="AQ562" s="5">
        <f t="shared" si="485"/>
        <v>10.15</v>
      </c>
      <c r="AR562" s="5">
        <f t="shared" si="485"/>
        <v>10.99</v>
      </c>
      <c r="AS562" s="5">
        <f t="shared" si="485"/>
        <v>11.46</v>
      </c>
      <c r="AT562" s="5">
        <f t="shared" si="485"/>
        <v>7.31</v>
      </c>
      <c r="AU562" s="5">
        <f t="shared" si="485"/>
        <v>7.08</v>
      </c>
      <c r="AV562" s="5">
        <f t="shared" si="422"/>
        <v>134.17500000000001</v>
      </c>
      <c r="AW562" s="5">
        <v>4384.4893333333321</v>
      </c>
      <c r="AX562" s="5">
        <f t="shared" si="423"/>
        <v>173.1</v>
      </c>
      <c r="AY562" s="5"/>
      <c r="EW562" s="51"/>
      <c r="EX562" s="51"/>
      <c r="EY562" s="52"/>
      <c r="EZ562" s="52"/>
      <c r="FA562" s="51"/>
    </row>
    <row r="563" spans="1:157" x14ac:dyDescent="0.2">
      <c r="A563" s="12">
        <v>2000</v>
      </c>
      <c r="B563" s="12">
        <v>4</v>
      </c>
      <c r="C563" s="1">
        <f t="shared" si="424"/>
        <v>96</v>
      </c>
      <c r="D563" s="5">
        <f t="shared" ref="D563:AB563" si="486">D378</f>
        <v>333</v>
      </c>
      <c r="E563" s="5">
        <f t="shared" si="486"/>
        <v>365</v>
      </c>
      <c r="F563" s="5">
        <f t="shared" si="486"/>
        <v>283</v>
      </c>
      <c r="G563" s="5">
        <f t="shared" si="486"/>
        <v>236</v>
      </c>
      <c r="H563" s="5">
        <f t="shared" si="486"/>
        <v>114</v>
      </c>
      <c r="I563" s="5">
        <f t="shared" si="486"/>
        <v>159</v>
      </c>
      <c r="J563" s="5">
        <f t="shared" si="486"/>
        <v>200</v>
      </c>
      <c r="K563" s="5">
        <f t="shared" si="486"/>
        <v>276</v>
      </c>
      <c r="L563" s="5">
        <f t="shared" si="486"/>
        <v>227</v>
      </c>
      <c r="M563" s="5">
        <f t="shared" si="486"/>
        <v>263</v>
      </c>
      <c r="N563" s="5">
        <f t="shared" si="486"/>
        <v>305</v>
      </c>
      <c r="O563" s="5">
        <f t="shared" si="486"/>
        <v>303</v>
      </c>
      <c r="P563" s="5">
        <f t="shared" si="486"/>
        <v>295</v>
      </c>
      <c r="Q563" s="5">
        <f t="shared" si="486"/>
        <v>285</v>
      </c>
      <c r="R563" s="5">
        <f t="shared" si="486"/>
        <v>311</v>
      </c>
      <c r="S563" s="5">
        <f t="shared" si="486"/>
        <v>221</v>
      </c>
      <c r="T563" s="5">
        <f t="shared" si="486"/>
        <v>254</v>
      </c>
      <c r="U563" s="5">
        <f t="shared" si="486"/>
        <v>336</v>
      </c>
      <c r="V563" s="5">
        <f t="shared" si="486"/>
        <v>230</v>
      </c>
      <c r="W563" s="5">
        <f t="shared" si="486"/>
        <v>243</v>
      </c>
      <c r="X563" s="5">
        <f t="shared" si="486"/>
        <v>266</v>
      </c>
      <c r="Y563" s="5">
        <f t="shared" si="486"/>
        <v>270</v>
      </c>
      <c r="Z563" s="5">
        <f t="shared" si="486"/>
        <v>15.12</v>
      </c>
      <c r="AA563" s="5">
        <f t="shared" si="486"/>
        <v>19.34</v>
      </c>
      <c r="AB563" s="5">
        <f t="shared" si="486"/>
        <v>9.93</v>
      </c>
      <c r="AC563" s="5">
        <f t="shared" si="480"/>
        <v>7.61</v>
      </c>
      <c r="AD563" s="5">
        <f t="shared" ref="AD563:AU563" si="487">AD378</f>
        <v>14.33</v>
      </c>
      <c r="AE563" s="5">
        <f t="shared" si="487"/>
        <v>12.17</v>
      </c>
      <c r="AF563" s="5">
        <f t="shared" si="487"/>
        <v>15.76</v>
      </c>
      <c r="AG563" s="5">
        <f t="shared" si="487"/>
        <v>19.579999999999998</v>
      </c>
      <c r="AH563" s="5">
        <f t="shared" si="487"/>
        <v>9.06</v>
      </c>
      <c r="AI563" s="5">
        <f t="shared" si="487"/>
        <v>7.68</v>
      </c>
      <c r="AJ563" s="5">
        <f t="shared" si="487"/>
        <v>12.92</v>
      </c>
      <c r="AK563" s="5">
        <f t="shared" si="487"/>
        <v>9.6999999999999993</v>
      </c>
      <c r="AL563" s="5">
        <f t="shared" si="487"/>
        <v>13.6</v>
      </c>
      <c r="AM563" s="5">
        <f t="shared" si="487"/>
        <v>10.02</v>
      </c>
      <c r="AN563" s="5">
        <f t="shared" si="487"/>
        <v>16.88</v>
      </c>
      <c r="AO563" s="5">
        <f t="shared" si="487"/>
        <v>16.989999999999998</v>
      </c>
      <c r="AP563" s="5">
        <f t="shared" si="487"/>
        <v>6.16</v>
      </c>
      <c r="AQ563" s="5">
        <f t="shared" si="487"/>
        <v>8.34</v>
      </c>
      <c r="AR563" s="5">
        <f t="shared" si="487"/>
        <v>10.43</v>
      </c>
      <c r="AS563" s="5">
        <f t="shared" si="487"/>
        <v>6.61</v>
      </c>
      <c r="AT563" s="5">
        <f t="shared" si="487"/>
        <v>8.5</v>
      </c>
      <c r="AU563" s="5">
        <f t="shared" si="487"/>
        <v>6.53</v>
      </c>
      <c r="AV563" s="5">
        <f t="shared" si="422"/>
        <v>136.64999999999998</v>
      </c>
      <c r="AW563" s="5">
        <v>4075.4823333333334</v>
      </c>
      <c r="AX563" s="5">
        <f t="shared" si="423"/>
        <v>174.03333333333333</v>
      </c>
      <c r="AY563" s="5"/>
      <c r="EW563" s="51"/>
      <c r="EX563" s="51"/>
      <c r="EY563" s="52"/>
      <c r="EZ563" s="52"/>
      <c r="FA563" s="51"/>
    </row>
    <row r="564" spans="1:157" x14ac:dyDescent="0.2">
      <c r="A564" s="12">
        <v>2001</v>
      </c>
      <c r="B564" s="12">
        <v>1</v>
      </c>
      <c r="C564" s="1">
        <f t="shared" si="424"/>
        <v>97</v>
      </c>
      <c r="D564" s="5">
        <f t="shared" ref="D564:AB564" si="488">D379</f>
        <v>353</v>
      </c>
      <c r="E564" s="5">
        <f t="shared" si="488"/>
        <v>349</v>
      </c>
      <c r="F564" s="5">
        <f t="shared" si="488"/>
        <v>249</v>
      </c>
      <c r="G564" s="5">
        <f t="shared" si="488"/>
        <v>331</v>
      </c>
      <c r="H564" s="5">
        <f t="shared" si="488"/>
        <v>84</v>
      </c>
      <c r="I564" s="5">
        <f t="shared" si="488"/>
        <v>137</v>
      </c>
      <c r="J564" s="5">
        <f t="shared" si="488"/>
        <v>236</v>
      </c>
      <c r="K564" s="5">
        <f t="shared" si="488"/>
        <v>264</v>
      </c>
      <c r="L564" s="5">
        <f t="shared" si="488"/>
        <v>234</v>
      </c>
      <c r="M564" s="5">
        <f t="shared" si="488"/>
        <v>355</v>
      </c>
      <c r="N564" s="5">
        <f t="shared" si="488"/>
        <v>346</v>
      </c>
      <c r="O564" s="5">
        <f t="shared" si="488"/>
        <v>331</v>
      </c>
      <c r="P564" s="5">
        <f t="shared" si="488"/>
        <v>309</v>
      </c>
      <c r="Q564" s="5">
        <f t="shared" si="488"/>
        <v>230</v>
      </c>
      <c r="R564" s="5">
        <f t="shared" si="488"/>
        <v>242</v>
      </c>
      <c r="S564" s="5">
        <f t="shared" si="488"/>
        <v>212</v>
      </c>
      <c r="T564" s="5">
        <f t="shared" si="488"/>
        <v>259</v>
      </c>
      <c r="U564" s="5">
        <f t="shared" si="488"/>
        <v>376</v>
      </c>
      <c r="V564" s="5">
        <f t="shared" si="488"/>
        <v>204</v>
      </c>
      <c r="W564" s="5">
        <f t="shared" si="488"/>
        <v>186</v>
      </c>
      <c r="X564" s="5">
        <f t="shared" si="488"/>
        <v>282</v>
      </c>
      <c r="Y564" s="5">
        <f t="shared" si="488"/>
        <v>201</v>
      </c>
      <c r="Z564" s="5">
        <f t="shared" si="488"/>
        <v>15.25</v>
      </c>
      <c r="AA564" s="5">
        <f t="shared" si="488"/>
        <v>18.260000000000002</v>
      </c>
      <c r="AB564" s="5">
        <f t="shared" si="488"/>
        <v>15.17</v>
      </c>
      <c r="AC564" s="5">
        <f t="shared" si="480"/>
        <v>7.98</v>
      </c>
      <c r="AD564" s="5">
        <f t="shared" ref="AD564:AU564" si="489">AD379</f>
        <v>9.31</v>
      </c>
      <c r="AE564" s="5">
        <f t="shared" si="489"/>
        <v>12.85</v>
      </c>
      <c r="AF564" s="5">
        <f t="shared" si="489"/>
        <v>14.37</v>
      </c>
      <c r="AG564" s="5">
        <f t="shared" si="489"/>
        <v>19.52</v>
      </c>
      <c r="AH564" s="5">
        <f t="shared" si="489"/>
        <v>13.3</v>
      </c>
      <c r="AI564" s="5">
        <f t="shared" si="489"/>
        <v>18.37</v>
      </c>
      <c r="AJ564" s="5">
        <f t="shared" si="489"/>
        <v>14.07</v>
      </c>
      <c r="AK564" s="5">
        <f t="shared" si="489"/>
        <v>13.34</v>
      </c>
      <c r="AL564" s="5">
        <f t="shared" si="489"/>
        <v>11.53</v>
      </c>
      <c r="AM564" s="5">
        <f t="shared" si="489"/>
        <v>9.06</v>
      </c>
      <c r="AN564" s="5">
        <f t="shared" si="489"/>
        <v>15.88</v>
      </c>
      <c r="AO564" s="5">
        <f t="shared" si="489"/>
        <v>18.63</v>
      </c>
      <c r="AP564" s="5">
        <f t="shared" si="489"/>
        <v>9.16</v>
      </c>
      <c r="AQ564" s="5">
        <f t="shared" si="489"/>
        <v>6.53</v>
      </c>
      <c r="AR564" s="5">
        <f t="shared" si="489"/>
        <v>22.66</v>
      </c>
      <c r="AS564" s="5">
        <f t="shared" si="489"/>
        <v>13.24</v>
      </c>
      <c r="AT564" s="5">
        <f t="shared" si="489"/>
        <v>8.6999999999999993</v>
      </c>
      <c r="AU564" s="5">
        <f t="shared" si="489"/>
        <v>6.39</v>
      </c>
      <c r="AV564" s="5">
        <f t="shared" ref="AV564:AV595" si="490">AX379</f>
        <v>137.42499999999998</v>
      </c>
      <c r="AW564" s="5">
        <v>3787.333333333333</v>
      </c>
      <c r="AX564" s="5">
        <f t="shared" ref="AX564:AX595" si="491">AZ379</f>
        <v>175.7</v>
      </c>
      <c r="AY564" s="5"/>
      <c r="EW564" s="51"/>
      <c r="EX564" s="51"/>
      <c r="EY564" s="52"/>
      <c r="EZ564" s="52"/>
      <c r="FA564" s="51"/>
    </row>
    <row r="565" spans="1:157" x14ac:dyDescent="0.2">
      <c r="A565" s="12">
        <v>2001</v>
      </c>
      <c r="B565" s="12">
        <v>2</v>
      </c>
      <c r="C565" s="1">
        <f t="shared" ref="C565:C596" si="492">C564+1</f>
        <v>98</v>
      </c>
      <c r="D565" s="5">
        <f t="shared" ref="D565:AB565" si="493">D380</f>
        <v>272</v>
      </c>
      <c r="E565" s="5">
        <f t="shared" si="493"/>
        <v>376</v>
      </c>
      <c r="F565" s="5">
        <f t="shared" si="493"/>
        <v>408</v>
      </c>
      <c r="G565" s="5">
        <f t="shared" si="493"/>
        <v>263</v>
      </c>
      <c r="H565" s="5">
        <f t="shared" si="493"/>
        <v>95</v>
      </c>
      <c r="I565" s="5">
        <f t="shared" si="493"/>
        <v>130</v>
      </c>
      <c r="J565" s="5">
        <f t="shared" si="493"/>
        <v>212</v>
      </c>
      <c r="K565" s="5">
        <f t="shared" si="493"/>
        <v>254</v>
      </c>
      <c r="L565" s="5">
        <f t="shared" si="493"/>
        <v>318</v>
      </c>
      <c r="M565" s="5">
        <f t="shared" si="493"/>
        <v>359</v>
      </c>
      <c r="N565" s="5">
        <f t="shared" si="493"/>
        <v>338</v>
      </c>
      <c r="O565" s="5">
        <f t="shared" si="493"/>
        <v>268</v>
      </c>
      <c r="P565" s="5">
        <f t="shared" si="493"/>
        <v>277</v>
      </c>
      <c r="Q565" s="5">
        <f t="shared" si="493"/>
        <v>238</v>
      </c>
      <c r="R565" s="5">
        <f t="shared" si="493"/>
        <v>241</v>
      </c>
      <c r="S565" s="5">
        <f t="shared" si="493"/>
        <v>249</v>
      </c>
      <c r="T565" s="5">
        <f t="shared" si="493"/>
        <v>245</v>
      </c>
      <c r="U565" s="5">
        <f t="shared" si="493"/>
        <v>350</v>
      </c>
      <c r="V565" s="5">
        <f t="shared" si="493"/>
        <v>169</v>
      </c>
      <c r="W565" s="5">
        <f t="shared" si="493"/>
        <v>206</v>
      </c>
      <c r="X565" s="5">
        <f t="shared" si="493"/>
        <v>302</v>
      </c>
      <c r="Y565" s="5">
        <f t="shared" si="493"/>
        <v>269</v>
      </c>
      <c r="Z565" s="5">
        <f t="shared" si="493"/>
        <v>17.72</v>
      </c>
      <c r="AA565" s="5">
        <f t="shared" si="493"/>
        <v>24.51</v>
      </c>
      <c r="AB565" s="5">
        <f t="shared" si="493"/>
        <v>20.100000000000001</v>
      </c>
      <c r="AC565" s="5">
        <f t="shared" si="480"/>
        <v>10.47</v>
      </c>
      <c r="AD565" s="5">
        <f t="shared" ref="AD565:AU565" si="494">AD380</f>
        <v>14.08</v>
      </c>
      <c r="AE565" s="5">
        <f t="shared" si="494"/>
        <v>15.15</v>
      </c>
      <c r="AF565" s="5">
        <f t="shared" si="494"/>
        <v>15.53</v>
      </c>
      <c r="AG565" s="5">
        <f t="shared" si="494"/>
        <v>21.94</v>
      </c>
      <c r="AH565" s="5">
        <f t="shared" si="494"/>
        <v>15.7</v>
      </c>
      <c r="AI565" s="5">
        <f t="shared" si="494"/>
        <v>16.239999999999998</v>
      </c>
      <c r="AJ565" s="5">
        <f t="shared" si="494"/>
        <v>18.71</v>
      </c>
      <c r="AK565" s="5">
        <f t="shared" si="494"/>
        <v>13.67</v>
      </c>
      <c r="AL565" s="5">
        <f t="shared" si="494"/>
        <v>11.96</v>
      </c>
      <c r="AM565" s="5">
        <f t="shared" si="494"/>
        <v>6.68</v>
      </c>
      <c r="AN565" s="5">
        <f t="shared" si="494"/>
        <v>16.53</v>
      </c>
      <c r="AO565" s="5">
        <f t="shared" si="494"/>
        <v>19.309999999999999</v>
      </c>
      <c r="AP565" s="5">
        <f t="shared" si="494"/>
        <v>8.77</v>
      </c>
      <c r="AQ565" s="5">
        <f t="shared" si="494"/>
        <v>8.48</v>
      </c>
      <c r="AR565" s="5">
        <f t="shared" si="494"/>
        <v>20</v>
      </c>
      <c r="AS565" s="5">
        <f t="shared" si="494"/>
        <v>13.41</v>
      </c>
      <c r="AT565" s="5">
        <f t="shared" si="494"/>
        <v>7.93</v>
      </c>
      <c r="AU565" s="5">
        <f t="shared" si="494"/>
        <v>6.64</v>
      </c>
      <c r="AV565" s="5">
        <f t="shared" si="490"/>
        <v>135.52500000000001</v>
      </c>
      <c r="AW565" s="5">
        <v>2762.5476666666664</v>
      </c>
      <c r="AX565" s="5">
        <f t="shared" si="491"/>
        <v>177.53333333333333</v>
      </c>
      <c r="AY565" s="5"/>
      <c r="EW565" s="51"/>
      <c r="EX565" s="51"/>
      <c r="EY565" s="52"/>
      <c r="EZ565" s="52"/>
      <c r="FA565" s="51"/>
    </row>
    <row r="566" spans="1:157" x14ac:dyDescent="0.2">
      <c r="A566" s="12">
        <v>2001</v>
      </c>
      <c r="B566" s="12">
        <v>3</v>
      </c>
      <c r="C566" s="1">
        <f t="shared" si="492"/>
        <v>99</v>
      </c>
      <c r="D566" s="5">
        <f t="shared" ref="D566:AB566" si="495">D381</f>
        <v>302</v>
      </c>
      <c r="E566" s="5">
        <f t="shared" si="495"/>
        <v>384</v>
      </c>
      <c r="F566" s="5">
        <f t="shared" si="495"/>
        <v>346</v>
      </c>
      <c r="G566" s="5">
        <f t="shared" si="495"/>
        <v>265</v>
      </c>
      <c r="H566" s="5">
        <f t="shared" si="495"/>
        <v>102</v>
      </c>
      <c r="I566" s="5">
        <f t="shared" si="495"/>
        <v>143</v>
      </c>
      <c r="J566" s="5">
        <f t="shared" si="495"/>
        <v>252</v>
      </c>
      <c r="K566" s="5">
        <f t="shared" si="495"/>
        <v>267</v>
      </c>
      <c r="L566" s="5">
        <f t="shared" si="495"/>
        <v>291</v>
      </c>
      <c r="M566" s="5">
        <f t="shared" si="495"/>
        <v>370</v>
      </c>
      <c r="N566" s="5">
        <f t="shared" si="495"/>
        <v>319</v>
      </c>
      <c r="O566" s="5">
        <f t="shared" si="495"/>
        <v>336</v>
      </c>
      <c r="P566" s="5">
        <f t="shared" si="495"/>
        <v>249</v>
      </c>
      <c r="Q566" s="5">
        <f t="shared" si="495"/>
        <v>280</v>
      </c>
      <c r="R566" s="5">
        <f t="shared" si="495"/>
        <v>271</v>
      </c>
      <c r="S566" s="5">
        <f t="shared" si="495"/>
        <v>234</v>
      </c>
      <c r="T566" s="5">
        <f t="shared" si="495"/>
        <v>234</v>
      </c>
      <c r="U566" s="5">
        <f t="shared" si="495"/>
        <v>313</v>
      </c>
      <c r="V566" s="5">
        <f t="shared" si="495"/>
        <v>196</v>
      </c>
      <c r="W566" s="5">
        <f t="shared" si="495"/>
        <v>257</v>
      </c>
      <c r="X566" s="5">
        <f t="shared" si="495"/>
        <v>302</v>
      </c>
      <c r="Y566" s="5">
        <f t="shared" si="495"/>
        <v>246</v>
      </c>
      <c r="Z566" s="5">
        <f t="shared" si="495"/>
        <v>19.34</v>
      </c>
      <c r="AA566" s="5">
        <f t="shared" si="495"/>
        <v>22.17</v>
      </c>
      <c r="AB566" s="5">
        <f t="shared" si="495"/>
        <v>20.329999999999998</v>
      </c>
      <c r="AC566" s="5">
        <f t="shared" si="480"/>
        <v>10.6</v>
      </c>
      <c r="AD566" s="5">
        <f t="shared" ref="AD566:AU566" si="496">AD381</f>
        <v>14.28</v>
      </c>
      <c r="AE566" s="5">
        <f t="shared" si="496"/>
        <v>17.600000000000001</v>
      </c>
      <c r="AF566" s="5">
        <f t="shared" si="496"/>
        <v>14.86</v>
      </c>
      <c r="AG566" s="5">
        <f t="shared" si="496"/>
        <v>21.23</v>
      </c>
      <c r="AH566" s="5">
        <f t="shared" si="496"/>
        <v>15.28</v>
      </c>
      <c r="AI566" s="5">
        <f t="shared" si="496"/>
        <v>18.850000000000001</v>
      </c>
      <c r="AJ566" s="5">
        <f t="shared" si="496"/>
        <v>15.15</v>
      </c>
      <c r="AK566" s="5">
        <f t="shared" si="496"/>
        <v>14.28</v>
      </c>
      <c r="AL566" s="5">
        <f t="shared" si="496"/>
        <v>10.35</v>
      </c>
      <c r="AM566" s="5">
        <f t="shared" si="496"/>
        <v>11.09</v>
      </c>
      <c r="AN566" s="5">
        <f t="shared" si="496"/>
        <v>17.329999999999998</v>
      </c>
      <c r="AO566" s="5">
        <f t="shared" si="496"/>
        <v>20.260000000000002</v>
      </c>
      <c r="AP566" s="5">
        <f t="shared" si="496"/>
        <v>9.93</v>
      </c>
      <c r="AQ566" s="5">
        <f t="shared" si="496"/>
        <v>13.18</v>
      </c>
      <c r="AR566" s="5">
        <f t="shared" si="496"/>
        <v>14.53</v>
      </c>
      <c r="AS566" s="5">
        <f t="shared" si="496"/>
        <v>13.4</v>
      </c>
      <c r="AT566" s="5">
        <f t="shared" si="496"/>
        <v>10.18</v>
      </c>
      <c r="AU566" s="5">
        <f t="shared" si="496"/>
        <v>7.5</v>
      </c>
      <c r="AV566" s="5">
        <f t="shared" si="490"/>
        <v>132.60000000000002</v>
      </c>
      <c r="AW566" s="5">
        <v>3426.8246666666664</v>
      </c>
      <c r="AX566" s="5">
        <f t="shared" si="491"/>
        <v>177.76666666666665</v>
      </c>
      <c r="AY566" s="5"/>
      <c r="EW566" s="51"/>
      <c r="EX566" s="51"/>
      <c r="EY566" s="52"/>
      <c r="EZ566" s="52"/>
      <c r="FA566" s="51"/>
    </row>
    <row r="567" spans="1:157" x14ac:dyDescent="0.2">
      <c r="A567" s="12">
        <v>2001</v>
      </c>
      <c r="B567" s="12">
        <v>4</v>
      </c>
      <c r="C567" s="1">
        <f t="shared" si="492"/>
        <v>100</v>
      </c>
      <c r="D567" s="5">
        <f t="shared" ref="D567:AB567" si="497">D382</f>
        <v>300</v>
      </c>
      <c r="E567" s="5">
        <f t="shared" si="497"/>
        <v>357</v>
      </c>
      <c r="F567" s="5">
        <f t="shared" si="497"/>
        <v>339</v>
      </c>
      <c r="G567" s="5">
        <f t="shared" si="497"/>
        <v>257</v>
      </c>
      <c r="H567" s="5">
        <f t="shared" si="497"/>
        <v>100</v>
      </c>
      <c r="I567" s="5">
        <f t="shared" si="497"/>
        <v>143</v>
      </c>
      <c r="J567" s="5">
        <f t="shared" si="497"/>
        <v>217</v>
      </c>
      <c r="K567" s="5">
        <f t="shared" si="497"/>
        <v>239</v>
      </c>
      <c r="L567" s="5">
        <f t="shared" si="497"/>
        <v>278</v>
      </c>
      <c r="M567" s="5">
        <f t="shared" si="497"/>
        <v>359</v>
      </c>
      <c r="N567" s="5">
        <f t="shared" si="497"/>
        <v>321</v>
      </c>
      <c r="O567" s="5">
        <f t="shared" si="497"/>
        <v>341</v>
      </c>
      <c r="P567" s="5">
        <f t="shared" si="497"/>
        <v>304</v>
      </c>
      <c r="Q567" s="5">
        <f t="shared" si="497"/>
        <v>313</v>
      </c>
      <c r="R567" s="5">
        <f t="shared" si="497"/>
        <v>254</v>
      </c>
      <c r="S567" s="5">
        <f t="shared" si="497"/>
        <v>233</v>
      </c>
      <c r="T567" s="5">
        <f t="shared" si="497"/>
        <v>226</v>
      </c>
      <c r="U567" s="5">
        <f t="shared" si="497"/>
        <v>357</v>
      </c>
      <c r="V567" s="5">
        <f t="shared" si="497"/>
        <v>189</v>
      </c>
      <c r="W567" s="5">
        <f t="shared" si="497"/>
        <v>252</v>
      </c>
      <c r="X567" s="5">
        <f t="shared" si="497"/>
        <v>354</v>
      </c>
      <c r="Y567" s="5">
        <f t="shared" si="497"/>
        <v>270</v>
      </c>
      <c r="Z567" s="5">
        <f t="shared" si="497"/>
        <v>16.97</v>
      </c>
      <c r="AA567" s="5">
        <f t="shared" si="497"/>
        <v>23.88</v>
      </c>
      <c r="AB567" s="5">
        <f t="shared" si="497"/>
        <v>17.73</v>
      </c>
      <c r="AC567" s="5">
        <f t="shared" si="480"/>
        <v>10.029999999999999</v>
      </c>
      <c r="AD567" s="5">
        <f t="shared" ref="AD567:AU567" si="498">AD382</f>
        <v>10.95</v>
      </c>
      <c r="AE567" s="5">
        <f t="shared" si="498"/>
        <v>15.25</v>
      </c>
      <c r="AF567" s="5">
        <f t="shared" si="498"/>
        <v>15.11</v>
      </c>
      <c r="AG567" s="5">
        <f t="shared" si="498"/>
        <v>22.92</v>
      </c>
      <c r="AH567" s="5">
        <f t="shared" si="498"/>
        <v>16.989999999999998</v>
      </c>
      <c r="AI567" s="5">
        <f t="shared" si="498"/>
        <v>16.170000000000002</v>
      </c>
      <c r="AJ567" s="5">
        <f t="shared" si="498"/>
        <v>16.920000000000002</v>
      </c>
      <c r="AK567" s="5">
        <f t="shared" si="498"/>
        <v>12.82</v>
      </c>
      <c r="AL567" s="5">
        <f t="shared" si="498"/>
        <v>11.72</v>
      </c>
      <c r="AM567" s="5">
        <f t="shared" si="498"/>
        <v>8.66</v>
      </c>
      <c r="AN567" s="5">
        <f t="shared" si="498"/>
        <v>19.079999999999998</v>
      </c>
      <c r="AO567" s="5">
        <f t="shared" si="498"/>
        <v>19.71</v>
      </c>
      <c r="AP567" s="5">
        <f t="shared" si="498"/>
        <v>9.73</v>
      </c>
      <c r="AQ567" s="5">
        <f t="shared" si="498"/>
        <v>12.73</v>
      </c>
      <c r="AR567" s="5">
        <f t="shared" si="498"/>
        <v>20.82</v>
      </c>
      <c r="AS567" s="5">
        <f t="shared" si="498"/>
        <v>11.4</v>
      </c>
      <c r="AT567" s="5">
        <f t="shared" si="498"/>
        <v>10.37</v>
      </c>
      <c r="AU567" s="5">
        <f t="shared" si="498"/>
        <v>9.18</v>
      </c>
      <c r="AV567" s="5">
        <f t="shared" si="490"/>
        <v>129.17500000000001</v>
      </c>
      <c r="AW567" s="5">
        <v>3400.2566666666667</v>
      </c>
      <c r="AX567" s="5">
        <f t="shared" si="491"/>
        <v>177.26666666666665</v>
      </c>
      <c r="AY567" s="5"/>
      <c r="EW567" s="51"/>
      <c r="EX567" s="51"/>
      <c r="EY567" s="52"/>
      <c r="EZ567" s="52"/>
      <c r="FA567" s="51"/>
    </row>
    <row r="568" spans="1:157" x14ac:dyDescent="0.2">
      <c r="A568" s="12">
        <v>2002</v>
      </c>
      <c r="B568" s="12">
        <v>1</v>
      </c>
      <c r="C568" s="1">
        <f t="shared" si="492"/>
        <v>101</v>
      </c>
      <c r="D568" s="5">
        <f t="shared" ref="D568:AB568" si="499">D383</f>
        <v>362</v>
      </c>
      <c r="E568" s="5">
        <f t="shared" si="499"/>
        <v>323</v>
      </c>
      <c r="F568" s="5">
        <f t="shared" si="499"/>
        <v>325</v>
      </c>
      <c r="G568" s="5">
        <f t="shared" si="499"/>
        <v>259</v>
      </c>
      <c r="H568" s="5">
        <f t="shared" si="499"/>
        <v>107</v>
      </c>
      <c r="I568" s="5">
        <f t="shared" si="499"/>
        <v>141</v>
      </c>
      <c r="J568" s="5">
        <f t="shared" si="499"/>
        <v>202</v>
      </c>
      <c r="K568" s="5">
        <f t="shared" si="499"/>
        <v>273</v>
      </c>
      <c r="L568" s="5">
        <f t="shared" si="499"/>
        <v>249</v>
      </c>
      <c r="M568" s="5">
        <f t="shared" si="499"/>
        <v>328</v>
      </c>
      <c r="N568" s="5">
        <f t="shared" si="499"/>
        <v>281</v>
      </c>
      <c r="O568" s="5">
        <f t="shared" si="499"/>
        <v>313</v>
      </c>
      <c r="P568" s="5">
        <f t="shared" si="499"/>
        <v>327</v>
      </c>
      <c r="Q568" s="5">
        <f t="shared" si="499"/>
        <v>225</v>
      </c>
      <c r="R568" s="5">
        <f t="shared" si="499"/>
        <v>252</v>
      </c>
      <c r="S568" s="5">
        <f t="shared" si="499"/>
        <v>238</v>
      </c>
      <c r="T568" s="5">
        <f t="shared" si="499"/>
        <v>232</v>
      </c>
      <c r="U568" s="5">
        <f t="shared" si="499"/>
        <v>375</v>
      </c>
      <c r="V568" s="5">
        <f t="shared" si="499"/>
        <v>203</v>
      </c>
      <c r="W568" s="5">
        <f t="shared" si="499"/>
        <v>236</v>
      </c>
      <c r="X568" s="5">
        <f t="shared" si="499"/>
        <v>290</v>
      </c>
      <c r="Y568" s="5">
        <f t="shared" si="499"/>
        <v>283</v>
      </c>
      <c r="Z568" s="5">
        <f t="shared" si="499"/>
        <v>20.74</v>
      </c>
      <c r="AA568" s="5">
        <f t="shared" si="499"/>
        <v>23.84</v>
      </c>
      <c r="AB568" s="5">
        <f t="shared" si="499"/>
        <v>17.55</v>
      </c>
      <c r="AC568" s="5">
        <f t="shared" si="480"/>
        <v>13.92</v>
      </c>
      <c r="AD568" s="5">
        <f t="shared" ref="AD568:AU568" si="500">AD383</f>
        <v>13.35</v>
      </c>
      <c r="AE568" s="5">
        <f t="shared" si="500"/>
        <v>14.28</v>
      </c>
      <c r="AF568" s="5">
        <f t="shared" si="500"/>
        <v>15.09</v>
      </c>
      <c r="AG568" s="5">
        <f t="shared" si="500"/>
        <v>20.88</v>
      </c>
      <c r="AH568" s="5">
        <f t="shared" si="500"/>
        <v>12.56</v>
      </c>
      <c r="AI568" s="5">
        <f t="shared" si="500"/>
        <v>14.14</v>
      </c>
      <c r="AJ568" s="5">
        <f t="shared" si="500"/>
        <v>19.690000000000001</v>
      </c>
      <c r="AK568" s="5">
        <f t="shared" si="500"/>
        <v>12.25</v>
      </c>
      <c r="AL568" s="5">
        <f t="shared" si="500"/>
        <v>13.49</v>
      </c>
      <c r="AM568" s="5">
        <f t="shared" si="500"/>
        <v>8.98</v>
      </c>
      <c r="AN568" s="5">
        <f t="shared" si="500"/>
        <v>16.89</v>
      </c>
      <c r="AO568" s="5">
        <f t="shared" si="500"/>
        <v>19.489999999999998</v>
      </c>
      <c r="AP568" s="5">
        <f t="shared" si="500"/>
        <v>9.43</v>
      </c>
      <c r="AQ568" s="5">
        <f t="shared" si="500"/>
        <v>11.6</v>
      </c>
      <c r="AR568" s="5">
        <f t="shared" si="500"/>
        <v>16.5</v>
      </c>
      <c r="AS568" s="5">
        <f t="shared" si="500"/>
        <v>13.2</v>
      </c>
      <c r="AT568" s="5">
        <f t="shared" si="500"/>
        <v>8.4700000000000006</v>
      </c>
      <c r="AU568" s="5">
        <f t="shared" si="500"/>
        <v>6.44</v>
      </c>
      <c r="AV568" s="5">
        <f t="shared" si="490"/>
        <v>129.375</v>
      </c>
      <c r="AW568" s="5">
        <v>3449.9406666666664</v>
      </c>
      <c r="AX568" s="5">
        <f t="shared" si="491"/>
        <v>177.9</v>
      </c>
      <c r="AY568" s="5"/>
      <c r="EW568" s="51"/>
      <c r="EX568" s="51"/>
      <c r="EY568" s="52"/>
      <c r="EZ568" s="52"/>
      <c r="FA568" s="51"/>
    </row>
    <row r="569" spans="1:157" x14ac:dyDescent="0.2">
      <c r="A569" s="12">
        <v>2002</v>
      </c>
      <c r="B569" s="12">
        <v>2</v>
      </c>
      <c r="C569" s="1">
        <f t="shared" si="492"/>
        <v>102</v>
      </c>
      <c r="D569" s="5">
        <f t="shared" ref="D569:AB569" si="501">D384</f>
        <v>366</v>
      </c>
      <c r="E569" s="5">
        <f t="shared" si="501"/>
        <v>291</v>
      </c>
      <c r="F569" s="5">
        <f t="shared" si="501"/>
        <v>269</v>
      </c>
      <c r="G569" s="5">
        <f t="shared" si="501"/>
        <v>254</v>
      </c>
      <c r="H569" s="5">
        <f t="shared" si="501"/>
        <v>109</v>
      </c>
      <c r="I569" s="5">
        <f t="shared" si="501"/>
        <v>147</v>
      </c>
      <c r="J569" s="5">
        <f t="shared" si="501"/>
        <v>150</v>
      </c>
      <c r="K569" s="5">
        <f t="shared" si="501"/>
        <v>175</v>
      </c>
      <c r="L569" s="5">
        <f t="shared" si="501"/>
        <v>269</v>
      </c>
      <c r="M569" s="5">
        <f t="shared" si="501"/>
        <v>299</v>
      </c>
      <c r="N569" s="5">
        <f t="shared" si="501"/>
        <v>329</v>
      </c>
      <c r="O569" s="5">
        <f t="shared" si="501"/>
        <v>288</v>
      </c>
      <c r="P569" s="5">
        <f t="shared" si="501"/>
        <v>249</v>
      </c>
      <c r="Q569" s="5">
        <f t="shared" si="501"/>
        <v>157</v>
      </c>
      <c r="R569" s="5">
        <f t="shared" si="501"/>
        <v>314</v>
      </c>
      <c r="S569" s="5">
        <f t="shared" si="501"/>
        <v>255</v>
      </c>
      <c r="T569" s="5">
        <f t="shared" si="501"/>
        <v>212</v>
      </c>
      <c r="U569" s="5">
        <f t="shared" si="501"/>
        <v>381</v>
      </c>
      <c r="V569" s="5">
        <f t="shared" si="501"/>
        <v>168</v>
      </c>
      <c r="W569" s="5">
        <f t="shared" si="501"/>
        <v>223</v>
      </c>
      <c r="X569" s="5">
        <f t="shared" si="501"/>
        <v>186</v>
      </c>
      <c r="Y569" s="5">
        <f t="shared" si="501"/>
        <v>247</v>
      </c>
      <c r="Z569" s="5">
        <f t="shared" si="501"/>
        <v>17.91</v>
      </c>
      <c r="AA569" s="5">
        <f t="shared" si="501"/>
        <v>19.68</v>
      </c>
      <c r="AB569" s="5">
        <f t="shared" si="501"/>
        <v>18.18</v>
      </c>
      <c r="AC569" s="5">
        <f t="shared" si="480"/>
        <v>11.96</v>
      </c>
      <c r="AD569" s="5">
        <f t="shared" ref="AD569:AU569" si="502">AD384</f>
        <v>10.47</v>
      </c>
      <c r="AE569" s="5">
        <f t="shared" si="502"/>
        <v>15.96</v>
      </c>
      <c r="AF569" s="5">
        <f t="shared" si="502"/>
        <v>14.36</v>
      </c>
      <c r="AG569" s="5">
        <f t="shared" si="502"/>
        <v>21.26</v>
      </c>
      <c r="AH569" s="5">
        <f t="shared" si="502"/>
        <v>13.24</v>
      </c>
      <c r="AI569" s="5">
        <f t="shared" si="502"/>
        <v>13.92</v>
      </c>
      <c r="AJ569" s="5">
        <f t="shared" si="502"/>
        <v>9.9600000000000009</v>
      </c>
      <c r="AK569" s="5">
        <f t="shared" si="502"/>
        <v>12.41</v>
      </c>
      <c r="AL569" s="5">
        <f t="shared" si="502"/>
        <v>14.07</v>
      </c>
      <c r="AM569" s="5">
        <f t="shared" si="502"/>
        <v>5.95</v>
      </c>
      <c r="AN569" s="5">
        <f t="shared" si="502"/>
        <v>15.56</v>
      </c>
      <c r="AO569" s="5">
        <f t="shared" si="502"/>
        <v>18.010000000000002</v>
      </c>
      <c r="AP569" s="5">
        <f t="shared" si="502"/>
        <v>11.53</v>
      </c>
      <c r="AQ569" s="5">
        <f t="shared" si="502"/>
        <v>10.8</v>
      </c>
      <c r="AR569" s="5">
        <f t="shared" si="502"/>
        <v>19.14</v>
      </c>
      <c r="AS569" s="5">
        <f t="shared" si="502"/>
        <v>12.7</v>
      </c>
      <c r="AT569" s="5">
        <f t="shared" si="502"/>
        <v>9.4</v>
      </c>
      <c r="AU569" s="5">
        <f t="shared" si="502"/>
        <v>6.57</v>
      </c>
      <c r="AV569" s="5">
        <f t="shared" si="490"/>
        <v>130.92500000000001</v>
      </c>
      <c r="AW569" s="5"/>
      <c r="AX569" s="5">
        <f t="shared" si="491"/>
        <v>179.83333333333331</v>
      </c>
      <c r="AY569" s="5"/>
      <c r="EW569" s="51"/>
      <c r="EX569" s="51"/>
      <c r="EY569" s="52"/>
      <c r="EZ569" s="52"/>
      <c r="FA569" s="51"/>
    </row>
    <row r="570" spans="1:157" x14ac:dyDescent="0.2">
      <c r="A570" s="12">
        <v>2002</v>
      </c>
      <c r="B570" s="12">
        <v>3</v>
      </c>
      <c r="C570" s="1">
        <f t="shared" si="492"/>
        <v>103</v>
      </c>
      <c r="D570" s="5">
        <f t="shared" ref="D570:AB570" si="503">D385</f>
        <v>291</v>
      </c>
      <c r="E570" s="5">
        <f t="shared" si="503"/>
        <v>364</v>
      </c>
      <c r="F570" s="5">
        <f t="shared" si="503"/>
        <v>330</v>
      </c>
      <c r="G570" s="5">
        <f t="shared" si="503"/>
        <v>263</v>
      </c>
      <c r="H570" s="5">
        <f t="shared" si="503"/>
        <v>109</v>
      </c>
      <c r="I570" s="5">
        <f t="shared" si="503"/>
        <v>142</v>
      </c>
      <c r="J570" s="5">
        <f t="shared" si="503"/>
        <v>175</v>
      </c>
      <c r="K570" s="5">
        <f t="shared" si="503"/>
        <v>223</v>
      </c>
      <c r="L570" s="5">
        <f t="shared" si="503"/>
        <v>318</v>
      </c>
      <c r="M570" s="5">
        <f t="shared" si="503"/>
        <v>299</v>
      </c>
      <c r="N570" s="5">
        <f t="shared" si="503"/>
        <v>281</v>
      </c>
      <c r="O570" s="5">
        <f t="shared" si="503"/>
        <v>319</v>
      </c>
      <c r="P570" s="5">
        <f t="shared" si="503"/>
        <v>336</v>
      </c>
      <c r="Q570" s="5">
        <f t="shared" si="503"/>
        <v>277</v>
      </c>
      <c r="R570" s="5">
        <f t="shared" si="503"/>
        <v>290</v>
      </c>
      <c r="S570" s="5">
        <f t="shared" si="503"/>
        <v>253</v>
      </c>
      <c r="T570" s="5">
        <f t="shared" si="503"/>
        <v>203</v>
      </c>
      <c r="U570" s="5">
        <f t="shared" si="503"/>
        <v>302</v>
      </c>
      <c r="V570" s="5">
        <f t="shared" si="503"/>
        <v>172</v>
      </c>
      <c r="W570" s="5">
        <f t="shared" si="503"/>
        <v>188</v>
      </c>
      <c r="X570" s="5">
        <f t="shared" si="503"/>
        <v>218</v>
      </c>
      <c r="Y570" s="5">
        <f t="shared" si="503"/>
        <v>233</v>
      </c>
      <c r="Z570" s="5">
        <f t="shared" si="503"/>
        <v>18.559999999999999</v>
      </c>
      <c r="AA570" s="5">
        <f t="shared" si="503"/>
        <v>19.95</v>
      </c>
      <c r="AB570" s="5">
        <f t="shared" si="503"/>
        <v>15.24</v>
      </c>
      <c r="AC570" s="5">
        <f t="shared" si="480"/>
        <v>11.6</v>
      </c>
      <c r="AD570" s="5">
        <f t="shared" ref="AD570:AU570" si="504">AD385</f>
        <v>11.61</v>
      </c>
      <c r="AE570" s="5">
        <f t="shared" si="504"/>
        <v>18.3</v>
      </c>
      <c r="AF570" s="5">
        <f t="shared" si="504"/>
        <v>16.850000000000001</v>
      </c>
      <c r="AG570" s="5">
        <f t="shared" si="504"/>
        <v>19.559999999999999</v>
      </c>
      <c r="AH570" s="5">
        <f t="shared" si="504"/>
        <v>15.04</v>
      </c>
      <c r="AI570" s="5">
        <f t="shared" si="504"/>
        <v>15.08</v>
      </c>
      <c r="AJ570" s="5">
        <f t="shared" si="504"/>
        <v>10.029999999999999</v>
      </c>
      <c r="AK570" s="5">
        <f t="shared" si="504"/>
        <v>12.89</v>
      </c>
      <c r="AL570" s="5">
        <f t="shared" si="504"/>
        <v>14.92</v>
      </c>
      <c r="AM570" s="5">
        <f t="shared" si="504"/>
        <v>6.61</v>
      </c>
      <c r="AN570" s="5">
        <f t="shared" si="504"/>
        <v>14.66</v>
      </c>
      <c r="AO570" s="5">
        <f t="shared" si="504"/>
        <v>17.010000000000002</v>
      </c>
      <c r="AP570" s="5">
        <f t="shared" si="504"/>
        <v>12.67</v>
      </c>
      <c r="AQ570" s="5">
        <f t="shared" si="504"/>
        <v>7.32</v>
      </c>
      <c r="AR570" s="5">
        <f t="shared" si="504"/>
        <v>15.44</v>
      </c>
      <c r="AS570" s="5">
        <f t="shared" si="504"/>
        <v>12.5</v>
      </c>
      <c r="AT570" s="5">
        <f t="shared" si="504"/>
        <v>7.15</v>
      </c>
      <c r="AU570" s="5">
        <f t="shared" si="504"/>
        <v>8.34</v>
      </c>
      <c r="AV570" s="5">
        <f t="shared" si="490"/>
        <v>132.05000000000001</v>
      </c>
      <c r="AW570" s="5"/>
      <c r="AX570" s="5">
        <f t="shared" si="491"/>
        <v>180.6</v>
      </c>
      <c r="EW570" s="51"/>
      <c r="EX570" s="51"/>
      <c r="EY570" s="52"/>
      <c r="EZ570" s="52"/>
      <c r="FA570" s="51"/>
    </row>
    <row r="571" spans="1:157" x14ac:dyDescent="0.2">
      <c r="A571" s="12">
        <v>2002</v>
      </c>
      <c r="B571" s="12">
        <v>4</v>
      </c>
      <c r="C571" s="1">
        <f t="shared" si="492"/>
        <v>104</v>
      </c>
      <c r="D571" s="5">
        <f t="shared" ref="D571:AB571" si="505">D386</f>
        <v>284</v>
      </c>
      <c r="E571" s="5">
        <f t="shared" si="505"/>
        <v>337</v>
      </c>
      <c r="F571" s="5">
        <f t="shared" si="505"/>
        <v>329</v>
      </c>
      <c r="G571" s="5">
        <f t="shared" si="505"/>
        <v>263</v>
      </c>
      <c r="H571" s="5">
        <f t="shared" si="505"/>
        <v>110</v>
      </c>
      <c r="I571" s="5">
        <f t="shared" si="505"/>
        <v>149</v>
      </c>
      <c r="J571" s="5">
        <f t="shared" si="505"/>
        <v>241</v>
      </c>
      <c r="K571" s="5">
        <f t="shared" si="505"/>
        <v>302</v>
      </c>
      <c r="L571" s="5">
        <f t="shared" si="505"/>
        <v>275</v>
      </c>
      <c r="M571" s="5">
        <f t="shared" si="505"/>
        <v>287</v>
      </c>
      <c r="N571" s="5">
        <f t="shared" si="505"/>
        <v>282</v>
      </c>
      <c r="O571" s="5">
        <f t="shared" si="505"/>
        <v>323</v>
      </c>
      <c r="P571" s="5">
        <f t="shared" si="505"/>
        <v>284</v>
      </c>
      <c r="Q571" s="5">
        <f t="shared" si="505"/>
        <v>317</v>
      </c>
      <c r="R571" s="5">
        <f t="shared" si="505"/>
        <v>299</v>
      </c>
      <c r="S571" s="5">
        <f t="shared" si="505"/>
        <v>286</v>
      </c>
      <c r="T571" s="5">
        <f t="shared" si="505"/>
        <v>221</v>
      </c>
      <c r="U571" s="5">
        <f t="shared" si="505"/>
        <v>277</v>
      </c>
      <c r="V571" s="5">
        <f t="shared" si="505"/>
        <v>169</v>
      </c>
      <c r="W571" s="5">
        <f t="shared" si="505"/>
        <v>189</v>
      </c>
      <c r="X571" s="5">
        <f t="shared" si="505"/>
        <v>282</v>
      </c>
      <c r="Y571" s="5">
        <f t="shared" si="505"/>
        <v>257</v>
      </c>
      <c r="Z571" s="5">
        <f t="shared" si="505"/>
        <v>21.24</v>
      </c>
      <c r="AA571" s="5">
        <f t="shared" si="505"/>
        <v>24.26</v>
      </c>
      <c r="AB571" s="5">
        <f t="shared" si="505"/>
        <v>14.49</v>
      </c>
      <c r="AC571" s="5">
        <f t="shared" si="480"/>
        <v>11.47</v>
      </c>
      <c r="AD571" s="5">
        <f t="shared" ref="AD571:AU571" si="506">AD386</f>
        <v>11.53</v>
      </c>
      <c r="AE571" s="5">
        <f t="shared" si="506"/>
        <v>19.04</v>
      </c>
      <c r="AF571" s="5">
        <f t="shared" si="506"/>
        <v>18.600000000000001</v>
      </c>
      <c r="AG571" s="5">
        <f t="shared" si="506"/>
        <v>22.1</v>
      </c>
      <c r="AH571" s="5">
        <f t="shared" si="506"/>
        <v>21.59</v>
      </c>
      <c r="AI571" s="5">
        <f t="shared" si="506"/>
        <v>18.63</v>
      </c>
      <c r="AJ571" s="5">
        <f t="shared" si="506"/>
        <v>17.98</v>
      </c>
      <c r="AK571" s="5">
        <f t="shared" si="506"/>
        <v>14.67</v>
      </c>
      <c r="AL571" s="5">
        <f t="shared" si="506"/>
        <v>12.67</v>
      </c>
      <c r="AM571" s="5">
        <f t="shared" si="506"/>
        <v>9.24</v>
      </c>
      <c r="AN571" s="5">
        <f t="shared" si="506"/>
        <v>16.989999999999998</v>
      </c>
      <c r="AO571" s="5">
        <f t="shared" si="506"/>
        <v>18.13</v>
      </c>
      <c r="AP571" s="5">
        <f t="shared" si="506"/>
        <v>14.5</v>
      </c>
      <c r="AQ571" s="5">
        <f t="shared" si="506"/>
        <v>10.63</v>
      </c>
      <c r="AR571" s="5">
        <f t="shared" si="506"/>
        <v>15.95</v>
      </c>
      <c r="AS571" s="5">
        <f t="shared" si="506"/>
        <v>12.99</v>
      </c>
      <c r="AT571" s="5">
        <f t="shared" si="506"/>
        <v>11.6</v>
      </c>
      <c r="AU571" s="5">
        <f t="shared" si="506"/>
        <v>9.99</v>
      </c>
      <c r="AV571" s="5">
        <f t="shared" si="490"/>
        <v>133.625</v>
      </c>
      <c r="AW571" s="5"/>
      <c r="AX571" s="5">
        <f t="shared" si="491"/>
        <v>181.16666666666666</v>
      </c>
      <c r="EW571" s="51"/>
      <c r="EX571" s="51"/>
      <c r="EY571" s="52"/>
      <c r="EZ571" s="52"/>
      <c r="FA571" s="51"/>
    </row>
    <row r="572" spans="1:157" x14ac:dyDescent="0.2">
      <c r="A572" s="12">
        <v>2003</v>
      </c>
      <c r="B572" s="12">
        <v>1</v>
      </c>
      <c r="C572" s="1">
        <f t="shared" si="492"/>
        <v>105</v>
      </c>
      <c r="D572" s="5">
        <f t="shared" ref="D572:AB572" si="507">D387</f>
        <v>370</v>
      </c>
      <c r="E572" s="5">
        <f t="shared" si="507"/>
        <v>387</v>
      </c>
      <c r="F572" s="5">
        <f t="shared" si="507"/>
        <v>331</v>
      </c>
      <c r="G572" s="5">
        <f t="shared" si="507"/>
        <v>267</v>
      </c>
      <c r="H572" s="5">
        <f t="shared" si="507"/>
        <v>149</v>
      </c>
      <c r="I572" s="5">
        <f t="shared" si="507"/>
        <v>158</v>
      </c>
      <c r="J572" s="5">
        <f t="shared" si="507"/>
        <v>328</v>
      </c>
      <c r="K572" s="5">
        <f t="shared" si="507"/>
        <v>313</v>
      </c>
      <c r="L572" s="5">
        <f t="shared" si="507"/>
        <v>249</v>
      </c>
      <c r="M572" s="5">
        <f t="shared" si="507"/>
        <v>284</v>
      </c>
      <c r="N572" s="5">
        <f t="shared" si="507"/>
        <v>301</v>
      </c>
      <c r="O572" s="5">
        <f t="shared" si="507"/>
        <v>303</v>
      </c>
      <c r="P572" s="5">
        <f t="shared" si="507"/>
        <v>268</v>
      </c>
      <c r="Q572" s="5">
        <f t="shared" si="507"/>
        <v>261</v>
      </c>
      <c r="R572" s="5">
        <f t="shared" si="507"/>
        <v>273</v>
      </c>
      <c r="S572" s="5">
        <f t="shared" si="507"/>
        <v>271</v>
      </c>
      <c r="T572" s="5">
        <f t="shared" si="507"/>
        <v>326</v>
      </c>
      <c r="U572" s="5">
        <f t="shared" si="507"/>
        <v>358</v>
      </c>
      <c r="V572" s="5">
        <f t="shared" si="507"/>
        <v>225</v>
      </c>
      <c r="W572" s="5">
        <f t="shared" si="507"/>
        <v>184</v>
      </c>
      <c r="X572" s="5">
        <f t="shared" si="507"/>
        <v>263</v>
      </c>
      <c r="Y572" s="5">
        <f t="shared" si="507"/>
        <v>245</v>
      </c>
      <c r="Z572" s="5">
        <f t="shared" si="507"/>
        <v>26.11</v>
      </c>
      <c r="AA572" s="5">
        <f t="shared" si="507"/>
        <v>34.19</v>
      </c>
      <c r="AB572" s="5">
        <f t="shared" si="507"/>
        <v>14.96</v>
      </c>
      <c r="AC572" s="5">
        <f t="shared" si="480"/>
        <v>11.6</v>
      </c>
      <c r="AD572" s="5">
        <f t="shared" ref="AD572:AU572" si="508">AD387</f>
        <v>15.14</v>
      </c>
      <c r="AE572" s="5">
        <f t="shared" si="508"/>
        <v>18.600000000000001</v>
      </c>
      <c r="AF572" s="5">
        <f t="shared" si="508"/>
        <v>19.87</v>
      </c>
      <c r="AG572" s="5">
        <f t="shared" si="508"/>
        <v>28.83</v>
      </c>
      <c r="AH572" s="5">
        <f t="shared" si="508"/>
        <v>18.72</v>
      </c>
      <c r="AI572" s="5">
        <f t="shared" si="508"/>
        <v>18.850000000000001</v>
      </c>
      <c r="AJ572" s="5">
        <f t="shared" si="508"/>
        <v>25.59</v>
      </c>
      <c r="AK572" s="5">
        <f t="shared" si="508"/>
        <v>19.07</v>
      </c>
      <c r="AL572" s="5">
        <f t="shared" si="508"/>
        <v>18.95</v>
      </c>
      <c r="AM572" s="5">
        <f t="shared" si="508"/>
        <v>21.65</v>
      </c>
      <c r="AN572" s="5">
        <f t="shared" si="508"/>
        <v>19.39</v>
      </c>
      <c r="AO572" s="5">
        <f t="shared" si="508"/>
        <v>21.78</v>
      </c>
      <c r="AP572" s="5">
        <f t="shared" si="508"/>
        <v>19.5</v>
      </c>
      <c r="AQ572" s="5">
        <f t="shared" si="508"/>
        <v>20.239999999999998</v>
      </c>
      <c r="AR572" s="5">
        <f t="shared" si="508"/>
        <v>15.95</v>
      </c>
      <c r="AS572" s="5">
        <f t="shared" si="508"/>
        <v>15.27</v>
      </c>
      <c r="AT572" s="5">
        <f t="shared" si="508"/>
        <v>15.53</v>
      </c>
      <c r="AU572" s="5">
        <f t="shared" si="508"/>
        <v>11.46</v>
      </c>
      <c r="AV572" s="5">
        <f t="shared" si="490"/>
        <v>137.72499999999999</v>
      </c>
      <c r="AW572" s="5"/>
      <c r="AX572" s="5">
        <f t="shared" si="491"/>
        <v>183</v>
      </c>
      <c r="EW572" s="51"/>
      <c r="EX572" s="51"/>
      <c r="EY572" s="52"/>
      <c r="EZ572" s="52"/>
      <c r="FA572" s="51"/>
    </row>
    <row r="573" spans="1:157" x14ac:dyDescent="0.2">
      <c r="A573" s="12">
        <v>2003</v>
      </c>
      <c r="B573" s="12">
        <v>2</v>
      </c>
      <c r="C573" s="1">
        <f t="shared" si="492"/>
        <v>106</v>
      </c>
      <c r="D573" s="5">
        <f t="shared" ref="D573:AB573" si="509">D388</f>
        <v>347</v>
      </c>
      <c r="E573" s="5">
        <f t="shared" si="509"/>
        <v>390</v>
      </c>
      <c r="F573" s="5">
        <f t="shared" si="509"/>
        <v>371</v>
      </c>
      <c r="G573" s="5">
        <f t="shared" si="509"/>
        <v>398</v>
      </c>
      <c r="H573" s="5">
        <f t="shared" si="509"/>
        <v>149</v>
      </c>
      <c r="I573" s="5">
        <f t="shared" si="509"/>
        <v>143</v>
      </c>
      <c r="J573" s="5">
        <f t="shared" si="509"/>
        <v>257</v>
      </c>
      <c r="K573" s="5">
        <f t="shared" si="509"/>
        <v>305</v>
      </c>
      <c r="L573" s="5">
        <f t="shared" si="509"/>
        <v>348</v>
      </c>
      <c r="M573" s="5">
        <f t="shared" si="509"/>
        <v>318</v>
      </c>
      <c r="N573" s="5">
        <f t="shared" si="509"/>
        <v>298</v>
      </c>
      <c r="O573" s="5">
        <f t="shared" si="509"/>
        <v>322</v>
      </c>
      <c r="P573" s="5">
        <f t="shared" si="509"/>
        <v>287</v>
      </c>
      <c r="Q573" s="5">
        <f t="shared" si="509"/>
        <v>272</v>
      </c>
      <c r="R573" s="5">
        <f t="shared" si="509"/>
        <v>309</v>
      </c>
      <c r="S573" s="5">
        <f t="shared" si="509"/>
        <v>262</v>
      </c>
      <c r="T573" s="5">
        <f t="shared" si="509"/>
        <v>308</v>
      </c>
      <c r="U573" s="5">
        <f t="shared" si="509"/>
        <v>306</v>
      </c>
      <c r="V573" s="5">
        <f t="shared" si="509"/>
        <v>173</v>
      </c>
      <c r="W573" s="5">
        <f t="shared" si="509"/>
        <v>184</v>
      </c>
      <c r="X573" s="5">
        <f t="shared" si="509"/>
        <v>267</v>
      </c>
      <c r="Y573" s="5">
        <f t="shared" si="509"/>
        <v>204</v>
      </c>
      <c r="Z573" s="5">
        <f t="shared" si="509"/>
        <v>26.52</v>
      </c>
      <c r="AA573" s="5">
        <f t="shared" si="509"/>
        <v>31.39</v>
      </c>
      <c r="AB573" s="5">
        <f t="shared" si="509"/>
        <v>18.91</v>
      </c>
      <c r="AC573" s="5">
        <f t="shared" si="480"/>
        <v>20.3</v>
      </c>
      <c r="AD573" s="5">
        <f t="shared" ref="AD573:AU573" si="510">AD388</f>
        <v>16.940000000000001</v>
      </c>
      <c r="AE573" s="5">
        <f t="shared" si="510"/>
        <v>20.36</v>
      </c>
      <c r="AF573" s="5">
        <f t="shared" si="510"/>
        <v>20</v>
      </c>
      <c r="AG573" s="5">
        <f t="shared" si="510"/>
        <v>26.07</v>
      </c>
      <c r="AH573" s="5">
        <f t="shared" si="510"/>
        <v>20.239999999999998</v>
      </c>
      <c r="AI573" s="5">
        <f t="shared" si="510"/>
        <v>20.39</v>
      </c>
      <c r="AJ573" s="5">
        <f t="shared" si="510"/>
        <v>22.3</v>
      </c>
      <c r="AK573" s="5">
        <f t="shared" si="510"/>
        <v>18.27</v>
      </c>
      <c r="AL573" s="5">
        <f t="shared" si="510"/>
        <v>16.3</v>
      </c>
      <c r="AM573" s="5">
        <f t="shared" si="510"/>
        <v>10.050000000000001</v>
      </c>
      <c r="AN573" s="5">
        <f t="shared" si="510"/>
        <v>20.98</v>
      </c>
      <c r="AO573" s="5">
        <f t="shared" si="510"/>
        <v>21.43</v>
      </c>
      <c r="AP573" s="5">
        <f t="shared" si="510"/>
        <v>13.4</v>
      </c>
      <c r="AQ573" s="5">
        <f t="shared" si="510"/>
        <v>14.33</v>
      </c>
      <c r="AR573" s="5">
        <f t="shared" si="510"/>
        <v>16.82</v>
      </c>
      <c r="AS573" s="5">
        <f t="shared" si="510"/>
        <v>15.6</v>
      </c>
      <c r="AT573" s="5">
        <f t="shared" si="510"/>
        <v>14.14</v>
      </c>
      <c r="AU573" s="5">
        <f t="shared" si="510"/>
        <v>9.43</v>
      </c>
      <c r="AV573" s="5">
        <f t="shared" si="490"/>
        <v>137.30000000000001</v>
      </c>
      <c r="AW573" s="5"/>
      <c r="AX573" s="5">
        <f t="shared" si="491"/>
        <v>183.66666666666666</v>
      </c>
    </row>
    <row r="574" spans="1:157" x14ac:dyDescent="0.2">
      <c r="A574" s="12">
        <v>2003</v>
      </c>
      <c r="B574" s="12">
        <v>3</v>
      </c>
      <c r="C574" s="1">
        <f t="shared" si="492"/>
        <v>107</v>
      </c>
      <c r="D574" s="5">
        <f t="shared" ref="D574:AB574" si="511">D389</f>
        <v>371</v>
      </c>
      <c r="E574" s="5">
        <f t="shared" si="511"/>
        <v>371</v>
      </c>
      <c r="F574" s="5">
        <f t="shared" si="511"/>
        <v>336</v>
      </c>
      <c r="G574" s="5">
        <f t="shared" si="511"/>
        <v>337</v>
      </c>
      <c r="H574" s="5">
        <f t="shared" si="511"/>
        <v>149</v>
      </c>
      <c r="I574" s="5">
        <f t="shared" si="511"/>
        <v>155</v>
      </c>
      <c r="J574" s="5">
        <f t="shared" si="511"/>
        <v>321</v>
      </c>
      <c r="K574" s="5">
        <f t="shared" si="511"/>
        <v>348</v>
      </c>
      <c r="L574" s="5">
        <f t="shared" si="511"/>
        <v>295</v>
      </c>
      <c r="M574" s="5">
        <f t="shared" si="511"/>
        <v>387</v>
      </c>
      <c r="N574" s="5">
        <f t="shared" si="511"/>
        <v>305</v>
      </c>
      <c r="O574" s="5">
        <f t="shared" si="511"/>
        <v>271</v>
      </c>
      <c r="P574" s="5">
        <f t="shared" si="511"/>
        <v>358</v>
      </c>
      <c r="Q574" s="5">
        <f t="shared" si="511"/>
        <v>291</v>
      </c>
      <c r="R574" s="5">
        <f t="shared" si="511"/>
        <v>242</v>
      </c>
      <c r="S574" s="5">
        <f t="shared" si="511"/>
        <v>276</v>
      </c>
      <c r="T574" s="5">
        <f t="shared" si="511"/>
        <v>242</v>
      </c>
      <c r="U574" s="5">
        <f t="shared" si="511"/>
        <v>201</v>
      </c>
      <c r="V574" s="5">
        <f t="shared" si="511"/>
        <v>267</v>
      </c>
      <c r="W574" s="5">
        <f t="shared" si="511"/>
        <v>188</v>
      </c>
      <c r="X574" s="5">
        <f t="shared" si="511"/>
        <v>278</v>
      </c>
      <c r="Y574" s="5">
        <f t="shared" si="511"/>
        <v>267</v>
      </c>
      <c r="Z574" s="5">
        <f t="shared" si="511"/>
        <v>32.47</v>
      </c>
      <c r="AA574" s="5">
        <f t="shared" si="511"/>
        <v>38.21</v>
      </c>
      <c r="AB574" s="5">
        <f t="shared" si="511"/>
        <v>17.84</v>
      </c>
      <c r="AC574" s="5">
        <f t="shared" si="480"/>
        <v>13.05</v>
      </c>
      <c r="AD574" s="5">
        <f t="shared" ref="AD574:AU574" si="512">AD389</f>
        <v>23.69</v>
      </c>
      <c r="AE574" s="5">
        <f t="shared" si="512"/>
        <v>20.49</v>
      </c>
      <c r="AF574" s="5">
        <f t="shared" si="512"/>
        <v>23.58</v>
      </c>
      <c r="AG574" s="5">
        <f t="shared" si="512"/>
        <v>29.97</v>
      </c>
      <c r="AH574" s="5">
        <f t="shared" si="512"/>
        <v>21.82</v>
      </c>
      <c r="AI574" s="5">
        <f t="shared" si="512"/>
        <v>20.3</v>
      </c>
      <c r="AJ574" s="5">
        <f t="shared" si="512"/>
        <v>33.15</v>
      </c>
      <c r="AK574" s="5">
        <f t="shared" si="512"/>
        <v>22.26</v>
      </c>
      <c r="AL574" s="5">
        <f t="shared" si="512"/>
        <v>14.66</v>
      </c>
      <c r="AM574" s="5">
        <f t="shared" si="512"/>
        <v>9.8699999999999992</v>
      </c>
      <c r="AN574" s="5">
        <f t="shared" si="512"/>
        <v>24.87</v>
      </c>
      <c r="AO574" s="5">
        <f t="shared" si="512"/>
        <v>29.3</v>
      </c>
      <c r="AP574" s="5">
        <f t="shared" si="512"/>
        <v>12.06</v>
      </c>
      <c r="AQ574" s="5">
        <f t="shared" si="512"/>
        <v>17.399999999999999</v>
      </c>
      <c r="AR574" s="5">
        <f t="shared" si="512"/>
        <v>22.48</v>
      </c>
      <c r="AS574" s="5">
        <f t="shared" si="512"/>
        <v>15.94</v>
      </c>
      <c r="AT574" s="5">
        <f t="shared" si="512"/>
        <v>14.5</v>
      </c>
      <c r="AU574" s="5">
        <f t="shared" si="512"/>
        <v>11.67</v>
      </c>
      <c r="AV574" s="5">
        <f t="shared" si="490"/>
        <v>138.375</v>
      </c>
      <c r="AW574" s="5"/>
      <c r="AX574" s="5">
        <f t="shared" si="491"/>
        <v>184.56666666666666</v>
      </c>
    </row>
    <row r="575" spans="1:157" x14ac:dyDescent="0.2">
      <c r="A575" s="12">
        <v>2003</v>
      </c>
      <c r="B575" s="12">
        <v>4</v>
      </c>
      <c r="C575" s="1">
        <f t="shared" si="492"/>
        <v>108</v>
      </c>
      <c r="D575" s="5">
        <f t="shared" ref="D575:AB575" si="513">D390</f>
        <v>424</v>
      </c>
      <c r="E575" s="5">
        <f t="shared" si="513"/>
        <v>379</v>
      </c>
      <c r="F575" s="5">
        <f t="shared" si="513"/>
        <v>365</v>
      </c>
      <c r="G575" s="5">
        <f t="shared" si="513"/>
        <v>337</v>
      </c>
      <c r="H575" s="5" t="str">
        <f t="shared" si="513"/>
        <v>na</v>
      </c>
      <c r="I575" s="5">
        <f t="shared" si="513"/>
        <v>144</v>
      </c>
      <c r="J575" s="5">
        <f t="shared" si="513"/>
        <v>321</v>
      </c>
      <c r="K575" s="5">
        <f t="shared" si="513"/>
        <v>321</v>
      </c>
      <c r="L575" s="5">
        <f t="shared" si="513"/>
        <v>300</v>
      </c>
      <c r="M575" s="5">
        <f t="shared" si="513"/>
        <v>373</v>
      </c>
      <c r="N575" s="5">
        <f t="shared" si="513"/>
        <v>331</v>
      </c>
      <c r="O575" s="5">
        <f t="shared" si="513"/>
        <v>349</v>
      </c>
      <c r="P575" s="5">
        <f t="shared" si="513"/>
        <v>348</v>
      </c>
      <c r="Q575" s="5">
        <f t="shared" si="513"/>
        <v>308</v>
      </c>
      <c r="R575" s="5">
        <f t="shared" si="513"/>
        <v>282</v>
      </c>
      <c r="S575" s="5">
        <f t="shared" si="513"/>
        <v>312</v>
      </c>
      <c r="T575" s="5">
        <f t="shared" si="513"/>
        <v>337</v>
      </c>
      <c r="U575" s="5">
        <f t="shared" si="513"/>
        <v>201</v>
      </c>
      <c r="V575" s="5">
        <f t="shared" si="513"/>
        <v>240</v>
      </c>
      <c r="W575" s="5">
        <f t="shared" si="513"/>
        <v>181</v>
      </c>
      <c r="X575" s="5">
        <f t="shared" si="513"/>
        <v>246</v>
      </c>
      <c r="Y575" s="5">
        <f t="shared" si="513"/>
        <v>336</v>
      </c>
      <c r="Z575" s="5">
        <f t="shared" si="513"/>
        <v>31.57</v>
      </c>
      <c r="AA575" s="5">
        <f t="shared" si="513"/>
        <v>40.020000000000003</v>
      </c>
      <c r="AB575" s="5">
        <f t="shared" si="513"/>
        <v>17.34</v>
      </c>
      <c r="AC575" s="5">
        <f t="shared" si="480"/>
        <v>10.88</v>
      </c>
      <c r="AD575" s="5">
        <f t="shared" ref="AD575:AU575" si="514">AD390</f>
        <v>18.760000000000002</v>
      </c>
      <c r="AE575" s="5">
        <f t="shared" si="514"/>
        <v>28.49</v>
      </c>
      <c r="AF575" s="5">
        <f t="shared" si="514"/>
        <v>32.31</v>
      </c>
      <c r="AG575" s="5">
        <f t="shared" si="514"/>
        <v>36.21</v>
      </c>
      <c r="AH575" s="5">
        <f t="shared" si="514"/>
        <v>16.079999999999998</v>
      </c>
      <c r="AI575" s="5">
        <f t="shared" si="514"/>
        <v>14.37</v>
      </c>
      <c r="AJ575" s="5">
        <f t="shared" si="514"/>
        <v>25.85</v>
      </c>
      <c r="AK575" s="5">
        <f t="shared" si="514"/>
        <v>23.55</v>
      </c>
      <c r="AL575" s="5">
        <f t="shared" si="514"/>
        <v>16.989999999999998</v>
      </c>
      <c r="AM575" s="5">
        <f t="shared" si="514"/>
        <v>11.18</v>
      </c>
      <c r="AN575" s="5">
        <f t="shared" si="514"/>
        <v>22.53</v>
      </c>
      <c r="AO575" s="5">
        <f t="shared" si="514"/>
        <v>25.69</v>
      </c>
      <c r="AP575" s="5">
        <f t="shared" si="514"/>
        <v>18.850000000000001</v>
      </c>
      <c r="AQ575" s="5">
        <f t="shared" si="514"/>
        <v>18.850000000000001</v>
      </c>
      <c r="AR575" s="5">
        <f t="shared" si="514"/>
        <v>25.38</v>
      </c>
      <c r="AS575" s="5">
        <f t="shared" si="514"/>
        <v>15.36</v>
      </c>
      <c r="AT575" s="5">
        <f t="shared" si="514"/>
        <v>8.6999999999999993</v>
      </c>
      <c r="AU575" s="5">
        <f t="shared" si="514"/>
        <v>7.8</v>
      </c>
      <c r="AV575" s="5">
        <f t="shared" si="490"/>
        <v>139.77500000000001</v>
      </c>
      <c r="AW575" s="5"/>
      <c r="AX575" s="5">
        <f t="shared" si="491"/>
        <v>184.6</v>
      </c>
    </row>
    <row r="576" spans="1:157" x14ac:dyDescent="0.2">
      <c r="A576" s="12">
        <v>2004</v>
      </c>
      <c r="B576" s="12">
        <v>1</v>
      </c>
      <c r="C576" s="1">
        <f t="shared" si="492"/>
        <v>109</v>
      </c>
      <c r="D576" s="5">
        <f t="shared" ref="D576:AB576" si="515">D391</f>
        <v>352</v>
      </c>
      <c r="E576" s="5">
        <f t="shared" si="515"/>
        <v>342</v>
      </c>
      <c r="F576" s="5">
        <f t="shared" si="515"/>
        <v>361</v>
      </c>
      <c r="G576" s="5">
        <f t="shared" si="515"/>
        <v>341</v>
      </c>
      <c r="H576" s="5" t="str">
        <f t="shared" si="515"/>
        <v>na</v>
      </c>
      <c r="I576" s="5">
        <f t="shared" si="515"/>
        <v>162</v>
      </c>
      <c r="J576" s="5">
        <f t="shared" si="515"/>
        <v>297</v>
      </c>
      <c r="K576" s="5">
        <f t="shared" si="515"/>
        <v>304</v>
      </c>
      <c r="L576" s="5">
        <f t="shared" si="515"/>
        <v>256</v>
      </c>
      <c r="M576" s="5">
        <f t="shared" si="515"/>
        <v>362</v>
      </c>
      <c r="N576" s="5">
        <f t="shared" si="515"/>
        <v>337</v>
      </c>
      <c r="O576" s="5">
        <f t="shared" si="515"/>
        <v>347</v>
      </c>
      <c r="P576" s="5">
        <f t="shared" si="515"/>
        <v>370</v>
      </c>
      <c r="Q576" s="5">
        <f t="shared" si="515"/>
        <v>317</v>
      </c>
      <c r="R576" s="5">
        <f t="shared" si="515"/>
        <v>337</v>
      </c>
      <c r="S576" s="5">
        <f t="shared" si="515"/>
        <v>335</v>
      </c>
      <c r="T576" s="5">
        <f t="shared" si="515"/>
        <v>333</v>
      </c>
      <c r="U576" s="5">
        <f t="shared" si="515"/>
        <v>333</v>
      </c>
      <c r="V576" s="5">
        <f t="shared" si="515"/>
        <v>226</v>
      </c>
      <c r="W576" s="5">
        <f t="shared" si="515"/>
        <v>188</v>
      </c>
      <c r="X576" s="5">
        <f t="shared" si="515"/>
        <v>311</v>
      </c>
      <c r="Y576" s="5">
        <f t="shared" si="515"/>
        <v>296</v>
      </c>
      <c r="Z576" s="5">
        <f t="shared" si="515"/>
        <v>25.62</v>
      </c>
      <c r="AA576" s="5">
        <f t="shared" si="515"/>
        <v>32.18</v>
      </c>
      <c r="AB576" s="5">
        <f t="shared" si="515"/>
        <v>19.72</v>
      </c>
      <c r="AC576" s="5">
        <f t="shared" si="480"/>
        <v>10.15</v>
      </c>
      <c r="AD576" s="5">
        <f t="shared" ref="AD576:AU576" si="516">AD391</f>
        <v>21.78</v>
      </c>
      <c r="AE576" s="5">
        <f t="shared" si="516"/>
        <v>22.01</v>
      </c>
      <c r="AF576" s="5">
        <f t="shared" si="516"/>
        <v>25.45</v>
      </c>
      <c r="AG576" s="5">
        <f t="shared" si="516"/>
        <v>28.65</v>
      </c>
      <c r="AH576" s="5">
        <f t="shared" si="516"/>
        <v>21.72</v>
      </c>
      <c r="AI576" s="5">
        <f t="shared" si="516"/>
        <v>10.01</v>
      </c>
      <c r="AJ576" s="5">
        <f t="shared" si="516"/>
        <v>21.66</v>
      </c>
      <c r="AK576" s="5">
        <f t="shared" si="516"/>
        <v>18.690000000000001</v>
      </c>
      <c r="AL576" s="5">
        <f t="shared" si="516"/>
        <v>17.149999999999999</v>
      </c>
      <c r="AM576" s="5">
        <f t="shared" si="516"/>
        <v>9.15</v>
      </c>
      <c r="AN576" s="5">
        <f t="shared" si="516"/>
        <v>21.9</v>
      </c>
      <c r="AO576" s="5">
        <f t="shared" si="516"/>
        <v>27.85</v>
      </c>
      <c r="AP576" s="5">
        <f t="shared" si="516"/>
        <v>18.850000000000001</v>
      </c>
      <c r="AQ576" s="5">
        <f t="shared" si="516"/>
        <v>18.850000000000001</v>
      </c>
      <c r="AR576" s="5">
        <f t="shared" si="516"/>
        <v>26.1</v>
      </c>
      <c r="AS576" s="5">
        <f t="shared" si="516"/>
        <v>17.440000000000001</v>
      </c>
      <c r="AT576" s="5">
        <f t="shared" si="516"/>
        <v>15.04</v>
      </c>
      <c r="AU576" s="5">
        <f t="shared" si="516"/>
        <v>11.44</v>
      </c>
      <c r="AV576" s="5">
        <f t="shared" si="490"/>
        <v>142.85000000000002</v>
      </c>
      <c r="AW576" s="5"/>
      <c r="AX576" s="5">
        <f t="shared" si="491"/>
        <v>186.26666666666665</v>
      </c>
    </row>
    <row r="577" spans="1:50" x14ac:dyDescent="0.2">
      <c r="A577" s="12">
        <v>2004</v>
      </c>
      <c r="B577" s="12">
        <v>2</v>
      </c>
      <c r="C577" s="1">
        <f t="shared" si="492"/>
        <v>110</v>
      </c>
      <c r="D577" s="5">
        <f t="shared" ref="D577:AB577" si="517">D392</f>
        <v>388</v>
      </c>
      <c r="E577" s="5">
        <f t="shared" si="517"/>
        <v>374</v>
      </c>
      <c r="F577" s="5">
        <f t="shared" si="517"/>
        <v>370</v>
      </c>
      <c r="G577" s="5">
        <f t="shared" si="517"/>
        <v>341</v>
      </c>
      <c r="H577" s="5" t="str">
        <f t="shared" si="517"/>
        <v>na</v>
      </c>
      <c r="I577" s="5">
        <f t="shared" si="517"/>
        <v>166</v>
      </c>
      <c r="J577" s="5">
        <f t="shared" si="517"/>
        <v>256</v>
      </c>
      <c r="K577" s="5">
        <f t="shared" si="517"/>
        <v>318</v>
      </c>
      <c r="L577" s="5">
        <f t="shared" si="517"/>
        <v>291</v>
      </c>
      <c r="M577" s="5">
        <f t="shared" si="517"/>
        <v>287</v>
      </c>
      <c r="N577" s="5">
        <f t="shared" si="517"/>
        <v>278</v>
      </c>
      <c r="O577" s="5">
        <f t="shared" si="517"/>
        <v>318</v>
      </c>
      <c r="P577" s="5">
        <f t="shared" si="517"/>
        <v>257</v>
      </c>
      <c r="Q577" s="5">
        <f t="shared" si="517"/>
        <v>270</v>
      </c>
      <c r="R577" s="5">
        <f t="shared" si="517"/>
        <v>312</v>
      </c>
      <c r="S577" s="5">
        <f t="shared" si="517"/>
        <v>328</v>
      </c>
      <c r="T577" s="5">
        <f t="shared" si="517"/>
        <v>289</v>
      </c>
      <c r="U577" s="5">
        <f t="shared" si="517"/>
        <v>321</v>
      </c>
      <c r="V577" s="5" t="str">
        <f t="shared" si="517"/>
        <v>na</v>
      </c>
      <c r="W577" s="5">
        <f t="shared" si="517"/>
        <v>223</v>
      </c>
      <c r="X577" s="5">
        <f t="shared" si="517"/>
        <v>282</v>
      </c>
      <c r="Y577" s="5">
        <f t="shared" si="517"/>
        <v>173</v>
      </c>
      <c r="Z577" s="5">
        <f t="shared" si="517"/>
        <v>20.59</v>
      </c>
      <c r="AA577" s="5">
        <f t="shared" si="517"/>
        <v>25.9</v>
      </c>
      <c r="AB577" s="5">
        <f t="shared" si="517"/>
        <v>19.97</v>
      </c>
      <c r="AC577" s="5">
        <f t="shared" si="480"/>
        <v>13.78</v>
      </c>
      <c r="AD577" s="5">
        <f t="shared" ref="AD577:AU577" si="518">AD392</f>
        <v>20.21</v>
      </c>
      <c r="AE577" s="5">
        <f t="shared" si="518"/>
        <v>17.11</v>
      </c>
      <c r="AF577" s="5">
        <f t="shared" si="518"/>
        <v>18.04</v>
      </c>
      <c r="AG577" s="5">
        <f t="shared" si="518"/>
        <v>21.29</v>
      </c>
      <c r="AH577" s="5">
        <f t="shared" si="518"/>
        <v>18.02</v>
      </c>
      <c r="AI577" s="5">
        <f t="shared" si="518"/>
        <v>11.6</v>
      </c>
      <c r="AJ577" s="5">
        <f t="shared" si="518"/>
        <v>13.43</v>
      </c>
      <c r="AK577" s="5">
        <f t="shared" si="518"/>
        <v>11.64</v>
      </c>
      <c r="AL577" s="5">
        <f t="shared" si="518"/>
        <v>14.67</v>
      </c>
      <c r="AM577" s="5">
        <f t="shared" si="518"/>
        <v>10.35</v>
      </c>
      <c r="AN577" s="5">
        <f t="shared" si="518"/>
        <v>20.239999999999998</v>
      </c>
      <c r="AO577" s="5">
        <f t="shared" si="518"/>
        <v>20.3</v>
      </c>
      <c r="AP577" s="5">
        <f t="shared" si="518"/>
        <v>12.6</v>
      </c>
      <c r="AQ577" s="5">
        <f t="shared" si="518"/>
        <v>17.399999999999999</v>
      </c>
      <c r="AR577" s="5">
        <f t="shared" si="518"/>
        <v>14.5</v>
      </c>
      <c r="AS577" s="5">
        <f t="shared" si="518"/>
        <v>13.75</v>
      </c>
      <c r="AT577" s="5">
        <f t="shared" si="518"/>
        <v>6.45</v>
      </c>
      <c r="AU577" s="5">
        <f t="shared" si="518"/>
        <v>4.4400000000000004</v>
      </c>
      <c r="AV577" s="5">
        <f t="shared" si="490"/>
        <v>146.55000000000001</v>
      </c>
      <c r="AW577" s="5"/>
      <c r="AX577" s="5">
        <f t="shared" si="491"/>
        <v>188.93333333333331</v>
      </c>
    </row>
    <row r="578" spans="1:50" x14ac:dyDescent="0.2">
      <c r="A578" s="12">
        <v>2004</v>
      </c>
      <c r="B578" s="12">
        <v>3</v>
      </c>
      <c r="C578" s="1">
        <f t="shared" si="492"/>
        <v>111</v>
      </c>
      <c r="D578" s="5">
        <f t="shared" ref="D578:AB578" si="519">D393</f>
        <v>395</v>
      </c>
      <c r="E578" s="5">
        <f t="shared" si="519"/>
        <v>345</v>
      </c>
      <c r="F578" s="5">
        <f t="shared" si="519"/>
        <v>393</v>
      </c>
      <c r="G578" s="5">
        <f t="shared" si="519"/>
        <v>337</v>
      </c>
      <c r="H578" s="5" t="str">
        <f t="shared" si="519"/>
        <v>na</v>
      </c>
      <c r="I578" s="5">
        <f t="shared" si="519"/>
        <v>179</v>
      </c>
      <c r="J578" s="5">
        <f t="shared" si="519"/>
        <v>261</v>
      </c>
      <c r="K578" s="5">
        <f t="shared" si="519"/>
        <v>308</v>
      </c>
      <c r="L578" s="5">
        <f t="shared" si="519"/>
        <v>327</v>
      </c>
      <c r="M578" s="5">
        <f t="shared" si="519"/>
        <v>284</v>
      </c>
      <c r="N578" s="5">
        <f t="shared" si="519"/>
        <v>355</v>
      </c>
      <c r="O578" s="5">
        <f t="shared" si="519"/>
        <v>357</v>
      </c>
      <c r="P578" s="5">
        <f t="shared" si="519"/>
        <v>288</v>
      </c>
      <c r="Q578" s="5">
        <f t="shared" si="519"/>
        <v>300</v>
      </c>
      <c r="R578" s="5">
        <f t="shared" si="519"/>
        <v>318</v>
      </c>
      <c r="S578" s="5">
        <f t="shared" si="519"/>
        <v>294</v>
      </c>
      <c r="T578" s="5">
        <f t="shared" si="519"/>
        <v>299</v>
      </c>
      <c r="U578" s="5">
        <f t="shared" si="519"/>
        <v>438</v>
      </c>
      <c r="V578" s="5">
        <f t="shared" si="519"/>
        <v>251</v>
      </c>
      <c r="W578" s="5">
        <f t="shared" si="519"/>
        <v>284</v>
      </c>
      <c r="X578" s="5">
        <f t="shared" si="519"/>
        <v>208</v>
      </c>
      <c r="Y578" s="5">
        <f t="shared" si="519"/>
        <v>265</v>
      </c>
      <c r="Z578" s="5">
        <f t="shared" si="519"/>
        <v>16.399999999999999</v>
      </c>
      <c r="AA578" s="5">
        <f t="shared" si="519"/>
        <v>24.39</v>
      </c>
      <c r="AB578" s="5">
        <f t="shared" si="519"/>
        <v>14.86</v>
      </c>
      <c r="AC578" s="5">
        <f t="shared" si="480"/>
        <v>8.6999999999999993</v>
      </c>
      <c r="AD578" s="5">
        <f t="shared" ref="AD578:AU578" si="520">AD393</f>
        <v>21.43</v>
      </c>
      <c r="AE578" s="5">
        <f t="shared" si="520"/>
        <v>17.3</v>
      </c>
      <c r="AF578" s="5">
        <f t="shared" si="520"/>
        <v>14.18</v>
      </c>
      <c r="AG578" s="5">
        <f t="shared" si="520"/>
        <v>19.809999999999999</v>
      </c>
      <c r="AH578" s="5">
        <f t="shared" si="520"/>
        <v>17.63</v>
      </c>
      <c r="AI578" s="5">
        <f t="shared" si="520"/>
        <v>14.88</v>
      </c>
      <c r="AJ578" s="5">
        <f t="shared" si="520"/>
        <v>18.2</v>
      </c>
      <c r="AK578" s="5">
        <f t="shared" si="520"/>
        <v>18.21</v>
      </c>
      <c r="AL578" s="5">
        <f t="shared" si="520"/>
        <v>15.09</v>
      </c>
      <c r="AM578" s="5">
        <f t="shared" si="520"/>
        <v>8.73</v>
      </c>
      <c r="AN578" s="5">
        <f t="shared" si="520"/>
        <v>21.01</v>
      </c>
      <c r="AO578" s="5">
        <f t="shared" si="520"/>
        <v>21.27</v>
      </c>
      <c r="AP578" s="5">
        <f t="shared" si="520"/>
        <v>11.35</v>
      </c>
      <c r="AQ578" s="5">
        <f t="shared" si="520"/>
        <v>14.5</v>
      </c>
      <c r="AR578" s="5">
        <f t="shared" si="520"/>
        <v>18.559999999999999</v>
      </c>
      <c r="AS578" s="5">
        <f t="shared" si="520"/>
        <v>14.98</v>
      </c>
      <c r="AT578" s="5">
        <f t="shared" si="520"/>
        <v>9.73</v>
      </c>
      <c r="AU578" s="5">
        <f t="shared" si="520"/>
        <v>7.77</v>
      </c>
      <c r="AV578" s="5">
        <f t="shared" si="490"/>
        <v>148.27499999999998</v>
      </c>
      <c r="AW578" s="5"/>
      <c r="AX578" s="5">
        <f t="shared" si="491"/>
        <v>189.6</v>
      </c>
    </row>
    <row r="579" spans="1:50" x14ac:dyDescent="0.2">
      <c r="A579" s="12">
        <v>2004</v>
      </c>
      <c r="B579" s="12">
        <v>4</v>
      </c>
      <c r="C579" s="1">
        <f t="shared" si="492"/>
        <v>112</v>
      </c>
      <c r="D579" s="5">
        <f t="shared" ref="D579:AB579" si="521">D394</f>
        <v>368</v>
      </c>
      <c r="E579" s="5">
        <f t="shared" si="521"/>
        <v>299</v>
      </c>
      <c r="F579" s="5">
        <f t="shared" si="521"/>
        <v>371</v>
      </c>
      <c r="G579" s="5">
        <f t="shared" si="521"/>
        <v>306</v>
      </c>
      <c r="H579" s="5" t="str">
        <f t="shared" si="521"/>
        <v>na</v>
      </c>
      <c r="I579" s="5">
        <f t="shared" si="521"/>
        <v>179</v>
      </c>
      <c r="J579" s="5">
        <f t="shared" si="521"/>
        <v>260</v>
      </c>
      <c r="K579" s="5">
        <f t="shared" si="521"/>
        <v>280</v>
      </c>
      <c r="L579" s="5">
        <f t="shared" si="521"/>
        <v>381</v>
      </c>
      <c r="M579" s="5">
        <f t="shared" si="521"/>
        <v>261</v>
      </c>
      <c r="N579" s="5">
        <f t="shared" si="521"/>
        <v>327</v>
      </c>
      <c r="O579" s="5">
        <f t="shared" si="521"/>
        <v>292</v>
      </c>
      <c r="P579" s="5">
        <f t="shared" si="521"/>
        <v>268</v>
      </c>
      <c r="Q579" s="5">
        <f t="shared" si="521"/>
        <v>281</v>
      </c>
      <c r="R579" s="5">
        <f t="shared" si="521"/>
        <v>279</v>
      </c>
      <c r="S579" s="5">
        <f t="shared" si="521"/>
        <v>322</v>
      </c>
      <c r="T579" s="5">
        <f t="shared" si="521"/>
        <v>300</v>
      </c>
      <c r="U579" s="5">
        <f t="shared" si="521"/>
        <v>416</v>
      </c>
      <c r="V579" s="5">
        <f t="shared" si="521"/>
        <v>345</v>
      </c>
      <c r="W579" s="5">
        <f t="shared" si="521"/>
        <v>319</v>
      </c>
      <c r="X579" s="5">
        <f t="shared" si="521"/>
        <v>371</v>
      </c>
      <c r="Y579" s="5">
        <f t="shared" si="521"/>
        <v>304</v>
      </c>
      <c r="Z579" s="5">
        <f t="shared" si="521"/>
        <v>22.94</v>
      </c>
      <c r="AA579" s="5">
        <f t="shared" si="521"/>
        <v>21.07</v>
      </c>
      <c r="AB579" s="5">
        <f t="shared" si="521"/>
        <v>22.37</v>
      </c>
      <c r="AC579" s="5">
        <f t="shared" si="480"/>
        <v>10.15</v>
      </c>
      <c r="AD579" s="5">
        <f t="shared" ref="AD579:AU579" si="522">AD394</f>
        <v>15.17</v>
      </c>
      <c r="AE579" s="5">
        <f t="shared" si="522"/>
        <v>15.47</v>
      </c>
      <c r="AF579" s="5">
        <f t="shared" si="522"/>
        <v>23.21</v>
      </c>
      <c r="AG579" s="5">
        <f t="shared" si="522"/>
        <v>25.74</v>
      </c>
      <c r="AH579" s="5">
        <f t="shared" si="522"/>
        <v>17.5</v>
      </c>
      <c r="AI579" s="5">
        <f t="shared" si="522"/>
        <v>12.98</v>
      </c>
      <c r="AJ579" s="5">
        <f t="shared" si="522"/>
        <v>18.760000000000002</v>
      </c>
      <c r="AK579" s="5">
        <f t="shared" si="522"/>
        <v>15.67</v>
      </c>
      <c r="AL579" s="5">
        <f t="shared" si="522"/>
        <v>14.78</v>
      </c>
      <c r="AM579" s="5">
        <f t="shared" si="522"/>
        <v>6.28</v>
      </c>
      <c r="AN579" s="5">
        <f t="shared" si="522"/>
        <v>21.9</v>
      </c>
      <c r="AO579" s="5">
        <f t="shared" si="522"/>
        <v>21.11</v>
      </c>
      <c r="AP579" s="5">
        <f t="shared" si="522"/>
        <v>10.15</v>
      </c>
      <c r="AQ579" s="5">
        <f t="shared" si="522"/>
        <v>13.05</v>
      </c>
      <c r="AR579" s="5">
        <f t="shared" si="522"/>
        <v>24.65</v>
      </c>
      <c r="AS579" s="5">
        <f t="shared" si="522"/>
        <v>15.47</v>
      </c>
      <c r="AT579" s="5">
        <f t="shared" si="522"/>
        <v>8.6300000000000008</v>
      </c>
      <c r="AU579" s="5">
        <f t="shared" si="522"/>
        <v>14.86</v>
      </c>
      <c r="AV579" s="5">
        <f t="shared" si="490"/>
        <v>150.625</v>
      </c>
      <c r="AW579" s="5"/>
      <c r="AX579" s="5">
        <f t="shared" si="491"/>
        <v>190.73333333333335</v>
      </c>
    </row>
    <row r="580" spans="1:50" x14ac:dyDescent="0.2">
      <c r="A580" s="12">
        <v>2005</v>
      </c>
      <c r="B580" s="12">
        <v>1</v>
      </c>
      <c r="C580" s="1">
        <f t="shared" si="492"/>
        <v>113</v>
      </c>
      <c r="D580" s="5">
        <f t="shared" ref="D580:AB580" si="523">D395</f>
        <v>351</v>
      </c>
      <c r="E580" s="5">
        <f t="shared" si="523"/>
        <v>367</v>
      </c>
      <c r="F580" s="5">
        <f t="shared" si="523"/>
        <v>389</v>
      </c>
      <c r="G580" s="5">
        <f t="shared" si="523"/>
        <v>306</v>
      </c>
      <c r="H580" s="5" t="str">
        <f t="shared" si="523"/>
        <v>na</v>
      </c>
      <c r="I580" s="5">
        <f t="shared" si="523"/>
        <v>166</v>
      </c>
      <c r="J580" s="5">
        <f t="shared" si="523"/>
        <v>256</v>
      </c>
      <c r="K580" s="5">
        <f t="shared" si="523"/>
        <v>304</v>
      </c>
      <c r="L580" s="5">
        <f t="shared" si="523"/>
        <v>295</v>
      </c>
      <c r="M580" s="5">
        <f t="shared" si="523"/>
        <v>350</v>
      </c>
      <c r="N580" s="5">
        <f t="shared" si="523"/>
        <v>335</v>
      </c>
      <c r="O580" s="5">
        <f t="shared" si="523"/>
        <v>273</v>
      </c>
      <c r="P580" s="5">
        <f t="shared" si="523"/>
        <v>267</v>
      </c>
      <c r="Q580" s="5">
        <f t="shared" si="523"/>
        <v>275</v>
      </c>
      <c r="R580" s="5">
        <f t="shared" si="523"/>
        <v>307</v>
      </c>
      <c r="S580" s="5">
        <f t="shared" si="523"/>
        <v>336</v>
      </c>
      <c r="T580" s="5">
        <f t="shared" si="523"/>
        <v>269</v>
      </c>
      <c r="U580" s="5">
        <f t="shared" si="523"/>
        <v>322</v>
      </c>
      <c r="V580" s="5">
        <f t="shared" si="523"/>
        <v>198</v>
      </c>
      <c r="W580" s="5">
        <f t="shared" si="523"/>
        <v>350</v>
      </c>
      <c r="X580" s="5">
        <f t="shared" si="523"/>
        <v>326</v>
      </c>
      <c r="Y580" s="5">
        <f t="shared" si="523"/>
        <v>264</v>
      </c>
      <c r="Z580" s="5">
        <f t="shared" si="523"/>
        <v>27.7</v>
      </c>
      <c r="AA580" s="5">
        <f t="shared" si="523"/>
        <v>24.68</v>
      </c>
      <c r="AB580" s="5">
        <f t="shared" si="523"/>
        <v>29.2</v>
      </c>
      <c r="AC580" s="5">
        <f t="shared" si="480"/>
        <v>13.05</v>
      </c>
      <c r="AD580" s="5">
        <f t="shared" ref="AD580:AU580" si="524">AD395</f>
        <v>18.18</v>
      </c>
      <c r="AE580" s="5">
        <f t="shared" si="524"/>
        <v>18.28</v>
      </c>
      <c r="AF580" s="5">
        <f t="shared" si="524"/>
        <v>27.75</v>
      </c>
      <c r="AG580" s="5">
        <f t="shared" si="524"/>
        <v>25.24</v>
      </c>
      <c r="AH580" s="5">
        <f t="shared" si="524"/>
        <v>24.23</v>
      </c>
      <c r="AI580" s="5">
        <f t="shared" si="524"/>
        <v>15.59</v>
      </c>
      <c r="AJ580" s="5">
        <f t="shared" si="524"/>
        <v>21.81</v>
      </c>
      <c r="AK580" s="5">
        <f t="shared" si="524"/>
        <v>15.05</v>
      </c>
      <c r="AL580" s="5">
        <f t="shared" si="524"/>
        <v>11.44</v>
      </c>
      <c r="AM580" s="5">
        <f t="shared" si="524"/>
        <v>9.56</v>
      </c>
      <c r="AN580" s="5">
        <f t="shared" si="524"/>
        <v>19.489999999999998</v>
      </c>
      <c r="AO580" s="5">
        <f t="shared" si="524"/>
        <v>24.66</v>
      </c>
      <c r="AP580" s="5">
        <f t="shared" si="524"/>
        <v>16.68</v>
      </c>
      <c r="AQ580" s="5">
        <f t="shared" si="524"/>
        <v>17.329999999999998</v>
      </c>
      <c r="AR580" s="5">
        <f t="shared" si="524"/>
        <v>29.36</v>
      </c>
      <c r="AS580" s="5">
        <f t="shared" si="524"/>
        <v>22.11</v>
      </c>
      <c r="AT580" s="5">
        <f t="shared" si="524"/>
        <v>7.79</v>
      </c>
      <c r="AU580" s="5">
        <f t="shared" si="524"/>
        <v>6.9</v>
      </c>
      <c r="AV580" s="5">
        <f t="shared" si="490"/>
        <v>152.06666666666666</v>
      </c>
      <c r="AW580" s="5"/>
      <c r="AX580" s="5">
        <f t="shared" si="491"/>
        <v>191.93333333333331</v>
      </c>
    </row>
    <row r="581" spans="1:50" x14ac:dyDescent="0.2">
      <c r="A581" s="12">
        <v>2005</v>
      </c>
      <c r="B581" s="12">
        <v>2</v>
      </c>
      <c r="C581" s="1">
        <f t="shared" si="492"/>
        <v>114</v>
      </c>
      <c r="D581" s="5">
        <f t="shared" ref="D581:AB581" si="525">D396</f>
        <v>320</v>
      </c>
      <c r="E581" s="5">
        <f t="shared" si="525"/>
        <v>339</v>
      </c>
      <c r="F581" s="5">
        <f t="shared" si="525"/>
        <v>327</v>
      </c>
      <c r="G581" s="5">
        <f t="shared" si="525"/>
        <v>306</v>
      </c>
      <c r="H581" s="5" t="str">
        <f t="shared" si="525"/>
        <v>na</v>
      </c>
      <c r="I581" s="5" t="str">
        <f t="shared" si="525"/>
        <v>na</v>
      </c>
      <c r="J581" s="5">
        <f t="shared" si="525"/>
        <v>290</v>
      </c>
      <c r="K581" s="5">
        <f t="shared" si="525"/>
        <v>295</v>
      </c>
      <c r="L581" s="5">
        <f t="shared" si="525"/>
        <v>323</v>
      </c>
      <c r="M581" s="5">
        <f t="shared" si="525"/>
        <v>297</v>
      </c>
      <c r="N581" s="5">
        <f t="shared" si="525"/>
        <v>375</v>
      </c>
      <c r="O581" s="5">
        <f t="shared" si="525"/>
        <v>266</v>
      </c>
      <c r="P581" s="5">
        <f t="shared" si="525"/>
        <v>327</v>
      </c>
      <c r="Q581" s="5">
        <f t="shared" si="525"/>
        <v>260</v>
      </c>
      <c r="R581" s="5">
        <f t="shared" si="525"/>
        <v>279</v>
      </c>
      <c r="S581" s="5">
        <f t="shared" si="525"/>
        <v>290</v>
      </c>
      <c r="T581" s="5">
        <f t="shared" si="525"/>
        <v>202</v>
      </c>
      <c r="U581" s="5">
        <f t="shared" si="525"/>
        <v>296</v>
      </c>
      <c r="V581" s="5">
        <f t="shared" si="525"/>
        <v>385</v>
      </c>
      <c r="W581" s="5">
        <f t="shared" si="525"/>
        <v>385</v>
      </c>
      <c r="X581" s="5">
        <f t="shared" si="525"/>
        <v>237</v>
      </c>
      <c r="Y581" s="5">
        <f t="shared" si="525"/>
        <v>226</v>
      </c>
      <c r="Z581" s="5">
        <f t="shared" si="525"/>
        <v>25.52</v>
      </c>
      <c r="AA581" s="5">
        <f t="shared" si="525"/>
        <v>24.33</v>
      </c>
      <c r="AB581" s="5">
        <f t="shared" si="525"/>
        <v>40.46</v>
      </c>
      <c r="AC581" s="5">
        <f t="shared" si="480"/>
        <v>14.5</v>
      </c>
      <c r="AD581" s="5">
        <f t="shared" ref="AD581:AU581" si="526">AD396</f>
        <v>20.71</v>
      </c>
      <c r="AE581" s="5">
        <f t="shared" si="526"/>
        <v>20.420000000000002</v>
      </c>
      <c r="AF581" s="5">
        <f t="shared" si="526"/>
        <v>20.58</v>
      </c>
      <c r="AG581" s="5">
        <f t="shared" si="526"/>
        <v>25.03</v>
      </c>
      <c r="AH581" s="5">
        <f t="shared" si="526"/>
        <v>24.59</v>
      </c>
      <c r="AI581" s="5">
        <f t="shared" si="526"/>
        <v>15.28</v>
      </c>
      <c r="AJ581" s="5">
        <f t="shared" si="526"/>
        <v>27.71</v>
      </c>
      <c r="AK581" s="5">
        <f t="shared" si="526"/>
        <v>21.68</v>
      </c>
      <c r="AL581" s="5">
        <f t="shared" si="526"/>
        <v>11.77</v>
      </c>
      <c r="AM581" s="5">
        <f t="shared" si="526"/>
        <v>9.2799999999999994</v>
      </c>
      <c r="AN581" s="5">
        <f t="shared" si="526"/>
        <v>21.72</v>
      </c>
      <c r="AO581" s="5">
        <f t="shared" si="526"/>
        <v>25.96</v>
      </c>
      <c r="AP581" s="5">
        <f t="shared" si="526"/>
        <v>10.74</v>
      </c>
      <c r="AQ581" s="5">
        <f t="shared" si="526"/>
        <v>13.56</v>
      </c>
      <c r="AR581" s="5">
        <f t="shared" si="526"/>
        <v>37.29</v>
      </c>
      <c r="AS581" s="5">
        <f t="shared" si="526"/>
        <v>21.04</v>
      </c>
      <c r="AT581" s="5">
        <f t="shared" si="526"/>
        <v>9.06</v>
      </c>
      <c r="AU581" s="5">
        <f t="shared" si="526"/>
        <v>7.03</v>
      </c>
      <c r="AV581" s="5">
        <f t="shared" si="490"/>
        <v>154.53333333333333</v>
      </c>
      <c r="AW581" s="5"/>
      <c r="AX581" s="5">
        <f t="shared" si="491"/>
        <v>194.5</v>
      </c>
    </row>
    <row r="582" spans="1:50" x14ac:dyDescent="0.2">
      <c r="A582" s="12">
        <v>2005</v>
      </c>
      <c r="B582" s="12">
        <v>3</v>
      </c>
      <c r="C582" s="1">
        <f t="shared" si="492"/>
        <v>115</v>
      </c>
      <c r="D582" s="5">
        <f t="shared" ref="D582:AB582" si="527">D397</f>
        <v>312</v>
      </c>
      <c r="E582" s="5">
        <f t="shared" si="527"/>
        <v>305</v>
      </c>
      <c r="F582" s="5">
        <f t="shared" si="527"/>
        <v>322</v>
      </c>
      <c r="G582" s="5">
        <f t="shared" si="527"/>
        <v>306</v>
      </c>
      <c r="H582" s="5" t="str">
        <f t="shared" si="527"/>
        <v>na</v>
      </c>
      <c r="I582" s="5" t="str">
        <f t="shared" si="527"/>
        <v>na</v>
      </c>
      <c r="J582" s="5">
        <f t="shared" si="527"/>
        <v>284</v>
      </c>
      <c r="K582" s="5">
        <f t="shared" si="527"/>
        <v>286</v>
      </c>
      <c r="L582" s="5">
        <f t="shared" si="527"/>
        <v>364</v>
      </c>
      <c r="M582" s="5">
        <f t="shared" si="527"/>
        <v>282</v>
      </c>
      <c r="N582" s="5">
        <f t="shared" si="527"/>
        <v>372</v>
      </c>
      <c r="O582" s="5">
        <f t="shared" si="527"/>
        <v>361</v>
      </c>
      <c r="P582" s="5">
        <f t="shared" si="527"/>
        <v>387</v>
      </c>
      <c r="Q582" s="5">
        <f t="shared" si="527"/>
        <v>271</v>
      </c>
      <c r="R582" s="5">
        <f t="shared" si="527"/>
        <v>316</v>
      </c>
      <c r="S582" s="5">
        <f t="shared" si="527"/>
        <v>327</v>
      </c>
      <c r="T582" s="5">
        <f t="shared" si="527"/>
        <v>249</v>
      </c>
      <c r="U582" s="5">
        <f t="shared" si="527"/>
        <v>326</v>
      </c>
      <c r="V582" s="5">
        <f t="shared" si="527"/>
        <v>330</v>
      </c>
      <c r="W582" s="5">
        <f t="shared" si="527"/>
        <v>276</v>
      </c>
      <c r="X582" s="5">
        <f t="shared" si="527"/>
        <v>271</v>
      </c>
      <c r="Y582" s="5">
        <f t="shared" si="527"/>
        <v>227</v>
      </c>
      <c r="Z582" s="5">
        <f t="shared" si="527"/>
        <v>25.64</v>
      </c>
      <c r="AA582" s="5">
        <f t="shared" si="527"/>
        <v>27.49</v>
      </c>
      <c r="AB582" s="5">
        <f t="shared" si="527"/>
        <v>31.29</v>
      </c>
      <c r="AC582" s="5">
        <f t="shared" si="480"/>
        <v>15.95</v>
      </c>
      <c r="AD582" s="5">
        <f t="shared" ref="AD582:AU582" si="528">AD397</f>
        <v>24.98</v>
      </c>
      <c r="AE582" s="5">
        <f t="shared" si="528"/>
        <v>25.61</v>
      </c>
      <c r="AF582" s="5">
        <f t="shared" si="528"/>
        <v>22.37</v>
      </c>
      <c r="AG582" s="5">
        <f t="shared" si="528"/>
        <v>26.55</v>
      </c>
      <c r="AH582" s="5">
        <f t="shared" si="528"/>
        <v>29.2</v>
      </c>
      <c r="AI582" s="5">
        <f t="shared" si="528"/>
        <v>15.78</v>
      </c>
      <c r="AJ582" s="5">
        <f t="shared" si="528"/>
        <v>22.05</v>
      </c>
      <c r="AK582" s="5">
        <f t="shared" si="528"/>
        <v>19.329999999999998</v>
      </c>
      <c r="AL582" s="5">
        <f t="shared" si="528"/>
        <v>15.01</v>
      </c>
      <c r="AM582" s="5">
        <f t="shared" si="528"/>
        <v>9.09</v>
      </c>
      <c r="AN582" s="5">
        <f t="shared" si="528"/>
        <v>22.75</v>
      </c>
      <c r="AO582" s="5">
        <f t="shared" si="528"/>
        <v>28.09</v>
      </c>
      <c r="AP582" s="5">
        <f t="shared" si="528"/>
        <v>13.05</v>
      </c>
      <c r="AQ582" s="5">
        <f t="shared" si="528"/>
        <v>18.850000000000001</v>
      </c>
      <c r="AR582" s="5">
        <f t="shared" si="528"/>
        <v>31.38</v>
      </c>
      <c r="AS582" s="5">
        <f t="shared" si="528"/>
        <v>21.62</v>
      </c>
      <c r="AT582" s="5">
        <f t="shared" si="528"/>
        <v>8.86</v>
      </c>
      <c r="AU582" s="5">
        <f t="shared" si="528"/>
        <v>5.6</v>
      </c>
      <c r="AV582" s="5">
        <f t="shared" si="490"/>
        <v>158.69999999999999</v>
      </c>
      <c r="AW582" s="5"/>
      <c r="AX582" s="5">
        <f t="shared" si="491"/>
        <v>196.86666666666667</v>
      </c>
    </row>
    <row r="583" spans="1:50" x14ac:dyDescent="0.2">
      <c r="A583" s="12">
        <v>2005</v>
      </c>
      <c r="B583" s="12">
        <v>4</v>
      </c>
      <c r="C583" s="1">
        <f t="shared" si="492"/>
        <v>116</v>
      </c>
      <c r="D583" s="5">
        <f t="shared" ref="D583:AB583" si="529">D398</f>
        <v>322</v>
      </c>
      <c r="E583" s="5">
        <f t="shared" si="529"/>
        <v>290</v>
      </c>
      <c r="F583" s="5">
        <f t="shared" si="529"/>
        <v>311</v>
      </c>
      <c r="G583" s="5">
        <f t="shared" si="529"/>
        <v>306</v>
      </c>
      <c r="H583" s="5">
        <f t="shared" si="529"/>
        <v>328</v>
      </c>
      <c r="I583" s="5" t="str">
        <f t="shared" si="529"/>
        <v>na</v>
      </c>
      <c r="J583" s="5">
        <f t="shared" si="529"/>
        <v>284</v>
      </c>
      <c r="K583" s="5">
        <f t="shared" si="529"/>
        <v>263</v>
      </c>
      <c r="L583" s="5">
        <f t="shared" si="529"/>
        <v>321</v>
      </c>
      <c r="M583" s="5">
        <f t="shared" si="529"/>
        <v>287</v>
      </c>
      <c r="N583" s="5">
        <f t="shared" si="529"/>
        <v>380</v>
      </c>
      <c r="O583" s="5">
        <f t="shared" si="529"/>
        <v>363</v>
      </c>
      <c r="P583" s="5">
        <f t="shared" si="529"/>
        <v>274</v>
      </c>
      <c r="Q583" s="5">
        <f t="shared" si="529"/>
        <v>297</v>
      </c>
      <c r="R583" s="5">
        <f t="shared" si="529"/>
        <v>283</v>
      </c>
      <c r="S583" s="5">
        <f t="shared" si="529"/>
        <v>270</v>
      </c>
      <c r="T583" s="5">
        <f t="shared" si="529"/>
        <v>305</v>
      </c>
      <c r="U583" s="5">
        <f t="shared" si="529"/>
        <v>324</v>
      </c>
      <c r="V583" s="5">
        <f t="shared" si="529"/>
        <v>274</v>
      </c>
      <c r="W583" s="5">
        <f t="shared" si="529"/>
        <v>276</v>
      </c>
      <c r="X583" s="5">
        <f t="shared" si="529"/>
        <v>294</v>
      </c>
      <c r="Y583" s="5">
        <f t="shared" si="529"/>
        <v>216</v>
      </c>
      <c r="Z583" s="5">
        <f t="shared" si="529"/>
        <v>23.91</v>
      </c>
      <c r="AA583" s="5">
        <f t="shared" si="529"/>
        <v>23.97</v>
      </c>
      <c r="AB583" s="5">
        <f t="shared" si="529"/>
        <v>25.88</v>
      </c>
      <c r="AC583" s="5">
        <f t="shared" si="480"/>
        <v>10.15</v>
      </c>
      <c r="AD583" s="5">
        <f t="shared" ref="AD583:AU583" si="530">AD398</f>
        <v>21.78</v>
      </c>
      <c r="AE583" s="5">
        <f t="shared" si="530"/>
        <v>19.399999999999999</v>
      </c>
      <c r="AF583" s="5">
        <f t="shared" si="530"/>
        <v>25.75</v>
      </c>
      <c r="AG583" s="5">
        <f t="shared" si="530"/>
        <v>27.81</v>
      </c>
      <c r="AH583" s="5">
        <f t="shared" si="530"/>
        <v>22.29</v>
      </c>
      <c r="AI583" s="5">
        <f t="shared" si="530"/>
        <v>11.05</v>
      </c>
      <c r="AJ583" s="5">
        <f t="shared" si="530"/>
        <v>18.329999999999998</v>
      </c>
      <c r="AK583" s="5">
        <f t="shared" si="530"/>
        <v>16.68</v>
      </c>
      <c r="AL583" s="5">
        <f t="shared" si="530"/>
        <v>14.73</v>
      </c>
      <c r="AM583" s="5">
        <f t="shared" si="530"/>
        <v>9.77</v>
      </c>
      <c r="AN583" s="5">
        <f t="shared" si="530"/>
        <v>22.3</v>
      </c>
      <c r="AO583" s="5">
        <f t="shared" si="530"/>
        <v>29</v>
      </c>
      <c r="AP583" s="5">
        <f t="shared" si="530"/>
        <v>11.6</v>
      </c>
      <c r="AQ583" s="5">
        <f t="shared" si="530"/>
        <v>13.05</v>
      </c>
      <c r="AR583" s="5">
        <f t="shared" si="530"/>
        <v>20.88</v>
      </c>
      <c r="AS583" s="5">
        <f t="shared" si="530"/>
        <v>14.7</v>
      </c>
      <c r="AT583" s="5">
        <f t="shared" si="530"/>
        <v>8.2899999999999991</v>
      </c>
      <c r="AU583" s="5">
        <f t="shared" si="530"/>
        <v>9.31</v>
      </c>
      <c r="AV583" s="5">
        <f t="shared" si="490"/>
        <v>164.3</v>
      </c>
      <c r="AW583" s="5"/>
      <c r="AX583" s="5">
        <f t="shared" si="491"/>
        <v>197.86666666666665</v>
      </c>
    </row>
    <row r="584" spans="1:50" x14ac:dyDescent="0.2">
      <c r="A584" s="12">
        <v>2006</v>
      </c>
      <c r="B584" s="12">
        <v>1</v>
      </c>
      <c r="C584" s="1">
        <f t="shared" si="492"/>
        <v>117</v>
      </c>
      <c r="D584" s="5">
        <f t="shared" ref="D584:AB584" si="531">D399</f>
        <v>292</v>
      </c>
      <c r="E584" s="5">
        <f t="shared" si="531"/>
        <v>313</v>
      </c>
      <c r="F584" s="5">
        <f t="shared" si="531"/>
        <v>281</v>
      </c>
      <c r="G584" s="5">
        <f t="shared" si="531"/>
        <v>267</v>
      </c>
      <c r="H584" s="5">
        <f t="shared" si="531"/>
        <v>162</v>
      </c>
      <c r="I584" s="5">
        <f t="shared" si="531"/>
        <v>158</v>
      </c>
      <c r="J584" s="5">
        <f t="shared" si="531"/>
        <v>214</v>
      </c>
      <c r="K584" s="5">
        <f t="shared" si="531"/>
        <v>263</v>
      </c>
      <c r="L584" s="5">
        <f t="shared" si="531"/>
        <v>265</v>
      </c>
      <c r="M584" s="5">
        <f t="shared" si="531"/>
        <v>325</v>
      </c>
      <c r="N584" s="5">
        <f t="shared" si="531"/>
        <v>349</v>
      </c>
      <c r="O584" s="5">
        <f t="shared" si="531"/>
        <v>271</v>
      </c>
      <c r="P584" s="5">
        <f t="shared" si="531"/>
        <v>328</v>
      </c>
      <c r="Q584" s="5">
        <f t="shared" si="531"/>
        <v>325</v>
      </c>
      <c r="R584" s="5">
        <f t="shared" si="531"/>
        <v>307</v>
      </c>
      <c r="S584" s="5">
        <f t="shared" si="531"/>
        <v>288</v>
      </c>
      <c r="T584" s="5">
        <f t="shared" si="531"/>
        <v>311</v>
      </c>
      <c r="U584" s="5">
        <f t="shared" si="531"/>
        <v>337</v>
      </c>
      <c r="V584" s="5">
        <f t="shared" si="531"/>
        <v>265</v>
      </c>
      <c r="W584" s="5">
        <f t="shared" si="531"/>
        <v>263</v>
      </c>
      <c r="X584" s="5">
        <f t="shared" si="531"/>
        <v>262</v>
      </c>
      <c r="Y584" s="5">
        <f t="shared" si="531"/>
        <v>219</v>
      </c>
      <c r="Z584" s="5">
        <f t="shared" si="531"/>
        <v>21.46</v>
      </c>
      <c r="AA584" s="5">
        <f t="shared" si="531"/>
        <v>25.16</v>
      </c>
      <c r="AB584" s="5">
        <f t="shared" si="531"/>
        <v>24.94</v>
      </c>
      <c r="AC584" s="5">
        <f t="shared" si="480"/>
        <v>11.6</v>
      </c>
      <c r="AD584" s="5">
        <f t="shared" ref="AD584:AU584" si="532">AD399</f>
        <v>19.55</v>
      </c>
      <c r="AE584" s="5">
        <f t="shared" si="532"/>
        <v>18.489999999999998</v>
      </c>
      <c r="AF584" s="5">
        <f t="shared" si="532"/>
        <v>20.53</v>
      </c>
      <c r="AG584" s="5">
        <f t="shared" si="532"/>
        <v>30.68</v>
      </c>
      <c r="AH584" s="5">
        <f t="shared" si="532"/>
        <v>23.55</v>
      </c>
      <c r="AI584" s="5">
        <f t="shared" si="532"/>
        <v>19.579999999999998</v>
      </c>
      <c r="AJ584" s="5">
        <f t="shared" si="532"/>
        <v>22.59</v>
      </c>
      <c r="AK584" s="5">
        <f t="shared" si="532"/>
        <v>17.14</v>
      </c>
      <c r="AL584" s="5">
        <f t="shared" si="532"/>
        <v>18.68</v>
      </c>
      <c r="AM584" s="5">
        <f t="shared" si="532"/>
        <v>14.08</v>
      </c>
      <c r="AN584" s="5">
        <f t="shared" si="532"/>
        <v>24.91</v>
      </c>
      <c r="AO584" s="5">
        <f t="shared" si="532"/>
        <v>28.58</v>
      </c>
      <c r="AP584" s="5">
        <f t="shared" si="532"/>
        <v>14.5</v>
      </c>
      <c r="AQ584" s="5">
        <f t="shared" si="532"/>
        <v>13.78</v>
      </c>
      <c r="AR584" s="5">
        <f t="shared" si="532"/>
        <v>19.53</v>
      </c>
      <c r="AS584" s="5">
        <f t="shared" si="532"/>
        <v>14.92</v>
      </c>
      <c r="AT584" s="5">
        <f t="shared" si="532"/>
        <v>8.9600000000000009</v>
      </c>
      <c r="AU584" s="5">
        <f t="shared" si="532"/>
        <v>6.92</v>
      </c>
      <c r="AV584" s="5">
        <f t="shared" si="490"/>
        <v>162.76666666666668</v>
      </c>
      <c r="AW584" s="5"/>
      <c r="AX584" s="5">
        <f t="shared" si="491"/>
        <v>198.93333333333331</v>
      </c>
    </row>
    <row r="585" spans="1:50" x14ac:dyDescent="0.2">
      <c r="A585" s="12">
        <v>2006</v>
      </c>
      <c r="B585" s="12">
        <v>2</v>
      </c>
      <c r="C585" s="1">
        <f t="shared" si="492"/>
        <v>118</v>
      </c>
      <c r="D585" s="5">
        <f t="shared" ref="D585:AB585" si="533">D400</f>
        <v>274</v>
      </c>
      <c r="E585" s="5">
        <f t="shared" si="533"/>
        <v>272</v>
      </c>
      <c r="F585" s="5">
        <f t="shared" si="533"/>
        <v>279</v>
      </c>
      <c r="G585" s="5">
        <f t="shared" si="533"/>
        <v>276</v>
      </c>
      <c r="H585" s="5">
        <f t="shared" si="533"/>
        <v>153</v>
      </c>
      <c r="I585" s="5">
        <f t="shared" si="533"/>
        <v>166</v>
      </c>
      <c r="J585" s="5">
        <f t="shared" si="533"/>
        <v>269</v>
      </c>
      <c r="K585" s="5">
        <f t="shared" si="533"/>
        <v>252</v>
      </c>
      <c r="L585" s="5">
        <f t="shared" si="533"/>
        <v>289</v>
      </c>
      <c r="M585" s="5">
        <f t="shared" si="533"/>
        <v>289</v>
      </c>
      <c r="N585" s="5">
        <f t="shared" si="533"/>
        <v>273</v>
      </c>
      <c r="O585" s="5">
        <f t="shared" si="533"/>
        <v>306</v>
      </c>
      <c r="P585" s="5">
        <f t="shared" si="533"/>
        <v>303</v>
      </c>
      <c r="Q585" s="5">
        <f t="shared" si="533"/>
        <v>307</v>
      </c>
      <c r="R585" s="5">
        <f t="shared" si="533"/>
        <v>273</v>
      </c>
      <c r="S585" s="5">
        <f t="shared" si="533"/>
        <v>300</v>
      </c>
      <c r="T585" s="5">
        <f t="shared" si="533"/>
        <v>245</v>
      </c>
      <c r="U585" s="5">
        <f t="shared" si="533"/>
        <v>350</v>
      </c>
      <c r="V585" s="5">
        <f t="shared" si="533"/>
        <v>201</v>
      </c>
      <c r="W585" s="5">
        <f t="shared" si="533"/>
        <v>214</v>
      </c>
      <c r="X585" s="5">
        <f t="shared" si="533"/>
        <v>251</v>
      </c>
      <c r="Y585" s="5">
        <f t="shared" si="533"/>
        <v>266</v>
      </c>
      <c r="Z585" s="5">
        <f t="shared" si="533"/>
        <v>17.18</v>
      </c>
      <c r="AA585" s="5">
        <f t="shared" si="533"/>
        <v>23.49</v>
      </c>
      <c r="AB585" s="5">
        <f t="shared" si="533"/>
        <v>23.06</v>
      </c>
      <c r="AC585" s="5">
        <f t="shared" si="480"/>
        <v>8.6999999999999993</v>
      </c>
      <c r="AD585" s="5">
        <f t="shared" ref="AD585:AU585" si="534">AD400</f>
        <v>14.33</v>
      </c>
      <c r="AE585" s="5">
        <f t="shared" si="534"/>
        <v>15.98</v>
      </c>
      <c r="AF585" s="5">
        <f t="shared" si="534"/>
        <v>18.73</v>
      </c>
      <c r="AG585" s="5">
        <f t="shared" si="534"/>
        <v>24.03</v>
      </c>
      <c r="AH585" s="5">
        <f t="shared" si="534"/>
        <v>22.26</v>
      </c>
      <c r="AI585" s="5">
        <f t="shared" si="534"/>
        <v>16.309999999999999</v>
      </c>
      <c r="AJ585" s="5">
        <f t="shared" si="534"/>
        <v>16.489999999999998</v>
      </c>
      <c r="AK585" s="5">
        <f t="shared" si="534"/>
        <v>15.2</v>
      </c>
      <c r="AL585" s="5">
        <f t="shared" si="534"/>
        <v>9.1199999999999992</v>
      </c>
      <c r="AM585" s="5">
        <f t="shared" si="534"/>
        <v>8.02</v>
      </c>
      <c r="AN585" s="5">
        <f t="shared" si="534"/>
        <v>21.58</v>
      </c>
      <c r="AO585" s="5">
        <f t="shared" si="534"/>
        <v>28.07</v>
      </c>
      <c r="AP585" s="5">
        <f t="shared" si="534"/>
        <v>16.68</v>
      </c>
      <c r="AQ585" s="5">
        <f t="shared" si="534"/>
        <v>5</v>
      </c>
      <c r="AR585" s="5">
        <f t="shared" si="534"/>
        <v>15.52</v>
      </c>
      <c r="AS585" s="5">
        <f t="shared" si="534"/>
        <v>10.08</v>
      </c>
      <c r="AT585" s="5">
        <f t="shared" si="534"/>
        <v>8.15</v>
      </c>
      <c r="AU585" s="5">
        <f t="shared" si="534"/>
        <v>6.6</v>
      </c>
      <c r="AV585" s="5">
        <f t="shared" si="490"/>
        <v>165.4</v>
      </c>
      <c r="AW585" s="5"/>
      <c r="AX585" s="5">
        <f t="shared" si="491"/>
        <v>202.3</v>
      </c>
    </row>
    <row r="586" spans="1:50" x14ac:dyDescent="0.2">
      <c r="A586" s="12">
        <v>2006</v>
      </c>
      <c r="B586" s="12">
        <v>3</v>
      </c>
      <c r="C586" s="1">
        <f t="shared" si="492"/>
        <v>119</v>
      </c>
      <c r="D586" s="5">
        <f t="shared" ref="D586:AB586" si="535">D401</f>
        <v>230</v>
      </c>
      <c r="E586" s="5">
        <f t="shared" si="535"/>
        <v>261</v>
      </c>
      <c r="F586" s="5">
        <f t="shared" si="535"/>
        <v>266</v>
      </c>
      <c r="G586" s="5">
        <f t="shared" si="535"/>
        <v>271</v>
      </c>
      <c r="H586" s="5">
        <f t="shared" si="535"/>
        <v>153</v>
      </c>
      <c r="I586" s="5">
        <f t="shared" si="535"/>
        <v>166</v>
      </c>
      <c r="J586" s="5">
        <f t="shared" si="535"/>
        <v>273</v>
      </c>
      <c r="K586" s="5">
        <f t="shared" si="535"/>
        <v>264</v>
      </c>
      <c r="L586" s="5">
        <f t="shared" si="535"/>
        <v>257</v>
      </c>
      <c r="M586" s="5">
        <f t="shared" si="535"/>
        <v>249</v>
      </c>
      <c r="N586" s="5">
        <f t="shared" si="535"/>
        <v>253</v>
      </c>
      <c r="O586" s="5">
        <f t="shared" si="535"/>
        <v>283</v>
      </c>
      <c r="P586" s="5">
        <f t="shared" si="535"/>
        <v>273</v>
      </c>
      <c r="Q586" s="5">
        <f t="shared" si="535"/>
        <v>296</v>
      </c>
      <c r="R586" s="5">
        <f t="shared" si="535"/>
        <v>296</v>
      </c>
      <c r="S586" s="5">
        <f t="shared" si="535"/>
        <v>270</v>
      </c>
      <c r="T586" s="5">
        <f t="shared" si="535"/>
        <v>245</v>
      </c>
      <c r="U586" s="5">
        <f t="shared" si="535"/>
        <v>279</v>
      </c>
      <c r="V586" s="5">
        <f t="shared" si="535"/>
        <v>173</v>
      </c>
      <c r="W586" s="5">
        <f t="shared" si="535"/>
        <v>195</v>
      </c>
      <c r="X586" s="5">
        <f t="shared" si="535"/>
        <v>224</v>
      </c>
      <c r="Y586" s="5">
        <f t="shared" si="535"/>
        <v>237</v>
      </c>
      <c r="Z586" s="5">
        <f t="shared" si="535"/>
        <v>14.95</v>
      </c>
      <c r="AA586" s="5">
        <f t="shared" si="535"/>
        <v>18.21</v>
      </c>
      <c r="AB586" s="5">
        <f t="shared" si="535"/>
        <v>23.35</v>
      </c>
      <c r="AC586" s="5">
        <f t="shared" si="480"/>
        <v>10.15</v>
      </c>
      <c r="AD586" s="5">
        <f t="shared" ref="AD586:AU586" si="536">AD401</f>
        <v>19.260000000000002</v>
      </c>
      <c r="AE586" s="5">
        <f t="shared" si="536"/>
        <v>17.04</v>
      </c>
      <c r="AF586" s="5">
        <f t="shared" si="536"/>
        <v>16.21</v>
      </c>
      <c r="AG586" s="5">
        <f t="shared" si="536"/>
        <v>20.34</v>
      </c>
      <c r="AH586" s="5">
        <f t="shared" si="536"/>
        <v>20.010000000000002</v>
      </c>
      <c r="AI586" s="5">
        <f t="shared" si="536"/>
        <v>15.83</v>
      </c>
      <c r="AJ586" s="5">
        <f t="shared" si="536"/>
        <v>12.34</v>
      </c>
      <c r="AK586" s="5">
        <f t="shared" si="536"/>
        <v>12.96</v>
      </c>
      <c r="AL586" s="5">
        <f t="shared" si="536"/>
        <v>12.64</v>
      </c>
      <c r="AM586" s="5">
        <f t="shared" si="536"/>
        <v>8.5399999999999991</v>
      </c>
      <c r="AN586" s="5">
        <f t="shared" si="536"/>
        <v>21.27</v>
      </c>
      <c r="AO586" s="5">
        <f t="shared" si="536"/>
        <v>24.04</v>
      </c>
      <c r="AP586" s="5">
        <f t="shared" si="536"/>
        <v>13.05</v>
      </c>
      <c r="AQ586" s="5">
        <f t="shared" si="536"/>
        <v>14.86</v>
      </c>
      <c r="AR586" s="5">
        <f t="shared" si="536"/>
        <v>18.420000000000002</v>
      </c>
      <c r="AS586" s="5">
        <f t="shared" si="536"/>
        <v>13.49</v>
      </c>
      <c r="AT586" s="5">
        <f t="shared" si="536"/>
        <v>8.6999999999999993</v>
      </c>
      <c r="AU586" s="5">
        <f t="shared" si="536"/>
        <v>7.31</v>
      </c>
      <c r="AV586" s="5">
        <f t="shared" si="490"/>
        <v>166.7</v>
      </c>
      <c r="AW586" s="5"/>
      <c r="AX586" s="5">
        <f t="shared" si="491"/>
        <v>203.43333333333331</v>
      </c>
    </row>
    <row r="587" spans="1:50" x14ac:dyDescent="0.2">
      <c r="A587" s="12">
        <v>2006</v>
      </c>
      <c r="B587" s="12">
        <v>4</v>
      </c>
      <c r="C587" s="1">
        <f t="shared" si="492"/>
        <v>120</v>
      </c>
      <c r="D587" s="5">
        <f t="shared" ref="D587:AB587" si="537">D402</f>
        <v>287</v>
      </c>
      <c r="E587" s="5">
        <f t="shared" si="537"/>
        <v>279</v>
      </c>
      <c r="F587" s="5">
        <f t="shared" si="537"/>
        <v>263</v>
      </c>
      <c r="G587" s="5">
        <f t="shared" si="537"/>
        <v>241</v>
      </c>
      <c r="H587" s="5">
        <f t="shared" si="537"/>
        <v>158</v>
      </c>
      <c r="I587" s="5">
        <f t="shared" si="537"/>
        <v>150</v>
      </c>
      <c r="J587" s="5">
        <f t="shared" si="537"/>
        <v>242</v>
      </c>
      <c r="K587" s="5">
        <f t="shared" si="537"/>
        <v>247</v>
      </c>
      <c r="L587" s="5">
        <f t="shared" si="537"/>
        <v>236</v>
      </c>
      <c r="M587" s="5">
        <f t="shared" si="537"/>
        <v>300</v>
      </c>
      <c r="N587" s="5">
        <f t="shared" si="537"/>
        <v>313</v>
      </c>
      <c r="O587" s="5">
        <f t="shared" si="537"/>
        <v>372</v>
      </c>
      <c r="P587" s="5">
        <f t="shared" si="537"/>
        <v>305</v>
      </c>
      <c r="Q587" s="5">
        <f t="shared" si="537"/>
        <v>299</v>
      </c>
      <c r="R587" s="5">
        <f t="shared" si="537"/>
        <v>302</v>
      </c>
      <c r="S587" s="5">
        <f t="shared" si="537"/>
        <v>294</v>
      </c>
      <c r="T587" s="5">
        <f t="shared" si="537"/>
        <v>269</v>
      </c>
      <c r="U587" s="5">
        <f t="shared" si="537"/>
        <v>287</v>
      </c>
      <c r="V587" s="5">
        <f t="shared" si="537"/>
        <v>186</v>
      </c>
      <c r="W587" s="5" t="str">
        <f t="shared" si="537"/>
        <v>na</v>
      </c>
      <c r="X587" s="5">
        <f t="shared" si="537"/>
        <v>239</v>
      </c>
      <c r="Y587" s="5">
        <f t="shared" si="537"/>
        <v>302</v>
      </c>
      <c r="Z587" s="5">
        <f t="shared" si="537"/>
        <v>16.34</v>
      </c>
      <c r="AA587" s="5">
        <f t="shared" si="537"/>
        <v>18.62</v>
      </c>
      <c r="AB587" s="5">
        <f t="shared" si="537"/>
        <v>26.4</v>
      </c>
      <c r="AC587" s="5">
        <f t="shared" si="480"/>
        <v>11.6</v>
      </c>
      <c r="AD587" s="5">
        <f t="shared" ref="AD587:AU587" si="538">AD402</f>
        <v>17.82</v>
      </c>
      <c r="AE587" s="5">
        <f t="shared" si="538"/>
        <v>12.25</v>
      </c>
      <c r="AF587" s="5">
        <f t="shared" si="538"/>
        <v>17.84</v>
      </c>
      <c r="AG587" s="5">
        <f t="shared" si="538"/>
        <v>21.61</v>
      </c>
      <c r="AH587" s="5">
        <f t="shared" si="538"/>
        <v>27.88</v>
      </c>
      <c r="AI587" s="5">
        <f t="shared" si="538"/>
        <v>16.170000000000002</v>
      </c>
      <c r="AJ587" s="5">
        <f t="shared" si="538"/>
        <v>14.37</v>
      </c>
      <c r="AK587" s="5">
        <f t="shared" si="538"/>
        <v>14.14</v>
      </c>
      <c r="AL587" s="5">
        <f t="shared" si="538"/>
        <v>14.62</v>
      </c>
      <c r="AM587" s="5">
        <f t="shared" si="538"/>
        <v>10.38</v>
      </c>
      <c r="AN587" s="5">
        <f t="shared" si="538"/>
        <v>24.56</v>
      </c>
      <c r="AO587" s="5">
        <f t="shared" si="538"/>
        <v>23.26</v>
      </c>
      <c r="AP587" s="5">
        <f t="shared" si="538"/>
        <v>18.98</v>
      </c>
      <c r="AQ587" s="5">
        <f t="shared" si="538"/>
        <v>15.47</v>
      </c>
      <c r="AR587" s="5">
        <f t="shared" si="538"/>
        <v>26.29</v>
      </c>
      <c r="AS587" s="5">
        <f t="shared" si="538"/>
        <v>14.4</v>
      </c>
      <c r="AT587" s="5">
        <f t="shared" si="538"/>
        <v>9.4</v>
      </c>
      <c r="AU587" s="5">
        <f t="shared" si="538"/>
        <v>9.67</v>
      </c>
      <c r="AV587" s="5">
        <f t="shared" si="490"/>
        <v>164.13333333333333</v>
      </c>
      <c r="AW587" s="5"/>
      <c r="AX587" s="5">
        <f t="shared" si="491"/>
        <v>201.7</v>
      </c>
    </row>
    <row r="588" spans="1:50" x14ac:dyDescent="0.2">
      <c r="A588" s="12">
        <v>2007</v>
      </c>
      <c r="B588" s="12">
        <v>1</v>
      </c>
      <c r="C588" s="1">
        <f t="shared" si="492"/>
        <v>121</v>
      </c>
      <c r="D588" s="5">
        <f t="shared" ref="D588:AB588" si="539">D403</f>
        <v>275</v>
      </c>
      <c r="E588" s="5">
        <f t="shared" si="539"/>
        <v>315</v>
      </c>
      <c r="F588" s="5">
        <f t="shared" si="539"/>
        <v>363</v>
      </c>
      <c r="G588" s="5">
        <f t="shared" si="539"/>
        <v>245</v>
      </c>
      <c r="H588" s="5">
        <f t="shared" si="539"/>
        <v>136</v>
      </c>
      <c r="I588" s="5">
        <f t="shared" si="539"/>
        <v>158</v>
      </c>
      <c r="J588" s="5">
        <f t="shared" si="539"/>
        <v>327</v>
      </c>
      <c r="K588" s="5">
        <f t="shared" si="539"/>
        <v>251</v>
      </c>
      <c r="L588" s="5">
        <f t="shared" si="539"/>
        <v>256</v>
      </c>
      <c r="M588" s="5">
        <f t="shared" si="539"/>
        <v>353</v>
      </c>
      <c r="N588" s="5">
        <f t="shared" si="539"/>
        <v>229</v>
      </c>
      <c r="O588" s="5">
        <f t="shared" si="539"/>
        <v>307</v>
      </c>
      <c r="P588" s="5">
        <f t="shared" si="539"/>
        <v>269</v>
      </c>
      <c r="Q588" s="5">
        <f t="shared" si="539"/>
        <v>342</v>
      </c>
      <c r="R588" s="5">
        <f t="shared" si="539"/>
        <v>293</v>
      </c>
      <c r="S588" s="5">
        <f t="shared" si="539"/>
        <v>296</v>
      </c>
      <c r="T588" s="5">
        <f t="shared" si="539"/>
        <v>292</v>
      </c>
      <c r="U588" s="5">
        <f t="shared" si="539"/>
        <v>307</v>
      </c>
      <c r="V588" s="5">
        <f t="shared" si="539"/>
        <v>226</v>
      </c>
      <c r="W588" s="5">
        <f t="shared" si="539"/>
        <v>0</v>
      </c>
      <c r="X588" s="5">
        <f t="shared" si="539"/>
        <v>291</v>
      </c>
      <c r="Y588" s="5">
        <f t="shared" si="539"/>
        <v>320</v>
      </c>
      <c r="Z588" s="5">
        <f t="shared" si="539"/>
        <v>20.47</v>
      </c>
      <c r="AA588" s="5">
        <f t="shared" si="539"/>
        <v>21.11</v>
      </c>
      <c r="AB588" s="5">
        <f t="shared" si="539"/>
        <v>31.41</v>
      </c>
      <c r="AC588" s="5">
        <f t="shared" si="480"/>
        <v>10.88</v>
      </c>
      <c r="AD588" s="5">
        <f t="shared" ref="AD588:AU588" si="540">AD403</f>
        <v>12.48</v>
      </c>
      <c r="AE588" s="5">
        <f t="shared" si="540"/>
        <v>12.11</v>
      </c>
      <c r="AF588" s="5">
        <f t="shared" si="540"/>
        <v>20.420000000000002</v>
      </c>
      <c r="AG588" s="5">
        <f t="shared" si="540"/>
        <v>21.07</v>
      </c>
      <c r="AH588" s="5">
        <f t="shared" si="540"/>
        <v>25.92</v>
      </c>
      <c r="AI588" s="5">
        <f t="shared" si="540"/>
        <v>22.4</v>
      </c>
      <c r="AJ588" s="5">
        <f t="shared" si="540"/>
        <v>20.53</v>
      </c>
      <c r="AK588" s="5">
        <f t="shared" si="540"/>
        <v>16.14</v>
      </c>
      <c r="AL588" s="5">
        <f t="shared" si="540"/>
        <v>15.99</v>
      </c>
      <c r="AM588" s="5">
        <f t="shared" si="540"/>
        <v>14.04</v>
      </c>
      <c r="AN588" s="5">
        <f t="shared" si="540"/>
        <v>22.87</v>
      </c>
      <c r="AO588" s="5">
        <f t="shared" si="540"/>
        <v>25.3</v>
      </c>
      <c r="AP588" s="5">
        <f t="shared" si="540"/>
        <v>17.62</v>
      </c>
      <c r="AQ588" s="5">
        <f t="shared" si="540"/>
        <v>13.5</v>
      </c>
      <c r="AR588" s="5">
        <f t="shared" si="540"/>
        <v>29.34</v>
      </c>
      <c r="AS588" s="5">
        <f t="shared" si="540"/>
        <v>17.489999999999998</v>
      </c>
      <c r="AT588" s="5">
        <f t="shared" si="540"/>
        <v>13.18</v>
      </c>
      <c r="AU588" s="5">
        <f t="shared" si="540"/>
        <v>10.94</v>
      </c>
      <c r="AV588" s="5">
        <f t="shared" si="490"/>
        <v>166.7</v>
      </c>
      <c r="AW588" s="5"/>
      <c r="AX588" s="5">
        <f t="shared" si="491"/>
        <v>203.75566666666666</v>
      </c>
    </row>
    <row r="589" spans="1:50" x14ac:dyDescent="0.2">
      <c r="A589" s="12">
        <v>2007</v>
      </c>
      <c r="B589" s="12">
        <v>2</v>
      </c>
      <c r="C589" s="1">
        <f t="shared" si="492"/>
        <v>122</v>
      </c>
      <c r="D589" s="5">
        <f t="shared" ref="D589:AB589" si="541">D404</f>
        <v>260</v>
      </c>
      <c r="E589" s="5">
        <f t="shared" si="541"/>
        <v>313</v>
      </c>
      <c r="F589" s="5">
        <f t="shared" si="541"/>
        <v>377</v>
      </c>
      <c r="G589" s="5">
        <f t="shared" si="541"/>
        <v>315</v>
      </c>
      <c r="H589" s="5">
        <f t="shared" si="541"/>
        <v>127</v>
      </c>
      <c r="I589" s="5">
        <f t="shared" si="541"/>
        <v>142</v>
      </c>
      <c r="J589" s="5">
        <f t="shared" si="541"/>
        <v>245</v>
      </c>
      <c r="K589" s="5">
        <f t="shared" si="541"/>
        <v>248</v>
      </c>
      <c r="L589" s="5">
        <f t="shared" si="541"/>
        <v>288</v>
      </c>
      <c r="M589" s="5">
        <f t="shared" si="541"/>
        <v>328</v>
      </c>
      <c r="N589" s="5">
        <f t="shared" si="541"/>
        <v>263</v>
      </c>
      <c r="O589" s="5">
        <f t="shared" si="541"/>
        <v>271</v>
      </c>
      <c r="P589" s="5">
        <f t="shared" si="541"/>
        <v>245</v>
      </c>
      <c r="Q589" s="5">
        <f t="shared" si="541"/>
        <v>285</v>
      </c>
      <c r="R589" s="5">
        <f t="shared" si="541"/>
        <v>293</v>
      </c>
      <c r="S589" s="5">
        <f t="shared" si="541"/>
        <v>280</v>
      </c>
      <c r="T589" s="5">
        <f t="shared" si="541"/>
        <v>283</v>
      </c>
      <c r="U589" s="5">
        <f t="shared" si="541"/>
        <v>413</v>
      </c>
      <c r="V589" s="5">
        <f t="shared" si="541"/>
        <v>238</v>
      </c>
      <c r="W589" s="5">
        <f t="shared" si="541"/>
        <v>255</v>
      </c>
      <c r="X589" s="5">
        <f t="shared" si="541"/>
        <v>310</v>
      </c>
      <c r="Y589" s="5">
        <f t="shared" si="541"/>
        <v>291</v>
      </c>
      <c r="Z589" s="5">
        <f t="shared" si="541"/>
        <v>17.920000000000002</v>
      </c>
      <c r="AA589" s="5">
        <f t="shared" si="541"/>
        <v>19.170000000000002</v>
      </c>
      <c r="AB589" s="5">
        <f t="shared" si="541"/>
        <v>32.81</v>
      </c>
      <c r="AC589" s="5">
        <f t="shared" si="480"/>
        <v>10.88</v>
      </c>
      <c r="AD589" s="5">
        <f t="shared" ref="AD589:AU589" si="542">AD404</f>
        <v>14.56</v>
      </c>
      <c r="AE589" s="5">
        <f t="shared" si="542"/>
        <v>15.72</v>
      </c>
      <c r="AF589" s="5">
        <f t="shared" si="542"/>
        <v>17.52</v>
      </c>
      <c r="AG589" s="5">
        <f t="shared" si="542"/>
        <v>22.07</v>
      </c>
      <c r="AH589" s="5">
        <f t="shared" si="542"/>
        <v>22.88</v>
      </c>
      <c r="AI589" s="5">
        <f t="shared" si="542"/>
        <v>17.95</v>
      </c>
      <c r="AJ589" s="5">
        <f t="shared" si="542"/>
        <v>15.96</v>
      </c>
      <c r="AK589" s="5">
        <f t="shared" si="542"/>
        <v>14.86</v>
      </c>
      <c r="AL589" s="5">
        <f t="shared" si="542"/>
        <v>12.88</v>
      </c>
      <c r="AM589" s="5">
        <f t="shared" si="542"/>
        <v>11.74</v>
      </c>
      <c r="AN589" s="5">
        <f t="shared" si="542"/>
        <v>22.01</v>
      </c>
      <c r="AO589" s="5">
        <f t="shared" si="542"/>
        <v>24.85</v>
      </c>
      <c r="AP589" s="5">
        <f t="shared" si="542"/>
        <v>12.89</v>
      </c>
      <c r="AQ589" s="5">
        <f t="shared" si="542"/>
        <v>12.99</v>
      </c>
      <c r="AR589" s="5">
        <f t="shared" si="542"/>
        <v>28.94</v>
      </c>
      <c r="AS589" s="5">
        <f t="shared" si="542"/>
        <v>15.44</v>
      </c>
      <c r="AT589" s="5">
        <f t="shared" si="542"/>
        <v>8.6999999999999993</v>
      </c>
      <c r="AU589" s="5">
        <f t="shared" si="542"/>
        <v>8.31</v>
      </c>
      <c r="AV589" s="5">
        <f t="shared" si="490"/>
        <v>172.83333333333334</v>
      </c>
      <c r="AW589" s="5"/>
      <c r="AX589" s="5">
        <f t="shared" si="491"/>
        <v>207.66233333333332</v>
      </c>
    </row>
    <row r="590" spans="1:50" x14ac:dyDescent="0.2">
      <c r="A590" s="12">
        <v>2007</v>
      </c>
      <c r="B590" s="12">
        <v>3</v>
      </c>
      <c r="C590" s="1">
        <f t="shared" si="492"/>
        <v>123</v>
      </c>
      <c r="D590" s="5">
        <f t="shared" ref="D590:AB590" si="543">D405</f>
        <v>259</v>
      </c>
      <c r="E590" s="5">
        <f t="shared" si="543"/>
        <v>308</v>
      </c>
      <c r="F590" s="5">
        <f t="shared" si="543"/>
        <v>357</v>
      </c>
      <c r="G590" s="5">
        <f t="shared" si="543"/>
        <v>298</v>
      </c>
      <c r="H590" s="5">
        <f t="shared" si="543"/>
        <v>131</v>
      </c>
      <c r="I590" s="5">
        <f t="shared" si="543"/>
        <v>138</v>
      </c>
      <c r="J590" s="5">
        <f t="shared" si="543"/>
        <v>236</v>
      </c>
      <c r="K590" s="5">
        <f t="shared" si="543"/>
        <v>270</v>
      </c>
      <c r="L590" s="5">
        <f t="shared" si="543"/>
        <v>270</v>
      </c>
      <c r="M590" s="5">
        <f t="shared" si="543"/>
        <v>273</v>
      </c>
      <c r="N590" s="5">
        <f t="shared" si="543"/>
        <v>271</v>
      </c>
      <c r="O590" s="5">
        <f t="shared" si="543"/>
        <v>253</v>
      </c>
      <c r="P590" s="5">
        <f t="shared" si="543"/>
        <v>272</v>
      </c>
      <c r="Q590" s="5">
        <f t="shared" si="543"/>
        <v>301</v>
      </c>
      <c r="R590" s="5">
        <f t="shared" si="543"/>
        <v>281</v>
      </c>
      <c r="S590" s="5">
        <f t="shared" si="543"/>
        <v>284</v>
      </c>
      <c r="T590" s="5">
        <f t="shared" si="543"/>
        <v>266</v>
      </c>
      <c r="U590" s="5">
        <f t="shared" si="543"/>
        <v>251</v>
      </c>
      <c r="V590" s="5">
        <f t="shared" si="543"/>
        <v>173</v>
      </c>
      <c r="W590" s="5" t="str">
        <f t="shared" si="543"/>
        <v>na</v>
      </c>
      <c r="X590" s="5">
        <f t="shared" si="543"/>
        <v>243</v>
      </c>
      <c r="Y590" s="5">
        <f t="shared" si="543"/>
        <v>209</v>
      </c>
      <c r="Z590" s="5">
        <f t="shared" si="543"/>
        <v>20.55</v>
      </c>
      <c r="AA590" s="5">
        <f t="shared" si="543"/>
        <v>16.79</v>
      </c>
      <c r="AB590" s="5">
        <f t="shared" si="543"/>
        <v>34.21</v>
      </c>
      <c r="AC590" s="5">
        <f t="shared" si="480"/>
        <v>28.28</v>
      </c>
      <c r="AD590" s="5">
        <f t="shared" ref="AD590:AU590" si="544">AD405</f>
        <v>19.5</v>
      </c>
      <c r="AE590" s="5">
        <f t="shared" si="544"/>
        <v>14.51</v>
      </c>
      <c r="AF590" s="5">
        <f t="shared" si="544"/>
        <v>23.07</v>
      </c>
      <c r="AG590" s="5">
        <f t="shared" si="544"/>
        <v>21.56</v>
      </c>
      <c r="AH590" s="5">
        <f t="shared" si="544"/>
        <v>30.44</v>
      </c>
      <c r="AI590" s="5">
        <f t="shared" si="544"/>
        <v>18.34</v>
      </c>
      <c r="AJ590" s="5">
        <f t="shared" si="544"/>
        <v>11.73</v>
      </c>
      <c r="AK590" s="5">
        <f t="shared" si="544"/>
        <v>17.62</v>
      </c>
      <c r="AL590" s="5">
        <f t="shared" si="544"/>
        <v>22.75</v>
      </c>
      <c r="AM590" s="5">
        <f t="shared" si="544"/>
        <v>14.15</v>
      </c>
      <c r="AN590" s="5">
        <f t="shared" si="544"/>
        <v>21.87</v>
      </c>
      <c r="AO590" s="5">
        <f t="shared" si="544"/>
        <v>22.82</v>
      </c>
      <c r="AP590" s="5">
        <f t="shared" si="544"/>
        <v>15.41</v>
      </c>
      <c r="AQ590" s="5">
        <f t="shared" si="544"/>
        <v>14.88</v>
      </c>
      <c r="AR590" s="5">
        <f t="shared" si="544"/>
        <v>40.76</v>
      </c>
      <c r="AS590" s="5">
        <f t="shared" si="544"/>
        <v>22.62</v>
      </c>
      <c r="AT590" s="5">
        <f t="shared" si="544"/>
        <v>10.15</v>
      </c>
      <c r="AU590" s="5">
        <f t="shared" si="544"/>
        <v>17.399999999999999</v>
      </c>
      <c r="AV590" s="5">
        <f t="shared" si="490"/>
        <v>173.66666666666666</v>
      </c>
      <c r="AW590" s="5"/>
      <c r="AX590" s="5">
        <f t="shared" si="491"/>
        <v>208.23533333333333</v>
      </c>
    </row>
    <row r="591" spans="1:50" x14ac:dyDescent="0.2">
      <c r="A591" s="12">
        <v>2007</v>
      </c>
      <c r="B591" s="12">
        <v>4</v>
      </c>
      <c r="C591" s="1">
        <f t="shared" si="492"/>
        <v>124</v>
      </c>
      <c r="D591" s="5">
        <f t="shared" ref="D591:AB591" si="545">D406</f>
        <v>291</v>
      </c>
      <c r="E591" s="5">
        <f t="shared" si="545"/>
        <v>266</v>
      </c>
      <c r="F591" s="5">
        <f t="shared" si="545"/>
        <v>409</v>
      </c>
      <c r="G591" s="5">
        <f t="shared" si="545"/>
        <v>225</v>
      </c>
      <c r="H591" s="5">
        <f t="shared" si="545"/>
        <v>131</v>
      </c>
      <c r="I591" s="5">
        <f t="shared" si="545"/>
        <v>127</v>
      </c>
      <c r="J591" s="5">
        <f t="shared" si="545"/>
        <v>287</v>
      </c>
      <c r="K591" s="5">
        <f t="shared" si="545"/>
        <v>275</v>
      </c>
      <c r="L591" s="5">
        <f t="shared" si="545"/>
        <v>423</v>
      </c>
      <c r="M591" s="5">
        <f t="shared" si="545"/>
        <v>315</v>
      </c>
      <c r="N591" s="5">
        <f t="shared" si="545"/>
        <v>291</v>
      </c>
      <c r="O591" s="5">
        <f t="shared" si="545"/>
        <v>292</v>
      </c>
      <c r="P591" s="5">
        <f t="shared" si="545"/>
        <v>286</v>
      </c>
      <c r="Q591" s="5">
        <f t="shared" si="545"/>
        <v>299</v>
      </c>
      <c r="R591" s="5">
        <f t="shared" si="545"/>
        <v>304</v>
      </c>
      <c r="S591" s="5">
        <f t="shared" si="545"/>
        <v>266</v>
      </c>
      <c r="T591" s="5">
        <f t="shared" si="545"/>
        <v>277</v>
      </c>
      <c r="U591" s="5">
        <f t="shared" si="545"/>
        <v>329</v>
      </c>
      <c r="V591" s="5">
        <f t="shared" si="545"/>
        <v>255</v>
      </c>
      <c r="W591" s="5" t="str">
        <f t="shared" si="545"/>
        <v>na</v>
      </c>
      <c r="X591" s="5">
        <f t="shared" si="545"/>
        <v>272</v>
      </c>
      <c r="Y591" s="5">
        <f t="shared" si="545"/>
        <v>233</v>
      </c>
      <c r="Z591" s="5">
        <f t="shared" si="545"/>
        <v>14.6</v>
      </c>
      <c r="AA591" s="5">
        <f t="shared" si="545"/>
        <v>18.170000000000002</v>
      </c>
      <c r="AB591" s="5">
        <f t="shared" si="545"/>
        <v>41.09</v>
      </c>
      <c r="AC591" s="5">
        <f t="shared" si="480"/>
        <v>22.43</v>
      </c>
      <c r="AD591" s="5">
        <f t="shared" ref="AD591:AU591" si="546">AD406</f>
        <v>16.61</v>
      </c>
      <c r="AE591" s="5">
        <f t="shared" si="546"/>
        <v>14.77</v>
      </c>
      <c r="AF591" s="5">
        <f t="shared" si="546"/>
        <v>22.36</v>
      </c>
      <c r="AG591" s="5">
        <f t="shared" si="546"/>
        <v>23.34</v>
      </c>
      <c r="AH591" s="5">
        <f t="shared" si="546"/>
        <v>25.07</v>
      </c>
      <c r="AI591" s="5">
        <f t="shared" si="546"/>
        <v>14.2</v>
      </c>
      <c r="AJ591" s="5">
        <f t="shared" si="546"/>
        <v>18.32</v>
      </c>
      <c r="AK591" s="5">
        <f t="shared" si="546"/>
        <v>13.43</v>
      </c>
      <c r="AL591" s="5">
        <f t="shared" si="546"/>
        <v>12.87</v>
      </c>
      <c r="AM591" s="5">
        <f t="shared" si="546"/>
        <v>11.38</v>
      </c>
      <c r="AN591" s="5">
        <f t="shared" si="546"/>
        <v>22.35</v>
      </c>
      <c r="AO591" s="5">
        <f t="shared" si="546"/>
        <v>23.21</v>
      </c>
      <c r="AP591" s="5">
        <f t="shared" si="546"/>
        <v>21.32</v>
      </c>
      <c r="AQ591" s="5">
        <f t="shared" si="546"/>
        <v>12.33</v>
      </c>
      <c r="AR591" s="5">
        <f t="shared" si="546"/>
        <v>42.27</v>
      </c>
      <c r="AS591" s="5">
        <f t="shared" si="546"/>
        <v>27.5</v>
      </c>
      <c r="AT591" s="5">
        <f t="shared" si="546"/>
        <v>9.39</v>
      </c>
      <c r="AU591" s="5">
        <f t="shared" si="546"/>
        <v>9.43</v>
      </c>
      <c r="AV591" s="5">
        <f t="shared" si="490"/>
        <v>177.43333333333331</v>
      </c>
      <c r="AW591" s="5"/>
      <c r="AX591" s="5">
        <f t="shared" si="491"/>
        <v>209.71633333333332</v>
      </c>
    </row>
    <row r="592" spans="1:50" x14ac:dyDescent="0.2">
      <c r="A592" s="12">
        <v>2008</v>
      </c>
      <c r="B592" s="12">
        <v>1</v>
      </c>
      <c r="C592" s="1">
        <f t="shared" si="492"/>
        <v>125</v>
      </c>
      <c r="D592" s="5">
        <f t="shared" ref="D592:AB592" si="547">D407</f>
        <v>259</v>
      </c>
      <c r="E592" s="5">
        <f t="shared" si="547"/>
        <v>320</v>
      </c>
      <c r="F592" s="5">
        <f t="shared" si="547"/>
        <v>318</v>
      </c>
      <c r="G592" s="5">
        <f t="shared" si="547"/>
        <v>238</v>
      </c>
      <c r="H592" s="5" t="str">
        <f t="shared" si="547"/>
        <v>na</v>
      </c>
      <c r="I592" s="5" t="str">
        <f t="shared" si="547"/>
        <v>na</v>
      </c>
      <c r="J592" s="5">
        <f t="shared" si="547"/>
        <v>238</v>
      </c>
      <c r="K592" s="5">
        <f t="shared" si="547"/>
        <v>248</v>
      </c>
      <c r="L592" s="5">
        <f t="shared" si="547"/>
        <v>261</v>
      </c>
      <c r="M592" s="5">
        <f t="shared" si="547"/>
        <v>234</v>
      </c>
      <c r="N592" s="5">
        <f t="shared" si="547"/>
        <v>258</v>
      </c>
      <c r="O592" s="5">
        <f t="shared" si="547"/>
        <v>297</v>
      </c>
      <c r="P592" s="5">
        <f t="shared" si="547"/>
        <v>246</v>
      </c>
      <c r="Q592" s="5">
        <f t="shared" si="547"/>
        <v>286</v>
      </c>
      <c r="R592" s="5">
        <f t="shared" si="547"/>
        <v>283</v>
      </c>
      <c r="S592" s="5">
        <f t="shared" si="547"/>
        <v>310</v>
      </c>
      <c r="T592" s="5">
        <f t="shared" si="547"/>
        <v>322</v>
      </c>
      <c r="U592" s="5">
        <f t="shared" si="547"/>
        <v>342</v>
      </c>
      <c r="V592" s="5">
        <f t="shared" si="547"/>
        <v>203</v>
      </c>
      <c r="W592" s="5" t="str">
        <f t="shared" si="547"/>
        <v>na</v>
      </c>
      <c r="X592" s="5">
        <f t="shared" si="547"/>
        <v>248</v>
      </c>
      <c r="Y592" s="5">
        <f t="shared" si="547"/>
        <v>304</v>
      </c>
      <c r="Z592" s="5">
        <f t="shared" si="547"/>
        <v>19.22</v>
      </c>
      <c r="AA592" s="5">
        <f t="shared" si="547"/>
        <v>19.02</v>
      </c>
      <c r="AB592" s="5">
        <f t="shared" si="547"/>
        <v>45.49</v>
      </c>
      <c r="AC592" s="5">
        <f t="shared" ref="AC592:AC623" si="548">AC407</f>
        <v>19.940000000000001</v>
      </c>
      <c r="AD592" s="5">
        <f t="shared" ref="AD592:AU592" si="549">AD407</f>
        <v>13.95</v>
      </c>
      <c r="AE592" s="5">
        <f t="shared" si="549"/>
        <v>14.58</v>
      </c>
      <c r="AF592" s="5">
        <f t="shared" si="549"/>
        <v>18.09</v>
      </c>
      <c r="AG592" s="5">
        <f t="shared" si="549"/>
        <v>21.11</v>
      </c>
      <c r="AH592" s="5">
        <f t="shared" si="549"/>
        <v>36.31</v>
      </c>
      <c r="AI592" s="5">
        <f t="shared" si="549"/>
        <v>16.43</v>
      </c>
      <c r="AJ592" s="5">
        <f t="shared" si="549"/>
        <v>21.12</v>
      </c>
      <c r="AK592" s="5">
        <f t="shared" si="549"/>
        <v>15.37</v>
      </c>
      <c r="AL592" s="5">
        <f t="shared" si="549"/>
        <v>11.95</v>
      </c>
      <c r="AM592" s="5">
        <f t="shared" si="549"/>
        <v>12.9</v>
      </c>
      <c r="AN592" s="5">
        <f t="shared" si="549"/>
        <v>20.13</v>
      </c>
      <c r="AO592" s="5">
        <f t="shared" si="549"/>
        <v>22.74</v>
      </c>
      <c r="AP592" s="5">
        <f t="shared" si="549"/>
        <v>21.57</v>
      </c>
      <c r="AQ592" s="5">
        <f t="shared" si="549"/>
        <v>17.98</v>
      </c>
      <c r="AR592" s="5">
        <f t="shared" si="549"/>
        <v>36.54</v>
      </c>
      <c r="AS592" s="5">
        <f t="shared" si="549"/>
        <v>20.82</v>
      </c>
      <c r="AT592" s="5">
        <f t="shared" si="549"/>
        <v>8.26</v>
      </c>
      <c r="AU592" s="5">
        <f t="shared" si="549"/>
        <v>8.06</v>
      </c>
      <c r="AV592" s="5">
        <f t="shared" si="490"/>
        <v>183.86666666666667</v>
      </c>
      <c r="AW592" s="5"/>
      <c r="AX592" s="5">
        <f t="shared" si="491"/>
        <v>212.10033333333334</v>
      </c>
    </row>
    <row r="593" spans="1:50" x14ac:dyDescent="0.2">
      <c r="A593" s="12">
        <v>2008</v>
      </c>
      <c r="B593" s="12">
        <v>2</v>
      </c>
      <c r="C593" s="1">
        <f t="shared" si="492"/>
        <v>126</v>
      </c>
      <c r="D593" s="5">
        <f t="shared" ref="D593:AB593" si="550">D408</f>
        <v>314</v>
      </c>
      <c r="E593" s="5">
        <f t="shared" si="550"/>
        <v>294</v>
      </c>
      <c r="F593" s="5">
        <f t="shared" si="550"/>
        <v>311</v>
      </c>
      <c r="G593" s="5">
        <f t="shared" si="550"/>
        <v>210</v>
      </c>
      <c r="H593" s="5" t="str">
        <f t="shared" si="550"/>
        <v>na</v>
      </c>
      <c r="I593" s="5" t="str">
        <f t="shared" si="550"/>
        <v>na</v>
      </c>
      <c r="J593" s="5">
        <f t="shared" si="550"/>
        <v>240</v>
      </c>
      <c r="K593" s="5">
        <f t="shared" si="550"/>
        <v>252</v>
      </c>
      <c r="L593" s="5">
        <f t="shared" si="550"/>
        <v>226</v>
      </c>
      <c r="M593" s="5">
        <f t="shared" si="550"/>
        <v>255</v>
      </c>
      <c r="N593" s="5">
        <f t="shared" si="550"/>
        <v>321</v>
      </c>
      <c r="O593" s="5">
        <f t="shared" si="550"/>
        <v>292</v>
      </c>
      <c r="P593" s="5">
        <f t="shared" si="550"/>
        <v>265</v>
      </c>
      <c r="Q593" s="5">
        <f t="shared" si="550"/>
        <v>288</v>
      </c>
      <c r="R593" s="5">
        <f t="shared" si="550"/>
        <v>298</v>
      </c>
      <c r="S593" s="5">
        <f t="shared" si="550"/>
        <v>342</v>
      </c>
      <c r="T593" s="5">
        <f t="shared" si="550"/>
        <v>279</v>
      </c>
      <c r="U593" s="5">
        <f t="shared" si="550"/>
        <v>318</v>
      </c>
      <c r="V593" s="5">
        <f t="shared" si="550"/>
        <v>203</v>
      </c>
      <c r="W593" s="5">
        <f t="shared" si="550"/>
        <v>193</v>
      </c>
      <c r="X593" s="5">
        <f t="shared" si="550"/>
        <v>234</v>
      </c>
      <c r="Y593" s="5">
        <f t="shared" si="550"/>
        <v>301</v>
      </c>
      <c r="Z593" s="5">
        <f t="shared" si="550"/>
        <v>29.69</v>
      </c>
      <c r="AA593" s="5">
        <f t="shared" si="550"/>
        <v>22.6</v>
      </c>
      <c r="AB593" s="5">
        <f t="shared" si="550"/>
        <v>25.54</v>
      </c>
      <c r="AC593" s="5">
        <f t="shared" si="548"/>
        <v>15.23</v>
      </c>
      <c r="AD593" s="5">
        <f t="shared" ref="AD593:AU593" si="551">AD408</f>
        <v>18.489999999999998</v>
      </c>
      <c r="AE593" s="5">
        <f t="shared" si="551"/>
        <v>16.02</v>
      </c>
      <c r="AF593" s="5">
        <f t="shared" si="551"/>
        <v>17.53</v>
      </c>
      <c r="AG593" s="5">
        <f t="shared" si="551"/>
        <v>19.93</v>
      </c>
      <c r="AH593" s="5">
        <f t="shared" si="551"/>
        <v>25.72</v>
      </c>
      <c r="AI593" s="5">
        <f t="shared" si="551"/>
        <v>19.32</v>
      </c>
      <c r="AJ593" s="5">
        <f t="shared" si="551"/>
        <v>21.27</v>
      </c>
      <c r="AK593" s="5">
        <f t="shared" si="551"/>
        <v>17.989999999999998</v>
      </c>
      <c r="AL593" s="5">
        <f t="shared" si="551"/>
        <v>18.37</v>
      </c>
      <c r="AM593" s="5">
        <f t="shared" si="551"/>
        <v>14.03</v>
      </c>
      <c r="AN593" s="5">
        <f t="shared" si="551"/>
        <v>19.329999999999998</v>
      </c>
      <c r="AO593" s="5">
        <f t="shared" si="551"/>
        <v>21.43</v>
      </c>
      <c r="AP593" s="5">
        <f t="shared" si="551"/>
        <v>13.68</v>
      </c>
      <c r="AQ593" s="5">
        <f t="shared" si="551"/>
        <v>21.75</v>
      </c>
      <c r="AR593" s="5">
        <f t="shared" si="551"/>
        <v>27.54</v>
      </c>
      <c r="AS593" s="5">
        <f t="shared" si="551"/>
        <v>17.809999999999999</v>
      </c>
      <c r="AT593" s="5">
        <f t="shared" si="551"/>
        <v>7.14</v>
      </c>
      <c r="AU593" s="5">
        <f t="shared" si="551"/>
        <v>9.7899999999999991</v>
      </c>
      <c r="AV593" s="5">
        <f t="shared" si="490"/>
        <v>196</v>
      </c>
      <c r="AW593" s="5"/>
      <c r="AX593" s="5">
        <f t="shared" si="491"/>
        <v>216.75666666666666</v>
      </c>
    </row>
    <row r="594" spans="1:50" x14ac:dyDescent="0.2">
      <c r="A594" s="12">
        <v>2008</v>
      </c>
      <c r="B594" s="12">
        <v>3</v>
      </c>
      <c r="C594" s="1">
        <f t="shared" si="492"/>
        <v>127</v>
      </c>
      <c r="D594" s="5">
        <f t="shared" ref="D594:AB594" si="552">D409</f>
        <v>331</v>
      </c>
      <c r="E594" s="5">
        <f t="shared" si="552"/>
        <v>266</v>
      </c>
      <c r="F594" s="5">
        <f t="shared" si="552"/>
        <v>318</v>
      </c>
      <c r="G594" s="5">
        <f t="shared" si="552"/>
        <v>333</v>
      </c>
      <c r="H594" s="5">
        <f t="shared" si="552"/>
        <v>152</v>
      </c>
      <c r="I594" s="5">
        <f t="shared" si="552"/>
        <v>139</v>
      </c>
      <c r="J594" s="5">
        <f t="shared" si="552"/>
        <v>257</v>
      </c>
      <c r="K594" s="5">
        <f t="shared" si="552"/>
        <v>259</v>
      </c>
      <c r="L594" s="5">
        <f t="shared" si="552"/>
        <v>240</v>
      </c>
      <c r="M594" s="5">
        <f t="shared" si="552"/>
        <v>195</v>
      </c>
      <c r="N594" s="5">
        <f t="shared" si="552"/>
        <v>313</v>
      </c>
      <c r="O594" s="5">
        <f t="shared" si="552"/>
        <v>351</v>
      </c>
      <c r="P594" s="5">
        <f t="shared" si="552"/>
        <v>320</v>
      </c>
      <c r="Q594" s="5">
        <f t="shared" si="552"/>
        <v>282</v>
      </c>
      <c r="R594" s="5">
        <f t="shared" si="552"/>
        <v>283</v>
      </c>
      <c r="S594" s="5">
        <f t="shared" si="552"/>
        <v>264</v>
      </c>
      <c r="T594" s="5">
        <f t="shared" si="552"/>
        <v>313</v>
      </c>
      <c r="U594" s="5">
        <f t="shared" si="552"/>
        <v>315</v>
      </c>
      <c r="V594" s="5">
        <f t="shared" si="552"/>
        <v>211</v>
      </c>
      <c r="W594" s="5">
        <f t="shared" si="552"/>
        <v>217</v>
      </c>
      <c r="X594" s="5">
        <f t="shared" si="552"/>
        <v>221</v>
      </c>
      <c r="Y594" s="5">
        <f t="shared" si="552"/>
        <v>264</v>
      </c>
      <c r="Z594" s="5">
        <f t="shared" si="552"/>
        <v>25.79</v>
      </c>
      <c r="AA594" s="5">
        <f t="shared" si="552"/>
        <v>25.76</v>
      </c>
      <c r="AB594" s="5">
        <f t="shared" si="552"/>
        <v>38.380000000000003</v>
      </c>
      <c r="AC594" s="5">
        <f t="shared" si="548"/>
        <v>32.549999999999997</v>
      </c>
      <c r="AD594" s="5">
        <f t="shared" ref="AD594:AU594" si="553">AD409</f>
        <v>20.41</v>
      </c>
      <c r="AE594" s="5">
        <f t="shared" si="553"/>
        <v>16.75</v>
      </c>
      <c r="AF594" s="5">
        <f t="shared" si="553"/>
        <v>22.09</v>
      </c>
      <c r="AG594" s="5">
        <f t="shared" si="553"/>
        <v>20.85</v>
      </c>
      <c r="AH594" s="5">
        <f t="shared" si="553"/>
        <v>31.02</v>
      </c>
      <c r="AI594" s="5">
        <f t="shared" si="553"/>
        <v>32.979999999999997</v>
      </c>
      <c r="AJ594" s="5">
        <f t="shared" si="553"/>
        <v>22.21</v>
      </c>
      <c r="AK594" s="5">
        <f t="shared" si="553"/>
        <v>18.760000000000002</v>
      </c>
      <c r="AL594" s="5">
        <f t="shared" si="553"/>
        <v>15.18</v>
      </c>
      <c r="AM594" s="5">
        <f t="shared" si="553"/>
        <v>12.36</v>
      </c>
      <c r="AN594" s="5">
        <f t="shared" si="553"/>
        <v>20.3</v>
      </c>
      <c r="AO594" s="5">
        <f t="shared" si="553"/>
        <v>21.82</v>
      </c>
      <c r="AP594" s="5">
        <f t="shared" si="553"/>
        <v>15.94</v>
      </c>
      <c r="AQ594" s="5">
        <f t="shared" si="553"/>
        <v>21.48</v>
      </c>
      <c r="AR594" s="5">
        <f t="shared" si="553"/>
        <v>37.880000000000003</v>
      </c>
      <c r="AS594" s="5">
        <f t="shared" si="553"/>
        <v>25.43</v>
      </c>
      <c r="AT594" s="5">
        <f t="shared" si="553"/>
        <v>8.14</v>
      </c>
      <c r="AU594" s="5">
        <f t="shared" si="553"/>
        <v>11.28</v>
      </c>
      <c r="AV594" s="5">
        <f t="shared" si="490"/>
        <v>200.46666666666667</v>
      </c>
      <c r="AW594" s="5"/>
      <c r="AX594" s="5">
        <f t="shared" si="491"/>
        <v>219.27766666666665</v>
      </c>
    </row>
    <row r="595" spans="1:50" x14ac:dyDescent="0.2">
      <c r="A595" s="12">
        <v>2008</v>
      </c>
      <c r="B595" s="12">
        <v>4</v>
      </c>
      <c r="C595" s="1">
        <f t="shared" si="492"/>
        <v>128</v>
      </c>
      <c r="D595" s="5">
        <f t="shared" ref="D595:AB595" si="554">D410</f>
        <v>253</v>
      </c>
      <c r="E595" s="5">
        <f t="shared" si="554"/>
        <v>305</v>
      </c>
      <c r="F595" s="5">
        <f t="shared" si="554"/>
        <v>309</v>
      </c>
      <c r="G595" s="5">
        <f t="shared" si="554"/>
        <v>256</v>
      </c>
      <c r="H595" s="5">
        <f t="shared" si="554"/>
        <v>125</v>
      </c>
      <c r="I595" s="5">
        <f t="shared" si="554"/>
        <v>122</v>
      </c>
      <c r="J595" s="5">
        <f t="shared" si="554"/>
        <v>225</v>
      </c>
      <c r="K595" s="5">
        <f t="shared" si="554"/>
        <v>256</v>
      </c>
      <c r="L595" s="5">
        <f t="shared" si="554"/>
        <v>220</v>
      </c>
      <c r="M595" s="5">
        <f t="shared" si="554"/>
        <v>210</v>
      </c>
      <c r="N595" s="5">
        <f t="shared" si="554"/>
        <v>303</v>
      </c>
      <c r="O595" s="5">
        <f t="shared" si="554"/>
        <v>408</v>
      </c>
      <c r="P595" s="5">
        <f t="shared" si="554"/>
        <v>254</v>
      </c>
      <c r="Q595" s="5">
        <f t="shared" si="554"/>
        <v>268</v>
      </c>
      <c r="R595" s="5">
        <f t="shared" si="554"/>
        <v>261</v>
      </c>
      <c r="S595" s="5">
        <f t="shared" si="554"/>
        <v>276</v>
      </c>
      <c r="T595" s="5">
        <f t="shared" si="554"/>
        <v>256</v>
      </c>
      <c r="U595" s="5">
        <f t="shared" si="554"/>
        <v>299</v>
      </c>
      <c r="V595" s="5">
        <f t="shared" si="554"/>
        <v>234</v>
      </c>
      <c r="W595" s="5">
        <f t="shared" si="554"/>
        <v>257</v>
      </c>
      <c r="X595" s="5">
        <f t="shared" si="554"/>
        <v>216</v>
      </c>
      <c r="Y595" s="5">
        <f t="shared" si="554"/>
        <v>270</v>
      </c>
      <c r="Z595" s="5">
        <f t="shared" si="554"/>
        <v>30.15</v>
      </c>
      <c r="AA595" s="5">
        <f t="shared" si="554"/>
        <v>28.23</v>
      </c>
      <c r="AB595" s="5">
        <f t="shared" si="554"/>
        <v>49.39</v>
      </c>
      <c r="AC595" s="5">
        <f t="shared" si="548"/>
        <v>24.09</v>
      </c>
      <c r="AD595" s="5">
        <f t="shared" ref="AD595:AU595" si="555">AD410</f>
        <v>18.22</v>
      </c>
      <c r="AE595" s="5">
        <f t="shared" si="555"/>
        <v>17.649999999999999</v>
      </c>
      <c r="AF595" s="5">
        <f t="shared" si="555"/>
        <v>25.96</v>
      </c>
      <c r="AG595" s="5">
        <f t="shared" si="555"/>
        <v>23.67</v>
      </c>
      <c r="AH595" s="5">
        <f t="shared" si="555"/>
        <v>32.44</v>
      </c>
      <c r="AI595" s="5">
        <f t="shared" si="555"/>
        <v>27.27</v>
      </c>
      <c r="AJ595" s="5">
        <f t="shared" si="555"/>
        <v>26.77</v>
      </c>
      <c r="AK595" s="5">
        <f t="shared" si="555"/>
        <v>30.56</v>
      </c>
      <c r="AL595" s="5">
        <f t="shared" si="555"/>
        <v>19.36</v>
      </c>
      <c r="AM595" s="5">
        <f t="shared" si="555"/>
        <v>21.41</v>
      </c>
      <c r="AN595" s="5">
        <f t="shared" si="555"/>
        <v>28.16</v>
      </c>
      <c r="AO595" s="5">
        <f t="shared" si="555"/>
        <v>27.64</v>
      </c>
      <c r="AP595" s="5">
        <f t="shared" si="555"/>
        <v>18.13</v>
      </c>
      <c r="AQ595" s="5">
        <f t="shared" si="555"/>
        <v>19</v>
      </c>
      <c r="AR595" s="5">
        <f t="shared" si="555"/>
        <v>36.28</v>
      </c>
      <c r="AS595" s="5">
        <f t="shared" si="555"/>
        <v>17.3</v>
      </c>
      <c r="AT595" s="5">
        <f t="shared" si="555"/>
        <v>9.25</v>
      </c>
      <c r="AU595" s="5">
        <f t="shared" si="555"/>
        <v>16.8</v>
      </c>
      <c r="AV595" s="5">
        <f t="shared" si="490"/>
        <v>178.03333333333333</v>
      </c>
      <c r="AW595" s="5"/>
      <c r="AX595" s="5">
        <f t="shared" si="491"/>
        <v>213.07533333333336</v>
      </c>
    </row>
    <row r="596" spans="1:50" x14ac:dyDescent="0.2">
      <c r="A596" s="12">
        <v>2009</v>
      </c>
      <c r="B596" s="12">
        <v>1</v>
      </c>
      <c r="C596" s="1">
        <f t="shared" si="492"/>
        <v>129</v>
      </c>
      <c r="D596" s="5">
        <f t="shared" ref="D596:AB596" si="556">D411</f>
        <v>258</v>
      </c>
      <c r="E596" s="5">
        <f t="shared" si="556"/>
        <v>278</v>
      </c>
      <c r="F596" s="5">
        <f t="shared" si="556"/>
        <v>300</v>
      </c>
      <c r="G596" s="5">
        <f t="shared" si="556"/>
        <v>213</v>
      </c>
      <c r="H596" s="5">
        <f t="shared" si="556"/>
        <v>139</v>
      </c>
      <c r="I596" s="5">
        <f t="shared" si="556"/>
        <v>118</v>
      </c>
      <c r="J596" s="5">
        <f t="shared" si="556"/>
        <v>177</v>
      </c>
      <c r="K596" s="5">
        <f t="shared" si="556"/>
        <v>236</v>
      </c>
      <c r="L596" s="5">
        <f t="shared" si="556"/>
        <v>264</v>
      </c>
      <c r="M596" s="5">
        <f t="shared" si="556"/>
        <v>205</v>
      </c>
      <c r="N596" s="5">
        <f t="shared" si="556"/>
        <v>247</v>
      </c>
      <c r="O596" s="5">
        <f t="shared" si="556"/>
        <v>351</v>
      </c>
      <c r="P596" s="5">
        <f t="shared" si="556"/>
        <v>251</v>
      </c>
      <c r="Q596" s="5">
        <f t="shared" si="556"/>
        <v>253</v>
      </c>
      <c r="R596" s="5">
        <f t="shared" si="556"/>
        <v>223</v>
      </c>
      <c r="S596" s="5">
        <f t="shared" si="556"/>
        <v>232</v>
      </c>
      <c r="T596" s="5">
        <f t="shared" si="556"/>
        <v>190</v>
      </c>
      <c r="U596" s="5">
        <f t="shared" si="556"/>
        <v>287</v>
      </c>
      <c r="V596" s="5">
        <f t="shared" si="556"/>
        <v>210</v>
      </c>
      <c r="W596" s="5">
        <f t="shared" si="556"/>
        <v>274</v>
      </c>
      <c r="X596" s="5">
        <f t="shared" si="556"/>
        <v>229</v>
      </c>
      <c r="Y596" s="5">
        <f t="shared" si="556"/>
        <v>235</v>
      </c>
      <c r="Z596" s="5">
        <f t="shared" si="556"/>
        <v>27.5</v>
      </c>
      <c r="AA596" s="5">
        <f t="shared" si="556"/>
        <v>24.61</v>
      </c>
      <c r="AB596" s="5">
        <f t="shared" si="556"/>
        <v>44.57</v>
      </c>
      <c r="AC596" s="5">
        <f t="shared" si="548"/>
        <v>23.52</v>
      </c>
      <c r="AD596" s="5">
        <f t="shared" ref="AD596:AU596" si="557">AD411</f>
        <v>17</v>
      </c>
      <c r="AE596" s="5">
        <f t="shared" si="557"/>
        <v>17.21</v>
      </c>
      <c r="AF596" s="5">
        <f t="shared" si="557"/>
        <v>18.27</v>
      </c>
      <c r="AG596" s="5">
        <f t="shared" si="557"/>
        <v>20.76</v>
      </c>
      <c r="AH596" s="5">
        <f t="shared" si="557"/>
        <v>30.59</v>
      </c>
      <c r="AI596" s="5">
        <f t="shared" si="557"/>
        <v>21.81</v>
      </c>
      <c r="AJ596" s="5">
        <f t="shared" si="557"/>
        <v>35.67</v>
      </c>
      <c r="AK596" s="5">
        <f t="shared" si="557"/>
        <v>28.47</v>
      </c>
      <c r="AL596" s="5">
        <f t="shared" si="557"/>
        <v>14.51</v>
      </c>
      <c r="AM596" s="5">
        <f t="shared" si="557"/>
        <v>20.38</v>
      </c>
      <c r="AN596" s="5">
        <f t="shared" si="557"/>
        <v>26.59</v>
      </c>
      <c r="AO596" s="5">
        <f t="shared" si="557"/>
        <v>25.8</v>
      </c>
      <c r="AP596" s="5">
        <f t="shared" si="557"/>
        <v>15.5</v>
      </c>
      <c r="AQ596" s="5">
        <f t="shared" si="557"/>
        <v>18.899999999999999</v>
      </c>
      <c r="AR596" s="5">
        <f t="shared" si="557"/>
        <v>30.58</v>
      </c>
      <c r="AS596" s="5">
        <f t="shared" si="557"/>
        <v>21.3</v>
      </c>
      <c r="AT596" s="5">
        <f t="shared" si="557"/>
        <v>10.28</v>
      </c>
      <c r="AU596" s="5">
        <f t="shared" si="557"/>
        <v>10.39</v>
      </c>
      <c r="AV596" s="5">
        <f t="shared" ref="AV596:AV627" si="558">AX411</f>
        <v>169.53333333333333</v>
      </c>
      <c r="AW596" s="5"/>
      <c r="AX596" s="5">
        <f t="shared" ref="AX596" si="559">AZ411</f>
        <v>212.01500000000001</v>
      </c>
    </row>
    <row r="597" spans="1:50" x14ac:dyDescent="0.2">
      <c r="A597" s="12">
        <v>2009</v>
      </c>
      <c r="B597" s="12">
        <v>2</v>
      </c>
      <c r="C597" s="1">
        <f t="shared" ref="C597:C647" si="560">C596+1</f>
        <v>130</v>
      </c>
      <c r="D597" s="5">
        <f t="shared" ref="D597:AB597" si="561">D412</f>
        <v>293</v>
      </c>
      <c r="E597" s="5">
        <f t="shared" si="561"/>
        <v>277</v>
      </c>
      <c r="F597" s="5">
        <f t="shared" si="561"/>
        <v>285</v>
      </c>
      <c r="G597" s="5">
        <f t="shared" si="561"/>
        <v>203</v>
      </c>
      <c r="H597" s="5">
        <f t="shared" si="561"/>
        <v>109</v>
      </c>
      <c r="I597" s="5">
        <f t="shared" si="561"/>
        <v>98</v>
      </c>
      <c r="J597" s="5">
        <f t="shared" si="561"/>
        <v>180</v>
      </c>
      <c r="K597" s="5">
        <f t="shared" si="561"/>
        <v>243</v>
      </c>
      <c r="L597" s="5">
        <f t="shared" si="561"/>
        <v>216</v>
      </c>
      <c r="M597" s="5">
        <f t="shared" si="561"/>
        <v>220</v>
      </c>
      <c r="N597" s="5">
        <f t="shared" si="561"/>
        <v>278</v>
      </c>
      <c r="O597" s="5">
        <f t="shared" si="561"/>
        <v>318</v>
      </c>
      <c r="P597" s="5">
        <f t="shared" si="561"/>
        <v>240</v>
      </c>
      <c r="Q597" s="5">
        <f t="shared" si="561"/>
        <v>233</v>
      </c>
      <c r="R597" s="5">
        <f t="shared" si="561"/>
        <v>210</v>
      </c>
      <c r="S597" s="5">
        <f t="shared" si="561"/>
        <v>229</v>
      </c>
      <c r="T597" s="5">
        <f t="shared" si="561"/>
        <v>186</v>
      </c>
      <c r="U597" s="5">
        <f t="shared" si="561"/>
        <v>283</v>
      </c>
      <c r="V597" s="5">
        <f t="shared" si="561"/>
        <v>192</v>
      </c>
      <c r="W597" s="5">
        <f t="shared" si="561"/>
        <v>279</v>
      </c>
      <c r="X597" s="5">
        <f t="shared" si="561"/>
        <v>199</v>
      </c>
      <c r="Y597" s="5">
        <f t="shared" si="561"/>
        <v>249</v>
      </c>
      <c r="Z597" s="5">
        <f t="shared" si="561"/>
        <v>24.69</v>
      </c>
      <c r="AA597" s="5">
        <f t="shared" si="561"/>
        <v>24.95</v>
      </c>
      <c r="AB597" s="5">
        <f t="shared" si="561"/>
        <v>39.71</v>
      </c>
      <c r="AC597" s="5">
        <f t="shared" si="548"/>
        <v>25.96</v>
      </c>
      <c r="AD597" s="5">
        <f t="shared" ref="AD597:AU597" si="562">AD412</f>
        <v>16.739999999999998</v>
      </c>
      <c r="AE597" s="5">
        <f t="shared" si="562"/>
        <v>14.44</v>
      </c>
      <c r="AF597" s="5">
        <f t="shared" si="562"/>
        <v>16.87</v>
      </c>
      <c r="AG597" s="5">
        <f t="shared" si="562"/>
        <v>21.79</v>
      </c>
      <c r="AH597" s="5">
        <f t="shared" si="562"/>
        <v>37.31</v>
      </c>
      <c r="AI597" s="5">
        <f t="shared" si="562"/>
        <v>15.98</v>
      </c>
      <c r="AJ597" s="5">
        <f t="shared" si="562"/>
        <v>24.82</v>
      </c>
      <c r="AK597" s="5">
        <f t="shared" si="562"/>
        <v>18.170000000000002</v>
      </c>
      <c r="AL597" s="5">
        <f t="shared" si="562"/>
        <v>9.93</v>
      </c>
      <c r="AM597" s="5">
        <f t="shared" si="562"/>
        <v>13.25</v>
      </c>
      <c r="AN597" s="5">
        <f t="shared" si="562"/>
        <v>24.33</v>
      </c>
      <c r="AO597" s="5">
        <f t="shared" si="562"/>
        <v>24.68</v>
      </c>
      <c r="AP597" s="5">
        <f t="shared" si="562"/>
        <v>16.440000000000001</v>
      </c>
      <c r="AQ597" s="5">
        <f t="shared" si="562"/>
        <v>18.25</v>
      </c>
      <c r="AR597" s="5">
        <f t="shared" si="562"/>
        <v>29.84</v>
      </c>
      <c r="AS597" s="5">
        <f t="shared" si="562"/>
        <v>15.32</v>
      </c>
      <c r="AT597" s="5">
        <f t="shared" si="562"/>
        <v>9.08</v>
      </c>
      <c r="AU597" s="5">
        <f t="shared" si="562"/>
        <v>8.1</v>
      </c>
      <c r="AV597" s="5">
        <f t="shared" si="558"/>
        <v>0</v>
      </c>
    </row>
    <row r="598" spans="1:50" x14ac:dyDescent="0.2">
      <c r="A598" s="12">
        <v>2009</v>
      </c>
      <c r="B598" s="12">
        <v>3</v>
      </c>
      <c r="C598" s="1">
        <f t="shared" si="560"/>
        <v>131</v>
      </c>
      <c r="D598" s="5">
        <f t="shared" ref="D598:AB598" si="563">D413</f>
        <v>247</v>
      </c>
      <c r="E598" s="5">
        <f t="shared" si="563"/>
        <v>243</v>
      </c>
      <c r="F598" s="5">
        <f t="shared" si="563"/>
        <v>263</v>
      </c>
      <c r="G598" s="5">
        <f t="shared" si="563"/>
        <v>209</v>
      </c>
      <c r="H598" s="5">
        <f t="shared" si="563"/>
        <v>111</v>
      </c>
      <c r="I598" s="5">
        <f t="shared" si="563"/>
        <v>106</v>
      </c>
      <c r="J598" s="5">
        <f t="shared" si="563"/>
        <v>236</v>
      </c>
      <c r="K598" s="5">
        <f t="shared" si="563"/>
        <v>280</v>
      </c>
      <c r="L598" s="5">
        <f t="shared" si="563"/>
        <v>252</v>
      </c>
      <c r="M598" s="5">
        <f t="shared" si="563"/>
        <v>243</v>
      </c>
      <c r="N598" s="5">
        <f t="shared" si="563"/>
        <v>283</v>
      </c>
      <c r="O598" s="5">
        <f t="shared" si="563"/>
        <v>327</v>
      </c>
      <c r="P598" s="5">
        <f t="shared" si="563"/>
        <v>227</v>
      </c>
      <c r="Q598" s="5">
        <f t="shared" si="563"/>
        <v>251</v>
      </c>
      <c r="R598" s="5">
        <f t="shared" si="563"/>
        <v>214</v>
      </c>
      <c r="S598" s="5">
        <f t="shared" si="563"/>
        <v>232</v>
      </c>
      <c r="T598" s="5">
        <f t="shared" si="563"/>
        <v>215</v>
      </c>
      <c r="U598" s="5">
        <f t="shared" si="563"/>
        <v>352</v>
      </c>
      <c r="V598" s="5">
        <f t="shared" si="563"/>
        <v>179</v>
      </c>
      <c r="W598" s="5">
        <f t="shared" si="563"/>
        <v>244</v>
      </c>
      <c r="X598" s="5">
        <f t="shared" si="563"/>
        <v>219</v>
      </c>
      <c r="Y598" s="5">
        <f t="shared" si="563"/>
        <v>249</v>
      </c>
      <c r="Z598" s="5">
        <f t="shared" si="563"/>
        <v>27.71</v>
      </c>
      <c r="AA598" s="5">
        <f t="shared" si="563"/>
        <v>26.29</v>
      </c>
      <c r="AB598" s="5">
        <f t="shared" si="563"/>
        <v>35.5</v>
      </c>
      <c r="AC598" s="5">
        <f t="shared" si="548"/>
        <v>26.98</v>
      </c>
      <c r="AD598" s="5">
        <f t="shared" ref="AD598:AU598" si="564">AD413</f>
        <v>19.8</v>
      </c>
      <c r="AE598" s="5">
        <f t="shared" si="564"/>
        <v>17.23</v>
      </c>
      <c r="AF598" s="5">
        <f t="shared" si="564"/>
        <v>15.87</v>
      </c>
      <c r="AG598" s="5">
        <f t="shared" si="564"/>
        <v>23.52</v>
      </c>
      <c r="AH598" s="5">
        <f t="shared" si="564"/>
        <v>29.34</v>
      </c>
      <c r="AI598" s="5">
        <f t="shared" si="564"/>
        <v>26.69</v>
      </c>
      <c r="AJ598" s="5">
        <f t="shared" si="564"/>
        <v>24.08</v>
      </c>
      <c r="AK598" s="5">
        <f t="shared" si="564"/>
        <v>24.59</v>
      </c>
      <c r="AL598" s="5">
        <f t="shared" si="564"/>
        <v>14.58</v>
      </c>
      <c r="AM598" s="5">
        <f t="shared" si="564"/>
        <v>10.58</v>
      </c>
      <c r="AN598" s="5">
        <f t="shared" si="564"/>
        <v>24.09</v>
      </c>
      <c r="AO598" s="5">
        <f t="shared" si="564"/>
        <v>26.11</v>
      </c>
      <c r="AP598" s="5">
        <f t="shared" si="564"/>
        <v>19.43</v>
      </c>
      <c r="AQ598" s="5">
        <f t="shared" si="564"/>
        <v>22.02</v>
      </c>
      <c r="AR598" s="5">
        <f t="shared" si="564"/>
        <v>26.66</v>
      </c>
      <c r="AS598" s="5">
        <f t="shared" si="564"/>
        <v>12.55</v>
      </c>
      <c r="AT598" s="5">
        <f t="shared" si="564"/>
        <v>10.66</v>
      </c>
      <c r="AU598" s="5">
        <f t="shared" si="564"/>
        <v>10.73</v>
      </c>
      <c r="AV598" s="5">
        <f t="shared" si="558"/>
        <v>0</v>
      </c>
    </row>
    <row r="599" spans="1:50" x14ac:dyDescent="0.2">
      <c r="A599" s="12">
        <v>2009</v>
      </c>
      <c r="B599" s="12">
        <v>4</v>
      </c>
      <c r="C599" s="1">
        <f t="shared" si="560"/>
        <v>132</v>
      </c>
      <c r="D599" s="5">
        <f t="shared" ref="D599:AB599" si="565">D414</f>
        <v>276</v>
      </c>
      <c r="E599" s="5">
        <f t="shared" si="565"/>
        <v>266</v>
      </c>
      <c r="F599" s="5">
        <f t="shared" si="565"/>
        <v>267</v>
      </c>
      <c r="G599" s="5" t="str">
        <f t="shared" si="565"/>
        <v>na</v>
      </c>
      <c r="H599" s="5" t="str">
        <f t="shared" si="565"/>
        <v>na</v>
      </c>
      <c r="I599" s="5" t="str">
        <f t="shared" si="565"/>
        <v>na</v>
      </c>
      <c r="J599" s="5">
        <f t="shared" si="565"/>
        <v>239</v>
      </c>
      <c r="K599" s="5">
        <f t="shared" si="565"/>
        <v>290</v>
      </c>
      <c r="L599" s="5">
        <f t="shared" si="565"/>
        <v>255</v>
      </c>
      <c r="M599" s="5">
        <f t="shared" si="565"/>
        <v>266</v>
      </c>
      <c r="N599" s="5">
        <f t="shared" si="565"/>
        <v>286</v>
      </c>
      <c r="O599" s="5">
        <f t="shared" si="565"/>
        <v>280</v>
      </c>
      <c r="P599" s="5">
        <f t="shared" si="565"/>
        <v>268</v>
      </c>
      <c r="Q599" s="5">
        <f t="shared" si="565"/>
        <v>281</v>
      </c>
      <c r="R599" s="5">
        <f t="shared" si="565"/>
        <v>216</v>
      </c>
      <c r="S599" s="5">
        <f t="shared" si="565"/>
        <v>229</v>
      </c>
      <c r="T599" s="5">
        <f t="shared" si="565"/>
        <v>196</v>
      </c>
      <c r="U599" s="5">
        <f t="shared" si="565"/>
        <v>248</v>
      </c>
      <c r="V599" s="5">
        <f t="shared" si="565"/>
        <v>175</v>
      </c>
      <c r="W599" s="5" t="str">
        <f t="shared" si="565"/>
        <v>na</v>
      </c>
      <c r="X599" s="5">
        <f t="shared" si="565"/>
        <v>185</v>
      </c>
      <c r="Y599" s="5">
        <f t="shared" si="565"/>
        <v>280</v>
      </c>
      <c r="Z599" s="5">
        <f t="shared" si="565"/>
        <v>38.28</v>
      </c>
      <c r="AA599" s="5">
        <f t="shared" si="565"/>
        <v>35.9</v>
      </c>
      <c r="AB599" s="5">
        <f t="shared" si="565"/>
        <v>29.28</v>
      </c>
      <c r="AC599" s="5">
        <f t="shared" si="548"/>
        <v>24.51</v>
      </c>
      <c r="AD599" s="5">
        <f t="shared" ref="AD599:AU599" si="566">AD414</f>
        <v>20.71</v>
      </c>
      <c r="AE599" s="5">
        <f t="shared" si="566"/>
        <v>19.739999999999998</v>
      </c>
      <c r="AF599" s="5">
        <f t="shared" si="566"/>
        <v>24.46</v>
      </c>
      <c r="AG599" s="5">
        <f t="shared" si="566"/>
        <v>24.44</v>
      </c>
      <c r="AH599" s="5">
        <f t="shared" si="566"/>
        <v>29.65</v>
      </c>
      <c r="AI599" s="5">
        <f t="shared" si="566"/>
        <v>20.38</v>
      </c>
      <c r="AJ599" s="5">
        <f t="shared" si="566"/>
        <v>34.450000000000003</v>
      </c>
      <c r="AK599" s="5">
        <f t="shared" si="566"/>
        <v>29.56</v>
      </c>
      <c r="AL599" s="5">
        <f t="shared" si="566"/>
        <v>16.739999999999998</v>
      </c>
      <c r="AM599" s="5">
        <f t="shared" si="566"/>
        <v>13.51</v>
      </c>
      <c r="AN599" s="5">
        <f t="shared" si="566"/>
        <v>25.89</v>
      </c>
      <c r="AO599" s="5">
        <f t="shared" si="566"/>
        <v>27.86</v>
      </c>
      <c r="AP599" s="5">
        <f t="shared" si="566"/>
        <v>22.76</v>
      </c>
      <c r="AQ599" s="5">
        <f t="shared" si="566"/>
        <v>28.57</v>
      </c>
      <c r="AR599" s="5">
        <f t="shared" si="566"/>
        <v>34.36</v>
      </c>
      <c r="AS599" s="5">
        <f t="shared" si="566"/>
        <v>16.2</v>
      </c>
      <c r="AT599" s="5">
        <f t="shared" si="566"/>
        <v>9.52</v>
      </c>
      <c r="AU599" s="5">
        <f t="shared" si="566"/>
        <v>12.09</v>
      </c>
      <c r="AV599" s="5">
        <f t="shared" si="558"/>
        <v>0</v>
      </c>
    </row>
    <row r="600" spans="1:50" x14ac:dyDescent="0.2">
      <c r="A600" s="1">
        <v>2010</v>
      </c>
      <c r="B600" s="1">
        <v>1</v>
      </c>
      <c r="C600" s="1">
        <f t="shared" si="560"/>
        <v>133</v>
      </c>
      <c r="D600" s="5">
        <f t="shared" ref="D600:AB600" si="567">D415</f>
        <v>270</v>
      </c>
      <c r="E600" s="5">
        <f t="shared" si="567"/>
        <v>234</v>
      </c>
      <c r="F600" s="5">
        <f t="shared" si="567"/>
        <v>271</v>
      </c>
      <c r="G600" s="5">
        <f t="shared" si="567"/>
        <v>206</v>
      </c>
      <c r="H600" s="5">
        <f t="shared" si="567"/>
        <v>114</v>
      </c>
      <c r="I600" s="5">
        <f t="shared" si="567"/>
        <v>118</v>
      </c>
      <c r="J600" s="5">
        <f t="shared" si="567"/>
        <v>273</v>
      </c>
      <c r="K600" s="5">
        <f t="shared" si="567"/>
        <v>329</v>
      </c>
      <c r="L600" s="5">
        <f t="shared" si="567"/>
        <v>214</v>
      </c>
      <c r="M600" s="5">
        <f t="shared" si="567"/>
        <v>258</v>
      </c>
      <c r="N600" s="5">
        <f t="shared" si="567"/>
        <v>270</v>
      </c>
      <c r="O600" s="5">
        <f t="shared" si="567"/>
        <v>280</v>
      </c>
      <c r="P600" s="5">
        <f t="shared" si="567"/>
        <v>310</v>
      </c>
      <c r="Q600" s="5">
        <f t="shared" si="567"/>
        <v>326</v>
      </c>
      <c r="R600" s="5">
        <f t="shared" si="567"/>
        <v>262</v>
      </c>
      <c r="S600" s="5">
        <f t="shared" si="567"/>
        <v>337</v>
      </c>
      <c r="T600" s="5">
        <f t="shared" si="567"/>
        <v>230</v>
      </c>
      <c r="U600" s="5">
        <f t="shared" si="567"/>
        <v>255</v>
      </c>
      <c r="V600" s="5">
        <f t="shared" si="567"/>
        <v>188</v>
      </c>
      <c r="W600" s="5">
        <f t="shared" si="567"/>
        <v>234</v>
      </c>
      <c r="X600" s="5">
        <f t="shared" si="567"/>
        <v>214</v>
      </c>
      <c r="Y600" s="5">
        <f t="shared" si="567"/>
        <v>310</v>
      </c>
      <c r="Z600" s="5">
        <f t="shared" si="567"/>
        <v>46.02</v>
      </c>
      <c r="AA600" s="5">
        <f t="shared" si="567"/>
        <v>45.89</v>
      </c>
      <c r="AB600" s="5">
        <f t="shared" si="567"/>
        <v>62.32</v>
      </c>
      <c r="AC600" s="5">
        <f t="shared" si="548"/>
        <v>40.04</v>
      </c>
      <c r="AD600" s="5">
        <f t="shared" ref="AD600:AU600" si="568">AD415</f>
        <v>20.63</v>
      </c>
      <c r="AE600" s="5">
        <f t="shared" si="568"/>
        <v>28.12</v>
      </c>
      <c r="AF600" s="5">
        <f t="shared" si="568"/>
        <v>37.090000000000003</v>
      </c>
      <c r="AG600" s="5">
        <f t="shared" si="568"/>
        <v>36.270000000000003</v>
      </c>
      <c r="AH600" s="5">
        <f t="shared" si="568"/>
        <v>44.03</v>
      </c>
      <c r="AI600" s="5">
        <f t="shared" si="568"/>
        <v>34.43</v>
      </c>
      <c r="AJ600" s="5">
        <f t="shared" si="568"/>
        <v>51.92</v>
      </c>
      <c r="AK600" s="5">
        <f t="shared" si="568"/>
        <v>52.9</v>
      </c>
      <c r="AL600" s="5">
        <f t="shared" si="568"/>
        <v>20.45</v>
      </c>
      <c r="AM600" s="5">
        <f t="shared" si="568"/>
        <v>22.54</v>
      </c>
      <c r="AN600" s="5">
        <f t="shared" si="568"/>
        <v>32.57</v>
      </c>
      <c r="AO600" s="5">
        <f t="shared" si="568"/>
        <v>33.75</v>
      </c>
      <c r="AP600" s="5">
        <f t="shared" si="568"/>
        <v>19.47</v>
      </c>
      <c r="AQ600" s="5">
        <f t="shared" si="568"/>
        <v>37.020000000000003</v>
      </c>
      <c r="AR600" s="5">
        <f t="shared" si="568"/>
        <v>48.71</v>
      </c>
      <c r="AS600" s="5">
        <f t="shared" si="568"/>
        <v>34.9</v>
      </c>
      <c r="AT600" s="5">
        <f t="shared" si="568"/>
        <v>10.68</v>
      </c>
      <c r="AU600" s="5">
        <f t="shared" si="568"/>
        <v>17.48</v>
      </c>
      <c r="AV600" s="5">
        <f t="shared" si="558"/>
        <v>0</v>
      </c>
    </row>
    <row r="601" spans="1:50" x14ac:dyDescent="0.2">
      <c r="A601" s="1">
        <v>2010</v>
      </c>
      <c r="B601" s="1">
        <v>2</v>
      </c>
      <c r="C601" s="1">
        <f t="shared" si="560"/>
        <v>134</v>
      </c>
      <c r="D601" s="5">
        <f t="shared" ref="D601:AB601" si="569">D416</f>
        <v>263</v>
      </c>
      <c r="E601" s="5">
        <f t="shared" si="569"/>
        <v>254</v>
      </c>
      <c r="F601" s="5">
        <f t="shared" si="569"/>
        <v>327</v>
      </c>
      <c r="G601" s="5">
        <f t="shared" si="569"/>
        <v>211</v>
      </c>
      <c r="H601" s="5">
        <f t="shared" si="569"/>
        <v>114</v>
      </c>
      <c r="I601" s="5">
        <f t="shared" si="569"/>
        <v>107</v>
      </c>
      <c r="J601" s="5">
        <f t="shared" si="569"/>
        <v>337</v>
      </c>
      <c r="K601" s="5">
        <f t="shared" si="569"/>
        <v>328</v>
      </c>
      <c r="L601" s="5">
        <f t="shared" si="569"/>
        <v>232</v>
      </c>
      <c r="M601" s="5">
        <f t="shared" si="569"/>
        <v>255</v>
      </c>
      <c r="N601" s="5">
        <f t="shared" si="569"/>
        <v>291</v>
      </c>
      <c r="O601" s="5">
        <f t="shared" si="569"/>
        <v>283</v>
      </c>
      <c r="P601" s="5">
        <f t="shared" si="569"/>
        <v>315</v>
      </c>
      <c r="Q601" s="5">
        <f t="shared" si="569"/>
        <v>426</v>
      </c>
      <c r="R601" s="5">
        <f t="shared" si="569"/>
        <v>281</v>
      </c>
      <c r="S601" s="5">
        <f t="shared" si="569"/>
        <v>281</v>
      </c>
      <c r="T601" s="5">
        <f t="shared" si="569"/>
        <v>245</v>
      </c>
      <c r="U601" s="5">
        <f t="shared" si="569"/>
        <v>377</v>
      </c>
      <c r="V601" s="5">
        <f t="shared" si="569"/>
        <v>244</v>
      </c>
      <c r="W601" s="5">
        <f t="shared" si="569"/>
        <v>226</v>
      </c>
      <c r="X601" s="5">
        <f t="shared" si="569"/>
        <v>213</v>
      </c>
      <c r="Y601" s="5">
        <f t="shared" si="569"/>
        <v>315</v>
      </c>
      <c r="Z601" s="5">
        <f t="shared" si="569"/>
        <v>33.9</v>
      </c>
      <c r="AA601" s="5">
        <f t="shared" si="569"/>
        <v>41.93</v>
      </c>
      <c r="AB601" s="5">
        <f t="shared" si="569"/>
        <v>54.76</v>
      </c>
      <c r="AC601" s="5">
        <f t="shared" si="548"/>
        <v>32.53</v>
      </c>
      <c r="AD601" s="5">
        <f t="shared" ref="AD601:AU601" si="570">AD416</f>
        <v>19.260000000000002</v>
      </c>
      <c r="AE601" s="5">
        <f t="shared" si="570"/>
        <v>18.63</v>
      </c>
      <c r="AF601" s="5">
        <f t="shared" si="570"/>
        <v>35.32</v>
      </c>
      <c r="AG601" s="5">
        <f t="shared" si="570"/>
        <v>33.14</v>
      </c>
      <c r="AH601" s="5">
        <f t="shared" si="570"/>
        <v>39.32</v>
      </c>
      <c r="AI601" s="5">
        <f t="shared" si="570"/>
        <v>31.86</v>
      </c>
      <c r="AJ601" s="5">
        <f t="shared" si="570"/>
        <v>31.9</v>
      </c>
      <c r="AK601" s="5">
        <f t="shared" si="570"/>
        <v>49.78</v>
      </c>
      <c r="AL601" s="5">
        <f t="shared" si="570"/>
        <v>17.489999999999998</v>
      </c>
      <c r="AM601" s="5">
        <f t="shared" si="570"/>
        <v>18.190000000000001</v>
      </c>
      <c r="AN601" s="5">
        <f t="shared" si="570"/>
        <v>32.130000000000003</v>
      </c>
      <c r="AO601" s="5">
        <f t="shared" si="570"/>
        <v>28.78</v>
      </c>
      <c r="AP601" s="5">
        <f t="shared" si="570"/>
        <v>18.489999999999998</v>
      </c>
      <c r="AQ601" s="5">
        <f t="shared" si="570"/>
        <v>28.79</v>
      </c>
      <c r="AR601" s="5">
        <f t="shared" si="570"/>
        <v>44.69</v>
      </c>
      <c r="AS601" s="5">
        <f t="shared" si="570"/>
        <v>32.299999999999997</v>
      </c>
      <c r="AT601" s="5">
        <f t="shared" si="570"/>
        <v>9.36</v>
      </c>
      <c r="AU601" s="5">
        <f t="shared" si="570"/>
        <v>10.78</v>
      </c>
      <c r="AV601" s="5">
        <f t="shared" si="558"/>
        <v>0</v>
      </c>
    </row>
    <row r="602" spans="1:50" x14ac:dyDescent="0.2">
      <c r="A602" s="1">
        <v>2010</v>
      </c>
      <c r="B602" s="1">
        <v>3</v>
      </c>
      <c r="C602" s="1">
        <f t="shared" si="560"/>
        <v>135</v>
      </c>
      <c r="D602" s="5">
        <f t="shared" ref="D602:AB602" si="571">D417</f>
        <v>304</v>
      </c>
      <c r="E602" s="5">
        <f t="shared" si="571"/>
        <v>293</v>
      </c>
      <c r="F602" s="5">
        <f t="shared" si="571"/>
        <v>302</v>
      </c>
      <c r="G602" s="5">
        <f t="shared" si="571"/>
        <v>264</v>
      </c>
      <c r="H602" s="5">
        <f t="shared" si="571"/>
        <v>120</v>
      </c>
      <c r="I602" s="5">
        <f t="shared" si="571"/>
        <v>118</v>
      </c>
      <c r="J602" s="5">
        <f t="shared" si="571"/>
        <v>296</v>
      </c>
      <c r="K602" s="5">
        <f t="shared" si="571"/>
        <v>306</v>
      </c>
      <c r="L602" s="5">
        <f t="shared" si="571"/>
        <v>240</v>
      </c>
      <c r="M602" s="5">
        <f t="shared" si="571"/>
        <v>276</v>
      </c>
      <c r="N602" s="5">
        <f t="shared" si="571"/>
        <v>294</v>
      </c>
      <c r="O602" s="5">
        <f t="shared" si="571"/>
        <v>321</v>
      </c>
      <c r="P602" s="5">
        <f t="shared" si="571"/>
        <v>246</v>
      </c>
      <c r="Q602" s="5">
        <f t="shared" si="571"/>
        <v>365</v>
      </c>
      <c r="R602" s="5">
        <f t="shared" si="571"/>
        <v>283</v>
      </c>
      <c r="S602" s="5">
        <f t="shared" si="571"/>
        <v>319</v>
      </c>
      <c r="T602" s="5">
        <f t="shared" si="571"/>
        <v>274</v>
      </c>
      <c r="U602" s="5">
        <f t="shared" si="571"/>
        <v>360</v>
      </c>
      <c r="V602" s="5">
        <f t="shared" si="571"/>
        <v>223</v>
      </c>
      <c r="W602" s="5">
        <f t="shared" si="571"/>
        <v>256</v>
      </c>
      <c r="X602" s="5">
        <f t="shared" si="571"/>
        <v>260</v>
      </c>
      <c r="Y602" s="5">
        <f t="shared" si="571"/>
        <v>282</v>
      </c>
      <c r="Z602" s="5">
        <f t="shared" si="571"/>
        <v>25.44</v>
      </c>
      <c r="AA602" s="5">
        <f t="shared" si="571"/>
        <v>33.81</v>
      </c>
      <c r="AB602" s="5">
        <f t="shared" si="571"/>
        <v>34.01</v>
      </c>
      <c r="AC602" s="5">
        <f t="shared" si="548"/>
        <v>24.31</v>
      </c>
      <c r="AD602" s="5">
        <f t="shared" ref="AD602:AU602" si="572">AD417</f>
        <v>20.85</v>
      </c>
      <c r="AE602" s="5">
        <f t="shared" si="572"/>
        <v>18.02</v>
      </c>
      <c r="AF602" s="5">
        <f t="shared" si="572"/>
        <v>28.61</v>
      </c>
      <c r="AG602" s="5">
        <f t="shared" si="572"/>
        <v>30.59</v>
      </c>
      <c r="AH602" s="5">
        <f t="shared" si="572"/>
        <v>23</v>
      </c>
      <c r="AI602" s="5">
        <f t="shared" si="572"/>
        <v>23.15</v>
      </c>
      <c r="AJ602" s="5">
        <f t="shared" si="572"/>
        <v>18.100000000000001</v>
      </c>
      <c r="AK602" s="5">
        <f t="shared" si="572"/>
        <v>18.13</v>
      </c>
      <c r="AL602" s="5">
        <f t="shared" si="572"/>
        <v>16.13</v>
      </c>
      <c r="AM602" s="5">
        <f t="shared" si="572"/>
        <v>15.53</v>
      </c>
      <c r="AN602" s="5">
        <f t="shared" si="572"/>
        <v>28.49</v>
      </c>
      <c r="AO602" s="5">
        <f t="shared" si="572"/>
        <v>27.22</v>
      </c>
      <c r="AP602" s="5">
        <f t="shared" si="572"/>
        <v>19.16</v>
      </c>
      <c r="AQ602" s="5">
        <f t="shared" si="572"/>
        <v>21.26</v>
      </c>
      <c r="AR602" s="5">
        <f t="shared" si="572"/>
        <v>21.43</v>
      </c>
      <c r="AS602" s="5">
        <f t="shared" si="572"/>
        <v>19.559999999999999</v>
      </c>
      <c r="AT602" s="5">
        <f t="shared" si="572"/>
        <v>10.14</v>
      </c>
      <c r="AU602" s="5">
        <f t="shared" si="572"/>
        <v>10.84</v>
      </c>
      <c r="AV602" s="5">
        <f t="shared" si="558"/>
        <v>0</v>
      </c>
    </row>
    <row r="603" spans="1:50" x14ac:dyDescent="0.2">
      <c r="A603" s="1">
        <v>2010</v>
      </c>
      <c r="B603" s="1">
        <v>4</v>
      </c>
      <c r="C603" s="1">
        <f t="shared" si="560"/>
        <v>136</v>
      </c>
      <c r="D603" s="5">
        <f t="shared" ref="D603:AB603" si="573">D418</f>
        <v>276</v>
      </c>
      <c r="E603" s="5">
        <f t="shared" si="573"/>
        <v>286</v>
      </c>
      <c r="F603" s="5">
        <f t="shared" si="573"/>
        <v>303</v>
      </c>
      <c r="G603" s="5">
        <f t="shared" si="573"/>
        <v>270</v>
      </c>
      <c r="H603" s="5">
        <f t="shared" si="573"/>
        <v>156</v>
      </c>
      <c r="I603" s="5">
        <f t="shared" si="573"/>
        <v>117</v>
      </c>
      <c r="J603" s="5">
        <f t="shared" si="573"/>
        <v>281</v>
      </c>
      <c r="K603" s="5">
        <f t="shared" si="573"/>
        <v>349</v>
      </c>
      <c r="L603" s="5">
        <f t="shared" si="573"/>
        <v>265</v>
      </c>
      <c r="M603" s="5">
        <f t="shared" si="573"/>
        <v>323</v>
      </c>
      <c r="N603" s="5">
        <f t="shared" si="573"/>
        <v>288</v>
      </c>
      <c r="O603" s="5">
        <f t="shared" si="573"/>
        <v>307</v>
      </c>
      <c r="P603" s="5">
        <f t="shared" si="573"/>
        <v>251</v>
      </c>
      <c r="Q603" s="5">
        <f t="shared" si="573"/>
        <v>298</v>
      </c>
      <c r="R603" s="5">
        <f t="shared" si="573"/>
        <v>274</v>
      </c>
      <c r="S603" s="5">
        <f t="shared" si="573"/>
        <v>278</v>
      </c>
      <c r="T603" s="5">
        <f t="shared" si="573"/>
        <v>228</v>
      </c>
      <c r="U603" s="5">
        <f t="shared" si="573"/>
        <v>352</v>
      </c>
      <c r="V603" s="5">
        <f t="shared" si="573"/>
        <v>207</v>
      </c>
      <c r="W603" s="5">
        <f t="shared" si="573"/>
        <v>225</v>
      </c>
      <c r="X603" s="5">
        <f t="shared" si="573"/>
        <v>251</v>
      </c>
      <c r="Y603" s="5">
        <f t="shared" si="573"/>
        <v>274</v>
      </c>
      <c r="Z603" s="5">
        <f t="shared" si="573"/>
        <v>23.45</v>
      </c>
      <c r="AA603" s="5">
        <f t="shared" si="573"/>
        <v>29.48</v>
      </c>
      <c r="AB603" s="5">
        <f t="shared" si="573"/>
        <v>34.82</v>
      </c>
      <c r="AC603" s="5">
        <f t="shared" si="548"/>
        <v>21.8</v>
      </c>
      <c r="AD603" s="5">
        <f t="shared" ref="AD603:AU603" si="574">AD418</f>
        <v>22.4</v>
      </c>
      <c r="AE603" s="5">
        <f t="shared" si="574"/>
        <v>17.43</v>
      </c>
      <c r="AF603" s="5">
        <f t="shared" si="574"/>
        <v>26.81</v>
      </c>
      <c r="AG603" s="5">
        <f t="shared" si="574"/>
        <v>26.71</v>
      </c>
      <c r="AH603" s="5">
        <f t="shared" si="574"/>
        <v>22.3</v>
      </c>
      <c r="AI603" s="5">
        <f t="shared" si="574"/>
        <v>21.01</v>
      </c>
      <c r="AJ603" s="5">
        <f t="shared" si="574"/>
        <v>19.63</v>
      </c>
      <c r="AK603" s="5">
        <f t="shared" si="574"/>
        <v>19.32</v>
      </c>
      <c r="AL603" s="5">
        <f t="shared" si="574"/>
        <v>15.96</v>
      </c>
      <c r="AM603" s="5">
        <f t="shared" si="574"/>
        <v>8.93</v>
      </c>
      <c r="AN603" s="5">
        <f t="shared" si="574"/>
        <v>22.11</v>
      </c>
      <c r="AO603" s="5">
        <f t="shared" si="574"/>
        <v>26.88</v>
      </c>
      <c r="AP603" s="5">
        <f t="shared" si="574"/>
        <v>15.98</v>
      </c>
      <c r="AQ603" s="5">
        <f t="shared" si="574"/>
        <v>20.28</v>
      </c>
      <c r="AR603" s="5">
        <f t="shared" si="574"/>
        <v>27.13</v>
      </c>
      <c r="AS603" s="5">
        <f t="shared" si="574"/>
        <v>22.39</v>
      </c>
      <c r="AT603" s="5">
        <f t="shared" si="574"/>
        <v>13.56</v>
      </c>
      <c r="AU603" s="5">
        <f t="shared" si="574"/>
        <v>13.97</v>
      </c>
      <c r="AV603" s="5">
        <f t="shared" si="558"/>
        <v>0</v>
      </c>
    </row>
    <row r="604" spans="1:50" x14ac:dyDescent="0.2">
      <c r="A604" s="12">
        <v>2011</v>
      </c>
      <c r="B604" s="12">
        <v>1</v>
      </c>
      <c r="C604" s="1">
        <f t="shared" si="560"/>
        <v>137</v>
      </c>
      <c r="D604" s="5">
        <f t="shared" ref="D604:AB604" si="575">D419</f>
        <v>251</v>
      </c>
      <c r="E604" s="5">
        <f t="shared" si="575"/>
        <v>280</v>
      </c>
      <c r="F604" s="5">
        <f t="shared" si="575"/>
        <v>288</v>
      </c>
      <c r="G604" s="5">
        <f t="shared" si="575"/>
        <v>277</v>
      </c>
      <c r="H604" s="5" t="str">
        <f t="shared" si="575"/>
        <v>na</v>
      </c>
      <c r="I604" s="5" t="str">
        <f t="shared" si="575"/>
        <v>na</v>
      </c>
      <c r="J604" s="5">
        <f t="shared" si="575"/>
        <v>296</v>
      </c>
      <c r="K604" s="5">
        <f t="shared" si="575"/>
        <v>298</v>
      </c>
      <c r="L604" s="5">
        <f t="shared" si="575"/>
        <v>216</v>
      </c>
      <c r="M604" s="5">
        <f t="shared" si="575"/>
        <v>310</v>
      </c>
      <c r="N604" s="5">
        <f t="shared" si="575"/>
        <v>295</v>
      </c>
      <c r="O604" s="5">
        <f t="shared" si="575"/>
        <v>298</v>
      </c>
      <c r="P604" s="5">
        <f t="shared" si="575"/>
        <v>310</v>
      </c>
      <c r="Q604" s="5">
        <f t="shared" si="575"/>
        <v>300</v>
      </c>
      <c r="R604" s="5">
        <f t="shared" si="575"/>
        <v>255</v>
      </c>
      <c r="S604" s="5">
        <f t="shared" si="575"/>
        <v>254</v>
      </c>
      <c r="T604" s="5">
        <f t="shared" si="575"/>
        <v>254</v>
      </c>
      <c r="U604" s="5">
        <f t="shared" si="575"/>
        <v>315</v>
      </c>
      <c r="V604" s="5">
        <f t="shared" si="575"/>
        <v>209</v>
      </c>
      <c r="W604" s="5">
        <f t="shared" si="575"/>
        <v>255</v>
      </c>
      <c r="X604" s="5">
        <f t="shared" si="575"/>
        <v>238</v>
      </c>
      <c r="Y604" s="5">
        <f t="shared" si="575"/>
        <v>252</v>
      </c>
      <c r="Z604" s="5">
        <f t="shared" si="575"/>
        <v>23.19</v>
      </c>
      <c r="AA604" s="5">
        <f t="shared" si="575"/>
        <v>30.44</v>
      </c>
      <c r="AB604" s="5">
        <f t="shared" si="575"/>
        <v>35.14</v>
      </c>
      <c r="AC604" s="5">
        <f t="shared" si="548"/>
        <v>23.44</v>
      </c>
      <c r="AD604" s="5">
        <f t="shared" ref="AD604:AU604" si="576">AD419</f>
        <v>20.83</v>
      </c>
      <c r="AE604" s="5">
        <f t="shared" si="576"/>
        <v>20.23</v>
      </c>
      <c r="AF604" s="5">
        <f t="shared" si="576"/>
        <v>25.09</v>
      </c>
      <c r="AG604" s="5">
        <f t="shared" si="576"/>
        <v>23.76</v>
      </c>
      <c r="AH604" s="5">
        <f t="shared" si="576"/>
        <v>22.43</v>
      </c>
      <c r="AI604" s="5">
        <f t="shared" si="576"/>
        <v>21.67</v>
      </c>
      <c r="AJ604" s="5">
        <f t="shared" si="576"/>
        <v>14.98</v>
      </c>
      <c r="AK604" s="5">
        <f t="shared" si="576"/>
        <v>20.69</v>
      </c>
      <c r="AL604" s="5">
        <f t="shared" si="576"/>
        <v>21.31</v>
      </c>
      <c r="AM604" s="5">
        <f t="shared" si="576"/>
        <v>15.13</v>
      </c>
      <c r="AN604" s="5">
        <f t="shared" si="576"/>
        <v>24.74</v>
      </c>
      <c r="AO604" s="5">
        <f t="shared" si="576"/>
        <v>24.87</v>
      </c>
      <c r="AP604" s="5">
        <f t="shared" si="576"/>
        <v>18.59</v>
      </c>
      <c r="AQ604" s="5">
        <f t="shared" si="576"/>
        <v>15.77</v>
      </c>
      <c r="AR604" s="5">
        <f t="shared" si="576"/>
        <v>23.86</v>
      </c>
      <c r="AS604" s="5">
        <f t="shared" si="576"/>
        <v>18.95</v>
      </c>
      <c r="AT604" s="5">
        <f t="shared" si="576"/>
        <v>13.47</v>
      </c>
      <c r="AU604" s="5">
        <f t="shared" si="576"/>
        <v>11.35</v>
      </c>
      <c r="AV604" s="5">
        <f t="shared" si="558"/>
        <v>0</v>
      </c>
    </row>
    <row r="605" spans="1:50" x14ac:dyDescent="0.2">
      <c r="A605" s="12">
        <v>2011</v>
      </c>
      <c r="B605" s="12">
        <v>2</v>
      </c>
      <c r="C605" s="1">
        <f t="shared" si="560"/>
        <v>138</v>
      </c>
      <c r="D605" s="5">
        <f t="shared" ref="D605:AB605" si="577">D420</f>
        <v>255</v>
      </c>
      <c r="E605" s="5">
        <f t="shared" si="577"/>
        <v>250</v>
      </c>
      <c r="F605" s="5">
        <f t="shared" si="577"/>
        <v>303</v>
      </c>
      <c r="G605" s="5">
        <f t="shared" si="577"/>
        <v>288</v>
      </c>
      <c r="H605" s="5">
        <f t="shared" si="577"/>
        <v>172</v>
      </c>
      <c r="I605" s="5">
        <f t="shared" si="577"/>
        <v>146</v>
      </c>
      <c r="J605" s="5">
        <f t="shared" si="577"/>
        <v>266</v>
      </c>
      <c r="K605" s="5">
        <f t="shared" si="577"/>
        <v>293</v>
      </c>
      <c r="L605" s="5">
        <f t="shared" si="577"/>
        <v>243</v>
      </c>
      <c r="M605" s="5">
        <f t="shared" si="577"/>
        <v>299</v>
      </c>
      <c r="N605" s="5">
        <f t="shared" si="577"/>
        <v>313</v>
      </c>
      <c r="O605" s="5">
        <f t="shared" si="577"/>
        <v>288</v>
      </c>
      <c r="P605" s="5">
        <f t="shared" si="577"/>
        <v>276</v>
      </c>
      <c r="Q605" s="5">
        <f t="shared" si="577"/>
        <v>294</v>
      </c>
      <c r="R605" s="5">
        <f t="shared" si="577"/>
        <v>295</v>
      </c>
      <c r="S605" s="5">
        <f t="shared" si="577"/>
        <v>266</v>
      </c>
      <c r="T605" s="5">
        <f t="shared" si="577"/>
        <v>251</v>
      </c>
      <c r="U605" s="5">
        <f t="shared" si="577"/>
        <v>286</v>
      </c>
      <c r="V605" s="5">
        <f t="shared" si="577"/>
        <v>198</v>
      </c>
      <c r="W605" s="5">
        <f t="shared" si="577"/>
        <v>259</v>
      </c>
      <c r="X605" s="5">
        <f t="shared" si="577"/>
        <v>262</v>
      </c>
      <c r="Y605" s="5">
        <f t="shared" si="577"/>
        <v>275</v>
      </c>
      <c r="Z605" s="5">
        <f t="shared" si="577"/>
        <v>24.61</v>
      </c>
      <c r="AA605" s="5">
        <f t="shared" si="577"/>
        <v>26.24</v>
      </c>
      <c r="AB605" s="5">
        <f t="shared" si="577"/>
        <v>27.35</v>
      </c>
      <c r="AC605" s="5">
        <f t="shared" si="548"/>
        <v>25.74</v>
      </c>
      <c r="AD605" s="5">
        <f t="shared" ref="AD605:AU605" si="578">AD420</f>
        <v>22.42</v>
      </c>
      <c r="AE605" s="5">
        <f t="shared" si="578"/>
        <v>16.5</v>
      </c>
      <c r="AF605" s="5">
        <f t="shared" si="578"/>
        <v>17.13</v>
      </c>
      <c r="AG605" s="5">
        <f t="shared" si="578"/>
        <v>23.69</v>
      </c>
      <c r="AH605" s="5">
        <f t="shared" si="578"/>
        <v>19.7</v>
      </c>
      <c r="AI605" s="5">
        <f t="shared" si="578"/>
        <v>18.03</v>
      </c>
      <c r="AJ605" s="5">
        <f t="shared" si="578"/>
        <v>20.87</v>
      </c>
      <c r="AK605" s="5">
        <f t="shared" si="578"/>
        <v>17.920000000000002</v>
      </c>
      <c r="AL605" s="5">
        <f t="shared" si="578"/>
        <v>15.77</v>
      </c>
      <c r="AM605" s="5">
        <f t="shared" si="578"/>
        <v>13.89</v>
      </c>
      <c r="AN605" s="5">
        <f t="shared" si="578"/>
        <v>22.87</v>
      </c>
      <c r="AO605" s="5">
        <f t="shared" si="578"/>
        <v>22.95</v>
      </c>
      <c r="AP605" s="5">
        <f t="shared" si="578"/>
        <v>13.67</v>
      </c>
      <c r="AQ605" s="5">
        <f t="shared" si="578"/>
        <v>18.29</v>
      </c>
      <c r="AR605" s="5">
        <f t="shared" si="578"/>
        <v>19.8</v>
      </c>
      <c r="AS605" s="5">
        <f t="shared" si="578"/>
        <v>14.45</v>
      </c>
      <c r="AT605" s="5">
        <f t="shared" si="578"/>
        <v>15.61</v>
      </c>
      <c r="AU605" s="5">
        <f t="shared" si="578"/>
        <v>10.67</v>
      </c>
      <c r="AV605" s="5">
        <f t="shared" si="558"/>
        <v>0</v>
      </c>
    </row>
    <row r="606" spans="1:50" x14ac:dyDescent="0.2">
      <c r="A606" s="12">
        <v>2011</v>
      </c>
      <c r="B606" s="12">
        <v>3</v>
      </c>
      <c r="C606" s="1">
        <f t="shared" si="560"/>
        <v>139</v>
      </c>
      <c r="D606" s="5">
        <f t="shared" ref="D606:AB606" si="579">D421</f>
        <v>259</v>
      </c>
      <c r="E606" s="5">
        <f t="shared" si="579"/>
        <v>247</v>
      </c>
      <c r="F606" s="5">
        <f t="shared" si="579"/>
        <v>285</v>
      </c>
      <c r="G606" s="5">
        <f t="shared" si="579"/>
        <v>256</v>
      </c>
      <c r="H606" s="5">
        <f t="shared" si="579"/>
        <v>143</v>
      </c>
      <c r="I606" s="5">
        <f t="shared" si="579"/>
        <v>151</v>
      </c>
      <c r="J606" s="5">
        <f t="shared" si="579"/>
        <v>239</v>
      </c>
      <c r="K606" s="5">
        <f t="shared" si="579"/>
        <v>316</v>
      </c>
      <c r="L606" s="5">
        <f t="shared" si="579"/>
        <v>251</v>
      </c>
      <c r="M606" s="5">
        <f t="shared" si="579"/>
        <v>299</v>
      </c>
      <c r="N606" s="5">
        <f t="shared" si="579"/>
        <v>322</v>
      </c>
      <c r="O606" s="5">
        <f t="shared" si="579"/>
        <v>308</v>
      </c>
      <c r="P606" s="5">
        <f t="shared" si="579"/>
        <v>307</v>
      </c>
      <c r="Q606" s="5">
        <f t="shared" si="579"/>
        <v>293</v>
      </c>
      <c r="R606" s="5">
        <f t="shared" si="579"/>
        <v>276</v>
      </c>
      <c r="S606" s="5">
        <f t="shared" si="579"/>
        <v>245</v>
      </c>
      <c r="T606" s="5">
        <f t="shared" si="579"/>
        <v>239</v>
      </c>
      <c r="U606" s="5">
        <f t="shared" si="579"/>
        <v>318</v>
      </c>
      <c r="V606" s="5">
        <f t="shared" si="579"/>
        <v>184</v>
      </c>
      <c r="W606" s="5">
        <f t="shared" si="579"/>
        <v>258</v>
      </c>
      <c r="X606" s="5">
        <f t="shared" si="579"/>
        <v>258</v>
      </c>
      <c r="Y606" s="5">
        <f t="shared" si="579"/>
        <v>281</v>
      </c>
      <c r="Z606" s="5">
        <f t="shared" si="579"/>
        <v>21.11</v>
      </c>
      <c r="AA606" s="5">
        <f t="shared" si="579"/>
        <v>24.74</v>
      </c>
      <c r="AB606" s="5">
        <f t="shared" si="579"/>
        <v>25.23</v>
      </c>
      <c r="AC606" s="5">
        <f t="shared" si="548"/>
        <v>18.899999999999999</v>
      </c>
      <c r="AD606" s="5">
        <f t="shared" ref="AD606:AU606" si="580">AD421</f>
        <v>19.989999999999998</v>
      </c>
      <c r="AE606" s="5">
        <f t="shared" si="580"/>
        <v>17.54</v>
      </c>
      <c r="AF606" s="5">
        <f t="shared" si="580"/>
        <v>19.829999999999998</v>
      </c>
      <c r="AG606" s="5">
        <f t="shared" si="580"/>
        <v>22.75</v>
      </c>
      <c r="AH606" s="5">
        <f t="shared" si="580"/>
        <v>20.13</v>
      </c>
      <c r="AI606" s="5">
        <f t="shared" si="580"/>
        <v>14.39</v>
      </c>
      <c r="AJ606" s="5">
        <f t="shared" si="580"/>
        <v>16.600000000000001</v>
      </c>
      <c r="AK606" s="5">
        <f t="shared" si="580"/>
        <v>13.78</v>
      </c>
      <c r="AL606" s="5">
        <f t="shared" si="580"/>
        <v>17.2</v>
      </c>
      <c r="AM606" s="5">
        <f t="shared" si="580"/>
        <v>13.37</v>
      </c>
      <c r="AN606" s="5">
        <f t="shared" si="580"/>
        <v>21.34</v>
      </c>
      <c r="AO606" s="5">
        <f t="shared" si="580"/>
        <v>25.26</v>
      </c>
      <c r="AP606" s="5">
        <f t="shared" si="580"/>
        <v>16.7</v>
      </c>
      <c r="AQ606" s="5">
        <f t="shared" si="580"/>
        <v>20.34</v>
      </c>
      <c r="AR606" s="5">
        <f t="shared" si="580"/>
        <v>20.76</v>
      </c>
      <c r="AS606" s="5">
        <f t="shared" si="580"/>
        <v>16.3</v>
      </c>
      <c r="AT606" s="5">
        <f t="shared" si="580"/>
        <v>14.32</v>
      </c>
      <c r="AU606" s="5">
        <f t="shared" si="580"/>
        <v>13.31</v>
      </c>
      <c r="AV606" s="5">
        <f t="shared" si="558"/>
        <v>0</v>
      </c>
    </row>
    <row r="607" spans="1:50" x14ac:dyDescent="0.2">
      <c r="A607" s="12">
        <v>2011</v>
      </c>
      <c r="B607" s="12">
        <v>4</v>
      </c>
      <c r="C607" s="1">
        <f t="shared" si="560"/>
        <v>140</v>
      </c>
      <c r="D607" s="5">
        <f t="shared" ref="D607:AB607" si="581">D422</f>
        <v>264</v>
      </c>
      <c r="E607" s="5">
        <f t="shared" si="581"/>
        <v>262</v>
      </c>
      <c r="F607" s="5">
        <f t="shared" si="581"/>
        <v>317</v>
      </c>
      <c r="G607" s="5">
        <f t="shared" si="581"/>
        <v>307</v>
      </c>
      <c r="H607" s="5">
        <f t="shared" si="581"/>
        <v>164</v>
      </c>
      <c r="I607" s="5">
        <f t="shared" si="581"/>
        <v>157</v>
      </c>
      <c r="J607" s="5">
        <f t="shared" si="581"/>
        <v>282</v>
      </c>
      <c r="K607" s="5">
        <f t="shared" si="581"/>
        <v>305</v>
      </c>
      <c r="L607" s="5">
        <f t="shared" si="581"/>
        <v>285</v>
      </c>
      <c r="M607" s="5">
        <f t="shared" si="581"/>
        <v>296</v>
      </c>
      <c r="N607" s="5">
        <f t="shared" si="581"/>
        <v>311</v>
      </c>
      <c r="O607" s="5">
        <f t="shared" si="581"/>
        <v>311</v>
      </c>
      <c r="P607" s="5">
        <f t="shared" si="581"/>
        <v>259</v>
      </c>
      <c r="Q607" s="5">
        <f t="shared" si="581"/>
        <v>300</v>
      </c>
      <c r="R607" s="5">
        <f t="shared" si="581"/>
        <v>276</v>
      </c>
      <c r="S607" s="5">
        <f t="shared" si="581"/>
        <v>259</v>
      </c>
      <c r="T607" s="5">
        <f t="shared" si="581"/>
        <v>256</v>
      </c>
      <c r="U607" s="5">
        <f t="shared" si="581"/>
        <v>299</v>
      </c>
      <c r="V607" s="5">
        <f t="shared" si="581"/>
        <v>214</v>
      </c>
      <c r="W607" s="5">
        <f t="shared" si="581"/>
        <v>256</v>
      </c>
      <c r="X607" s="5">
        <f t="shared" si="581"/>
        <v>253</v>
      </c>
      <c r="Y607" s="5">
        <f t="shared" si="581"/>
        <v>265</v>
      </c>
      <c r="Z607" s="5">
        <f t="shared" si="581"/>
        <v>20.45</v>
      </c>
      <c r="AA607" s="5">
        <f t="shared" si="581"/>
        <v>27.7</v>
      </c>
      <c r="AB607" s="5">
        <f t="shared" si="581"/>
        <v>28.67</v>
      </c>
      <c r="AC607" s="5">
        <f t="shared" si="548"/>
        <v>18.149999999999999</v>
      </c>
      <c r="AD607" s="5">
        <f t="shared" ref="AD607:AU607" si="582">AD422</f>
        <v>18.059999999999999</v>
      </c>
      <c r="AE607" s="5">
        <f t="shared" si="582"/>
        <v>16.73</v>
      </c>
      <c r="AF607" s="5">
        <f t="shared" si="582"/>
        <v>19.82</v>
      </c>
      <c r="AG607" s="5">
        <f t="shared" si="582"/>
        <v>21.88</v>
      </c>
      <c r="AH607" s="5">
        <f t="shared" si="582"/>
        <v>22.25</v>
      </c>
      <c r="AI607" s="5">
        <f t="shared" si="582"/>
        <v>17.39</v>
      </c>
      <c r="AJ607" s="5">
        <f t="shared" si="582"/>
        <v>18.46</v>
      </c>
      <c r="AK607" s="5">
        <f t="shared" si="582"/>
        <v>17.3</v>
      </c>
      <c r="AL607" s="5">
        <f t="shared" si="582"/>
        <v>13.28</v>
      </c>
      <c r="AM607" s="5">
        <f t="shared" si="582"/>
        <v>11.32</v>
      </c>
      <c r="AN607" s="5">
        <f t="shared" si="582"/>
        <v>19.440000000000001</v>
      </c>
      <c r="AO607" s="5">
        <f t="shared" si="582"/>
        <v>22.79</v>
      </c>
      <c r="AP607" s="5">
        <f t="shared" si="582"/>
        <v>15.22</v>
      </c>
      <c r="AQ607" s="5">
        <f t="shared" si="582"/>
        <v>17.12</v>
      </c>
      <c r="AR607" s="5">
        <f t="shared" si="582"/>
        <v>23.65</v>
      </c>
      <c r="AS607" s="5">
        <f t="shared" si="582"/>
        <v>17.29</v>
      </c>
      <c r="AT607" s="5">
        <f t="shared" si="582"/>
        <v>11.59</v>
      </c>
      <c r="AU607" s="5">
        <f t="shared" si="582"/>
        <v>10.43</v>
      </c>
      <c r="AV607" s="5">
        <f t="shared" si="558"/>
        <v>0</v>
      </c>
    </row>
    <row r="608" spans="1:50" x14ac:dyDescent="0.2">
      <c r="A608" s="12">
        <v>2012</v>
      </c>
      <c r="B608" s="12">
        <v>1</v>
      </c>
      <c r="C608" s="1">
        <f t="shared" si="560"/>
        <v>141</v>
      </c>
      <c r="D608" s="5">
        <f t="shared" ref="D608:AB608" si="583">D423</f>
        <v>260</v>
      </c>
      <c r="E608" s="5">
        <f t="shared" si="583"/>
        <v>288</v>
      </c>
      <c r="F608" s="5">
        <f t="shared" si="583"/>
        <v>324</v>
      </c>
      <c r="G608" s="5">
        <f t="shared" si="583"/>
        <v>305</v>
      </c>
      <c r="H608" s="5">
        <f t="shared" si="583"/>
        <v>137</v>
      </c>
      <c r="I608" s="5">
        <f t="shared" si="583"/>
        <v>133</v>
      </c>
      <c r="J608" s="5">
        <f t="shared" si="583"/>
        <v>249</v>
      </c>
      <c r="K608" s="5">
        <f t="shared" si="583"/>
        <v>293</v>
      </c>
      <c r="L608" s="5">
        <f t="shared" si="583"/>
        <v>242</v>
      </c>
      <c r="M608" s="5">
        <f t="shared" si="583"/>
        <v>328</v>
      </c>
      <c r="N608" s="5">
        <f t="shared" si="583"/>
        <v>319</v>
      </c>
      <c r="O608" s="5">
        <f t="shared" si="583"/>
        <v>287</v>
      </c>
      <c r="P608" s="5">
        <f t="shared" si="583"/>
        <v>268</v>
      </c>
      <c r="Q608" s="5">
        <f t="shared" si="583"/>
        <v>283</v>
      </c>
      <c r="R608" s="5">
        <f t="shared" si="583"/>
        <v>289</v>
      </c>
      <c r="S608" s="5">
        <f t="shared" si="583"/>
        <v>267</v>
      </c>
      <c r="T608" s="5">
        <f t="shared" si="583"/>
        <v>246</v>
      </c>
      <c r="U608" s="5">
        <f t="shared" si="583"/>
        <v>288</v>
      </c>
      <c r="V608" s="5">
        <f t="shared" si="583"/>
        <v>218</v>
      </c>
      <c r="W608" s="5">
        <f t="shared" si="583"/>
        <v>275</v>
      </c>
      <c r="X608" s="5">
        <f t="shared" si="583"/>
        <v>275</v>
      </c>
      <c r="Y608" s="5">
        <f t="shared" si="583"/>
        <v>287</v>
      </c>
      <c r="Z608" s="5">
        <f t="shared" si="583"/>
        <v>21.62</v>
      </c>
      <c r="AA608" s="5">
        <f t="shared" si="583"/>
        <v>28.02</v>
      </c>
      <c r="AB608" s="5">
        <f t="shared" si="583"/>
        <v>37.01</v>
      </c>
      <c r="AC608" s="5">
        <f t="shared" si="548"/>
        <v>15.74</v>
      </c>
      <c r="AD608" s="5">
        <f t="shared" ref="AD608:AU608" si="584">AD423</f>
        <v>15.23</v>
      </c>
      <c r="AE608" s="5">
        <f t="shared" si="584"/>
        <v>19.260000000000002</v>
      </c>
      <c r="AF608" s="5">
        <f t="shared" si="584"/>
        <v>19.899999999999999</v>
      </c>
      <c r="AG608" s="5">
        <f t="shared" si="584"/>
        <v>19.57</v>
      </c>
      <c r="AH608" s="5">
        <f t="shared" si="584"/>
        <v>28.06</v>
      </c>
      <c r="AI608" s="5">
        <f t="shared" si="584"/>
        <v>20.78</v>
      </c>
      <c r="AJ608" s="5">
        <f t="shared" si="584"/>
        <v>19.45</v>
      </c>
      <c r="AK608" s="5">
        <f t="shared" si="584"/>
        <v>21.67</v>
      </c>
      <c r="AL608" s="5">
        <f t="shared" si="584"/>
        <v>12.65</v>
      </c>
      <c r="AM608" s="5">
        <f t="shared" si="584"/>
        <v>13.78</v>
      </c>
      <c r="AN608" s="5">
        <f t="shared" si="584"/>
        <v>19.68</v>
      </c>
      <c r="AO608" s="5">
        <f t="shared" si="584"/>
        <v>21.66</v>
      </c>
      <c r="AP608" s="5">
        <f t="shared" si="584"/>
        <v>15.51</v>
      </c>
      <c r="AQ608" s="5">
        <f t="shared" si="584"/>
        <v>17.73</v>
      </c>
      <c r="AR608" s="5">
        <f t="shared" si="584"/>
        <v>32.54</v>
      </c>
      <c r="AS608" s="5">
        <f t="shared" si="584"/>
        <v>22.55</v>
      </c>
      <c r="AT608" s="5">
        <f t="shared" si="584"/>
        <v>13.05</v>
      </c>
      <c r="AU608" s="5">
        <f t="shared" si="584"/>
        <v>7.87</v>
      </c>
      <c r="AV608" s="5">
        <f t="shared" si="558"/>
        <v>0</v>
      </c>
    </row>
    <row r="609" spans="1:48" x14ac:dyDescent="0.2">
      <c r="A609" s="12">
        <v>2012</v>
      </c>
      <c r="B609" s="12">
        <v>2</v>
      </c>
      <c r="C609" s="1">
        <f t="shared" si="560"/>
        <v>142</v>
      </c>
      <c r="D609" s="5">
        <f t="shared" ref="D609:AB609" si="585">D424</f>
        <v>280</v>
      </c>
      <c r="E609" s="5">
        <f t="shared" si="585"/>
        <v>322</v>
      </c>
      <c r="F609" s="5">
        <f t="shared" si="585"/>
        <v>317</v>
      </c>
      <c r="G609" s="5">
        <f t="shared" si="585"/>
        <v>289</v>
      </c>
      <c r="H609" s="5">
        <f t="shared" si="585"/>
        <v>141</v>
      </c>
      <c r="I609" s="5">
        <f t="shared" si="585"/>
        <v>127</v>
      </c>
      <c r="J609" s="5">
        <f t="shared" si="585"/>
        <v>267</v>
      </c>
      <c r="K609" s="5">
        <f t="shared" si="585"/>
        <v>299</v>
      </c>
      <c r="L609" s="5">
        <f t="shared" si="585"/>
        <v>255</v>
      </c>
      <c r="M609" s="5">
        <f t="shared" si="585"/>
        <v>326</v>
      </c>
      <c r="N609" s="5">
        <f t="shared" si="585"/>
        <v>342</v>
      </c>
      <c r="O609" s="5">
        <f t="shared" si="585"/>
        <v>320</v>
      </c>
      <c r="P609" s="5">
        <f t="shared" si="585"/>
        <v>297</v>
      </c>
      <c r="Q609" s="5">
        <f t="shared" si="585"/>
        <v>302</v>
      </c>
      <c r="R609" s="5">
        <f t="shared" si="585"/>
        <v>298</v>
      </c>
      <c r="S609" s="5">
        <f t="shared" si="585"/>
        <v>275</v>
      </c>
      <c r="T609" s="5">
        <f t="shared" si="585"/>
        <v>252</v>
      </c>
      <c r="U609" s="5">
        <f t="shared" si="585"/>
        <v>306</v>
      </c>
      <c r="V609" s="5">
        <f t="shared" si="585"/>
        <v>265</v>
      </c>
      <c r="W609" s="5">
        <f t="shared" si="585"/>
        <v>315</v>
      </c>
      <c r="X609" s="5">
        <f t="shared" si="585"/>
        <v>275</v>
      </c>
      <c r="Y609" s="5">
        <f t="shared" si="585"/>
        <v>290</v>
      </c>
      <c r="Z609" s="5">
        <f t="shared" si="585"/>
        <v>22.35</v>
      </c>
      <c r="AA609" s="5">
        <f t="shared" si="585"/>
        <v>27.6</v>
      </c>
      <c r="AB609" s="5">
        <f t="shared" si="585"/>
        <v>41.94</v>
      </c>
      <c r="AC609" s="5">
        <f t="shared" si="548"/>
        <v>16</v>
      </c>
      <c r="AD609" s="5">
        <f t="shared" ref="AD609:AU609" si="586">AD424</f>
        <v>12.33</v>
      </c>
      <c r="AE609" s="5">
        <f t="shared" si="586"/>
        <v>13.06</v>
      </c>
      <c r="AF609" s="5">
        <f t="shared" si="586"/>
        <v>15.95</v>
      </c>
      <c r="AG609" s="5">
        <f t="shared" si="586"/>
        <v>21.39</v>
      </c>
      <c r="AH609" s="5">
        <f t="shared" si="586"/>
        <v>37.79</v>
      </c>
      <c r="AI609" s="5">
        <f t="shared" si="586"/>
        <v>24.29</v>
      </c>
      <c r="AJ609" s="5">
        <f t="shared" si="586"/>
        <v>28.04</v>
      </c>
      <c r="AK609" s="5">
        <f t="shared" si="586"/>
        <v>23.64</v>
      </c>
      <c r="AL609" s="5">
        <f t="shared" si="586"/>
        <v>11.1</v>
      </c>
      <c r="AM609" s="5">
        <f t="shared" si="586"/>
        <v>9.32</v>
      </c>
      <c r="AN609" s="5">
        <f t="shared" si="586"/>
        <v>18.47</v>
      </c>
      <c r="AO609" s="5">
        <f t="shared" si="586"/>
        <v>22.55</v>
      </c>
      <c r="AP609" s="5">
        <f t="shared" si="586"/>
        <v>13.97</v>
      </c>
      <c r="AQ609" s="5">
        <f t="shared" si="586"/>
        <v>17.79</v>
      </c>
      <c r="AR609" s="5">
        <f t="shared" si="586"/>
        <v>41.08</v>
      </c>
      <c r="AS609" s="5">
        <f t="shared" si="586"/>
        <v>24.92</v>
      </c>
      <c r="AT609" s="5">
        <f t="shared" si="586"/>
        <v>12.47</v>
      </c>
      <c r="AU609" s="5">
        <f t="shared" si="586"/>
        <v>9.59</v>
      </c>
      <c r="AV609" s="5">
        <f t="shared" si="558"/>
        <v>0</v>
      </c>
    </row>
    <row r="610" spans="1:48" x14ac:dyDescent="0.2">
      <c r="A610" s="12">
        <v>2012</v>
      </c>
      <c r="B610" s="12">
        <v>3</v>
      </c>
      <c r="C610" s="1">
        <f t="shared" si="560"/>
        <v>143</v>
      </c>
      <c r="D610" s="5">
        <f t="shared" ref="D610:AB610" si="587">D425</f>
        <v>271</v>
      </c>
      <c r="E610" s="5">
        <f t="shared" si="587"/>
        <v>322</v>
      </c>
      <c r="F610" s="5">
        <f t="shared" si="587"/>
        <v>328</v>
      </c>
      <c r="G610" s="5">
        <f t="shared" si="587"/>
        <v>303</v>
      </c>
      <c r="H610" s="5">
        <f t="shared" si="587"/>
        <v>152</v>
      </c>
      <c r="I610" s="5">
        <f t="shared" si="587"/>
        <v>145</v>
      </c>
      <c r="J610" s="5">
        <f t="shared" si="587"/>
        <v>231</v>
      </c>
      <c r="K610" s="5">
        <f t="shared" si="587"/>
        <v>297</v>
      </c>
      <c r="L610" s="5">
        <f t="shared" si="587"/>
        <v>257</v>
      </c>
      <c r="M610" s="5">
        <f t="shared" si="587"/>
        <v>324</v>
      </c>
      <c r="N610" s="5">
        <f t="shared" si="587"/>
        <v>332</v>
      </c>
      <c r="O610" s="5">
        <f t="shared" si="587"/>
        <v>324</v>
      </c>
      <c r="P610" s="5">
        <f t="shared" si="587"/>
        <v>274</v>
      </c>
      <c r="Q610" s="5">
        <f t="shared" si="587"/>
        <v>283</v>
      </c>
      <c r="R610" s="5">
        <f t="shared" si="587"/>
        <v>288</v>
      </c>
      <c r="S610" s="5">
        <f t="shared" si="587"/>
        <v>295</v>
      </c>
      <c r="T610" s="5">
        <f t="shared" si="587"/>
        <v>238</v>
      </c>
      <c r="U610" s="5">
        <f t="shared" si="587"/>
        <v>321</v>
      </c>
      <c r="V610" s="5">
        <f t="shared" si="587"/>
        <v>254</v>
      </c>
      <c r="W610" s="5">
        <f t="shared" si="587"/>
        <v>302</v>
      </c>
      <c r="X610" s="5">
        <f t="shared" si="587"/>
        <v>309</v>
      </c>
      <c r="Y610" s="5">
        <f t="shared" si="587"/>
        <v>271</v>
      </c>
      <c r="Z610" s="5">
        <f t="shared" si="587"/>
        <v>20.95</v>
      </c>
      <c r="AA610" s="5">
        <f t="shared" si="587"/>
        <v>27.34</v>
      </c>
      <c r="AB610" s="5">
        <f t="shared" si="587"/>
        <v>35.409999999999997</v>
      </c>
      <c r="AC610" s="5">
        <f t="shared" si="548"/>
        <v>19.75</v>
      </c>
      <c r="AD610" s="5">
        <f t="shared" ref="AD610:AU610" si="588">AD425</f>
        <v>14.85</v>
      </c>
      <c r="AE610" s="5">
        <f t="shared" si="588"/>
        <v>14.73</v>
      </c>
      <c r="AF610" s="5">
        <f t="shared" si="588"/>
        <v>15.73</v>
      </c>
      <c r="AG610" s="5">
        <f t="shared" si="588"/>
        <v>20.239999999999998</v>
      </c>
      <c r="AH610" s="5">
        <f t="shared" si="588"/>
        <v>29.68</v>
      </c>
      <c r="AI610" s="5">
        <f t="shared" si="588"/>
        <v>26.58</v>
      </c>
      <c r="AJ610" s="5">
        <f t="shared" si="588"/>
        <v>27.11</v>
      </c>
      <c r="AK610" s="5">
        <f t="shared" si="588"/>
        <v>25.29</v>
      </c>
      <c r="AL610" s="5">
        <f t="shared" si="588"/>
        <v>13.02</v>
      </c>
      <c r="AM610" s="5">
        <f t="shared" si="588"/>
        <v>8.67</v>
      </c>
      <c r="AN610" s="5">
        <f t="shared" si="588"/>
        <v>22.39</v>
      </c>
      <c r="AO610" s="5">
        <f t="shared" si="588"/>
        <v>25.2</v>
      </c>
      <c r="AP610" s="5">
        <f t="shared" si="588"/>
        <v>14.91</v>
      </c>
      <c r="AQ610" s="5">
        <f t="shared" si="588"/>
        <v>17.760000000000002</v>
      </c>
      <c r="AR610" s="5">
        <f t="shared" si="588"/>
        <v>38.43</v>
      </c>
      <c r="AS610" s="5">
        <f t="shared" si="588"/>
        <v>22.61</v>
      </c>
      <c r="AT610" s="5">
        <f t="shared" si="588"/>
        <v>11.56</v>
      </c>
      <c r="AU610" s="5">
        <f t="shared" si="588"/>
        <v>11.63</v>
      </c>
      <c r="AV610" s="5">
        <f t="shared" si="558"/>
        <v>0</v>
      </c>
    </row>
    <row r="611" spans="1:48" x14ac:dyDescent="0.2">
      <c r="A611" s="12">
        <v>2012</v>
      </c>
      <c r="B611" s="12">
        <v>4</v>
      </c>
      <c r="C611" s="1">
        <f t="shared" si="560"/>
        <v>144</v>
      </c>
      <c r="D611" s="5">
        <f t="shared" ref="D611:AB611" si="589">D426</f>
        <v>329</v>
      </c>
      <c r="E611" s="5">
        <f t="shared" si="589"/>
        <v>305</v>
      </c>
      <c r="F611" s="5">
        <f t="shared" si="589"/>
        <v>307</v>
      </c>
      <c r="G611" s="5">
        <f t="shared" si="589"/>
        <v>316</v>
      </c>
      <c r="H611" s="5">
        <f t="shared" si="589"/>
        <v>151</v>
      </c>
      <c r="I611" s="5">
        <f t="shared" si="589"/>
        <v>147</v>
      </c>
      <c r="J611" s="5">
        <f t="shared" si="589"/>
        <v>239</v>
      </c>
      <c r="K611" s="5">
        <f t="shared" si="589"/>
        <v>326</v>
      </c>
      <c r="L611" s="5">
        <f t="shared" si="589"/>
        <v>257</v>
      </c>
      <c r="M611" s="5">
        <f t="shared" si="589"/>
        <v>309</v>
      </c>
      <c r="N611" s="5">
        <f t="shared" si="589"/>
        <v>328</v>
      </c>
      <c r="O611" s="5">
        <f t="shared" si="589"/>
        <v>350</v>
      </c>
      <c r="P611" s="5">
        <f t="shared" si="589"/>
        <v>284</v>
      </c>
      <c r="Q611" s="5">
        <f t="shared" si="589"/>
        <v>299</v>
      </c>
      <c r="R611" s="5">
        <f t="shared" si="589"/>
        <v>279</v>
      </c>
      <c r="S611" s="5">
        <f t="shared" si="589"/>
        <v>290</v>
      </c>
      <c r="T611" s="5">
        <f t="shared" si="589"/>
        <v>250</v>
      </c>
      <c r="U611" s="5">
        <f t="shared" si="589"/>
        <v>322</v>
      </c>
      <c r="V611" s="5">
        <f t="shared" si="589"/>
        <v>255</v>
      </c>
      <c r="W611" s="5">
        <f t="shared" si="589"/>
        <v>311</v>
      </c>
      <c r="X611" s="5">
        <f t="shared" si="589"/>
        <v>268</v>
      </c>
      <c r="Y611" s="5">
        <f t="shared" si="589"/>
        <v>287</v>
      </c>
      <c r="Z611" s="5">
        <f t="shared" si="589"/>
        <v>32.83</v>
      </c>
      <c r="AA611" s="5">
        <f t="shared" si="589"/>
        <v>33.21</v>
      </c>
      <c r="AB611" s="5">
        <f t="shared" si="589"/>
        <v>38.950000000000003</v>
      </c>
      <c r="AC611" s="5">
        <f t="shared" si="548"/>
        <v>18.760000000000002</v>
      </c>
      <c r="AD611" s="5">
        <f t="shared" ref="AD611:AU611" si="590">AD426</f>
        <v>17.489999999999998</v>
      </c>
      <c r="AE611" s="5">
        <f t="shared" si="590"/>
        <v>24.32</v>
      </c>
      <c r="AF611" s="5">
        <f t="shared" si="590"/>
        <v>16.62</v>
      </c>
      <c r="AG611" s="5">
        <f t="shared" si="590"/>
        <v>25.19</v>
      </c>
      <c r="AH611" s="5">
        <f t="shared" si="590"/>
        <v>31.68</v>
      </c>
      <c r="AI611" s="5">
        <f t="shared" si="590"/>
        <v>26.57</v>
      </c>
      <c r="AJ611" s="5">
        <f t="shared" si="590"/>
        <v>31.92</v>
      </c>
      <c r="AK611" s="5">
        <f t="shared" si="590"/>
        <v>30.27</v>
      </c>
      <c r="AL611" s="5">
        <f t="shared" si="590"/>
        <v>12.4</v>
      </c>
      <c r="AM611" s="5">
        <f t="shared" si="590"/>
        <v>11.18</v>
      </c>
      <c r="AN611" s="5">
        <f t="shared" si="590"/>
        <v>20.13</v>
      </c>
      <c r="AO611" s="5">
        <f t="shared" si="590"/>
        <v>24.63</v>
      </c>
      <c r="AP611" s="5">
        <f t="shared" si="590"/>
        <v>20.260000000000002</v>
      </c>
      <c r="AQ611" s="5">
        <f t="shared" si="590"/>
        <v>20.36</v>
      </c>
      <c r="AR611" s="5">
        <f t="shared" si="590"/>
        <v>34.35</v>
      </c>
      <c r="AS611" s="5">
        <f t="shared" si="590"/>
        <v>21.61</v>
      </c>
      <c r="AT611" s="5">
        <f t="shared" si="590"/>
        <v>15.04</v>
      </c>
      <c r="AU611" s="5">
        <f t="shared" si="590"/>
        <v>10.79</v>
      </c>
    </row>
    <row r="612" spans="1:48" x14ac:dyDescent="0.2">
      <c r="A612" s="12">
        <v>2012.69523809524</v>
      </c>
      <c r="B612" s="12">
        <v>1</v>
      </c>
      <c r="C612" s="1">
        <f t="shared" si="560"/>
        <v>145</v>
      </c>
      <c r="D612" s="5">
        <f t="shared" ref="D612:AB612" si="591">D427</f>
        <v>360</v>
      </c>
      <c r="E612" s="5">
        <f t="shared" si="591"/>
        <v>315</v>
      </c>
      <c r="F612" s="5">
        <f t="shared" si="591"/>
        <v>340</v>
      </c>
      <c r="G612" s="5">
        <f t="shared" si="591"/>
        <v>245</v>
      </c>
      <c r="H612" s="5">
        <f t="shared" si="591"/>
        <v>149</v>
      </c>
      <c r="I612" s="5">
        <f t="shared" si="591"/>
        <v>156</v>
      </c>
      <c r="J612" s="5">
        <f t="shared" si="591"/>
        <v>266</v>
      </c>
      <c r="K612" s="5">
        <f t="shared" si="591"/>
        <v>351</v>
      </c>
      <c r="L612" s="5">
        <f t="shared" si="591"/>
        <v>262</v>
      </c>
      <c r="M612" s="5">
        <f t="shared" si="591"/>
        <v>314</v>
      </c>
      <c r="N612" s="5">
        <f t="shared" si="591"/>
        <v>309</v>
      </c>
      <c r="O612" s="5">
        <f t="shared" si="591"/>
        <v>357</v>
      </c>
      <c r="P612" s="5">
        <f t="shared" si="591"/>
        <v>341</v>
      </c>
      <c r="Q612" s="5">
        <f t="shared" si="591"/>
        <v>298</v>
      </c>
      <c r="R612" s="5">
        <f t="shared" si="591"/>
        <v>307</v>
      </c>
      <c r="S612" s="5">
        <f t="shared" si="591"/>
        <v>304</v>
      </c>
      <c r="T612" s="5">
        <f t="shared" si="591"/>
        <v>279</v>
      </c>
      <c r="U612" s="5">
        <f t="shared" si="591"/>
        <v>324</v>
      </c>
      <c r="V612" s="5">
        <f t="shared" si="591"/>
        <v>219</v>
      </c>
      <c r="W612" s="5">
        <f t="shared" si="591"/>
        <v>285</v>
      </c>
      <c r="X612" s="5">
        <f t="shared" si="591"/>
        <v>263</v>
      </c>
      <c r="Y612" s="5">
        <f t="shared" si="591"/>
        <v>247</v>
      </c>
      <c r="Z612" s="5">
        <f t="shared" si="591"/>
        <v>32.57</v>
      </c>
      <c r="AA612" s="5">
        <f t="shared" si="591"/>
        <v>35.950000000000003</v>
      </c>
      <c r="AB612" s="5">
        <f t="shared" si="591"/>
        <v>39.24</v>
      </c>
      <c r="AC612" s="5">
        <f t="shared" si="548"/>
        <v>16.3</v>
      </c>
      <c r="AD612" s="5">
        <f t="shared" ref="AD612:AU612" si="592">AD427</f>
        <v>15.3</v>
      </c>
      <c r="AE612" s="5">
        <f t="shared" si="592"/>
        <v>24.87</v>
      </c>
      <c r="AF612" s="5">
        <f t="shared" si="592"/>
        <v>18.22</v>
      </c>
      <c r="AG612" s="5">
        <f t="shared" si="592"/>
        <v>22.84</v>
      </c>
      <c r="AH612" s="5">
        <f t="shared" si="592"/>
        <v>38.08</v>
      </c>
      <c r="AI612" s="5">
        <f t="shared" si="592"/>
        <v>27.15</v>
      </c>
      <c r="AJ612" s="5">
        <f t="shared" si="592"/>
        <v>32.340000000000003</v>
      </c>
      <c r="AK612" s="5">
        <f t="shared" si="592"/>
        <v>30.73</v>
      </c>
      <c r="AL612" s="5">
        <f t="shared" si="592"/>
        <v>12.24</v>
      </c>
      <c r="AM612" s="5">
        <f t="shared" si="592"/>
        <v>13.07</v>
      </c>
      <c r="AN612" s="5">
        <f t="shared" si="592"/>
        <v>20.78</v>
      </c>
      <c r="AO612" s="5">
        <f t="shared" si="592"/>
        <v>23.7</v>
      </c>
      <c r="AP612" s="5">
        <f t="shared" si="592"/>
        <v>15.57</v>
      </c>
      <c r="AQ612" s="5">
        <f t="shared" si="592"/>
        <v>23.3</v>
      </c>
      <c r="AR612" s="5">
        <f t="shared" si="592"/>
        <v>27.36</v>
      </c>
      <c r="AS612" s="5">
        <f t="shared" si="592"/>
        <v>20.75</v>
      </c>
      <c r="AT612" s="5">
        <f t="shared" si="592"/>
        <v>12.36</v>
      </c>
      <c r="AU612" s="5">
        <f t="shared" si="592"/>
        <v>10.54</v>
      </c>
    </row>
    <row r="613" spans="1:48" x14ac:dyDescent="0.2">
      <c r="A613" s="12">
        <v>2012.92380952381</v>
      </c>
      <c r="B613" s="12">
        <v>2</v>
      </c>
      <c r="C613" s="1">
        <f t="shared" si="560"/>
        <v>146</v>
      </c>
      <c r="D613" s="5">
        <f t="shared" ref="D613:AB613" si="593">D428</f>
        <v>349</v>
      </c>
      <c r="E613" s="5">
        <f t="shared" si="593"/>
        <v>311</v>
      </c>
      <c r="F613" s="5">
        <f t="shared" si="593"/>
        <v>367</v>
      </c>
      <c r="G613" s="5">
        <f t="shared" si="593"/>
        <v>303</v>
      </c>
      <c r="H613" s="5">
        <f t="shared" si="593"/>
        <v>143</v>
      </c>
      <c r="I613" s="5">
        <f t="shared" si="593"/>
        <v>147</v>
      </c>
      <c r="J613" s="5">
        <f t="shared" si="593"/>
        <v>268</v>
      </c>
      <c r="K613" s="5">
        <f t="shared" si="593"/>
        <v>328</v>
      </c>
      <c r="L613" s="5">
        <f t="shared" si="593"/>
        <v>285</v>
      </c>
      <c r="M613" s="5">
        <f t="shared" si="593"/>
        <v>313</v>
      </c>
      <c r="N613" s="5">
        <f t="shared" si="593"/>
        <v>314</v>
      </c>
      <c r="O613" s="5">
        <f t="shared" si="593"/>
        <v>357</v>
      </c>
      <c r="P613" s="5">
        <f t="shared" si="593"/>
        <v>326</v>
      </c>
      <c r="Q613" s="5">
        <f t="shared" si="593"/>
        <v>350</v>
      </c>
      <c r="R613" s="5">
        <f t="shared" si="593"/>
        <v>319</v>
      </c>
      <c r="S613" s="5">
        <f t="shared" si="593"/>
        <v>323</v>
      </c>
      <c r="T613" s="5">
        <f t="shared" si="593"/>
        <v>294</v>
      </c>
      <c r="U613" s="5">
        <f t="shared" si="593"/>
        <v>329</v>
      </c>
      <c r="V613" s="5">
        <f t="shared" si="593"/>
        <v>229</v>
      </c>
      <c r="W613" s="5">
        <f t="shared" si="593"/>
        <v>285</v>
      </c>
      <c r="X613" s="5">
        <f t="shared" si="593"/>
        <v>290</v>
      </c>
      <c r="Y613" s="5">
        <f t="shared" si="593"/>
        <v>253</v>
      </c>
      <c r="Z613" s="5">
        <f t="shared" si="593"/>
        <v>35.630000000000003</v>
      </c>
      <c r="AA613" s="5">
        <f t="shared" si="593"/>
        <v>33.71</v>
      </c>
      <c r="AB613" s="5">
        <f t="shared" si="593"/>
        <v>41.11</v>
      </c>
      <c r="AC613" s="5">
        <f t="shared" si="548"/>
        <v>13.75</v>
      </c>
      <c r="AD613" s="5">
        <f t="shared" ref="AD613:AU613" si="594">AD428</f>
        <v>17.04</v>
      </c>
      <c r="AE613" s="5">
        <f t="shared" si="594"/>
        <v>19.91</v>
      </c>
      <c r="AF613" s="5">
        <f t="shared" si="594"/>
        <v>19.29</v>
      </c>
      <c r="AG613" s="5">
        <f t="shared" si="594"/>
        <v>23.58</v>
      </c>
      <c r="AH613" s="5">
        <f t="shared" si="594"/>
        <v>28.58</v>
      </c>
      <c r="AI613" s="5">
        <f t="shared" si="594"/>
        <v>32.53</v>
      </c>
      <c r="AJ613" s="5">
        <f t="shared" si="594"/>
        <v>33.299999999999997</v>
      </c>
      <c r="AK613" s="5">
        <f t="shared" si="594"/>
        <v>31.96</v>
      </c>
      <c r="AL613" s="5">
        <f t="shared" si="594"/>
        <v>12.91</v>
      </c>
      <c r="AM613" s="5">
        <f t="shared" si="594"/>
        <v>12.79</v>
      </c>
      <c r="AN613" s="5">
        <f t="shared" si="594"/>
        <v>21.87</v>
      </c>
      <c r="AO613" s="5">
        <f t="shared" si="594"/>
        <v>25</v>
      </c>
      <c r="AP613" s="5">
        <f t="shared" si="594"/>
        <v>18.559999999999999</v>
      </c>
      <c r="AQ613" s="5">
        <f t="shared" si="594"/>
        <v>21.58</v>
      </c>
      <c r="AR613" s="5">
        <f t="shared" si="594"/>
        <v>27.28</v>
      </c>
      <c r="AS613" s="5">
        <f t="shared" si="594"/>
        <v>19.95</v>
      </c>
      <c r="AT613" s="5">
        <f t="shared" si="594"/>
        <v>14.71</v>
      </c>
      <c r="AU613" s="5">
        <f t="shared" si="594"/>
        <v>15.68</v>
      </c>
    </row>
    <row r="614" spans="1:48" x14ac:dyDescent="0.2">
      <c r="A614" s="12">
        <v>2013.1523809523801</v>
      </c>
      <c r="B614" s="12">
        <v>3</v>
      </c>
      <c r="C614" s="1">
        <f t="shared" si="560"/>
        <v>147</v>
      </c>
      <c r="D614" s="5">
        <f t="shared" ref="D614:AB614" si="595">D429</f>
        <v>392</v>
      </c>
      <c r="E614" s="5">
        <f t="shared" si="595"/>
        <v>394</v>
      </c>
      <c r="F614" s="5">
        <f t="shared" si="595"/>
        <v>404</v>
      </c>
      <c r="G614" s="5">
        <f t="shared" si="595"/>
        <v>334</v>
      </c>
      <c r="H614" s="5">
        <f t="shared" si="595"/>
        <v>151</v>
      </c>
      <c r="I614" s="5">
        <f t="shared" si="595"/>
        <v>159</v>
      </c>
      <c r="J614" s="5">
        <f t="shared" si="595"/>
        <v>285</v>
      </c>
      <c r="K614" s="5">
        <f t="shared" si="595"/>
        <v>331</v>
      </c>
      <c r="L614" s="5">
        <f t="shared" si="595"/>
        <v>300</v>
      </c>
      <c r="M614" s="5">
        <f t="shared" si="595"/>
        <v>338</v>
      </c>
      <c r="N614" s="5">
        <f t="shared" si="595"/>
        <v>397</v>
      </c>
      <c r="O614" s="5">
        <f t="shared" si="595"/>
        <v>413</v>
      </c>
      <c r="P614" s="5">
        <f t="shared" si="595"/>
        <v>305</v>
      </c>
      <c r="Q614" s="5">
        <f t="shared" si="595"/>
        <v>318</v>
      </c>
      <c r="R614" s="5">
        <f t="shared" si="595"/>
        <v>324</v>
      </c>
      <c r="S614" s="5">
        <f t="shared" si="595"/>
        <v>325</v>
      </c>
      <c r="T614" s="5">
        <f t="shared" si="595"/>
        <v>341</v>
      </c>
      <c r="U614" s="5">
        <f t="shared" si="595"/>
        <v>330</v>
      </c>
      <c r="V614" s="5">
        <f t="shared" si="595"/>
        <v>228</v>
      </c>
      <c r="W614" s="5">
        <f t="shared" si="595"/>
        <v>270</v>
      </c>
      <c r="X614" s="5">
        <f t="shared" si="595"/>
        <v>319</v>
      </c>
      <c r="Y614" s="5">
        <f t="shared" si="595"/>
        <v>291</v>
      </c>
      <c r="Z614" s="5">
        <f t="shared" si="595"/>
        <v>46.93</v>
      </c>
      <c r="AA614" s="5">
        <f t="shared" si="595"/>
        <v>41.97</v>
      </c>
      <c r="AB614" s="5">
        <f t="shared" si="595"/>
        <v>40.78</v>
      </c>
      <c r="AC614" s="5">
        <f t="shared" si="548"/>
        <v>14.84</v>
      </c>
      <c r="AD614" s="5">
        <f t="shared" ref="AD614:AU614" si="596">AD429</f>
        <v>21.4</v>
      </c>
      <c r="AE614" s="5">
        <f t="shared" si="596"/>
        <v>26.76</v>
      </c>
      <c r="AF614" s="5">
        <f t="shared" si="596"/>
        <v>21.87</v>
      </c>
      <c r="AG614" s="5">
        <f t="shared" si="596"/>
        <v>29.48</v>
      </c>
      <c r="AH614" s="5">
        <f t="shared" si="596"/>
        <v>29.09</v>
      </c>
      <c r="AI614" s="5">
        <f t="shared" si="596"/>
        <v>27.57</v>
      </c>
      <c r="AJ614" s="5">
        <f t="shared" si="596"/>
        <v>37.08</v>
      </c>
      <c r="AK614" s="5">
        <f t="shared" si="596"/>
        <v>31.16</v>
      </c>
      <c r="AL614" s="5">
        <f t="shared" si="596"/>
        <v>14.01</v>
      </c>
      <c r="AM614" s="5">
        <f t="shared" si="596"/>
        <v>13.75</v>
      </c>
      <c r="AN614" s="5">
        <f t="shared" si="596"/>
        <v>23.48</v>
      </c>
      <c r="AO614" s="5">
        <f t="shared" si="596"/>
        <v>26.58</v>
      </c>
      <c r="AP614" s="5">
        <f t="shared" si="596"/>
        <v>26.75</v>
      </c>
      <c r="AQ614" s="5">
        <f t="shared" si="596"/>
        <v>28.22</v>
      </c>
      <c r="AR614" s="5">
        <f t="shared" si="596"/>
        <v>25.45</v>
      </c>
      <c r="AS614" s="5">
        <f t="shared" si="596"/>
        <v>21.27</v>
      </c>
      <c r="AT614" s="5">
        <f t="shared" si="596"/>
        <v>15.27</v>
      </c>
      <c r="AU614" s="5">
        <f t="shared" si="596"/>
        <v>15.81</v>
      </c>
    </row>
    <row r="615" spans="1:48" x14ac:dyDescent="0.2">
      <c r="A615" s="12">
        <v>2013.38095238095</v>
      </c>
      <c r="B615" s="12">
        <v>4</v>
      </c>
      <c r="C615" s="1">
        <f t="shared" si="560"/>
        <v>148</v>
      </c>
      <c r="D615" s="5">
        <f t="shared" ref="D615:AB615" si="597">D430</f>
        <v>449</v>
      </c>
      <c r="E615" s="5">
        <f t="shared" si="597"/>
        <v>438</v>
      </c>
      <c r="F615" s="5">
        <f t="shared" si="597"/>
        <v>436</v>
      </c>
      <c r="G615" s="5">
        <f t="shared" si="597"/>
        <v>318</v>
      </c>
      <c r="H615" s="5">
        <f t="shared" si="597"/>
        <v>172</v>
      </c>
      <c r="I615" s="5">
        <f t="shared" si="597"/>
        <v>158</v>
      </c>
      <c r="J615" s="5">
        <f t="shared" si="597"/>
        <v>323</v>
      </c>
      <c r="K615" s="5">
        <f t="shared" si="597"/>
        <v>353</v>
      </c>
      <c r="L615" s="5">
        <f t="shared" si="597"/>
        <v>284</v>
      </c>
      <c r="M615" s="5">
        <f t="shared" si="597"/>
        <v>298</v>
      </c>
      <c r="N615" s="5">
        <f t="shared" si="597"/>
        <v>384</v>
      </c>
      <c r="O615" s="5">
        <f t="shared" si="597"/>
        <v>426</v>
      </c>
      <c r="P615" s="5">
        <f t="shared" si="597"/>
        <v>313</v>
      </c>
      <c r="Q615" s="5">
        <f t="shared" si="597"/>
        <v>328</v>
      </c>
      <c r="R615" s="5">
        <f t="shared" si="597"/>
        <v>383</v>
      </c>
      <c r="S615" s="5">
        <f t="shared" si="597"/>
        <v>331</v>
      </c>
      <c r="T615" s="5">
        <f t="shared" si="597"/>
        <v>347</v>
      </c>
      <c r="U615" s="5">
        <f t="shared" si="597"/>
        <v>358</v>
      </c>
      <c r="V615" s="5">
        <f t="shared" si="597"/>
        <v>227</v>
      </c>
      <c r="W615" s="5">
        <f t="shared" si="597"/>
        <v>234</v>
      </c>
      <c r="X615" s="5">
        <f t="shared" si="597"/>
        <v>346</v>
      </c>
      <c r="Y615" s="5">
        <f t="shared" si="597"/>
        <v>322</v>
      </c>
      <c r="Z615" s="5">
        <f t="shared" si="597"/>
        <v>49.42</v>
      </c>
      <c r="AA615" s="5">
        <f t="shared" si="597"/>
        <v>41.36</v>
      </c>
      <c r="AB615" s="5">
        <f t="shared" si="597"/>
        <v>45.1</v>
      </c>
      <c r="AC615" s="5">
        <f t="shared" si="548"/>
        <v>20.38</v>
      </c>
      <c r="AD615" s="5">
        <f t="shared" ref="AD615:AU615" si="598">AD430</f>
        <v>28.1</v>
      </c>
      <c r="AE615" s="5">
        <f t="shared" si="598"/>
        <v>31.93</v>
      </c>
      <c r="AF615" s="5">
        <f t="shared" si="598"/>
        <v>27.23</v>
      </c>
      <c r="AG615" s="5">
        <f t="shared" si="598"/>
        <v>33.89</v>
      </c>
      <c r="AH615" s="5">
        <f t="shared" si="598"/>
        <v>35.08</v>
      </c>
      <c r="AI615" s="5">
        <f t="shared" si="598"/>
        <v>28.83</v>
      </c>
      <c r="AJ615" s="5">
        <f t="shared" si="598"/>
        <v>30.57</v>
      </c>
      <c r="AK615" s="5">
        <f t="shared" si="598"/>
        <v>33.47</v>
      </c>
      <c r="AL615" s="5">
        <f t="shared" si="598"/>
        <v>17.739999999999998</v>
      </c>
      <c r="AM615" s="5">
        <f t="shared" si="598"/>
        <v>15.65</v>
      </c>
      <c r="AN615" s="5">
        <f t="shared" si="598"/>
        <v>24.29</v>
      </c>
      <c r="AO615" s="5">
        <f t="shared" si="598"/>
        <v>27.99</v>
      </c>
      <c r="AP615" s="5">
        <f t="shared" si="598"/>
        <v>20.53</v>
      </c>
      <c r="AQ615" s="5">
        <f t="shared" si="598"/>
        <v>29.15</v>
      </c>
      <c r="AR615" s="5">
        <f t="shared" si="598"/>
        <v>31.29</v>
      </c>
      <c r="AS615" s="5">
        <f t="shared" si="598"/>
        <v>23.7</v>
      </c>
      <c r="AT615" s="5">
        <f t="shared" si="598"/>
        <v>15.17</v>
      </c>
      <c r="AU615" s="5">
        <f t="shared" si="598"/>
        <v>15.75</v>
      </c>
    </row>
    <row r="616" spans="1:48" x14ac:dyDescent="0.2">
      <c r="A616" s="12">
        <v>2013.6095238095199</v>
      </c>
      <c r="B616" s="12">
        <v>1</v>
      </c>
      <c r="C616" s="1">
        <f t="shared" si="560"/>
        <v>149</v>
      </c>
      <c r="D616" s="5">
        <f t="shared" ref="D616:AB616" si="599">D431</f>
        <v>435</v>
      </c>
      <c r="E616" s="5">
        <f t="shared" si="599"/>
        <v>428</v>
      </c>
      <c r="F616" s="5">
        <f t="shared" si="599"/>
        <v>424</v>
      </c>
      <c r="G616" s="5">
        <f t="shared" si="599"/>
        <v>330</v>
      </c>
      <c r="H616" s="5">
        <f t="shared" si="599"/>
        <v>251</v>
      </c>
      <c r="I616" s="5">
        <f t="shared" si="599"/>
        <v>213</v>
      </c>
      <c r="J616" s="5">
        <f t="shared" si="599"/>
        <v>358</v>
      </c>
      <c r="K616" s="5">
        <f t="shared" si="599"/>
        <v>400</v>
      </c>
      <c r="L616" s="5">
        <f t="shared" si="599"/>
        <v>330</v>
      </c>
      <c r="M616" s="5">
        <f t="shared" si="599"/>
        <v>337</v>
      </c>
      <c r="N616" s="5">
        <f t="shared" si="599"/>
        <v>395</v>
      </c>
      <c r="O616" s="5">
        <f t="shared" si="599"/>
        <v>444</v>
      </c>
      <c r="P616" s="5">
        <f t="shared" si="599"/>
        <v>346</v>
      </c>
      <c r="Q616" s="5">
        <f t="shared" si="599"/>
        <v>377</v>
      </c>
      <c r="R616" s="5">
        <f t="shared" si="599"/>
        <v>365</v>
      </c>
      <c r="S616" s="5">
        <f t="shared" si="599"/>
        <v>343</v>
      </c>
      <c r="T616" s="5">
        <f t="shared" si="599"/>
        <v>417</v>
      </c>
      <c r="U616" s="5">
        <f t="shared" si="599"/>
        <v>430</v>
      </c>
      <c r="V616" s="5">
        <f t="shared" si="599"/>
        <v>298</v>
      </c>
      <c r="W616" s="5">
        <f t="shared" si="599"/>
        <v>285</v>
      </c>
      <c r="X616" s="5">
        <f t="shared" si="599"/>
        <v>367</v>
      </c>
      <c r="Y616" s="5">
        <f t="shared" si="599"/>
        <v>339</v>
      </c>
      <c r="Z616" s="5">
        <f t="shared" si="599"/>
        <v>51.81</v>
      </c>
      <c r="AA616" s="5">
        <f t="shared" si="599"/>
        <v>44.43</v>
      </c>
      <c r="AB616" s="5">
        <f t="shared" si="599"/>
        <v>47.33</v>
      </c>
      <c r="AC616" s="5">
        <f t="shared" si="548"/>
        <v>16.72</v>
      </c>
      <c r="AD616" s="5">
        <f t="shared" ref="AD616:AU616" si="600">AD431</f>
        <v>26.91</v>
      </c>
      <c r="AE616" s="5">
        <f t="shared" si="600"/>
        <v>35.979999999999997</v>
      </c>
      <c r="AF616" s="5">
        <f t="shared" si="600"/>
        <v>25.86</v>
      </c>
      <c r="AG616" s="5">
        <f t="shared" si="600"/>
        <v>33.61</v>
      </c>
      <c r="AH616" s="5">
        <f t="shared" si="600"/>
        <v>38.21</v>
      </c>
      <c r="AI616" s="5">
        <f t="shared" si="600"/>
        <v>26.8</v>
      </c>
      <c r="AJ616" s="5">
        <f t="shared" si="600"/>
        <v>26.61</v>
      </c>
      <c r="AK616" s="5">
        <f t="shared" si="600"/>
        <v>34.090000000000003</v>
      </c>
      <c r="AL616" s="5">
        <f t="shared" si="600"/>
        <v>14.78</v>
      </c>
      <c r="AM616" s="5">
        <f t="shared" si="600"/>
        <v>12.82</v>
      </c>
      <c r="AN616" s="5">
        <f t="shared" si="600"/>
        <v>27.2</v>
      </c>
      <c r="AO616" s="5">
        <f t="shared" si="600"/>
        <v>26.52</v>
      </c>
      <c r="AP616" s="5">
        <f t="shared" si="600"/>
        <v>24.32</v>
      </c>
      <c r="AQ616" s="5">
        <f t="shared" si="600"/>
        <v>25.19</v>
      </c>
      <c r="AR616" s="5">
        <f t="shared" si="600"/>
        <v>41.15</v>
      </c>
      <c r="AS616" s="5">
        <f t="shared" si="600"/>
        <v>23.52</v>
      </c>
      <c r="AT616" s="5">
        <f t="shared" si="600"/>
        <v>18.88</v>
      </c>
      <c r="AU616" s="5">
        <f t="shared" si="600"/>
        <v>20.55</v>
      </c>
    </row>
    <row r="617" spans="1:48" x14ac:dyDescent="0.2">
      <c r="A617" s="12">
        <v>2013.8380952381001</v>
      </c>
      <c r="B617" s="12">
        <v>2</v>
      </c>
      <c r="C617" s="1">
        <f t="shared" si="560"/>
        <v>150</v>
      </c>
      <c r="D617" s="5">
        <f t="shared" ref="D617:AB617" si="601">D432</f>
        <v>437</v>
      </c>
      <c r="E617" s="5">
        <f t="shared" si="601"/>
        <v>433</v>
      </c>
      <c r="F617" s="5">
        <f t="shared" si="601"/>
        <v>480</v>
      </c>
      <c r="G617" s="5">
        <f t="shared" si="601"/>
        <v>345</v>
      </c>
      <c r="H617" s="5">
        <f t="shared" si="601"/>
        <v>268</v>
      </c>
      <c r="I617" s="5">
        <f t="shared" si="601"/>
        <v>237</v>
      </c>
      <c r="J617" s="5">
        <f t="shared" si="601"/>
        <v>364</v>
      </c>
      <c r="K617" s="5">
        <f t="shared" si="601"/>
        <v>381</v>
      </c>
      <c r="L617" s="5">
        <f t="shared" si="601"/>
        <v>328</v>
      </c>
      <c r="M617" s="5">
        <f t="shared" si="601"/>
        <v>355</v>
      </c>
      <c r="N617" s="5">
        <f t="shared" si="601"/>
        <v>438</v>
      </c>
      <c r="O617" s="5">
        <f t="shared" si="601"/>
        <v>442</v>
      </c>
      <c r="P617" s="5">
        <f t="shared" si="601"/>
        <v>329</v>
      </c>
      <c r="Q617" s="5">
        <f t="shared" si="601"/>
        <v>382</v>
      </c>
      <c r="R617" s="5">
        <f t="shared" si="601"/>
        <v>399</v>
      </c>
      <c r="S617" s="5">
        <f t="shared" si="601"/>
        <v>387</v>
      </c>
      <c r="T617" s="5">
        <f t="shared" si="601"/>
        <v>439</v>
      </c>
      <c r="U617" s="5">
        <f t="shared" si="601"/>
        <v>481</v>
      </c>
      <c r="V617" s="5">
        <f t="shared" si="601"/>
        <v>311</v>
      </c>
      <c r="W617" s="5">
        <f t="shared" si="601"/>
        <v>321</v>
      </c>
      <c r="X617" s="5">
        <f t="shared" si="601"/>
        <v>366</v>
      </c>
      <c r="Y617" s="5">
        <f t="shared" si="601"/>
        <v>310</v>
      </c>
      <c r="Z617" s="5">
        <f t="shared" si="601"/>
        <v>48.72</v>
      </c>
      <c r="AA617" s="5">
        <f t="shared" si="601"/>
        <v>45.84</v>
      </c>
      <c r="AB617" s="5">
        <f t="shared" si="601"/>
        <v>54.57</v>
      </c>
      <c r="AC617" s="5">
        <f t="shared" si="548"/>
        <v>29.69</v>
      </c>
      <c r="AD617" s="5">
        <f t="shared" ref="AD617:AU617" si="602">AD432</f>
        <v>26.58</v>
      </c>
      <c r="AE617" s="5">
        <f t="shared" si="602"/>
        <v>31.97</v>
      </c>
      <c r="AF617" s="5">
        <f t="shared" si="602"/>
        <v>24.04</v>
      </c>
      <c r="AG617" s="5">
        <f t="shared" si="602"/>
        <v>33.51</v>
      </c>
      <c r="AH617" s="5">
        <f t="shared" si="602"/>
        <v>43.2</v>
      </c>
      <c r="AI617" s="5">
        <f t="shared" si="602"/>
        <v>30.34</v>
      </c>
      <c r="AJ617" s="5">
        <f t="shared" si="602"/>
        <v>28.67</v>
      </c>
      <c r="AK617" s="5">
        <f t="shared" si="602"/>
        <v>33.909999999999997</v>
      </c>
      <c r="AL617" s="5">
        <f t="shared" si="602"/>
        <v>16.87</v>
      </c>
      <c r="AM617" s="5">
        <f t="shared" si="602"/>
        <v>16.399999999999999</v>
      </c>
      <c r="AN617" s="5">
        <f t="shared" si="602"/>
        <v>25.91</v>
      </c>
      <c r="AO617" s="5">
        <f t="shared" si="602"/>
        <v>28.61</v>
      </c>
      <c r="AP617" s="5">
        <f t="shared" si="602"/>
        <v>23.16</v>
      </c>
      <c r="AQ617" s="5">
        <f t="shared" si="602"/>
        <v>24.11</v>
      </c>
      <c r="AR617" s="5">
        <f t="shared" si="602"/>
        <v>44.49</v>
      </c>
      <c r="AS617" s="5">
        <f t="shared" si="602"/>
        <v>27.99</v>
      </c>
      <c r="AT617" s="5">
        <f t="shared" si="602"/>
        <v>25.57</v>
      </c>
      <c r="AU617" s="5">
        <f t="shared" si="602"/>
        <v>20.61</v>
      </c>
    </row>
    <row r="618" spans="1:48" x14ac:dyDescent="0.2">
      <c r="A618" s="12">
        <v>2014.06666666667</v>
      </c>
      <c r="B618" s="12">
        <v>3</v>
      </c>
      <c r="C618" s="1">
        <f t="shared" si="560"/>
        <v>151</v>
      </c>
      <c r="D618" s="5">
        <f t="shared" ref="D618:AB618" si="603">D433</f>
        <v>435</v>
      </c>
      <c r="E618" s="5">
        <f t="shared" si="603"/>
        <v>389</v>
      </c>
      <c r="F618" s="5">
        <f t="shared" si="603"/>
        <v>520</v>
      </c>
      <c r="G618" s="5">
        <f t="shared" si="603"/>
        <v>393</v>
      </c>
      <c r="H618" s="5">
        <f t="shared" si="603"/>
        <v>221</v>
      </c>
      <c r="I618" s="5">
        <f t="shared" si="603"/>
        <v>225</v>
      </c>
      <c r="J618" s="5">
        <f t="shared" si="603"/>
        <v>366</v>
      </c>
      <c r="K618" s="5">
        <f t="shared" si="603"/>
        <v>387</v>
      </c>
      <c r="L618" s="5">
        <f t="shared" si="603"/>
        <v>377</v>
      </c>
      <c r="M618" s="5">
        <f t="shared" si="603"/>
        <v>363</v>
      </c>
      <c r="N618" s="5">
        <f t="shared" si="603"/>
        <v>440</v>
      </c>
      <c r="O618" s="5">
        <f t="shared" si="603"/>
        <v>437</v>
      </c>
      <c r="P618" s="5">
        <f t="shared" si="603"/>
        <v>295</v>
      </c>
      <c r="Q618" s="5">
        <f t="shared" si="603"/>
        <v>379</v>
      </c>
      <c r="R618" s="5">
        <f t="shared" si="603"/>
        <v>392</v>
      </c>
      <c r="S618" s="5">
        <f t="shared" si="603"/>
        <v>378</v>
      </c>
      <c r="T618" s="5">
        <f t="shared" si="603"/>
        <v>460</v>
      </c>
      <c r="U618" s="5">
        <f t="shared" si="603"/>
        <v>407</v>
      </c>
      <c r="V618" s="5">
        <f t="shared" si="603"/>
        <v>323</v>
      </c>
      <c r="W618" s="5">
        <f t="shared" si="603"/>
        <v>323</v>
      </c>
      <c r="X618" s="5">
        <f t="shared" si="603"/>
        <v>375</v>
      </c>
      <c r="Y618" s="5">
        <f t="shared" si="603"/>
        <v>334</v>
      </c>
      <c r="Z618" s="5">
        <f t="shared" si="603"/>
        <v>44.85</v>
      </c>
      <c r="AA618" s="5">
        <f t="shared" si="603"/>
        <v>40.85</v>
      </c>
      <c r="AB618" s="5">
        <f t="shared" si="603"/>
        <v>59.87</v>
      </c>
      <c r="AC618" s="5">
        <f t="shared" si="548"/>
        <v>33.76</v>
      </c>
      <c r="AD618" s="5">
        <f t="shared" ref="AD618:AU618" si="604">AD433</f>
        <v>20.67</v>
      </c>
      <c r="AE618" s="5">
        <f t="shared" si="604"/>
        <v>28.65</v>
      </c>
      <c r="AF618" s="5">
        <f t="shared" si="604"/>
        <v>26.68</v>
      </c>
      <c r="AG618" s="5">
        <f t="shared" si="604"/>
        <v>34.67</v>
      </c>
      <c r="AH618" s="5">
        <f t="shared" si="604"/>
        <v>46</v>
      </c>
      <c r="AI618" s="5">
        <f t="shared" si="604"/>
        <v>36.35</v>
      </c>
      <c r="AJ618" s="5">
        <f t="shared" si="604"/>
        <v>33.32</v>
      </c>
      <c r="AK618" s="5">
        <f t="shared" si="604"/>
        <v>30.97</v>
      </c>
      <c r="AL618" s="5">
        <f t="shared" si="604"/>
        <v>15.17</v>
      </c>
      <c r="AM618" s="5">
        <f t="shared" si="604"/>
        <v>14.59</v>
      </c>
      <c r="AN618" s="5">
        <f t="shared" si="604"/>
        <v>30.02</v>
      </c>
      <c r="AO618" s="5">
        <f t="shared" si="604"/>
        <v>30.01</v>
      </c>
      <c r="AP618" s="5">
        <f t="shared" si="604"/>
        <v>22.97</v>
      </c>
      <c r="AQ618" s="5">
        <f t="shared" si="604"/>
        <v>21.03</v>
      </c>
      <c r="AR618" s="5">
        <f t="shared" si="604"/>
        <v>36.04</v>
      </c>
      <c r="AS618" s="5">
        <f t="shared" si="604"/>
        <v>29.83</v>
      </c>
      <c r="AT618" s="5">
        <f t="shared" si="604"/>
        <v>29.24</v>
      </c>
      <c r="AU618" s="5">
        <f t="shared" si="604"/>
        <v>23.68</v>
      </c>
    </row>
    <row r="619" spans="1:48" x14ac:dyDescent="0.2">
      <c r="A619" s="12">
        <v>2014.2952380952399</v>
      </c>
      <c r="B619" s="12">
        <v>4</v>
      </c>
      <c r="C619" s="1">
        <f t="shared" si="560"/>
        <v>152</v>
      </c>
      <c r="D619" s="5">
        <f t="shared" ref="D619:AB619" si="605">D434</f>
        <v>464</v>
      </c>
      <c r="E619" s="5">
        <f t="shared" si="605"/>
        <v>435</v>
      </c>
      <c r="F619" s="5">
        <f t="shared" si="605"/>
        <v>521</v>
      </c>
      <c r="G619" s="5">
        <f t="shared" si="605"/>
        <v>372</v>
      </c>
      <c r="H619" s="5">
        <f t="shared" si="605"/>
        <v>211</v>
      </c>
      <c r="I619" s="5">
        <f t="shared" si="605"/>
        <v>247</v>
      </c>
      <c r="J619" s="5">
        <f t="shared" si="605"/>
        <v>381</v>
      </c>
      <c r="K619" s="5">
        <f t="shared" si="605"/>
        <v>397</v>
      </c>
      <c r="L619" s="5">
        <f t="shared" si="605"/>
        <v>350</v>
      </c>
      <c r="M619" s="5">
        <f t="shared" si="605"/>
        <v>354</v>
      </c>
      <c r="N619" s="5">
        <f t="shared" si="605"/>
        <v>467</v>
      </c>
      <c r="O619" s="5">
        <f t="shared" si="605"/>
        <v>438</v>
      </c>
      <c r="P619" s="5">
        <f t="shared" si="605"/>
        <v>415</v>
      </c>
      <c r="Q619" s="5">
        <f t="shared" si="605"/>
        <v>429</v>
      </c>
      <c r="R619" s="5">
        <f t="shared" si="605"/>
        <v>390</v>
      </c>
      <c r="S619" s="5">
        <f t="shared" si="605"/>
        <v>373</v>
      </c>
      <c r="T619" s="5">
        <f t="shared" si="605"/>
        <v>389</v>
      </c>
      <c r="U619" s="5">
        <f t="shared" si="605"/>
        <v>375</v>
      </c>
      <c r="V619" s="5">
        <f t="shared" si="605"/>
        <v>366</v>
      </c>
      <c r="W619" s="5">
        <f t="shared" si="605"/>
        <v>353</v>
      </c>
      <c r="X619" s="5">
        <f t="shared" si="605"/>
        <v>366</v>
      </c>
      <c r="Y619" s="5">
        <f t="shared" si="605"/>
        <v>355</v>
      </c>
      <c r="Z619" s="5">
        <f t="shared" si="605"/>
        <v>43.92</v>
      </c>
      <c r="AA619" s="5">
        <f t="shared" si="605"/>
        <v>44.77</v>
      </c>
      <c r="AB619" s="5">
        <f t="shared" si="605"/>
        <v>59.26</v>
      </c>
      <c r="AC619" s="5">
        <f t="shared" si="548"/>
        <v>33.770000000000003</v>
      </c>
      <c r="AD619" s="5">
        <f t="shared" ref="AD619:AU619" si="606">AD434</f>
        <v>23.01</v>
      </c>
      <c r="AE619" s="5">
        <f t="shared" si="606"/>
        <v>25.64</v>
      </c>
      <c r="AF619" s="5">
        <f t="shared" si="606"/>
        <v>27.44</v>
      </c>
      <c r="AG619" s="5">
        <f t="shared" si="606"/>
        <v>32.79</v>
      </c>
      <c r="AH619" s="5">
        <f t="shared" si="606"/>
        <v>33.26</v>
      </c>
      <c r="AI619" s="5">
        <f t="shared" si="606"/>
        <v>28.84</v>
      </c>
      <c r="AJ619" s="5">
        <f t="shared" si="606"/>
        <v>33.75</v>
      </c>
      <c r="AK619" s="5">
        <f t="shared" si="606"/>
        <v>32.619999999999997</v>
      </c>
      <c r="AL619" s="5">
        <f t="shared" si="606"/>
        <v>20.23</v>
      </c>
      <c r="AM619" s="5">
        <f t="shared" si="606"/>
        <v>15.88</v>
      </c>
      <c r="AN619" s="5">
        <f t="shared" si="606"/>
        <v>25.13</v>
      </c>
      <c r="AO619" s="5">
        <f t="shared" si="606"/>
        <v>28.35</v>
      </c>
      <c r="AP619" s="5">
        <f t="shared" si="606"/>
        <v>25.46</v>
      </c>
      <c r="AQ619" s="5">
        <f t="shared" si="606"/>
        <v>27.41</v>
      </c>
      <c r="AR619" s="5">
        <f t="shared" si="606"/>
        <v>39.93</v>
      </c>
      <c r="AS619" s="5">
        <f t="shared" si="606"/>
        <v>37.28</v>
      </c>
      <c r="AT619" s="5">
        <f t="shared" si="606"/>
        <v>28.48</v>
      </c>
      <c r="AU619" s="5">
        <f t="shared" si="606"/>
        <v>23.07</v>
      </c>
    </row>
    <row r="620" spans="1:48" x14ac:dyDescent="0.2">
      <c r="A620" s="12">
        <v>2014.5238095238101</v>
      </c>
      <c r="B620" s="12">
        <v>1</v>
      </c>
      <c r="C620" s="1">
        <f t="shared" si="560"/>
        <v>153</v>
      </c>
      <c r="D620" s="5">
        <f t="shared" ref="D620:AB620" si="607">D435</f>
        <v>447</v>
      </c>
      <c r="E620" s="5">
        <f t="shared" si="607"/>
        <v>409</v>
      </c>
      <c r="F620" s="5">
        <f t="shared" si="607"/>
        <v>522</v>
      </c>
      <c r="G620" s="5">
        <f t="shared" si="607"/>
        <v>393</v>
      </c>
      <c r="H620" s="5">
        <f t="shared" si="607"/>
        <v>262</v>
      </c>
      <c r="I620" s="5">
        <f t="shared" si="607"/>
        <v>272</v>
      </c>
      <c r="J620" s="5">
        <f t="shared" si="607"/>
        <v>370</v>
      </c>
      <c r="K620" s="5">
        <f t="shared" si="607"/>
        <v>410</v>
      </c>
      <c r="L620" s="5">
        <f t="shared" si="607"/>
        <v>362</v>
      </c>
      <c r="M620" s="5">
        <f t="shared" si="607"/>
        <v>282</v>
      </c>
      <c r="N620" s="5">
        <f t="shared" si="607"/>
        <v>465</v>
      </c>
      <c r="O620" s="5">
        <f t="shared" si="607"/>
        <v>416</v>
      </c>
      <c r="P620" s="5">
        <f t="shared" si="607"/>
        <v>367</v>
      </c>
      <c r="Q620" s="5">
        <f t="shared" si="607"/>
        <v>384</v>
      </c>
      <c r="R620" s="5">
        <f t="shared" si="607"/>
        <v>410</v>
      </c>
      <c r="S620" s="5">
        <f t="shared" si="607"/>
        <v>390</v>
      </c>
      <c r="T620" s="5">
        <f t="shared" si="607"/>
        <v>417</v>
      </c>
      <c r="U620" s="5">
        <f t="shared" si="607"/>
        <v>390</v>
      </c>
      <c r="V620" s="5">
        <f t="shared" si="607"/>
        <v>366</v>
      </c>
      <c r="W620" s="5">
        <f t="shared" si="607"/>
        <v>357</v>
      </c>
      <c r="X620" s="5">
        <f t="shared" si="607"/>
        <v>444</v>
      </c>
      <c r="Y620" s="5">
        <f t="shared" si="607"/>
        <v>409</v>
      </c>
      <c r="Z620" s="5">
        <f t="shared" si="607"/>
        <v>45.69</v>
      </c>
      <c r="AA620" s="5">
        <f t="shared" si="607"/>
        <v>46.4</v>
      </c>
      <c r="AB620" s="5">
        <f t="shared" si="607"/>
        <v>49.14</v>
      </c>
      <c r="AC620" s="5">
        <f t="shared" si="548"/>
        <v>36.01</v>
      </c>
      <c r="AD620" s="5">
        <f t="shared" ref="AD620:AU620" si="608">AD435</f>
        <v>20.09</v>
      </c>
      <c r="AE620" s="5">
        <f t="shared" si="608"/>
        <v>23.91</v>
      </c>
      <c r="AF620" s="5">
        <f t="shared" si="608"/>
        <v>27.64</v>
      </c>
      <c r="AG620" s="5">
        <f t="shared" si="608"/>
        <v>30.32</v>
      </c>
      <c r="AH620" s="5">
        <f t="shared" si="608"/>
        <v>33.04</v>
      </c>
      <c r="AI620" s="5">
        <f t="shared" si="608"/>
        <v>35.79</v>
      </c>
      <c r="AJ620" s="5">
        <f t="shared" si="608"/>
        <v>32.479999999999997</v>
      </c>
      <c r="AK620" s="5">
        <f t="shared" si="608"/>
        <v>31.51</v>
      </c>
      <c r="AL620" s="5">
        <f t="shared" si="608"/>
        <v>19.989999999999998</v>
      </c>
      <c r="AM620" s="5">
        <f t="shared" si="608"/>
        <v>21.42</v>
      </c>
      <c r="AN620" s="5">
        <f t="shared" si="608"/>
        <v>24.2</v>
      </c>
      <c r="AO620" s="5">
        <f t="shared" si="608"/>
        <v>26.03</v>
      </c>
      <c r="AP620" s="5">
        <f t="shared" si="608"/>
        <v>23.98</v>
      </c>
      <c r="AQ620" s="5">
        <f t="shared" si="608"/>
        <v>24.58</v>
      </c>
      <c r="AR620" s="5">
        <f t="shared" si="608"/>
        <v>39.79</v>
      </c>
      <c r="AS620" s="5">
        <f t="shared" si="608"/>
        <v>34.76</v>
      </c>
      <c r="AT620" s="5">
        <f t="shared" si="608"/>
        <v>26.48</v>
      </c>
      <c r="AU620" s="5">
        <f t="shared" si="608"/>
        <v>22.13</v>
      </c>
    </row>
    <row r="621" spans="1:48" x14ac:dyDescent="0.2">
      <c r="A621" s="12">
        <v>2014.75238095238</v>
      </c>
      <c r="B621" s="12">
        <v>2</v>
      </c>
      <c r="C621" s="1">
        <f t="shared" si="560"/>
        <v>154</v>
      </c>
      <c r="D621" s="5">
        <f t="shared" ref="D621:AB621" si="609">D436</f>
        <v>413</v>
      </c>
      <c r="E621" s="5">
        <f t="shared" si="609"/>
        <v>388</v>
      </c>
      <c r="F621" s="5">
        <f t="shared" si="609"/>
        <v>499</v>
      </c>
      <c r="G621" s="5">
        <f t="shared" si="609"/>
        <v>391</v>
      </c>
      <c r="H621" s="5">
        <f t="shared" si="609"/>
        <v>258</v>
      </c>
      <c r="I621" s="5">
        <f t="shared" si="609"/>
        <v>283</v>
      </c>
      <c r="J621" s="5">
        <f t="shared" si="609"/>
        <v>335</v>
      </c>
      <c r="K621" s="5">
        <f t="shared" si="609"/>
        <v>362</v>
      </c>
      <c r="L621" s="5">
        <f t="shared" si="609"/>
        <v>363</v>
      </c>
      <c r="M621" s="5">
        <f t="shared" si="609"/>
        <v>381</v>
      </c>
      <c r="N621" s="5">
        <f t="shared" si="609"/>
        <v>402</v>
      </c>
      <c r="O621" s="5">
        <f t="shared" si="609"/>
        <v>403</v>
      </c>
      <c r="P621" s="5">
        <f t="shared" si="609"/>
        <v>398</v>
      </c>
      <c r="Q621" s="5">
        <f t="shared" si="609"/>
        <v>415</v>
      </c>
      <c r="R621" s="5">
        <f t="shared" si="609"/>
        <v>383</v>
      </c>
      <c r="S621" s="5">
        <f t="shared" si="609"/>
        <v>361</v>
      </c>
      <c r="T621" s="5">
        <f t="shared" si="609"/>
        <v>384</v>
      </c>
      <c r="U621" s="5">
        <f t="shared" si="609"/>
        <v>431</v>
      </c>
      <c r="V621" s="5">
        <f t="shared" si="609"/>
        <v>349</v>
      </c>
      <c r="W621" s="5">
        <f t="shared" si="609"/>
        <v>373</v>
      </c>
      <c r="X621" s="5">
        <f t="shared" si="609"/>
        <v>363</v>
      </c>
      <c r="Y621" s="5">
        <f t="shared" si="609"/>
        <v>299</v>
      </c>
      <c r="Z621" s="5">
        <f t="shared" si="609"/>
        <v>46.32</v>
      </c>
      <c r="AA621" s="5">
        <f t="shared" si="609"/>
        <v>37.89</v>
      </c>
      <c r="AB621" s="5">
        <f t="shared" si="609"/>
        <v>49.84</v>
      </c>
      <c r="AC621" s="5">
        <f t="shared" si="548"/>
        <v>37.79</v>
      </c>
      <c r="AD621" s="5">
        <f t="shared" ref="AD621:AU621" si="610">AD436</f>
        <v>20.56</v>
      </c>
      <c r="AE621" s="5">
        <f t="shared" si="610"/>
        <v>22.67</v>
      </c>
      <c r="AF621" s="5">
        <f t="shared" si="610"/>
        <v>24.9</v>
      </c>
      <c r="AG621" s="5">
        <f t="shared" si="610"/>
        <v>27.73</v>
      </c>
      <c r="AH621" s="5">
        <f t="shared" si="610"/>
        <v>40.64</v>
      </c>
      <c r="AI621" s="5">
        <f t="shared" si="610"/>
        <v>28.64</v>
      </c>
      <c r="AJ621" s="5">
        <f t="shared" si="610"/>
        <v>24.34</v>
      </c>
      <c r="AK621" s="5">
        <f t="shared" si="610"/>
        <v>26.57</v>
      </c>
      <c r="AL621" s="5">
        <f t="shared" si="610"/>
        <v>15.36</v>
      </c>
      <c r="AM621" s="5">
        <f t="shared" si="610"/>
        <v>16.07</v>
      </c>
      <c r="AN621" s="5">
        <f t="shared" si="610"/>
        <v>23.38</v>
      </c>
      <c r="AO621" s="5">
        <f t="shared" si="610"/>
        <v>28.19</v>
      </c>
      <c r="AP621" s="5">
        <f t="shared" si="610"/>
        <v>20.3</v>
      </c>
      <c r="AQ621" s="5">
        <f t="shared" si="610"/>
        <v>20.94</v>
      </c>
      <c r="AR621" s="5">
        <f t="shared" si="610"/>
        <v>45.34</v>
      </c>
      <c r="AS621" s="5">
        <f t="shared" si="610"/>
        <v>39.950000000000003</v>
      </c>
      <c r="AT621" s="5">
        <f t="shared" si="610"/>
        <v>22.62</v>
      </c>
      <c r="AU621" s="5">
        <f t="shared" si="610"/>
        <v>23.23</v>
      </c>
    </row>
    <row r="622" spans="1:48" x14ac:dyDescent="0.2">
      <c r="A622" s="12">
        <v>2014.9809523809499</v>
      </c>
      <c r="B622" s="12">
        <v>3</v>
      </c>
      <c r="C622" s="1">
        <f t="shared" si="560"/>
        <v>155</v>
      </c>
      <c r="D622" s="5">
        <f t="shared" ref="D622:AB622" si="611">D437</f>
        <v>406</v>
      </c>
      <c r="E622" s="5">
        <f t="shared" si="611"/>
        <v>387</v>
      </c>
      <c r="F622" s="5">
        <f t="shared" si="611"/>
        <v>493</v>
      </c>
      <c r="G622" s="5">
        <f t="shared" si="611"/>
        <v>397</v>
      </c>
      <c r="H622" s="5">
        <f t="shared" si="611"/>
        <v>280</v>
      </c>
      <c r="I622" s="5">
        <f t="shared" si="611"/>
        <v>302</v>
      </c>
      <c r="J622" s="5">
        <f t="shared" si="611"/>
        <v>348</v>
      </c>
      <c r="K622" s="5">
        <f t="shared" si="611"/>
        <v>362</v>
      </c>
      <c r="L622" s="5">
        <f t="shared" si="611"/>
        <v>341</v>
      </c>
      <c r="M622" s="5">
        <f t="shared" si="611"/>
        <v>351</v>
      </c>
      <c r="N622" s="5">
        <f t="shared" si="611"/>
        <v>371</v>
      </c>
      <c r="O622" s="5">
        <f t="shared" si="611"/>
        <v>394</v>
      </c>
      <c r="P622" s="5">
        <f t="shared" si="611"/>
        <v>339</v>
      </c>
      <c r="Q622" s="5">
        <f t="shared" si="611"/>
        <v>409</v>
      </c>
      <c r="R622" s="5">
        <f t="shared" si="611"/>
        <v>348</v>
      </c>
      <c r="S622" s="5">
        <f t="shared" si="611"/>
        <v>345</v>
      </c>
      <c r="T622" s="5">
        <f t="shared" si="611"/>
        <v>399</v>
      </c>
      <c r="U622" s="5">
        <f t="shared" si="611"/>
        <v>434</v>
      </c>
      <c r="V622" s="5">
        <f t="shared" si="611"/>
        <v>369</v>
      </c>
      <c r="W622" s="5">
        <f t="shared" si="611"/>
        <v>384</v>
      </c>
      <c r="X622" s="5">
        <f t="shared" si="611"/>
        <v>355</v>
      </c>
      <c r="Y622" s="5">
        <f t="shared" si="611"/>
        <v>385</v>
      </c>
      <c r="Z622" s="5">
        <f t="shared" si="611"/>
        <v>43.15</v>
      </c>
      <c r="AA622" s="5">
        <f t="shared" si="611"/>
        <v>39.65</v>
      </c>
      <c r="AB622" s="5">
        <f t="shared" si="611"/>
        <v>56.91</v>
      </c>
      <c r="AC622" s="5">
        <f t="shared" si="548"/>
        <v>33.979999999999997</v>
      </c>
      <c r="AD622" s="5">
        <f t="shared" ref="AD622:AU622" si="612">AD437</f>
        <v>22.23</v>
      </c>
      <c r="AE622" s="5">
        <f t="shared" si="612"/>
        <v>25.83</v>
      </c>
      <c r="AF622" s="5">
        <f t="shared" si="612"/>
        <v>26.64</v>
      </c>
      <c r="AG622" s="5">
        <f t="shared" si="612"/>
        <v>30.37</v>
      </c>
      <c r="AH622" s="5">
        <f t="shared" si="612"/>
        <v>41.88</v>
      </c>
      <c r="AI622" s="5">
        <f t="shared" si="612"/>
        <v>31.5</v>
      </c>
      <c r="AJ622" s="5">
        <f t="shared" si="612"/>
        <v>22.96</v>
      </c>
      <c r="AK622" s="5">
        <f t="shared" si="612"/>
        <v>27.74</v>
      </c>
      <c r="AL622" s="5">
        <f t="shared" si="612"/>
        <v>17.07</v>
      </c>
      <c r="AM622" s="5">
        <f t="shared" si="612"/>
        <v>17.86</v>
      </c>
      <c r="AN622" s="5">
        <f t="shared" si="612"/>
        <v>25.15</v>
      </c>
      <c r="AO622" s="5">
        <f t="shared" si="612"/>
        <v>30.15</v>
      </c>
      <c r="AP622" s="5">
        <f t="shared" si="612"/>
        <v>18.71</v>
      </c>
      <c r="AQ622" s="5">
        <f t="shared" si="612"/>
        <v>15.34</v>
      </c>
      <c r="AR622" s="5">
        <f t="shared" si="612"/>
        <v>45.11</v>
      </c>
      <c r="AS622" s="5">
        <f t="shared" si="612"/>
        <v>43.1</v>
      </c>
      <c r="AT622" s="5">
        <f t="shared" si="612"/>
        <v>27.21</v>
      </c>
      <c r="AU622" s="5">
        <f t="shared" si="612"/>
        <v>25.31</v>
      </c>
    </row>
    <row r="623" spans="1:48" x14ac:dyDescent="0.2">
      <c r="A623" s="12">
        <v>2015.2095238095201</v>
      </c>
      <c r="B623" s="12">
        <v>4</v>
      </c>
      <c r="C623" s="1">
        <f t="shared" si="560"/>
        <v>156</v>
      </c>
      <c r="D623" s="5">
        <f t="shared" ref="D623:AB623" si="613">D438</f>
        <v>428</v>
      </c>
      <c r="E623" s="5">
        <f t="shared" si="613"/>
        <v>396</v>
      </c>
      <c r="F623" s="5">
        <f t="shared" si="613"/>
        <v>435</v>
      </c>
      <c r="G623" s="5">
        <f t="shared" si="613"/>
        <v>374</v>
      </c>
      <c r="H623" s="5">
        <f t="shared" si="613"/>
        <v>270</v>
      </c>
      <c r="I623" s="5">
        <f t="shared" si="613"/>
        <v>273</v>
      </c>
      <c r="J623" s="5">
        <f t="shared" si="613"/>
        <v>353</v>
      </c>
      <c r="K623" s="5">
        <f t="shared" si="613"/>
        <v>362</v>
      </c>
      <c r="L623" s="5">
        <f t="shared" si="613"/>
        <v>360</v>
      </c>
      <c r="M623" s="5">
        <f t="shared" si="613"/>
        <v>373</v>
      </c>
      <c r="N623" s="5">
        <f t="shared" si="613"/>
        <v>420</v>
      </c>
      <c r="O623" s="5">
        <f t="shared" si="613"/>
        <v>424</v>
      </c>
      <c r="P623" s="5">
        <f t="shared" si="613"/>
        <v>345</v>
      </c>
      <c r="Q623" s="5">
        <f t="shared" si="613"/>
        <v>360</v>
      </c>
      <c r="R623" s="5">
        <f t="shared" si="613"/>
        <v>348</v>
      </c>
      <c r="S623" s="5">
        <f t="shared" si="613"/>
        <v>337</v>
      </c>
      <c r="T623" s="5">
        <f t="shared" si="613"/>
        <v>401</v>
      </c>
      <c r="U623" s="5">
        <f t="shared" si="613"/>
        <v>482</v>
      </c>
      <c r="V623" s="5">
        <f t="shared" si="613"/>
        <v>380</v>
      </c>
      <c r="W623" s="5">
        <f t="shared" si="613"/>
        <v>390</v>
      </c>
      <c r="X623" s="5">
        <f t="shared" si="613"/>
        <v>344</v>
      </c>
      <c r="Y623" s="5">
        <f t="shared" si="613"/>
        <v>330</v>
      </c>
      <c r="Z623" s="5">
        <f t="shared" si="613"/>
        <v>43.48</v>
      </c>
      <c r="AA623" s="5">
        <f t="shared" si="613"/>
        <v>42.04</v>
      </c>
      <c r="AB623" s="5">
        <f t="shared" si="613"/>
        <v>50.56</v>
      </c>
      <c r="AC623" s="5">
        <f t="shared" si="548"/>
        <v>32.770000000000003</v>
      </c>
      <c r="AD623" s="5">
        <f t="shared" ref="AD623:AU623" si="614">AD438</f>
        <v>19.18</v>
      </c>
      <c r="AE623" s="5">
        <f t="shared" si="614"/>
        <v>24.7</v>
      </c>
      <c r="AF623" s="5">
        <f t="shared" si="614"/>
        <v>26.25</v>
      </c>
      <c r="AG623" s="5">
        <f t="shared" si="614"/>
        <v>32.049999999999997</v>
      </c>
      <c r="AH623" s="5">
        <f t="shared" si="614"/>
        <v>40.39</v>
      </c>
      <c r="AI623" s="5">
        <f t="shared" si="614"/>
        <v>25.38</v>
      </c>
      <c r="AJ623" s="5">
        <f t="shared" si="614"/>
        <v>23.32</v>
      </c>
      <c r="AK623" s="5">
        <f t="shared" si="614"/>
        <v>29.89</v>
      </c>
      <c r="AL623" s="5">
        <f t="shared" si="614"/>
        <v>19.8</v>
      </c>
      <c r="AM623" s="5">
        <f t="shared" si="614"/>
        <v>16.34</v>
      </c>
      <c r="AN623" s="5">
        <f t="shared" si="614"/>
        <v>25.94</v>
      </c>
      <c r="AO623" s="5">
        <f t="shared" si="614"/>
        <v>28.35</v>
      </c>
      <c r="AP623" s="5">
        <f t="shared" si="614"/>
        <v>18.87</v>
      </c>
      <c r="AQ623" s="5">
        <f t="shared" si="614"/>
        <v>15.62</v>
      </c>
      <c r="AR623" s="5">
        <f t="shared" si="614"/>
        <v>49.96</v>
      </c>
      <c r="AS623" s="5">
        <f t="shared" si="614"/>
        <v>40.46</v>
      </c>
      <c r="AT623" s="5">
        <f t="shared" si="614"/>
        <v>27.84</v>
      </c>
      <c r="AU623" s="5">
        <f t="shared" si="614"/>
        <v>24.58</v>
      </c>
    </row>
    <row r="624" spans="1:48" x14ac:dyDescent="0.2">
      <c r="A624" s="12">
        <v>2015.6666666666699</v>
      </c>
      <c r="B624" s="12">
        <v>1</v>
      </c>
      <c r="C624" s="1">
        <f t="shared" si="560"/>
        <v>157</v>
      </c>
      <c r="D624" s="5">
        <f t="shared" ref="D624:AB624" si="615">D439</f>
        <v>432</v>
      </c>
      <c r="E624" s="5">
        <f t="shared" si="615"/>
        <v>372</v>
      </c>
      <c r="F624" s="5">
        <f t="shared" si="615"/>
        <v>479</v>
      </c>
      <c r="G624" s="5">
        <f t="shared" si="615"/>
        <v>458</v>
      </c>
      <c r="H624" s="5">
        <f t="shared" si="615"/>
        <v>277</v>
      </c>
      <c r="I624" s="5">
        <f t="shared" si="615"/>
        <v>279</v>
      </c>
      <c r="J624" s="5">
        <f t="shared" si="615"/>
        <v>376</v>
      </c>
      <c r="K624" s="5">
        <f t="shared" si="615"/>
        <v>394</v>
      </c>
      <c r="L624" s="5">
        <f t="shared" si="615"/>
        <v>366</v>
      </c>
      <c r="M624" s="5">
        <f t="shared" si="615"/>
        <v>380</v>
      </c>
      <c r="N624" s="5">
        <f t="shared" si="615"/>
        <v>408</v>
      </c>
      <c r="O624" s="5">
        <f t="shared" si="615"/>
        <v>437</v>
      </c>
      <c r="P624" s="5">
        <f t="shared" si="615"/>
        <v>408</v>
      </c>
      <c r="Q624" s="5">
        <f t="shared" si="615"/>
        <v>402</v>
      </c>
      <c r="R624" s="5">
        <f t="shared" si="615"/>
        <v>355</v>
      </c>
      <c r="S624" s="5">
        <f t="shared" si="615"/>
        <v>337</v>
      </c>
      <c r="T624" s="5">
        <f t="shared" si="615"/>
        <v>506</v>
      </c>
      <c r="U624" s="5">
        <f t="shared" si="615"/>
        <v>449</v>
      </c>
      <c r="V624" s="5">
        <f t="shared" si="615"/>
        <v>351</v>
      </c>
      <c r="W624" s="5">
        <f t="shared" si="615"/>
        <v>373</v>
      </c>
      <c r="X624" s="5">
        <f t="shared" si="615"/>
        <v>408</v>
      </c>
      <c r="Y624" s="5">
        <f t="shared" si="615"/>
        <v>446</v>
      </c>
      <c r="Z624" s="5">
        <f t="shared" si="615"/>
        <v>48.78</v>
      </c>
      <c r="AA624" s="5">
        <f t="shared" si="615"/>
        <v>41.25</v>
      </c>
      <c r="AB624" s="5">
        <f t="shared" si="615"/>
        <v>47.36</v>
      </c>
      <c r="AC624" s="5">
        <f t="shared" ref="AC624:AC655" si="616">AC439</f>
        <v>29.95</v>
      </c>
      <c r="AD624" s="5">
        <f t="shared" ref="AD624:AU624" si="617">AD439</f>
        <v>18.23</v>
      </c>
      <c r="AE624" s="5">
        <f t="shared" si="617"/>
        <v>33.74</v>
      </c>
      <c r="AF624" s="5">
        <f t="shared" si="617"/>
        <v>28.83</v>
      </c>
      <c r="AG624" s="5">
        <f t="shared" si="617"/>
        <v>31.74</v>
      </c>
      <c r="AH624" s="5">
        <f t="shared" si="617"/>
        <v>35.799999999999997</v>
      </c>
      <c r="AI624" s="5">
        <f t="shared" si="617"/>
        <v>27.12</v>
      </c>
      <c r="AJ624" s="5">
        <f t="shared" si="617"/>
        <v>24.77</v>
      </c>
      <c r="AK624" s="5">
        <f t="shared" si="617"/>
        <v>30.89</v>
      </c>
      <c r="AL624" s="5">
        <f t="shared" si="617"/>
        <v>19.52</v>
      </c>
      <c r="AM624" s="5">
        <f t="shared" si="617"/>
        <v>15.31</v>
      </c>
      <c r="AN624" s="5">
        <f t="shared" si="617"/>
        <v>26.71</v>
      </c>
      <c r="AO624" s="5">
        <f t="shared" si="617"/>
        <v>29.97</v>
      </c>
      <c r="AP624" s="5">
        <f t="shared" si="617"/>
        <v>18.79</v>
      </c>
      <c r="AQ624" s="5">
        <f t="shared" si="617"/>
        <v>13.79</v>
      </c>
      <c r="AR624" s="5">
        <f t="shared" si="617"/>
        <v>40.75</v>
      </c>
      <c r="AS624" s="5">
        <f t="shared" si="617"/>
        <v>35.119999999999997</v>
      </c>
      <c r="AT624" s="5">
        <f t="shared" si="617"/>
        <v>28.59</v>
      </c>
      <c r="AU624" s="5">
        <f t="shared" si="617"/>
        <v>25.13</v>
      </c>
    </row>
    <row r="625" spans="1:47" x14ac:dyDescent="0.2">
      <c r="A625" s="12">
        <v>2015.8952380952401</v>
      </c>
      <c r="B625" s="12">
        <v>2</v>
      </c>
      <c r="C625" s="1">
        <f t="shared" si="560"/>
        <v>158</v>
      </c>
      <c r="D625" s="5">
        <f t="shared" ref="D625:AB625" si="618">D440</f>
        <v>408</v>
      </c>
      <c r="E625" s="5">
        <f t="shared" si="618"/>
        <v>389</v>
      </c>
      <c r="F625" s="5">
        <f t="shared" si="618"/>
        <v>457</v>
      </c>
      <c r="G625" s="5">
        <f t="shared" si="618"/>
        <v>451</v>
      </c>
      <c r="H625" s="5">
        <f t="shared" si="618"/>
        <v>248</v>
      </c>
      <c r="I625" s="5">
        <f t="shared" si="618"/>
        <v>262</v>
      </c>
      <c r="J625" s="5">
        <f t="shared" si="618"/>
        <v>399</v>
      </c>
      <c r="K625" s="5">
        <f t="shared" si="618"/>
        <v>373</v>
      </c>
      <c r="L625" s="5">
        <f t="shared" si="618"/>
        <v>365</v>
      </c>
      <c r="M625" s="5">
        <f t="shared" si="618"/>
        <v>363</v>
      </c>
      <c r="N625" s="5">
        <f t="shared" si="618"/>
        <v>425</v>
      </c>
      <c r="O625" s="5">
        <f t="shared" si="618"/>
        <v>446</v>
      </c>
      <c r="P625" s="5">
        <f t="shared" si="618"/>
        <v>369</v>
      </c>
      <c r="Q625" s="5">
        <f t="shared" si="618"/>
        <v>333</v>
      </c>
      <c r="R625" s="5">
        <f t="shared" si="618"/>
        <v>403</v>
      </c>
      <c r="S625" s="5">
        <f t="shared" si="618"/>
        <v>389</v>
      </c>
      <c r="T625" s="5">
        <f t="shared" si="618"/>
        <v>361</v>
      </c>
      <c r="U625" s="5">
        <f t="shared" si="618"/>
        <v>364</v>
      </c>
      <c r="V625" s="5">
        <f t="shared" si="618"/>
        <v>351</v>
      </c>
      <c r="W625" s="5">
        <f t="shared" si="618"/>
        <v>367</v>
      </c>
      <c r="X625" s="5">
        <f t="shared" si="618"/>
        <v>395</v>
      </c>
      <c r="Y625" s="5">
        <f t="shared" si="618"/>
        <v>403</v>
      </c>
      <c r="Z625" s="5">
        <f t="shared" si="618"/>
        <v>41.14</v>
      </c>
      <c r="AA625" s="5">
        <f t="shared" si="618"/>
        <v>45.49</v>
      </c>
      <c r="AB625" s="5">
        <f t="shared" si="618"/>
        <v>39.92</v>
      </c>
      <c r="AC625" s="5">
        <f t="shared" si="616"/>
        <v>31.21</v>
      </c>
      <c r="AD625" s="5">
        <f t="shared" ref="AD625:AU625" si="619">AD440</f>
        <v>21.48</v>
      </c>
      <c r="AE625" s="5">
        <f t="shared" si="619"/>
        <v>33.79</v>
      </c>
      <c r="AF625" s="5">
        <f t="shared" si="619"/>
        <v>27.03</v>
      </c>
      <c r="AG625" s="5">
        <f t="shared" si="619"/>
        <v>32.380000000000003</v>
      </c>
      <c r="AH625" s="5">
        <f t="shared" si="619"/>
        <v>29.51</v>
      </c>
      <c r="AI625" s="5">
        <f t="shared" si="619"/>
        <v>24.88</v>
      </c>
      <c r="AJ625" s="5">
        <f t="shared" si="619"/>
        <v>27.58</v>
      </c>
      <c r="AK625" s="5">
        <f t="shared" si="619"/>
        <v>27.54</v>
      </c>
      <c r="AL625" s="5">
        <f t="shared" si="619"/>
        <v>17.2</v>
      </c>
      <c r="AM625" s="5">
        <f t="shared" si="619"/>
        <v>12.4</v>
      </c>
      <c r="AN625" s="5">
        <f t="shared" si="619"/>
        <v>25.22</v>
      </c>
      <c r="AO625" s="5">
        <f t="shared" si="619"/>
        <v>28.78</v>
      </c>
      <c r="AP625" s="5">
        <f t="shared" si="619"/>
        <v>20.100000000000001</v>
      </c>
      <c r="AQ625" s="5">
        <f t="shared" si="619"/>
        <v>15.49</v>
      </c>
      <c r="AR625" s="5">
        <f t="shared" si="619"/>
        <v>30.98</v>
      </c>
      <c r="AS625" s="5">
        <f t="shared" si="619"/>
        <v>24.06</v>
      </c>
      <c r="AT625" s="5">
        <f t="shared" si="619"/>
        <v>26.54</v>
      </c>
      <c r="AU625" s="5">
        <f t="shared" si="619"/>
        <v>21.26</v>
      </c>
    </row>
    <row r="626" spans="1:47" x14ac:dyDescent="0.2">
      <c r="A626" s="12">
        <v>2016.12380952381</v>
      </c>
      <c r="B626" s="12">
        <v>3</v>
      </c>
      <c r="C626" s="1">
        <f t="shared" si="560"/>
        <v>159</v>
      </c>
      <c r="D626" s="5">
        <f t="shared" ref="D626:AB626" si="620">D441</f>
        <v>455</v>
      </c>
      <c r="E626" s="5">
        <f t="shared" si="620"/>
        <v>440</v>
      </c>
      <c r="F626" s="5">
        <f t="shared" si="620"/>
        <v>488</v>
      </c>
      <c r="G626" s="5">
        <f t="shared" si="620"/>
        <v>409</v>
      </c>
      <c r="H626" s="5">
        <f t="shared" si="620"/>
        <v>349</v>
      </c>
      <c r="I626" s="5">
        <f t="shared" si="620"/>
        <v>263</v>
      </c>
      <c r="J626" s="5">
        <f t="shared" si="620"/>
        <v>367</v>
      </c>
      <c r="K626" s="5">
        <f t="shared" si="620"/>
        <v>398</v>
      </c>
      <c r="L626" s="5">
        <f t="shared" si="620"/>
        <v>384</v>
      </c>
      <c r="M626" s="5">
        <f t="shared" si="620"/>
        <v>400</v>
      </c>
      <c r="N626" s="5">
        <f t="shared" si="620"/>
        <v>442</v>
      </c>
      <c r="O626" s="5">
        <f t="shared" si="620"/>
        <v>425</v>
      </c>
      <c r="P626" s="5">
        <f t="shared" si="620"/>
        <v>355</v>
      </c>
      <c r="Q626" s="5">
        <f t="shared" si="620"/>
        <v>341</v>
      </c>
      <c r="R626" s="5">
        <f t="shared" si="620"/>
        <v>386</v>
      </c>
      <c r="S626" s="5">
        <f t="shared" si="620"/>
        <v>380</v>
      </c>
      <c r="T626" s="5">
        <f t="shared" si="620"/>
        <v>368</v>
      </c>
      <c r="U626" s="5">
        <f t="shared" si="620"/>
        <v>411</v>
      </c>
      <c r="V626" s="5">
        <f t="shared" si="620"/>
        <v>379</v>
      </c>
      <c r="W626" s="5">
        <f t="shared" si="620"/>
        <v>365</v>
      </c>
      <c r="X626" s="5">
        <f t="shared" si="620"/>
        <v>332</v>
      </c>
      <c r="Y626" s="5">
        <f t="shared" si="620"/>
        <v>335</v>
      </c>
      <c r="Z626" s="5">
        <f t="shared" si="620"/>
        <v>41.28</v>
      </c>
      <c r="AA626" s="5">
        <f t="shared" si="620"/>
        <v>48.59</v>
      </c>
      <c r="AB626" s="5">
        <f t="shared" si="620"/>
        <v>35.229999999999997</v>
      </c>
      <c r="AC626" s="5">
        <f t="shared" si="616"/>
        <v>29.5</v>
      </c>
      <c r="AD626" s="5">
        <f t="shared" ref="AD626:AU626" si="621">AD441</f>
        <v>21.58</v>
      </c>
      <c r="AE626" s="5">
        <f t="shared" si="621"/>
        <v>22.41</v>
      </c>
      <c r="AF626" s="5">
        <f t="shared" si="621"/>
        <v>24.77</v>
      </c>
      <c r="AG626" s="5">
        <f t="shared" si="621"/>
        <v>28.99</v>
      </c>
      <c r="AH626" s="5">
        <f t="shared" si="621"/>
        <v>29.58</v>
      </c>
      <c r="AI626" s="5">
        <f t="shared" si="621"/>
        <v>22.35</v>
      </c>
      <c r="AJ626" s="5">
        <f t="shared" si="621"/>
        <v>21.32</v>
      </c>
      <c r="AK626" s="5">
        <f t="shared" si="621"/>
        <v>18.97</v>
      </c>
      <c r="AL626" s="5">
        <f t="shared" si="621"/>
        <v>14.37</v>
      </c>
      <c r="AM626" s="5">
        <f t="shared" si="621"/>
        <v>10.84</v>
      </c>
      <c r="AN626" s="5">
        <f t="shared" si="621"/>
        <v>25.77</v>
      </c>
      <c r="AO626" s="5">
        <f t="shared" si="621"/>
        <v>29.22</v>
      </c>
      <c r="AP626" s="5">
        <f t="shared" si="621"/>
        <v>17.079999999999998</v>
      </c>
      <c r="AQ626" s="5">
        <f t="shared" si="621"/>
        <v>16.05</v>
      </c>
      <c r="AR626" s="5">
        <f t="shared" si="621"/>
        <v>33.99</v>
      </c>
      <c r="AS626" s="5">
        <f t="shared" si="621"/>
        <v>24.1</v>
      </c>
      <c r="AT626" s="5">
        <f t="shared" si="621"/>
        <v>21.74</v>
      </c>
      <c r="AU626" s="5">
        <f t="shared" si="621"/>
        <v>17.52</v>
      </c>
    </row>
    <row r="627" spans="1:47" x14ac:dyDescent="0.2">
      <c r="A627" s="12">
        <v>2016.3523809523799</v>
      </c>
      <c r="B627" s="12">
        <v>4</v>
      </c>
      <c r="C627" s="1">
        <f t="shared" si="560"/>
        <v>160</v>
      </c>
      <c r="D627" s="5">
        <f t="shared" ref="D627:AB627" si="622">D442</f>
        <v>432</v>
      </c>
      <c r="E627" s="5">
        <f t="shared" si="622"/>
        <v>417</v>
      </c>
      <c r="F627" s="5">
        <f t="shared" si="622"/>
        <v>478</v>
      </c>
      <c r="G627" s="5">
        <f t="shared" si="622"/>
        <v>387</v>
      </c>
      <c r="H627" s="5">
        <f t="shared" si="622"/>
        <v>269</v>
      </c>
      <c r="I627" s="5">
        <f t="shared" si="622"/>
        <v>251</v>
      </c>
      <c r="J627" s="5">
        <f t="shared" si="622"/>
        <v>390</v>
      </c>
      <c r="K627" s="5">
        <f t="shared" si="622"/>
        <v>415</v>
      </c>
      <c r="L627" s="5">
        <f t="shared" si="622"/>
        <v>373</v>
      </c>
      <c r="M627" s="5">
        <f t="shared" si="622"/>
        <v>405</v>
      </c>
      <c r="N627" s="5">
        <f t="shared" si="622"/>
        <v>455</v>
      </c>
      <c r="O627" s="5">
        <f t="shared" si="622"/>
        <v>416</v>
      </c>
      <c r="P627" s="5">
        <f t="shared" si="622"/>
        <v>389</v>
      </c>
      <c r="Q627" s="5">
        <f t="shared" si="622"/>
        <v>395</v>
      </c>
      <c r="R627" s="5">
        <f t="shared" si="622"/>
        <v>377</v>
      </c>
      <c r="S627" s="5">
        <f t="shared" si="622"/>
        <v>361</v>
      </c>
      <c r="T627" s="5">
        <f t="shared" si="622"/>
        <v>376</v>
      </c>
      <c r="U627" s="5">
        <f t="shared" si="622"/>
        <v>423</v>
      </c>
      <c r="V627" s="5">
        <f t="shared" si="622"/>
        <v>424</v>
      </c>
      <c r="W627" s="5">
        <f t="shared" si="622"/>
        <v>359</v>
      </c>
      <c r="X627" s="5">
        <f t="shared" si="622"/>
        <v>329</v>
      </c>
      <c r="Y627" s="5">
        <f t="shared" si="622"/>
        <v>360</v>
      </c>
      <c r="Z627" s="5">
        <f t="shared" si="622"/>
        <v>38.82</v>
      </c>
      <c r="AA627" s="5">
        <f t="shared" si="622"/>
        <v>39.24</v>
      </c>
      <c r="AB627" s="5">
        <f t="shared" si="622"/>
        <v>36.659999999999997</v>
      </c>
      <c r="AC627" s="5">
        <f t="shared" si="616"/>
        <v>30.89</v>
      </c>
      <c r="AD627" s="5">
        <f t="shared" ref="AD627:AU627" si="623">AD442</f>
        <v>15.3</v>
      </c>
      <c r="AE627" s="5">
        <f t="shared" si="623"/>
        <v>15.58</v>
      </c>
      <c r="AF627" s="5">
        <f t="shared" si="623"/>
        <v>25.19</v>
      </c>
      <c r="AG627" s="5">
        <f t="shared" si="623"/>
        <v>24.25</v>
      </c>
      <c r="AH627" s="5">
        <f t="shared" si="623"/>
        <v>30.63</v>
      </c>
      <c r="AI627" s="5">
        <f t="shared" si="623"/>
        <v>25.16</v>
      </c>
      <c r="AJ627" s="5">
        <f t="shared" si="623"/>
        <v>19.95</v>
      </c>
      <c r="AK627" s="5">
        <f t="shared" si="623"/>
        <v>23.14</v>
      </c>
      <c r="AL627" s="5">
        <f t="shared" si="623"/>
        <v>15.11</v>
      </c>
      <c r="AM627" s="5">
        <f t="shared" si="623"/>
        <v>13.2</v>
      </c>
      <c r="AN627" s="5">
        <f t="shared" si="623"/>
        <v>24.01</v>
      </c>
      <c r="AO627" s="5">
        <f t="shared" si="623"/>
        <v>26.03</v>
      </c>
      <c r="AP627" s="5">
        <f t="shared" si="623"/>
        <v>19.88</v>
      </c>
      <c r="AQ627" s="5">
        <f t="shared" si="623"/>
        <v>14.57</v>
      </c>
      <c r="AR627" s="5">
        <f t="shared" si="623"/>
        <v>38.65</v>
      </c>
      <c r="AS627" s="5">
        <f t="shared" si="623"/>
        <v>29.16</v>
      </c>
      <c r="AT627" s="5">
        <f t="shared" si="623"/>
        <v>22.1</v>
      </c>
      <c r="AU627" s="5">
        <f t="shared" si="623"/>
        <v>16.760000000000002</v>
      </c>
    </row>
    <row r="628" spans="1:47" x14ac:dyDescent="0.2">
      <c r="A628" s="12">
        <v>2016.5809523809501</v>
      </c>
      <c r="B628" s="12">
        <v>1</v>
      </c>
      <c r="C628" s="1">
        <f t="shared" si="560"/>
        <v>161</v>
      </c>
      <c r="D628" s="5">
        <f t="shared" ref="D628:AB628" si="624">D443</f>
        <v>420</v>
      </c>
      <c r="E628" s="5">
        <f t="shared" si="624"/>
        <v>370</v>
      </c>
      <c r="F628" s="5">
        <f t="shared" si="624"/>
        <v>462</v>
      </c>
      <c r="G628" s="5">
        <f t="shared" si="624"/>
        <v>369</v>
      </c>
      <c r="H628" s="5">
        <f t="shared" si="624"/>
        <v>287</v>
      </c>
      <c r="I628" s="5">
        <f t="shared" si="624"/>
        <v>267</v>
      </c>
      <c r="J628" s="5">
        <f t="shared" si="624"/>
        <v>387</v>
      </c>
      <c r="K628" s="5">
        <f t="shared" si="624"/>
        <v>405</v>
      </c>
      <c r="L628" s="5">
        <f t="shared" si="624"/>
        <v>360</v>
      </c>
      <c r="M628" s="5">
        <f t="shared" si="624"/>
        <v>397</v>
      </c>
      <c r="N628" s="5">
        <f t="shared" si="624"/>
        <v>417</v>
      </c>
      <c r="O628" s="5">
        <f t="shared" si="624"/>
        <v>415</v>
      </c>
      <c r="P628" s="5">
        <f t="shared" si="624"/>
        <v>420</v>
      </c>
      <c r="Q628" s="5">
        <f t="shared" si="624"/>
        <v>444</v>
      </c>
      <c r="R628" s="5">
        <f t="shared" si="624"/>
        <v>398</v>
      </c>
      <c r="S628" s="5">
        <f t="shared" si="624"/>
        <v>359</v>
      </c>
      <c r="T628" s="5">
        <f t="shared" si="624"/>
        <v>424</v>
      </c>
      <c r="U628" s="5">
        <f t="shared" si="624"/>
        <v>473</v>
      </c>
      <c r="V628" s="5">
        <f t="shared" si="624"/>
        <v>418</v>
      </c>
      <c r="W628" s="5">
        <f t="shared" si="624"/>
        <v>413</v>
      </c>
      <c r="X628" s="5">
        <f t="shared" si="624"/>
        <v>361</v>
      </c>
      <c r="Y628" s="5">
        <f t="shared" si="624"/>
        <v>384</v>
      </c>
      <c r="Z628" s="5">
        <f t="shared" si="624"/>
        <v>34.92</v>
      </c>
      <c r="AA628" s="5">
        <f t="shared" si="624"/>
        <v>31.5</v>
      </c>
      <c r="AB628" s="5">
        <f t="shared" si="624"/>
        <v>37.47</v>
      </c>
      <c r="AC628" s="5">
        <f t="shared" si="616"/>
        <v>25.7</v>
      </c>
      <c r="AD628" s="5">
        <f t="shared" ref="AD628:AU628" si="625">AD443</f>
        <v>14.2</v>
      </c>
      <c r="AE628" s="5">
        <f t="shared" si="625"/>
        <v>18.8</v>
      </c>
      <c r="AF628" s="5">
        <f t="shared" si="625"/>
        <v>24.22</v>
      </c>
      <c r="AG628" s="5">
        <f t="shared" si="625"/>
        <v>25.03</v>
      </c>
      <c r="AH628" s="5">
        <f t="shared" si="625"/>
        <v>28.93</v>
      </c>
      <c r="AI628" s="5">
        <f t="shared" si="625"/>
        <v>25.42</v>
      </c>
      <c r="AJ628" s="5">
        <f t="shared" si="625"/>
        <v>19.45</v>
      </c>
      <c r="AK628" s="5">
        <f t="shared" si="625"/>
        <v>19.87</v>
      </c>
      <c r="AL628" s="5">
        <f t="shared" si="625"/>
        <v>13.91</v>
      </c>
      <c r="AM628" s="5">
        <f t="shared" si="625"/>
        <v>10.75</v>
      </c>
      <c r="AN628" s="5">
        <f t="shared" si="625"/>
        <v>21.84</v>
      </c>
      <c r="AO628" s="5">
        <f t="shared" si="625"/>
        <v>24.34</v>
      </c>
      <c r="AP628" s="5">
        <f t="shared" si="625"/>
        <v>20.04</v>
      </c>
      <c r="AQ628" s="5">
        <f t="shared" si="625"/>
        <v>12.23</v>
      </c>
      <c r="AR628" s="5">
        <f t="shared" si="625"/>
        <v>28.47</v>
      </c>
      <c r="AS628" s="5">
        <f t="shared" si="625"/>
        <v>27.01</v>
      </c>
      <c r="AT628" s="5">
        <f t="shared" si="625"/>
        <v>22.29</v>
      </c>
      <c r="AU628" s="5">
        <f t="shared" si="625"/>
        <v>18.78</v>
      </c>
    </row>
    <row r="629" spans="1:47" x14ac:dyDescent="0.2">
      <c r="A629" s="12">
        <v>2016.5809523809501</v>
      </c>
      <c r="B629" s="12">
        <v>2</v>
      </c>
      <c r="C629" s="1">
        <f t="shared" si="560"/>
        <v>162</v>
      </c>
      <c r="D629" s="5">
        <f t="shared" ref="D629:AB629" si="626">D444</f>
        <v>460</v>
      </c>
      <c r="E629" s="5">
        <f t="shared" si="626"/>
        <v>429</v>
      </c>
      <c r="F629" s="5">
        <f t="shared" si="626"/>
        <v>469</v>
      </c>
      <c r="G629" s="5">
        <f t="shared" si="626"/>
        <v>412</v>
      </c>
      <c r="H629" s="5">
        <f t="shared" si="626"/>
        <v>246</v>
      </c>
      <c r="I629" s="5">
        <f t="shared" si="626"/>
        <v>239</v>
      </c>
      <c r="J629" s="5">
        <f t="shared" si="626"/>
        <v>402</v>
      </c>
      <c r="K629" s="5">
        <f t="shared" si="626"/>
        <v>361</v>
      </c>
      <c r="L629" s="5">
        <f t="shared" si="626"/>
        <v>350</v>
      </c>
      <c r="M629" s="5">
        <f t="shared" si="626"/>
        <v>392</v>
      </c>
      <c r="N629" s="5">
        <f t="shared" si="626"/>
        <v>443</v>
      </c>
      <c r="O629" s="5">
        <f t="shared" si="626"/>
        <v>421</v>
      </c>
      <c r="P629" s="5">
        <f t="shared" si="626"/>
        <v>414</v>
      </c>
      <c r="Q629" s="5">
        <f t="shared" si="626"/>
        <v>391</v>
      </c>
      <c r="R629" s="5">
        <f t="shared" si="626"/>
        <v>403</v>
      </c>
      <c r="S629" s="5">
        <f t="shared" si="626"/>
        <v>384</v>
      </c>
      <c r="T629" s="5">
        <f t="shared" si="626"/>
        <v>397</v>
      </c>
      <c r="U629" s="5">
        <f t="shared" si="626"/>
        <v>418</v>
      </c>
      <c r="V629" s="5">
        <f t="shared" si="626"/>
        <v>398</v>
      </c>
      <c r="W629" s="5">
        <f t="shared" si="626"/>
        <v>408</v>
      </c>
      <c r="X629" s="5">
        <f t="shared" si="626"/>
        <v>371</v>
      </c>
      <c r="Y629" s="5">
        <f t="shared" si="626"/>
        <v>392</v>
      </c>
      <c r="Z629" s="5">
        <f t="shared" si="626"/>
        <v>30.86</v>
      </c>
      <c r="AA629" s="5">
        <f t="shared" si="626"/>
        <v>31.02</v>
      </c>
      <c r="AB629" s="5">
        <f t="shared" si="626"/>
        <v>39.24</v>
      </c>
      <c r="AC629" s="5">
        <f t="shared" si="616"/>
        <v>24.6</v>
      </c>
      <c r="AD629" s="5">
        <f t="shared" ref="AD629:AU629" si="627">AD444</f>
        <v>11.73</v>
      </c>
      <c r="AE629" s="5">
        <f t="shared" si="627"/>
        <v>22.93</v>
      </c>
      <c r="AF629" s="5">
        <f t="shared" si="627"/>
        <v>22.77</v>
      </c>
      <c r="AG629" s="5">
        <f t="shared" si="627"/>
        <v>23.41</v>
      </c>
      <c r="AH629" s="5">
        <f t="shared" si="627"/>
        <v>27.77</v>
      </c>
      <c r="AI629" s="5">
        <f t="shared" si="627"/>
        <v>23.06</v>
      </c>
      <c r="AJ629" s="5">
        <f t="shared" si="627"/>
        <v>15.8</v>
      </c>
      <c r="AK629" s="5">
        <f t="shared" si="627"/>
        <v>23.03</v>
      </c>
      <c r="AL629" s="5">
        <f t="shared" si="627"/>
        <v>14.25</v>
      </c>
      <c r="AM629" s="5">
        <f t="shared" si="627"/>
        <v>9.6199999999999992</v>
      </c>
      <c r="AN629" s="5">
        <f t="shared" si="627"/>
        <v>20.68</v>
      </c>
      <c r="AO629" s="5">
        <f t="shared" si="627"/>
        <v>22.8</v>
      </c>
      <c r="AP629" s="5">
        <f t="shared" si="627"/>
        <v>23.15</v>
      </c>
      <c r="AQ629" s="5">
        <f t="shared" si="627"/>
        <v>15.81</v>
      </c>
      <c r="AR629" s="5">
        <f t="shared" si="627"/>
        <v>28.26</v>
      </c>
      <c r="AS629" s="5">
        <f t="shared" si="627"/>
        <v>23.55</v>
      </c>
      <c r="AT629" s="5">
        <f t="shared" si="627"/>
        <v>20.75</v>
      </c>
      <c r="AU629" s="5">
        <f t="shared" si="627"/>
        <v>17.11</v>
      </c>
    </row>
    <row r="630" spans="1:47" x14ac:dyDescent="0.2">
      <c r="A630" s="12">
        <v>2016.5809523809501</v>
      </c>
      <c r="B630" s="12">
        <v>3</v>
      </c>
      <c r="C630" s="1">
        <f t="shared" si="560"/>
        <v>163</v>
      </c>
      <c r="D630" s="5">
        <f t="shared" ref="D630:AB630" si="628">D445</f>
        <v>463</v>
      </c>
      <c r="E630" s="5">
        <f t="shared" si="628"/>
        <v>436</v>
      </c>
      <c r="F630" s="5">
        <f t="shared" si="628"/>
        <v>451</v>
      </c>
      <c r="G630" s="5">
        <f t="shared" si="628"/>
        <v>386</v>
      </c>
      <c r="H630" s="5">
        <f t="shared" si="628"/>
        <v>277</v>
      </c>
      <c r="I630" s="5">
        <f t="shared" si="628"/>
        <v>246</v>
      </c>
      <c r="J630" s="5">
        <f t="shared" si="628"/>
        <v>374</v>
      </c>
      <c r="K630" s="5">
        <f t="shared" si="628"/>
        <v>328</v>
      </c>
      <c r="L630" s="5">
        <f t="shared" si="628"/>
        <v>347</v>
      </c>
      <c r="M630" s="5">
        <f t="shared" si="628"/>
        <v>378</v>
      </c>
      <c r="N630" s="5">
        <f t="shared" si="628"/>
        <v>467</v>
      </c>
      <c r="O630" s="5">
        <f t="shared" si="628"/>
        <v>438</v>
      </c>
      <c r="P630" s="5">
        <f t="shared" si="628"/>
        <v>411</v>
      </c>
      <c r="Q630" s="5">
        <f t="shared" si="628"/>
        <v>389</v>
      </c>
      <c r="R630" s="5">
        <f t="shared" si="628"/>
        <v>373</v>
      </c>
      <c r="S630" s="5">
        <f t="shared" si="628"/>
        <v>360</v>
      </c>
      <c r="T630" s="5">
        <f t="shared" si="628"/>
        <v>400</v>
      </c>
      <c r="U630" s="5">
        <f t="shared" si="628"/>
        <v>431</v>
      </c>
      <c r="V630" s="5">
        <f t="shared" si="628"/>
        <v>361</v>
      </c>
      <c r="W630" s="5">
        <f t="shared" si="628"/>
        <v>407</v>
      </c>
      <c r="X630" s="5">
        <f t="shared" si="628"/>
        <v>348</v>
      </c>
      <c r="Y630" s="5">
        <f t="shared" si="628"/>
        <v>344</v>
      </c>
      <c r="Z630" s="5">
        <f t="shared" si="628"/>
        <v>33.15</v>
      </c>
      <c r="AA630" s="5">
        <f t="shared" si="628"/>
        <v>31.76</v>
      </c>
      <c r="AB630" s="5">
        <f t="shared" si="628"/>
        <v>34.67</v>
      </c>
      <c r="AC630" s="5">
        <f t="shared" si="616"/>
        <v>20.72</v>
      </c>
      <c r="AD630" s="5">
        <f t="shared" ref="AD630:AU630" si="629">AD445</f>
        <v>14.32</v>
      </c>
      <c r="AE630" s="5">
        <f t="shared" si="629"/>
        <v>20.8</v>
      </c>
      <c r="AF630" s="5">
        <f t="shared" si="629"/>
        <v>23.99</v>
      </c>
      <c r="AG630" s="5">
        <f t="shared" si="629"/>
        <v>25.9</v>
      </c>
      <c r="AH630" s="5">
        <f t="shared" si="629"/>
        <v>28.38</v>
      </c>
      <c r="AI630" s="5">
        <f t="shared" si="629"/>
        <v>25.44</v>
      </c>
      <c r="AJ630" s="5">
        <f t="shared" si="629"/>
        <v>19.11</v>
      </c>
      <c r="AK630" s="5">
        <f t="shared" si="629"/>
        <v>19.82</v>
      </c>
      <c r="AL630" s="5">
        <f t="shared" si="629"/>
        <v>14.23</v>
      </c>
      <c r="AM630" s="5">
        <f t="shared" si="629"/>
        <v>8.83</v>
      </c>
      <c r="AN630" s="5">
        <f t="shared" si="629"/>
        <v>20.8</v>
      </c>
      <c r="AO630" s="5">
        <f t="shared" si="629"/>
        <v>22.43</v>
      </c>
      <c r="AP630" s="5">
        <f t="shared" si="629"/>
        <v>23.49</v>
      </c>
      <c r="AQ630" s="5">
        <f t="shared" si="629"/>
        <v>17.78</v>
      </c>
      <c r="AR630" s="5">
        <f t="shared" si="629"/>
        <v>25.59</v>
      </c>
      <c r="AS630" s="5">
        <f t="shared" si="629"/>
        <v>24.07</v>
      </c>
      <c r="AT630" s="5">
        <f t="shared" si="629"/>
        <v>19.64</v>
      </c>
      <c r="AU630" s="5">
        <f t="shared" si="629"/>
        <v>14.21</v>
      </c>
    </row>
    <row r="631" spans="1:47" x14ac:dyDescent="0.2">
      <c r="A631" s="12">
        <v>2016.5809523809501</v>
      </c>
      <c r="B631" s="12">
        <v>4</v>
      </c>
      <c r="C631" s="1">
        <f t="shared" si="560"/>
        <v>164</v>
      </c>
      <c r="D631" s="5">
        <f t="shared" ref="D631:AB631" si="630">D446</f>
        <v>439</v>
      </c>
      <c r="E631" s="5">
        <f t="shared" si="630"/>
        <v>453</v>
      </c>
      <c r="F631" s="5">
        <f t="shared" si="630"/>
        <v>472</v>
      </c>
      <c r="G631" s="5">
        <f t="shared" si="630"/>
        <v>413</v>
      </c>
      <c r="H631" s="5">
        <f t="shared" si="630"/>
        <v>264</v>
      </c>
      <c r="I631" s="5">
        <f t="shared" si="630"/>
        <v>257</v>
      </c>
      <c r="J631" s="5">
        <f t="shared" si="630"/>
        <v>386</v>
      </c>
      <c r="K631" s="5">
        <f t="shared" si="630"/>
        <v>377</v>
      </c>
      <c r="L631" s="5">
        <f t="shared" si="630"/>
        <v>376</v>
      </c>
      <c r="M631" s="5">
        <f t="shared" si="630"/>
        <v>375</v>
      </c>
      <c r="N631" s="5">
        <f t="shared" si="630"/>
        <v>448</v>
      </c>
      <c r="O631" s="5">
        <f t="shared" si="630"/>
        <v>416</v>
      </c>
      <c r="P631" s="5">
        <f t="shared" si="630"/>
        <v>406</v>
      </c>
      <c r="Q631" s="5">
        <f t="shared" si="630"/>
        <v>402</v>
      </c>
      <c r="R631" s="5">
        <f t="shared" si="630"/>
        <v>372</v>
      </c>
      <c r="S631" s="5">
        <f t="shared" si="630"/>
        <v>344</v>
      </c>
      <c r="T631" s="5">
        <f t="shared" si="630"/>
        <v>440</v>
      </c>
      <c r="U631" s="5">
        <f t="shared" si="630"/>
        <v>445</v>
      </c>
      <c r="V631" s="5">
        <f t="shared" si="630"/>
        <v>335</v>
      </c>
      <c r="W631" s="5">
        <f t="shared" si="630"/>
        <v>403</v>
      </c>
      <c r="X631" s="5">
        <f t="shared" si="630"/>
        <v>375</v>
      </c>
      <c r="Y631" s="5">
        <f t="shared" si="630"/>
        <v>373</v>
      </c>
      <c r="Z631" s="5">
        <f t="shared" si="630"/>
        <v>39.6</v>
      </c>
      <c r="AA631" s="5">
        <f t="shared" si="630"/>
        <v>41.2</v>
      </c>
      <c r="AB631" s="5">
        <f t="shared" si="630"/>
        <v>33.21</v>
      </c>
      <c r="AC631" s="5">
        <f t="shared" si="616"/>
        <v>28.87</v>
      </c>
      <c r="AD631" s="5">
        <f t="shared" ref="AD631:AU631" si="631">AD446</f>
        <v>19.25</v>
      </c>
      <c r="AE631" s="5">
        <f t="shared" si="631"/>
        <v>25.04</v>
      </c>
      <c r="AF631" s="5">
        <f t="shared" si="631"/>
        <v>25.25</v>
      </c>
      <c r="AG631" s="5">
        <f t="shared" si="631"/>
        <v>24.28</v>
      </c>
      <c r="AH631" s="5">
        <f t="shared" si="631"/>
        <v>25.22</v>
      </c>
      <c r="AI631" s="5">
        <f t="shared" si="631"/>
        <v>26.92</v>
      </c>
      <c r="AJ631" s="5">
        <f t="shared" si="631"/>
        <v>18.36</v>
      </c>
      <c r="AK631" s="5">
        <f t="shared" si="631"/>
        <v>22.64</v>
      </c>
      <c r="AL631" s="5">
        <f t="shared" si="631"/>
        <v>14.05</v>
      </c>
      <c r="AM631" s="5">
        <f t="shared" si="631"/>
        <v>8.94</v>
      </c>
      <c r="AN631" s="5">
        <f t="shared" si="631"/>
        <v>21.6</v>
      </c>
      <c r="AO631" s="5">
        <f t="shared" si="631"/>
        <v>22.01</v>
      </c>
      <c r="AP631" s="5">
        <f t="shared" si="631"/>
        <v>22.62</v>
      </c>
      <c r="AQ631" s="5">
        <f t="shared" si="631"/>
        <v>19.97</v>
      </c>
      <c r="AR631" s="5">
        <f t="shared" si="631"/>
        <v>25.71</v>
      </c>
      <c r="AS631" s="5">
        <f t="shared" si="631"/>
        <v>25.58</v>
      </c>
      <c r="AT631" s="5">
        <f t="shared" si="631"/>
        <v>20.07</v>
      </c>
      <c r="AU631" s="5">
        <f t="shared" si="631"/>
        <v>14.27</v>
      </c>
    </row>
    <row r="632" spans="1:47" x14ac:dyDescent="0.2">
      <c r="A632" s="1">
        <v>2018</v>
      </c>
      <c r="B632" s="12">
        <v>1</v>
      </c>
      <c r="C632" s="1">
        <f t="shared" si="560"/>
        <v>165</v>
      </c>
      <c r="D632" s="5">
        <f t="shared" ref="D632:AU632" si="632">D447</f>
        <v>445</v>
      </c>
      <c r="E632" s="5">
        <f t="shared" si="632"/>
        <v>449</v>
      </c>
      <c r="F632" s="5">
        <f t="shared" si="632"/>
        <v>488</v>
      </c>
      <c r="G632" s="5">
        <f t="shared" si="632"/>
        <v>420</v>
      </c>
      <c r="H632" s="5">
        <f t="shared" si="632"/>
        <v>266</v>
      </c>
      <c r="I632" s="5">
        <f t="shared" si="632"/>
        <v>262</v>
      </c>
      <c r="J632" s="5">
        <f t="shared" si="632"/>
        <v>387</v>
      </c>
      <c r="K632" s="5">
        <f t="shared" si="632"/>
        <v>386</v>
      </c>
      <c r="L632" s="5">
        <f t="shared" si="632"/>
        <v>358</v>
      </c>
      <c r="M632" s="5">
        <f t="shared" si="632"/>
        <v>372</v>
      </c>
      <c r="N632" s="5">
        <f t="shared" si="632"/>
        <v>448</v>
      </c>
      <c r="O632" s="5">
        <f t="shared" si="632"/>
        <v>443</v>
      </c>
      <c r="P632" s="5">
        <f t="shared" si="632"/>
        <v>395</v>
      </c>
      <c r="Q632" s="5">
        <f t="shared" si="632"/>
        <v>386</v>
      </c>
      <c r="R632" s="5">
        <f t="shared" si="632"/>
        <v>381</v>
      </c>
      <c r="S632" s="5">
        <f t="shared" si="632"/>
        <v>354</v>
      </c>
      <c r="T632" s="5">
        <f t="shared" si="632"/>
        <v>424</v>
      </c>
      <c r="U632" s="5">
        <f t="shared" si="632"/>
        <v>461</v>
      </c>
      <c r="V632" s="5">
        <f t="shared" si="632"/>
        <v>357</v>
      </c>
      <c r="W632" s="5">
        <f t="shared" si="632"/>
        <v>404</v>
      </c>
      <c r="X632" s="5">
        <f t="shared" si="632"/>
        <v>388</v>
      </c>
      <c r="Y632" s="5">
        <f t="shared" si="632"/>
        <v>381</v>
      </c>
      <c r="Z632" s="5">
        <f t="shared" si="632"/>
        <v>42.33</v>
      </c>
      <c r="AA632" s="5">
        <f t="shared" si="632"/>
        <v>42.73</v>
      </c>
      <c r="AB632" s="5">
        <f t="shared" si="632"/>
        <v>39.090000000000003</v>
      </c>
      <c r="AC632" s="5">
        <f t="shared" si="632"/>
        <v>33.99</v>
      </c>
      <c r="AD632" s="5">
        <f t="shared" si="632"/>
        <v>17.559999999999999</v>
      </c>
      <c r="AE632" s="5">
        <f t="shared" si="632"/>
        <v>29.5</v>
      </c>
      <c r="AF632" s="5">
        <f t="shared" si="632"/>
        <v>31.37</v>
      </c>
      <c r="AG632" s="5">
        <f t="shared" si="632"/>
        <v>25.94</v>
      </c>
      <c r="AH632" s="5">
        <f t="shared" si="632"/>
        <v>33.93</v>
      </c>
      <c r="AI632" s="5">
        <f t="shared" si="632"/>
        <v>22.72</v>
      </c>
      <c r="AJ632" s="5">
        <f t="shared" si="632"/>
        <v>22.7</v>
      </c>
      <c r="AK632" s="5">
        <f t="shared" si="632"/>
        <v>30.13</v>
      </c>
      <c r="AL632" s="5">
        <f t="shared" si="632"/>
        <v>15.1</v>
      </c>
      <c r="AM632" s="5">
        <f t="shared" si="632"/>
        <v>7.48</v>
      </c>
      <c r="AN632" s="5">
        <f t="shared" si="632"/>
        <v>23.48</v>
      </c>
      <c r="AO632" s="5">
        <f t="shared" si="632"/>
        <v>24.26</v>
      </c>
      <c r="AP632" s="5">
        <f t="shared" si="632"/>
        <v>24.93</v>
      </c>
      <c r="AQ632" s="5">
        <f t="shared" si="632"/>
        <v>23.94</v>
      </c>
      <c r="AR632" s="5">
        <f t="shared" si="632"/>
        <v>33.479999999999997</v>
      </c>
      <c r="AS632" s="5">
        <f t="shared" si="632"/>
        <v>27.84</v>
      </c>
      <c r="AT632" s="5">
        <f t="shared" si="632"/>
        <v>18.11</v>
      </c>
      <c r="AU632" s="5">
        <f t="shared" si="632"/>
        <v>16.760000000000002</v>
      </c>
    </row>
    <row r="633" spans="1:47" x14ac:dyDescent="0.2">
      <c r="A633" s="1">
        <v>2018</v>
      </c>
      <c r="B633" s="12">
        <v>2</v>
      </c>
      <c r="C633" s="1">
        <f t="shared" si="560"/>
        <v>166</v>
      </c>
      <c r="D633" s="5">
        <f t="shared" ref="D633:AU633" si="633">D448</f>
        <v>472</v>
      </c>
      <c r="E633" s="5">
        <f t="shared" si="633"/>
        <v>446</v>
      </c>
      <c r="F633" s="5">
        <f t="shared" si="633"/>
        <v>458</v>
      </c>
      <c r="G633" s="5">
        <f t="shared" si="633"/>
        <v>416</v>
      </c>
      <c r="H633" s="5">
        <f t="shared" si="633"/>
        <v>269</v>
      </c>
      <c r="I633" s="5">
        <f t="shared" si="633"/>
        <v>267</v>
      </c>
      <c r="J633" s="5">
        <f t="shared" si="633"/>
        <v>401</v>
      </c>
      <c r="K633" s="5">
        <f t="shared" si="633"/>
        <v>375</v>
      </c>
      <c r="L633" s="5">
        <f t="shared" si="633"/>
        <v>334</v>
      </c>
      <c r="M633" s="5">
        <f t="shared" si="633"/>
        <v>381</v>
      </c>
      <c r="N633" s="5">
        <f t="shared" si="633"/>
        <v>436</v>
      </c>
      <c r="O633" s="5">
        <f t="shared" si="633"/>
        <v>438</v>
      </c>
      <c r="P633" s="5">
        <f t="shared" si="633"/>
        <v>381</v>
      </c>
      <c r="Q633" s="5">
        <f t="shared" si="633"/>
        <v>394</v>
      </c>
      <c r="R633" s="5">
        <f t="shared" si="633"/>
        <v>373</v>
      </c>
      <c r="S633" s="5">
        <f t="shared" si="633"/>
        <v>374</v>
      </c>
      <c r="T633" s="5">
        <f t="shared" si="633"/>
        <v>445</v>
      </c>
      <c r="U633" s="5">
        <f t="shared" si="633"/>
        <v>468</v>
      </c>
      <c r="V633" s="5">
        <f t="shared" si="633"/>
        <v>360</v>
      </c>
      <c r="W633" s="5">
        <f t="shared" si="633"/>
        <v>398</v>
      </c>
      <c r="X633" s="5">
        <f t="shared" si="633"/>
        <v>403</v>
      </c>
      <c r="Y633" s="5">
        <f t="shared" si="633"/>
        <v>388</v>
      </c>
      <c r="Z633" s="5">
        <f t="shared" si="633"/>
        <v>41.56</v>
      </c>
      <c r="AA633" s="5">
        <f t="shared" si="633"/>
        <v>45.21</v>
      </c>
      <c r="AB633" s="5">
        <f t="shared" si="633"/>
        <v>41.46</v>
      </c>
      <c r="AC633" s="5">
        <f t="shared" si="633"/>
        <v>29.41</v>
      </c>
      <c r="AD633" s="5">
        <f t="shared" si="633"/>
        <v>15.29</v>
      </c>
      <c r="AE633" s="5">
        <f t="shared" si="633"/>
        <v>22.81</v>
      </c>
      <c r="AF633" s="5">
        <f t="shared" si="633"/>
        <v>27.58</v>
      </c>
      <c r="AG633" s="5">
        <f t="shared" si="633"/>
        <v>24.93</v>
      </c>
      <c r="AH633" s="5">
        <f t="shared" si="633"/>
        <v>35.35</v>
      </c>
      <c r="AI633" s="5">
        <f t="shared" si="633"/>
        <v>23.99</v>
      </c>
      <c r="AJ633" s="5">
        <f t="shared" si="633"/>
        <v>30.03</v>
      </c>
      <c r="AK633" s="5">
        <f t="shared" si="633"/>
        <v>33.96</v>
      </c>
      <c r="AL633" s="5">
        <f t="shared" si="633"/>
        <v>14.17</v>
      </c>
      <c r="AM633" s="5">
        <f t="shared" si="633"/>
        <v>7.69</v>
      </c>
      <c r="AN633" s="5">
        <f t="shared" si="633"/>
        <v>21.96</v>
      </c>
      <c r="AO633" s="5">
        <f t="shared" si="633"/>
        <v>25.49</v>
      </c>
      <c r="AP633" s="5">
        <f t="shared" si="633"/>
        <v>21.46</v>
      </c>
      <c r="AQ633" s="5">
        <f t="shared" si="633"/>
        <v>21.48</v>
      </c>
      <c r="AR633" s="5">
        <f t="shared" si="633"/>
        <v>39.44</v>
      </c>
      <c r="AS633" s="5">
        <f t="shared" si="633"/>
        <v>29.03</v>
      </c>
      <c r="AT633" s="5">
        <f t="shared" si="633"/>
        <v>18.579999999999998</v>
      </c>
      <c r="AU633" s="5">
        <f t="shared" si="633"/>
        <v>13.84</v>
      </c>
    </row>
    <row r="634" spans="1:47" x14ac:dyDescent="0.2">
      <c r="A634" s="1">
        <v>2018</v>
      </c>
      <c r="B634" s="12">
        <v>3</v>
      </c>
      <c r="C634" s="1">
        <f t="shared" si="560"/>
        <v>167</v>
      </c>
      <c r="D634" s="5">
        <f t="shared" ref="D634:AU634" si="634">D449</f>
        <v>494</v>
      </c>
      <c r="E634" s="5">
        <f t="shared" si="634"/>
        <v>454</v>
      </c>
      <c r="F634" s="5">
        <f t="shared" si="634"/>
        <v>450</v>
      </c>
      <c r="G634" s="5">
        <f t="shared" si="634"/>
        <v>464</v>
      </c>
      <c r="H634" s="5">
        <f t="shared" si="634"/>
        <v>234</v>
      </c>
      <c r="I634" s="5">
        <f t="shared" si="634"/>
        <v>225</v>
      </c>
      <c r="J634" s="5">
        <f t="shared" si="634"/>
        <v>404</v>
      </c>
      <c r="K634" s="5">
        <f t="shared" si="634"/>
        <v>384</v>
      </c>
      <c r="L634" s="5">
        <f t="shared" si="634"/>
        <v>383</v>
      </c>
      <c r="M634" s="5">
        <f t="shared" si="634"/>
        <v>392</v>
      </c>
      <c r="N634" s="5">
        <f t="shared" si="634"/>
        <v>433</v>
      </c>
      <c r="O634" s="5">
        <f t="shared" si="634"/>
        <v>445</v>
      </c>
      <c r="P634" s="5">
        <f t="shared" si="634"/>
        <v>362</v>
      </c>
      <c r="Q634" s="5">
        <f t="shared" si="634"/>
        <v>384</v>
      </c>
      <c r="R634" s="5">
        <f t="shared" si="634"/>
        <v>359</v>
      </c>
      <c r="S634" s="5">
        <f t="shared" si="634"/>
        <v>361</v>
      </c>
      <c r="T634" s="5">
        <f t="shared" si="634"/>
        <v>416</v>
      </c>
      <c r="U634" s="5">
        <f t="shared" si="634"/>
        <v>443</v>
      </c>
      <c r="V634" s="5">
        <f t="shared" si="634"/>
        <v>403</v>
      </c>
      <c r="W634" s="5">
        <f t="shared" si="634"/>
        <v>392</v>
      </c>
      <c r="X634" s="5">
        <f t="shared" si="634"/>
        <v>387</v>
      </c>
      <c r="Y634" s="5">
        <f t="shared" si="634"/>
        <v>378</v>
      </c>
      <c r="Z634" s="5">
        <f t="shared" si="634"/>
        <v>47.56</v>
      </c>
      <c r="AA634" s="5">
        <f t="shared" si="634"/>
        <v>48</v>
      </c>
      <c r="AB634" s="5">
        <f t="shared" si="634"/>
        <v>40.18</v>
      </c>
      <c r="AC634" s="5">
        <f t="shared" si="634"/>
        <v>27.23</v>
      </c>
      <c r="AD634" s="5">
        <f t="shared" si="634"/>
        <v>16.8</v>
      </c>
      <c r="AE634" s="5">
        <f t="shared" si="634"/>
        <v>22.55</v>
      </c>
      <c r="AF634" s="5">
        <f t="shared" si="634"/>
        <v>22.62</v>
      </c>
      <c r="AG634" s="5">
        <f t="shared" si="634"/>
        <v>24.87</v>
      </c>
      <c r="AH634" s="5">
        <f t="shared" si="634"/>
        <v>32.85</v>
      </c>
      <c r="AI634" s="5">
        <f t="shared" si="634"/>
        <v>25.37</v>
      </c>
      <c r="AJ634" s="5">
        <f t="shared" si="634"/>
        <v>31.86</v>
      </c>
      <c r="AK634" s="5">
        <f t="shared" si="634"/>
        <v>32.35</v>
      </c>
      <c r="AL634" s="5">
        <f t="shared" si="634"/>
        <v>13.63</v>
      </c>
      <c r="AM634" s="5">
        <f t="shared" si="634"/>
        <v>6.14</v>
      </c>
      <c r="AN634" s="5">
        <f t="shared" si="634"/>
        <v>23.58</v>
      </c>
      <c r="AO634" s="5">
        <f t="shared" si="634"/>
        <v>21.77</v>
      </c>
      <c r="AP634" s="5">
        <f t="shared" si="634"/>
        <v>23.39</v>
      </c>
      <c r="AQ634" s="5">
        <f t="shared" si="634"/>
        <v>19.12</v>
      </c>
      <c r="AR634" s="5">
        <f t="shared" si="634"/>
        <v>34.75</v>
      </c>
      <c r="AS634" s="5">
        <f t="shared" si="634"/>
        <v>29.07</v>
      </c>
      <c r="AT634" s="5">
        <f t="shared" si="634"/>
        <v>18.72</v>
      </c>
      <c r="AU634" s="5">
        <f t="shared" si="634"/>
        <v>17</v>
      </c>
    </row>
    <row r="635" spans="1:47" x14ac:dyDescent="0.2">
      <c r="A635" s="1">
        <v>2018</v>
      </c>
      <c r="B635" s="1">
        <v>4</v>
      </c>
      <c r="C635" s="1">
        <f t="shared" si="560"/>
        <v>168</v>
      </c>
      <c r="D635" s="5">
        <f t="shared" ref="D635:AU635" si="635">D450</f>
        <v>485</v>
      </c>
      <c r="E635" s="5">
        <f t="shared" si="635"/>
        <v>440</v>
      </c>
      <c r="F635" s="5">
        <f t="shared" si="635"/>
        <v>504</v>
      </c>
      <c r="G635" s="5">
        <f t="shared" si="635"/>
        <v>432</v>
      </c>
      <c r="H635" s="5">
        <f t="shared" si="635"/>
        <v>255</v>
      </c>
      <c r="I635" s="5">
        <f t="shared" si="635"/>
        <v>202</v>
      </c>
      <c r="J635" s="5">
        <f t="shared" si="635"/>
        <v>387</v>
      </c>
      <c r="K635" s="5">
        <f t="shared" si="635"/>
        <v>387</v>
      </c>
      <c r="L635" s="5">
        <f t="shared" si="635"/>
        <v>366</v>
      </c>
      <c r="M635" s="5">
        <f t="shared" si="635"/>
        <v>385</v>
      </c>
      <c r="N635" s="5">
        <f t="shared" si="635"/>
        <v>459</v>
      </c>
      <c r="O635" s="5">
        <f t="shared" si="635"/>
        <v>444</v>
      </c>
      <c r="P635" s="5">
        <f t="shared" si="635"/>
        <v>355</v>
      </c>
      <c r="Q635" s="5">
        <f t="shared" si="635"/>
        <v>360</v>
      </c>
      <c r="R635" s="5">
        <f t="shared" si="635"/>
        <v>352</v>
      </c>
      <c r="S635" s="5">
        <f t="shared" si="635"/>
        <v>346</v>
      </c>
      <c r="T635" s="5">
        <f t="shared" si="635"/>
        <v>409</v>
      </c>
      <c r="U635" s="5">
        <f t="shared" si="635"/>
        <v>447</v>
      </c>
      <c r="V635" s="5">
        <f t="shared" si="635"/>
        <v>380</v>
      </c>
      <c r="W635" s="5">
        <f t="shared" si="635"/>
        <v>374</v>
      </c>
      <c r="X635" s="5">
        <f t="shared" si="635"/>
        <v>388</v>
      </c>
      <c r="Y635" s="5">
        <f t="shared" si="635"/>
        <v>394</v>
      </c>
      <c r="Z635" s="5">
        <f t="shared" si="635"/>
        <v>50.22</v>
      </c>
      <c r="AA635" s="5">
        <f t="shared" si="635"/>
        <v>48.61</v>
      </c>
      <c r="AB635" s="5">
        <f t="shared" si="635"/>
        <v>39.89</v>
      </c>
      <c r="AC635" s="5">
        <f t="shared" si="635"/>
        <v>29.78</v>
      </c>
      <c r="AD635" s="5">
        <f t="shared" si="635"/>
        <v>16.53</v>
      </c>
      <c r="AE635" s="5">
        <f t="shared" si="635"/>
        <v>14.62</v>
      </c>
      <c r="AF635" s="5">
        <f t="shared" si="635"/>
        <v>26.76</v>
      </c>
      <c r="AG635" s="5">
        <f t="shared" si="635"/>
        <v>28.77</v>
      </c>
      <c r="AH635" s="5">
        <f t="shared" si="635"/>
        <v>30.47</v>
      </c>
      <c r="AI635" s="5">
        <f t="shared" si="635"/>
        <v>27.98</v>
      </c>
      <c r="AJ635" s="5">
        <f t="shared" si="635"/>
        <v>33.409999999999997</v>
      </c>
      <c r="AK635" s="5">
        <f t="shared" si="635"/>
        <v>37.14</v>
      </c>
      <c r="AL635" s="5">
        <f t="shared" si="635"/>
        <v>17.95</v>
      </c>
      <c r="AM635" s="5">
        <f t="shared" si="635"/>
        <v>10.14</v>
      </c>
      <c r="AN635" s="5">
        <f t="shared" si="635"/>
        <v>24.16</v>
      </c>
      <c r="AO635" s="5">
        <f t="shared" si="635"/>
        <v>24.25</v>
      </c>
      <c r="AP635" s="5">
        <f t="shared" si="635"/>
        <v>21.39</v>
      </c>
      <c r="AQ635" s="5">
        <f t="shared" si="635"/>
        <v>20.99</v>
      </c>
      <c r="AR635" s="5">
        <f t="shared" si="635"/>
        <v>38.89</v>
      </c>
      <c r="AS635" s="5">
        <f t="shared" si="635"/>
        <v>29.63</v>
      </c>
      <c r="AT635" s="5">
        <f t="shared" si="635"/>
        <v>23.03</v>
      </c>
      <c r="AU635" s="5">
        <f t="shared" si="635"/>
        <v>21.46</v>
      </c>
    </row>
    <row r="636" spans="1:47" x14ac:dyDescent="0.2">
      <c r="A636" s="1">
        <v>2019</v>
      </c>
      <c r="B636" s="12">
        <v>1</v>
      </c>
      <c r="C636" s="1">
        <f t="shared" si="560"/>
        <v>169</v>
      </c>
      <c r="D636" s="5">
        <f t="shared" ref="D636:AU636" si="636">D451</f>
        <v>533.43000000000006</v>
      </c>
      <c r="E636" s="5">
        <f t="shared" si="636"/>
        <v>490.59</v>
      </c>
      <c r="F636" s="5">
        <f t="shared" si="636"/>
        <v>526.86</v>
      </c>
      <c r="G636" s="5">
        <f t="shared" si="636"/>
        <v>472.59</v>
      </c>
      <c r="H636" s="5">
        <f t="shared" si="636"/>
        <v>245.96999999999997</v>
      </c>
      <c r="I636" s="5">
        <f t="shared" si="636"/>
        <v>230.31</v>
      </c>
      <c r="J636" s="5">
        <f t="shared" si="636"/>
        <v>423.71999999999997</v>
      </c>
      <c r="K636" s="5">
        <f t="shared" si="636"/>
        <v>426.15000000000003</v>
      </c>
      <c r="L636" s="5">
        <f t="shared" si="636"/>
        <v>378</v>
      </c>
      <c r="M636" s="5">
        <f t="shared" si="636"/>
        <v>389.61</v>
      </c>
      <c r="N636" s="5">
        <f t="shared" si="636"/>
        <v>461.96999999999997</v>
      </c>
      <c r="O636" s="5">
        <f t="shared" si="636"/>
        <v>439.65000000000003</v>
      </c>
      <c r="P636" s="5">
        <f t="shared" si="636"/>
        <v>425.16</v>
      </c>
      <c r="Q636" s="5">
        <f t="shared" si="636"/>
        <v>415.8</v>
      </c>
      <c r="R636" s="5">
        <f t="shared" si="636"/>
        <v>356.58</v>
      </c>
      <c r="S636" s="5">
        <f t="shared" si="636"/>
        <v>363.51</v>
      </c>
      <c r="T636" s="5">
        <f t="shared" si="636"/>
        <v>422.37</v>
      </c>
      <c r="U636" s="5">
        <f t="shared" si="636"/>
        <v>433.17</v>
      </c>
      <c r="V636" s="5">
        <f t="shared" si="636"/>
        <v>398.79</v>
      </c>
      <c r="W636" s="5">
        <f t="shared" si="636"/>
        <v>390.78000000000003</v>
      </c>
      <c r="X636" s="5">
        <f t="shared" si="636"/>
        <v>382.95</v>
      </c>
      <c r="Y636" s="5">
        <f t="shared" si="636"/>
        <v>394.02</v>
      </c>
      <c r="Z636" s="5">
        <f t="shared" si="636"/>
        <v>53.446999999999996</v>
      </c>
      <c r="AA636" s="5">
        <f t="shared" si="636"/>
        <v>48.748999999999995</v>
      </c>
      <c r="AB636" s="5">
        <f t="shared" si="636"/>
        <v>52.229000000000006</v>
      </c>
      <c r="AC636" s="5">
        <f t="shared" si="636"/>
        <v>35.67</v>
      </c>
      <c r="AD636" s="5">
        <f t="shared" si="636"/>
        <v>23.228999999999999</v>
      </c>
      <c r="AE636" s="5">
        <f t="shared" si="636"/>
        <v>21.256999999999998</v>
      </c>
      <c r="AF636" s="5">
        <f t="shared" si="636"/>
        <v>31.667999999999999</v>
      </c>
      <c r="AG636" s="5">
        <f t="shared" si="636"/>
        <v>32.277000000000001</v>
      </c>
      <c r="AH636" s="5">
        <f t="shared" si="636"/>
        <v>36.800999999999995</v>
      </c>
      <c r="AI636" s="5">
        <f t="shared" si="636"/>
        <v>29.463999999999999</v>
      </c>
      <c r="AJ636" s="5">
        <f t="shared" si="636"/>
        <v>46.805999999999997</v>
      </c>
      <c r="AK636" s="5">
        <f t="shared" si="636"/>
        <v>42.600999999999999</v>
      </c>
      <c r="AL636" s="5">
        <f t="shared" si="636"/>
        <v>19.139999999999997</v>
      </c>
      <c r="AM636" s="5">
        <f t="shared" si="636"/>
        <v>12.295999999999999</v>
      </c>
      <c r="AN636" s="5">
        <f t="shared" si="636"/>
        <v>26.593</v>
      </c>
      <c r="AO636" s="5">
        <f t="shared" si="636"/>
        <v>28.332999999999998</v>
      </c>
      <c r="AP636" s="5">
        <f t="shared" si="636"/>
        <v>21.952999999999999</v>
      </c>
      <c r="AQ636" s="5">
        <f t="shared" si="636"/>
        <v>20.357999999999997</v>
      </c>
      <c r="AR636" s="5">
        <f t="shared" si="636"/>
        <v>42.165999999999997</v>
      </c>
      <c r="AS636" s="5">
        <f t="shared" si="636"/>
        <v>30.014999999999997</v>
      </c>
      <c r="AT636" s="5">
        <f t="shared" si="636"/>
        <v>26.650999999999996</v>
      </c>
      <c r="AU636" s="5">
        <f t="shared" si="636"/>
        <v>28.188000000000002</v>
      </c>
    </row>
    <row r="637" spans="1:47" x14ac:dyDescent="0.2">
      <c r="A637" s="1">
        <v>2019</v>
      </c>
      <c r="B637" s="12">
        <v>2</v>
      </c>
      <c r="C637" s="1">
        <f t="shared" si="560"/>
        <v>170</v>
      </c>
      <c r="D637" s="5">
        <f t="shared" ref="D637:AU637" si="637">D452</f>
        <v>478</v>
      </c>
      <c r="E637" s="5">
        <f t="shared" si="637"/>
        <v>481</v>
      </c>
      <c r="F637" s="5">
        <f t="shared" si="637"/>
        <v>541</v>
      </c>
      <c r="G637" s="5">
        <f t="shared" si="637"/>
        <v>494</v>
      </c>
      <c r="H637" s="5">
        <f t="shared" si="637"/>
        <v>250</v>
      </c>
      <c r="I637" s="5">
        <f t="shared" si="637"/>
        <v>243</v>
      </c>
      <c r="J637" s="5">
        <f t="shared" si="637"/>
        <v>425</v>
      </c>
      <c r="K637" s="5">
        <f t="shared" si="637"/>
        <v>406</v>
      </c>
      <c r="L637" s="5">
        <f t="shared" si="637"/>
        <v>356</v>
      </c>
      <c r="M637" s="5">
        <f t="shared" si="637"/>
        <v>389</v>
      </c>
      <c r="N637" s="5">
        <f t="shared" si="637"/>
        <v>456</v>
      </c>
      <c r="O637" s="5">
        <f t="shared" si="637"/>
        <v>444</v>
      </c>
      <c r="P637" s="5">
        <f t="shared" si="637"/>
        <v>383</v>
      </c>
      <c r="Q637" s="5">
        <f t="shared" si="637"/>
        <v>396</v>
      </c>
      <c r="R637" s="5">
        <f t="shared" si="637"/>
        <v>334</v>
      </c>
      <c r="S637" s="5">
        <f t="shared" si="637"/>
        <v>350</v>
      </c>
      <c r="T637" s="5">
        <f t="shared" si="637"/>
        <v>458</v>
      </c>
      <c r="U637" s="5">
        <f t="shared" si="637"/>
        <v>470</v>
      </c>
      <c r="V637" s="5">
        <f t="shared" si="637"/>
        <v>413</v>
      </c>
      <c r="W637" s="5">
        <f t="shared" si="637"/>
        <v>457</v>
      </c>
      <c r="X637" s="5">
        <f t="shared" si="637"/>
        <v>367</v>
      </c>
      <c r="Y637" s="5">
        <f t="shared" si="637"/>
        <v>386</v>
      </c>
      <c r="Z637" s="5">
        <f t="shared" si="637"/>
        <v>59.16</v>
      </c>
      <c r="AA637" s="5">
        <f t="shared" si="637"/>
        <v>50.8</v>
      </c>
      <c r="AB637" s="5">
        <f t="shared" si="637"/>
        <v>57.09</v>
      </c>
      <c r="AC637" s="5">
        <f t="shared" si="637"/>
        <v>35.15</v>
      </c>
      <c r="AD637" s="5">
        <f t="shared" si="637"/>
        <v>22.06</v>
      </c>
      <c r="AE637" s="5">
        <f t="shared" si="637"/>
        <v>21.91</v>
      </c>
      <c r="AF637" s="5">
        <f t="shared" si="637"/>
        <v>26.86</v>
      </c>
      <c r="AG637" s="5">
        <f t="shared" si="637"/>
        <v>31.18</v>
      </c>
      <c r="AH637" s="5">
        <f t="shared" si="637"/>
        <v>42.99</v>
      </c>
      <c r="AI637" s="5">
        <f t="shared" si="637"/>
        <v>30.61</v>
      </c>
      <c r="AJ637" s="5">
        <f t="shared" si="637"/>
        <v>52.54</v>
      </c>
      <c r="AK637" s="5">
        <f t="shared" si="637"/>
        <v>51.32</v>
      </c>
      <c r="AL637" s="5">
        <f t="shared" si="637"/>
        <v>18.59</v>
      </c>
      <c r="AM637" s="5">
        <f t="shared" si="637"/>
        <v>10.94</v>
      </c>
      <c r="AN637" s="5">
        <f t="shared" si="637"/>
        <v>25.77</v>
      </c>
      <c r="AO637" s="5">
        <f t="shared" si="637"/>
        <v>31.7</v>
      </c>
      <c r="AP637" s="5">
        <f t="shared" si="637"/>
        <v>19.440000000000001</v>
      </c>
      <c r="AQ637" s="5">
        <f t="shared" si="637"/>
        <v>20.32</v>
      </c>
      <c r="AR637" s="5">
        <f t="shared" si="637"/>
        <v>50.35</v>
      </c>
      <c r="AS637" s="5">
        <f t="shared" si="637"/>
        <v>40.31</v>
      </c>
      <c r="AT637" s="5">
        <f t="shared" si="637"/>
        <v>22.55</v>
      </c>
      <c r="AU637" s="5">
        <f t="shared" si="637"/>
        <v>20.62</v>
      </c>
    </row>
    <row r="638" spans="1:47" x14ac:dyDescent="0.2">
      <c r="A638" s="1">
        <v>2019</v>
      </c>
      <c r="B638" s="12">
        <v>3</v>
      </c>
      <c r="C638" s="1">
        <f t="shared" si="560"/>
        <v>171</v>
      </c>
      <c r="D638" s="5">
        <f t="shared" ref="D638:AU638" si="638">D453</f>
        <v>477</v>
      </c>
      <c r="E638" s="5">
        <f t="shared" si="638"/>
        <v>525</v>
      </c>
      <c r="F638" s="5">
        <f t="shared" si="638"/>
        <v>480</v>
      </c>
      <c r="G638" s="5">
        <f t="shared" si="638"/>
        <v>484</v>
      </c>
      <c r="H638" s="5">
        <f t="shared" si="638"/>
        <v>222</v>
      </c>
      <c r="I638" s="5">
        <f t="shared" si="638"/>
        <v>257</v>
      </c>
      <c r="J638" s="5">
        <f t="shared" si="638"/>
        <v>442</v>
      </c>
      <c r="K638" s="5">
        <f t="shared" si="638"/>
        <v>427</v>
      </c>
      <c r="L638" s="5">
        <f t="shared" si="638"/>
        <v>389</v>
      </c>
      <c r="M638" s="5">
        <f t="shared" si="638"/>
        <v>390</v>
      </c>
      <c r="N638" s="5">
        <f t="shared" si="638"/>
        <v>446</v>
      </c>
      <c r="O638" s="5">
        <f t="shared" si="638"/>
        <v>463</v>
      </c>
      <c r="P638" s="5">
        <f t="shared" si="638"/>
        <v>394</v>
      </c>
      <c r="Q638" s="5">
        <f t="shared" si="638"/>
        <v>394</v>
      </c>
      <c r="R638" s="5">
        <f t="shared" si="638"/>
        <v>309</v>
      </c>
      <c r="S638" s="5">
        <f t="shared" si="638"/>
        <v>327</v>
      </c>
      <c r="T638" s="5">
        <f t="shared" si="638"/>
        <v>399</v>
      </c>
      <c r="U638" s="5">
        <f t="shared" si="638"/>
        <v>436</v>
      </c>
      <c r="V638" s="5">
        <f t="shared" si="638"/>
        <v>413</v>
      </c>
      <c r="W638" s="5">
        <f t="shared" si="638"/>
        <v>422</v>
      </c>
      <c r="X638" s="5">
        <f t="shared" si="638"/>
        <v>435</v>
      </c>
      <c r="Y638" s="5">
        <f t="shared" si="638"/>
        <v>438</v>
      </c>
      <c r="Z638" s="5">
        <f t="shared" si="638"/>
        <v>56.29</v>
      </c>
      <c r="AA638" s="5">
        <f t="shared" si="638"/>
        <v>54</v>
      </c>
      <c r="AB638" s="5">
        <f t="shared" si="638"/>
        <v>52.13</v>
      </c>
      <c r="AC638" s="5">
        <f t="shared" si="638"/>
        <v>35.75</v>
      </c>
      <c r="AD638" s="5">
        <f t="shared" si="638"/>
        <v>18.670000000000002</v>
      </c>
      <c r="AE638" s="5">
        <f t="shared" si="638"/>
        <v>19.489999999999998</v>
      </c>
      <c r="AF638" s="5">
        <f t="shared" si="638"/>
        <v>25.49</v>
      </c>
      <c r="AG638" s="5">
        <f t="shared" si="638"/>
        <v>30.21</v>
      </c>
      <c r="AH638" s="5">
        <f t="shared" si="638"/>
        <v>48.85</v>
      </c>
      <c r="AI638" s="5">
        <f t="shared" si="638"/>
        <v>30.92</v>
      </c>
      <c r="AJ638" s="5">
        <f t="shared" si="638"/>
        <v>49.72</v>
      </c>
      <c r="AK638" s="5">
        <f t="shared" si="638"/>
        <v>42.17</v>
      </c>
      <c r="AL638" s="5">
        <f t="shared" si="638"/>
        <v>17.29</v>
      </c>
      <c r="AM638" s="5">
        <f t="shared" si="638"/>
        <v>14.81</v>
      </c>
      <c r="AN638" s="5">
        <f t="shared" si="638"/>
        <v>25.33</v>
      </c>
      <c r="AO638" s="5">
        <f t="shared" si="638"/>
        <v>28.78</v>
      </c>
      <c r="AP638" s="5">
        <f t="shared" si="638"/>
        <v>17.13</v>
      </c>
      <c r="AQ638" s="5">
        <f t="shared" si="638"/>
        <v>16.53</v>
      </c>
      <c r="AR638" s="5">
        <f t="shared" si="638"/>
        <v>52.83</v>
      </c>
      <c r="AS638" s="5">
        <f t="shared" si="638"/>
        <v>40.270000000000003</v>
      </c>
      <c r="AT638" s="5">
        <f t="shared" si="638"/>
        <v>20.2</v>
      </c>
      <c r="AU638" s="5">
        <f t="shared" si="638"/>
        <v>18.45</v>
      </c>
    </row>
    <row r="639" spans="1:47" x14ac:dyDescent="0.2">
      <c r="A639" s="1">
        <v>2019</v>
      </c>
      <c r="B639" s="1">
        <v>4</v>
      </c>
      <c r="C639" s="1">
        <f t="shared" si="560"/>
        <v>172</v>
      </c>
      <c r="D639" s="5">
        <f t="shared" ref="D639:AU639" si="639">D454</f>
        <v>462</v>
      </c>
      <c r="E639" s="5">
        <f t="shared" si="639"/>
        <v>478</v>
      </c>
      <c r="F639" s="5">
        <f t="shared" si="639"/>
        <v>503</v>
      </c>
      <c r="G639" s="5">
        <f t="shared" si="639"/>
        <v>503</v>
      </c>
      <c r="H639" s="5">
        <f t="shared" si="639"/>
        <v>249</v>
      </c>
      <c r="I639" s="5">
        <f t="shared" si="639"/>
        <v>255</v>
      </c>
      <c r="J639" s="5">
        <f t="shared" si="639"/>
        <v>394</v>
      </c>
      <c r="K639" s="5">
        <f t="shared" si="639"/>
        <v>368</v>
      </c>
      <c r="L639" s="5">
        <f t="shared" si="639"/>
        <v>413</v>
      </c>
      <c r="M639" s="5">
        <f t="shared" si="639"/>
        <v>402</v>
      </c>
      <c r="N639" s="5">
        <f t="shared" si="639"/>
        <v>453</v>
      </c>
      <c r="O639" s="5">
        <f t="shared" si="639"/>
        <v>443</v>
      </c>
      <c r="P639" s="5">
        <f t="shared" si="639"/>
        <v>354</v>
      </c>
      <c r="Q639" s="5">
        <f t="shared" si="639"/>
        <v>337</v>
      </c>
      <c r="R639" s="5">
        <f t="shared" si="639"/>
        <v>306</v>
      </c>
      <c r="S639" s="5">
        <f t="shared" si="639"/>
        <v>318</v>
      </c>
      <c r="T639" s="5">
        <f t="shared" si="639"/>
        <v>385</v>
      </c>
      <c r="U639" s="5">
        <f t="shared" si="639"/>
        <v>456</v>
      </c>
      <c r="V639" s="5">
        <f t="shared" si="639"/>
        <v>460</v>
      </c>
      <c r="W639" s="5">
        <f t="shared" si="639"/>
        <v>428</v>
      </c>
      <c r="X639" s="5">
        <f t="shared" si="639"/>
        <v>390</v>
      </c>
      <c r="Y639" s="5">
        <f t="shared" si="639"/>
        <v>388</v>
      </c>
      <c r="Z639" s="5">
        <f t="shared" si="639"/>
        <v>46.17</v>
      </c>
      <c r="AA639" s="5">
        <f t="shared" si="639"/>
        <v>40.75</v>
      </c>
      <c r="AB639" s="5">
        <f t="shared" si="639"/>
        <v>35.44</v>
      </c>
      <c r="AC639" s="5">
        <f t="shared" si="639"/>
        <v>30.23</v>
      </c>
      <c r="AD639" s="5">
        <f t="shared" si="639"/>
        <v>22.36</v>
      </c>
      <c r="AE639" s="5">
        <f t="shared" si="639"/>
        <v>25.96</v>
      </c>
      <c r="AF639" s="5">
        <f t="shared" si="639"/>
        <v>24.74</v>
      </c>
      <c r="AG639" s="5">
        <f t="shared" si="639"/>
        <v>28.15</v>
      </c>
      <c r="AH639" s="5">
        <f t="shared" si="639"/>
        <v>40.200000000000003</v>
      </c>
      <c r="AI639" s="5">
        <f t="shared" si="639"/>
        <v>26.07</v>
      </c>
      <c r="AJ639" s="5">
        <f t="shared" si="639"/>
        <v>35.840000000000003</v>
      </c>
      <c r="AK639" s="5">
        <f t="shared" si="639"/>
        <v>29.06</v>
      </c>
      <c r="AL639" s="5">
        <f t="shared" si="639"/>
        <v>17.71</v>
      </c>
      <c r="AM639" s="5">
        <f t="shared" si="639"/>
        <v>18.3</v>
      </c>
      <c r="AN639" s="5">
        <f t="shared" si="639"/>
        <v>24.06</v>
      </c>
      <c r="AO639" s="5">
        <f t="shared" si="639"/>
        <v>26.94</v>
      </c>
      <c r="AP639" s="5">
        <f t="shared" si="639"/>
        <v>20.28</v>
      </c>
      <c r="AQ639" s="5">
        <f t="shared" si="639"/>
        <v>16.329999999999998</v>
      </c>
      <c r="AR639" s="5">
        <f t="shared" si="639"/>
        <v>48.35</v>
      </c>
      <c r="AS639" s="5">
        <f t="shared" si="639"/>
        <v>40.76</v>
      </c>
      <c r="AT639" s="5">
        <f t="shared" si="639"/>
        <v>23.1</v>
      </c>
      <c r="AU639" s="5">
        <f t="shared" si="639"/>
        <v>21.81</v>
      </c>
    </row>
    <row r="640" spans="1:47" x14ac:dyDescent="0.2">
      <c r="A640" s="1">
        <v>2020</v>
      </c>
      <c r="B640" s="12">
        <v>1</v>
      </c>
      <c r="C640" s="1">
        <f t="shared" si="560"/>
        <v>173</v>
      </c>
      <c r="D640" s="5">
        <f t="shared" ref="D640:AU640" si="640">D455</f>
        <v>429</v>
      </c>
      <c r="E640" s="5">
        <f t="shared" si="640"/>
        <v>429</v>
      </c>
      <c r="F640" s="5">
        <f t="shared" si="640"/>
        <v>428</v>
      </c>
      <c r="G640" s="5">
        <f t="shared" si="640"/>
        <v>420</v>
      </c>
      <c r="H640" s="5">
        <f t="shared" si="640"/>
        <v>248</v>
      </c>
      <c r="I640" s="5">
        <f t="shared" si="640"/>
        <v>247</v>
      </c>
      <c r="J640" s="5">
        <f t="shared" si="640"/>
        <v>383</v>
      </c>
      <c r="K640" s="5">
        <f t="shared" si="640"/>
        <v>382</v>
      </c>
      <c r="L640" s="5">
        <f t="shared" si="640"/>
        <v>396</v>
      </c>
      <c r="M640" s="5">
        <f t="shared" si="640"/>
        <v>400</v>
      </c>
      <c r="N640" s="5">
        <f t="shared" si="640"/>
        <v>409</v>
      </c>
      <c r="O640" s="5">
        <f t="shared" si="640"/>
        <v>423</v>
      </c>
      <c r="P640" s="5">
        <f t="shared" si="640"/>
        <v>326</v>
      </c>
      <c r="Q640" s="5">
        <f t="shared" si="640"/>
        <v>321</v>
      </c>
      <c r="R640" s="5">
        <f t="shared" si="640"/>
        <v>322</v>
      </c>
      <c r="S640" s="5">
        <f t="shared" si="640"/>
        <v>313</v>
      </c>
      <c r="T640" s="5">
        <f t="shared" si="640"/>
        <v>419</v>
      </c>
      <c r="U640" s="5">
        <f t="shared" si="640"/>
        <v>447</v>
      </c>
      <c r="V640" s="5">
        <f t="shared" si="640"/>
        <v>447</v>
      </c>
      <c r="W640" s="5">
        <f t="shared" si="640"/>
        <v>416</v>
      </c>
      <c r="X640" s="5">
        <f t="shared" si="640"/>
        <v>433</v>
      </c>
      <c r="Y640" s="5">
        <f t="shared" si="640"/>
        <v>408</v>
      </c>
      <c r="Z640" s="5">
        <f t="shared" si="640"/>
        <v>43.87</v>
      </c>
      <c r="AA640" s="5">
        <f t="shared" si="640"/>
        <v>38.369999999999997</v>
      </c>
      <c r="AB640" s="5">
        <f t="shared" si="640"/>
        <v>25.67</v>
      </c>
      <c r="AC640" s="5">
        <f t="shared" si="640"/>
        <v>24.22</v>
      </c>
      <c r="AD640" s="5">
        <f t="shared" si="640"/>
        <v>21.12</v>
      </c>
      <c r="AE640" s="5">
        <f t="shared" si="640"/>
        <v>26.49</v>
      </c>
      <c r="AF640" s="5">
        <f t="shared" si="640"/>
        <v>25.36</v>
      </c>
      <c r="AG640" s="5">
        <f t="shared" si="640"/>
        <v>24.32</v>
      </c>
      <c r="AH640" s="5">
        <f t="shared" si="640"/>
        <v>32.6</v>
      </c>
      <c r="AI640" s="5">
        <f t="shared" si="640"/>
        <v>28.25</v>
      </c>
      <c r="AJ640" s="5">
        <f t="shared" si="640"/>
        <v>32.15</v>
      </c>
      <c r="AK640" s="5">
        <f t="shared" si="640"/>
        <v>30.49</v>
      </c>
      <c r="AL640" s="5">
        <f t="shared" si="640"/>
        <v>17.16</v>
      </c>
      <c r="AM640" s="5">
        <f t="shared" si="640"/>
        <v>11.91</v>
      </c>
      <c r="AN640" s="5">
        <f t="shared" si="640"/>
        <v>23.52</v>
      </c>
      <c r="AO640" s="5">
        <f t="shared" si="640"/>
        <v>26.94</v>
      </c>
      <c r="AP640" s="5">
        <f t="shared" si="640"/>
        <v>17.39</v>
      </c>
      <c r="AQ640" s="5">
        <f t="shared" si="640"/>
        <v>13.66</v>
      </c>
      <c r="AR640" s="5">
        <f t="shared" si="640"/>
        <v>48.17</v>
      </c>
      <c r="AS640" s="5">
        <f t="shared" si="640"/>
        <v>25.36</v>
      </c>
      <c r="AT640" s="5">
        <f t="shared" si="640"/>
        <v>20.83</v>
      </c>
      <c r="AU640" s="5">
        <f t="shared" si="640"/>
        <v>19.170000000000002</v>
      </c>
    </row>
    <row r="641" spans="1:156" x14ac:dyDescent="0.2">
      <c r="A641" s="1">
        <v>2020</v>
      </c>
      <c r="B641" s="12">
        <v>2</v>
      </c>
      <c r="C641" s="1">
        <f t="shared" si="560"/>
        <v>174</v>
      </c>
      <c r="F641" s="5"/>
      <c r="G641" s="5"/>
      <c r="H641" s="5"/>
      <c r="I641" s="5"/>
      <c r="J641" s="5"/>
      <c r="K641" s="5"/>
      <c r="L641" s="5"/>
      <c r="M641" s="5"/>
      <c r="Q641" s="5"/>
      <c r="R641" s="5"/>
      <c r="U641" s="5"/>
      <c r="V641" s="5"/>
      <c r="W641" s="5"/>
      <c r="Y641" s="5"/>
      <c r="AA641" s="5"/>
      <c r="AB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</row>
    <row r="642" spans="1:156" x14ac:dyDescent="0.2">
      <c r="A642" s="1">
        <v>2020</v>
      </c>
      <c r="B642" s="12">
        <v>3</v>
      </c>
      <c r="C642" s="1">
        <f t="shared" si="560"/>
        <v>175</v>
      </c>
      <c r="F642" s="5"/>
      <c r="G642" s="5"/>
      <c r="H642" s="5"/>
      <c r="I642" s="5"/>
      <c r="J642" s="5"/>
      <c r="K642" s="5"/>
      <c r="L642" s="5"/>
      <c r="M642" s="5"/>
      <c r="Q642" s="5"/>
      <c r="R642" s="5"/>
      <c r="U642" s="5"/>
      <c r="V642" s="5"/>
      <c r="W642" s="5"/>
      <c r="Y642" s="5"/>
      <c r="AA642" s="5"/>
      <c r="AB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</row>
    <row r="643" spans="1:156" x14ac:dyDescent="0.2">
      <c r="A643" s="1">
        <v>2020</v>
      </c>
      <c r="B643" s="1">
        <v>4</v>
      </c>
      <c r="C643" s="1">
        <f t="shared" si="560"/>
        <v>176</v>
      </c>
      <c r="F643" s="5"/>
      <c r="G643" s="5"/>
      <c r="H643" s="5"/>
      <c r="I643" s="5"/>
      <c r="J643" s="5"/>
      <c r="K643" s="5"/>
      <c r="L643" s="5"/>
      <c r="M643" s="5"/>
      <c r="Q643" s="5"/>
      <c r="R643" s="5"/>
      <c r="U643" s="5"/>
      <c r="V643" s="5"/>
      <c r="W643" s="5"/>
      <c r="Y643" s="5"/>
      <c r="AA643" s="5"/>
      <c r="AB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</row>
    <row r="644" spans="1:156" x14ac:dyDescent="0.2">
      <c r="A644" s="1">
        <v>2021</v>
      </c>
      <c r="B644" s="12">
        <v>1</v>
      </c>
      <c r="C644" s="1">
        <f t="shared" si="560"/>
        <v>177</v>
      </c>
      <c r="D644" s="5">
        <f t="shared" ref="D644:AU644" si="641">D459</f>
        <v>432</v>
      </c>
      <c r="E644" s="5">
        <f t="shared" si="641"/>
        <v>415</v>
      </c>
      <c r="F644" s="5">
        <f t="shared" si="641"/>
        <v>489</v>
      </c>
      <c r="G644" s="5">
        <f t="shared" si="641"/>
        <v>432</v>
      </c>
      <c r="H644" s="5">
        <f t="shared" si="641"/>
        <v>266</v>
      </c>
      <c r="I644" s="5">
        <f t="shared" si="641"/>
        <v>0</v>
      </c>
      <c r="J644" s="5">
        <f t="shared" si="641"/>
        <v>369</v>
      </c>
      <c r="K644" s="5">
        <f t="shared" si="641"/>
        <v>392</v>
      </c>
      <c r="L644" s="5">
        <f t="shared" si="641"/>
        <v>358</v>
      </c>
      <c r="M644" s="5">
        <f t="shared" si="641"/>
        <v>382</v>
      </c>
      <c r="N644" s="5">
        <f t="shared" si="641"/>
        <v>399</v>
      </c>
      <c r="O644" s="5">
        <f t="shared" si="641"/>
        <v>320</v>
      </c>
      <c r="P644" s="5">
        <f t="shared" si="641"/>
        <v>403</v>
      </c>
      <c r="Q644" s="5">
        <f t="shared" si="641"/>
        <v>308</v>
      </c>
      <c r="R644" s="5">
        <f t="shared" si="641"/>
        <v>275</v>
      </c>
      <c r="S644" s="5">
        <f t="shared" si="641"/>
        <v>310</v>
      </c>
      <c r="T644" s="5">
        <f t="shared" si="641"/>
        <v>404</v>
      </c>
      <c r="U644" s="5">
        <f t="shared" si="641"/>
        <v>543</v>
      </c>
      <c r="V644" s="5">
        <f t="shared" si="641"/>
        <v>388</v>
      </c>
      <c r="W644" s="5">
        <f t="shared" si="641"/>
        <v>356</v>
      </c>
      <c r="X644" s="5">
        <f t="shared" si="641"/>
        <v>412</v>
      </c>
      <c r="Y644" s="5">
        <f t="shared" si="641"/>
        <v>435</v>
      </c>
      <c r="Z644" s="5">
        <f t="shared" si="641"/>
        <v>39.75</v>
      </c>
      <c r="AA644" s="5">
        <f t="shared" si="641"/>
        <v>33.85</v>
      </c>
      <c r="AB644" s="5">
        <f t="shared" si="641"/>
        <v>20.98</v>
      </c>
      <c r="AC644" s="5">
        <f t="shared" si="641"/>
        <v>18.11</v>
      </c>
      <c r="AD644" s="5">
        <f t="shared" si="641"/>
        <v>20.55</v>
      </c>
      <c r="AE644" s="5">
        <f t="shared" si="641"/>
        <v>28.52</v>
      </c>
      <c r="AF644" s="5">
        <f t="shared" si="641"/>
        <v>26.84</v>
      </c>
      <c r="AG644" s="5">
        <f t="shared" si="641"/>
        <v>30.15</v>
      </c>
      <c r="AH644" s="5">
        <f t="shared" si="641"/>
        <v>21.03</v>
      </c>
      <c r="AI644" s="5">
        <f t="shared" si="641"/>
        <v>22.77</v>
      </c>
      <c r="AJ644" s="5">
        <f t="shared" si="641"/>
        <v>25.76</v>
      </c>
      <c r="AK644" s="5">
        <f t="shared" si="641"/>
        <v>20.81</v>
      </c>
      <c r="AL644" s="5">
        <f t="shared" si="641"/>
        <v>19.78</v>
      </c>
      <c r="AM644" s="5">
        <f t="shared" si="641"/>
        <v>25.86</v>
      </c>
      <c r="AN644" s="5">
        <f t="shared" si="641"/>
        <v>36.6</v>
      </c>
      <c r="AO644" s="5">
        <f t="shared" si="641"/>
        <v>39.049999999999997</v>
      </c>
      <c r="AP644" s="5">
        <f t="shared" si="641"/>
        <v>15.31</v>
      </c>
      <c r="AQ644" s="5">
        <f t="shared" si="641"/>
        <v>10.62</v>
      </c>
      <c r="AR644" s="5">
        <f t="shared" si="641"/>
        <v>23.96</v>
      </c>
      <c r="AS644" s="5">
        <f t="shared" si="641"/>
        <v>13.53</v>
      </c>
      <c r="AT644" s="5">
        <f t="shared" si="641"/>
        <v>20.54</v>
      </c>
      <c r="AU644" s="5">
        <f t="shared" si="641"/>
        <v>35.85</v>
      </c>
    </row>
    <row r="645" spans="1:156" x14ac:dyDescent="0.2">
      <c r="A645" s="1">
        <v>2021</v>
      </c>
      <c r="B645" s="12">
        <v>2</v>
      </c>
      <c r="C645" s="1">
        <f t="shared" si="560"/>
        <v>178</v>
      </c>
      <c r="D645" s="5">
        <f t="shared" ref="D645:AU645" si="642">D460</f>
        <v>449</v>
      </c>
      <c r="E645" s="5">
        <f t="shared" si="642"/>
        <v>397</v>
      </c>
      <c r="F645" s="5">
        <f t="shared" si="642"/>
        <v>481</v>
      </c>
      <c r="G645" s="5">
        <f t="shared" si="642"/>
        <v>444</v>
      </c>
      <c r="H645" s="5">
        <f t="shared" si="642"/>
        <v>232</v>
      </c>
      <c r="I645" s="5">
        <f t="shared" si="642"/>
        <v>215</v>
      </c>
      <c r="J645" s="5">
        <f t="shared" si="642"/>
        <v>399</v>
      </c>
      <c r="K645" s="5">
        <f t="shared" si="642"/>
        <v>397</v>
      </c>
      <c r="L645" s="5">
        <f t="shared" si="642"/>
        <v>377</v>
      </c>
      <c r="M645" s="5">
        <f t="shared" si="642"/>
        <v>382</v>
      </c>
      <c r="N645" s="5">
        <f t="shared" si="642"/>
        <v>400</v>
      </c>
      <c r="O645" s="5">
        <f t="shared" si="642"/>
        <v>336</v>
      </c>
      <c r="P645" s="5">
        <f t="shared" si="642"/>
        <v>492</v>
      </c>
      <c r="Q645" s="5">
        <f t="shared" si="642"/>
        <v>410</v>
      </c>
      <c r="R645" s="5">
        <f t="shared" si="642"/>
        <v>300</v>
      </c>
      <c r="S645" s="5">
        <f t="shared" si="642"/>
        <v>311</v>
      </c>
      <c r="T645" s="5">
        <f t="shared" si="642"/>
        <v>386</v>
      </c>
      <c r="U645" s="5">
        <f t="shared" si="642"/>
        <v>547</v>
      </c>
      <c r="V645" s="5">
        <f t="shared" si="642"/>
        <v>379</v>
      </c>
      <c r="W645" s="5">
        <f t="shared" si="642"/>
        <v>337</v>
      </c>
      <c r="X645" s="5">
        <f t="shared" si="642"/>
        <v>418</v>
      </c>
      <c r="Y645" s="5">
        <f t="shared" si="642"/>
        <v>409</v>
      </c>
      <c r="Z645" s="5">
        <f t="shared" si="642"/>
        <v>37.729999999999997</v>
      </c>
      <c r="AA645" s="5">
        <f t="shared" si="642"/>
        <v>40.44</v>
      </c>
      <c r="AB645" s="5">
        <f t="shared" si="642"/>
        <v>22.83</v>
      </c>
      <c r="AC645" s="5">
        <f t="shared" si="642"/>
        <v>21.19</v>
      </c>
      <c r="AD645" s="5">
        <f t="shared" si="642"/>
        <v>22.25</v>
      </c>
      <c r="AE645" s="5">
        <f t="shared" si="642"/>
        <v>28.19</v>
      </c>
      <c r="AF645" s="5">
        <f t="shared" si="642"/>
        <v>24.04</v>
      </c>
      <c r="AG645" s="5">
        <f t="shared" si="642"/>
        <v>27.41</v>
      </c>
      <c r="AH645" s="5">
        <f t="shared" si="642"/>
        <v>26.06</v>
      </c>
      <c r="AI645" s="5">
        <f t="shared" si="642"/>
        <v>24.78</v>
      </c>
      <c r="AJ645" s="5">
        <f t="shared" si="642"/>
        <v>24.85</v>
      </c>
      <c r="AK645" s="5">
        <f t="shared" si="642"/>
        <v>19.68</v>
      </c>
      <c r="AL645" s="5">
        <f t="shared" si="642"/>
        <v>15.69</v>
      </c>
      <c r="AM645" s="5">
        <f t="shared" si="642"/>
        <v>20.49</v>
      </c>
      <c r="AN645" s="5">
        <f t="shared" si="642"/>
        <v>34.049999999999997</v>
      </c>
      <c r="AO645" s="5">
        <f t="shared" si="642"/>
        <v>29.66</v>
      </c>
      <c r="AP645" s="5">
        <f t="shared" si="642"/>
        <v>14.56</v>
      </c>
      <c r="AQ645" s="5">
        <f t="shared" si="642"/>
        <v>11.91</v>
      </c>
      <c r="AR645" s="5">
        <f t="shared" si="642"/>
        <v>24.26</v>
      </c>
      <c r="AS645" s="5">
        <f t="shared" si="642"/>
        <v>11.99</v>
      </c>
      <c r="AT645" s="5">
        <f t="shared" si="642"/>
        <v>21.09</v>
      </c>
      <c r="AU645" s="5">
        <f t="shared" si="642"/>
        <v>25.73</v>
      </c>
    </row>
    <row r="646" spans="1:156" x14ac:dyDescent="0.2">
      <c r="A646" s="1">
        <v>2021</v>
      </c>
      <c r="B646" s="12">
        <v>3</v>
      </c>
      <c r="C646" s="1">
        <f t="shared" si="560"/>
        <v>179</v>
      </c>
      <c r="F646" s="5"/>
      <c r="G646" s="5"/>
      <c r="H646" s="5"/>
      <c r="I646" s="5"/>
      <c r="J646" s="5"/>
      <c r="K646" s="5"/>
      <c r="L646" s="5"/>
      <c r="M646" s="5"/>
      <c r="Q646" s="5"/>
      <c r="R646" s="5"/>
      <c r="U646" s="5"/>
      <c r="V646" s="5"/>
      <c r="W646" s="5"/>
      <c r="Y646" s="5"/>
      <c r="AA646" s="5"/>
      <c r="AB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</row>
    <row r="647" spans="1:156" x14ac:dyDescent="0.2">
      <c r="A647" s="1">
        <v>2021</v>
      </c>
      <c r="B647" s="1">
        <v>4</v>
      </c>
      <c r="C647" s="1">
        <f t="shared" si="560"/>
        <v>180</v>
      </c>
      <c r="F647" s="5"/>
      <c r="G647" s="5"/>
      <c r="H647" s="5"/>
      <c r="I647" s="5"/>
      <c r="J647" s="5"/>
      <c r="K647" s="5"/>
      <c r="L647" s="5"/>
      <c r="M647" s="5"/>
      <c r="Q647" s="5"/>
      <c r="R647" s="5"/>
      <c r="U647" s="5"/>
      <c r="V647" s="5"/>
      <c r="W647" s="5"/>
      <c r="Y647" s="5"/>
      <c r="AA647" s="5"/>
      <c r="AB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</row>
    <row r="648" spans="1:156" x14ac:dyDescent="0.2">
      <c r="A648" s="12"/>
    </row>
    <row r="649" spans="1:156" ht="15.75" x14ac:dyDescent="0.25">
      <c r="A649" s="13" t="s">
        <v>159</v>
      </c>
      <c r="D649" s="21" t="s">
        <v>171</v>
      </c>
      <c r="E649" s="21" t="s">
        <v>171</v>
      </c>
      <c r="F649" s="21" t="s">
        <v>171</v>
      </c>
      <c r="G649" s="21" t="s">
        <v>171</v>
      </c>
      <c r="H649" s="21" t="s">
        <v>171</v>
      </c>
      <c r="I649" s="21" t="s">
        <v>171</v>
      </c>
      <c r="J649" s="21" t="s">
        <v>171</v>
      </c>
      <c r="K649" s="21" t="s">
        <v>171</v>
      </c>
      <c r="L649" s="21" t="s">
        <v>171</v>
      </c>
      <c r="M649" s="21" t="s">
        <v>171</v>
      </c>
      <c r="N649" s="21" t="s">
        <v>171</v>
      </c>
      <c r="O649" s="21" t="s">
        <v>171</v>
      </c>
      <c r="P649" s="21" t="s">
        <v>171</v>
      </c>
      <c r="Q649" s="21" t="s">
        <v>171</v>
      </c>
      <c r="R649" s="21" t="s">
        <v>171</v>
      </c>
      <c r="S649" s="21" t="s">
        <v>171</v>
      </c>
      <c r="T649" s="21" t="s">
        <v>171</v>
      </c>
      <c r="U649" s="21" t="s">
        <v>171</v>
      </c>
      <c r="V649" s="21" t="s">
        <v>171</v>
      </c>
      <c r="W649" s="21" t="s">
        <v>171</v>
      </c>
      <c r="X649" s="21" t="s">
        <v>171</v>
      </c>
      <c r="Y649" s="21" t="s">
        <v>171</v>
      </c>
      <c r="Z649" s="21" t="s">
        <v>172</v>
      </c>
      <c r="AA649" s="21" t="s">
        <v>172</v>
      </c>
      <c r="AB649" s="21" t="s">
        <v>172</v>
      </c>
      <c r="AC649" s="21" t="s">
        <v>172</v>
      </c>
      <c r="AD649" s="21" t="s">
        <v>172</v>
      </c>
      <c r="AE649" s="21" t="s">
        <v>172</v>
      </c>
      <c r="AF649" s="21" t="s">
        <v>172</v>
      </c>
      <c r="AG649" s="21" t="s">
        <v>172</v>
      </c>
      <c r="AH649" s="21" t="s">
        <v>172</v>
      </c>
      <c r="AI649" s="21" t="s">
        <v>172</v>
      </c>
      <c r="AJ649" s="21" t="s">
        <v>172</v>
      </c>
      <c r="AK649" s="21" t="s">
        <v>172</v>
      </c>
      <c r="AL649" s="21" t="s">
        <v>172</v>
      </c>
      <c r="AM649" s="21" t="s">
        <v>172</v>
      </c>
      <c r="AN649" s="21" t="s">
        <v>172</v>
      </c>
      <c r="AO649" s="21" t="s">
        <v>172</v>
      </c>
      <c r="AP649" s="21" t="s">
        <v>172</v>
      </c>
      <c r="AQ649" s="21" t="s">
        <v>172</v>
      </c>
      <c r="AR649" s="21" t="s">
        <v>172</v>
      </c>
      <c r="AS649" s="21" t="s">
        <v>172</v>
      </c>
      <c r="AT649" s="21" t="s">
        <v>172</v>
      </c>
      <c r="AU649" s="23" t="s">
        <v>172</v>
      </c>
      <c r="AV649" s="26" t="s">
        <v>171</v>
      </c>
      <c r="AW649" s="25" t="s">
        <v>172</v>
      </c>
      <c r="AX649" s="10" t="s">
        <v>169</v>
      </c>
      <c r="AY649" s="2" t="s">
        <v>170</v>
      </c>
      <c r="AZ649" s="2" t="s">
        <v>207</v>
      </c>
      <c r="BA649" s="26" t="s">
        <v>171</v>
      </c>
      <c r="BB649" s="25" t="s">
        <v>172</v>
      </c>
      <c r="DA649" s="5"/>
      <c r="EW649" s="51"/>
      <c r="EX649" s="51"/>
      <c r="EY649" s="52"/>
      <c r="EZ649" s="52"/>
    </row>
    <row r="650" spans="1:156" ht="13.5" x14ac:dyDescent="0.25">
      <c r="D650" s="21" t="s">
        <v>37</v>
      </c>
      <c r="E650" s="21" t="s">
        <v>38</v>
      </c>
      <c r="F650" s="21" t="s">
        <v>44</v>
      </c>
      <c r="G650" s="21" t="s">
        <v>45</v>
      </c>
      <c r="H650" s="25" t="s">
        <v>51</v>
      </c>
      <c r="I650" s="25" t="s">
        <v>52</v>
      </c>
      <c r="J650" s="21" t="s">
        <v>58</v>
      </c>
      <c r="K650" s="21" t="s">
        <v>59</v>
      </c>
      <c r="L650" s="25" t="s">
        <v>65</v>
      </c>
      <c r="M650" s="25" t="s">
        <v>66</v>
      </c>
      <c r="N650" s="25" t="s">
        <v>72</v>
      </c>
      <c r="O650" s="25" t="s">
        <v>73</v>
      </c>
      <c r="P650" s="21" t="s">
        <v>79</v>
      </c>
      <c r="Q650" s="21" t="s">
        <v>80</v>
      </c>
      <c r="R650" s="23" t="s">
        <v>86</v>
      </c>
      <c r="S650" s="21" t="s">
        <v>87</v>
      </c>
      <c r="T650" s="25" t="s">
        <v>93</v>
      </c>
      <c r="U650" s="59" t="s">
        <v>94</v>
      </c>
      <c r="V650" s="25" t="s">
        <v>150</v>
      </c>
      <c r="W650" s="59" t="s">
        <v>151</v>
      </c>
      <c r="X650" s="21" t="s">
        <v>152</v>
      </c>
      <c r="Y650" s="21" t="s">
        <v>153</v>
      </c>
      <c r="Z650" s="21" t="s">
        <v>37</v>
      </c>
      <c r="AA650" s="21" t="s">
        <v>38</v>
      </c>
      <c r="AB650" s="21" t="s">
        <v>44</v>
      </c>
      <c r="AC650" s="21" t="s">
        <v>45</v>
      </c>
      <c r="AD650" s="25" t="s">
        <v>51</v>
      </c>
      <c r="AE650" s="25" t="s">
        <v>52</v>
      </c>
      <c r="AF650" s="21" t="s">
        <v>58</v>
      </c>
      <c r="AG650" s="21" t="s">
        <v>59</v>
      </c>
      <c r="AH650" s="25" t="s">
        <v>65</v>
      </c>
      <c r="AI650" s="25" t="s">
        <v>66</v>
      </c>
      <c r="AJ650" s="25" t="s">
        <v>72</v>
      </c>
      <c r="AK650" s="25" t="s">
        <v>73</v>
      </c>
      <c r="AL650" s="21" t="s">
        <v>79</v>
      </c>
      <c r="AM650" s="21" t="s">
        <v>80</v>
      </c>
      <c r="AN650" s="23" t="s">
        <v>86</v>
      </c>
      <c r="AO650" s="21" t="s">
        <v>87</v>
      </c>
      <c r="AP650" s="25" t="s">
        <v>93</v>
      </c>
      <c r="AQ650" s="59" t="s">
        <v>94</v>
      </c>
      <c r="AR650" s="25" t="s">
        <v>150</v>
      </c>
      <c r="AS650" s="59" t="s">
        <v>151</v>
      </c>
      <c r="AT650" s="21" t="s">
        <v>152</v>
      </c>
      <c r="AU650" s="21" t="s">
        <v>153</v>
      </c>
      <c r="AV650" s="25" t="s">
        <v>160</v>
      </c>
      <c r="AW650" s="25" t="s">
        <v>160</v>
      </c>
      <c r="BA650" s="25" t="s">
        <v>201</v>
      </c>
      <c r="BB650" s="25" t="s">
        <v>201</v>
      </c>
      <c r="DA650" s="5"/>
      <c r="EW650" s="51"/>
      <c r="EX650" s="51"/>
      <c r="EY650" s="52"/>
      <c r="EZ650" s="52"/>
    </row>
    <row r="651" spans="1:156" x14ac:dyDescent="0.2">
      <c r="A651" s="1">
        <v>1977</v>
      </c>
      <c r="D651" s="5" t="s">
        <v>112</v>
      </c>
      <c r="E651" s="5" t="s">
        <v>112</v>
      </c>
      <c r="F651" s="5" t="s">
        <v>112</v>
      </c>
      <c r="G651" s="5" t="s">
        <v>112</v>
      </c>
      <c r="H651" s="5" t="s">
        <v>112</v>
      </c>
      <c r="I651" s="5" t="s">
        <v>112</v>
      </c>
      <c r="J651" s="5" t="s">
        <v>112</v>
      </c>
      <c r="K651" s="5" t="s">
        <v>112</v>
      </c>
      <c r="L651" s="5" t="s">
        <v>112</v>
      </c>
      <c r="M651" s="5" t="s">
        <v>112</v>
      </c>
      <c r="N651" s="5" t="s">
        <v>112</v>
      </c>
      <c r="O651" s="5" t="s">
        <v>112</v>
      </c>
      <c r="P651" s="5" t="s">
        <v>112</v>
      </c>
      <c r="Q651" s="5" t="s">
        <v>112</v>
      </c>
      <c r="R651" s="5" t="s">
        <v>112</v>
      </c>
      <c r="S651" s="5" t="s">
        <v>112</v>
      </c>
      <c r="T651" s="5" t="s">
        <v>112</v>
      </c>
      <c r="U651" s="5" t="s">
        <v>112</v>
      </c>
      <c r="V651" s="5" t="s">
        <v>112</v>
      </c>
      <c r="W651" s="5" t="s">
        <v>112</v>
      </c>
      <c r="X651" s="5" t="s">
        <v>112</v>
      </c>
      <c r="Y651" s="5" t="s">
        <v>112</v>
      </c>
      <c r="Z651" s="5">
        <f>AVERAGE(Z283:Z286)</f>
        <v>3.1204156479217602</v>
      </c>
      <c r="AA651" s="5">
        <f>AVERAGE(AA283:AA286)</f>
        <v>3.9507211538461537</v>
      </c>
      <c r="AB651" s="5">
        <f>AVERAGE(AB283:AB286)</f>
        <v>2.5</v>
      </c>
      <c r="AC651" s="5" t="s">
        <v>112</v>
      </c>
      <c r="AD651" s="5">
        <f t="shared" ref="AD651:AU651" si="643">AVERAGE(AD283:AD286)</f>
        <v>3.1875</v>
      </c>
      <c r="AE651" s="5">
        <f t="shared" si="643"/>
        <v>3.0975000000000001</v>
      </c>
      <c r="AF651" s="5">
        <f t="shared" si="643"/>
        <v>2.875</v>
      </c>
      <c r="AG651" s="5">
        <f t="shared" si="643"/>
        <v>3.0136484687083871</v>
      </c>
      <c r="AH651" s="5">
        <f t="shared" si="643"/>
        <v>3.375</v>
      </c>
      <c r="AI651" s="5">
        <f t="shared" si="643"/>
        <v>3.125</v>
      </c>
      <c r="AJ651" s="5">
        <f t="shared" si="643"/>
        <v>4.8431818181818205</v>
      </c>
      <c r="AK651" s="5">
        <f t="shared" si="643"/>
        <v>4.75</v>
      </c>
      <c r="AL651" s="5">
        <f t="shared" si="643"/>
        <v>3.0512640449438213</v>
      </c>
      <c r="AM651" s="5">
        <f t="shared" si="643"/>
        <v>3.0000000000000009</v>
      </c>
      <c r="AN651" s="5">
        <f t="shared" si="643"/>
        <v>3.1845930232558142</v>
      </c>
      <c r="AO651" s="5">
        <f t="shared" si="643"/>
        <v>3.9999999999999991</v>
      </c>
      <c r="AP651" s="5">
        <f t="shared" si="643"/>
        <v>1.8156424581005586</v>
      </c>
      <c r="AQ651" s="5">
        <f t="shared" si="643"/>
        <v>1.8341708542713577</v>
      </c>
      <c r="AR651" s="5">
        <f t="shared" si="643"/>
        <v>2.25</v>
      </c>
      <c r="AS651" s="5">
        <f t="shared" si="643"/>
        <v>2.375</v>
      </c>
      <c r="AT651" s="5">
        <f t="shared" si="643"/>
        <v>2.9332627118644066</v>
      </c>
      <c r="AU651" s="5">
        <f t="shared" si="643"/>
        <v>3.790322580645161</v>
      </c>
      <c r="AV651" s="5" t="s">
        <v>112</v>
      </c>
      <c r="AW651" s="5">
        <f t="shared" ref="AW651:AW694" si="644">SUMPRODUCT(Z651:AU651,Z$696:AU$696)</f>
        <v>2.8152665896559812</v>
      </c>
      <c r="AX651" s="1">
        <v>3.117161716171617</v>
      </c>
      <c r="AY651" s="3">
        <f t="shared" ref="AY651:AY694" si="645">AZ$683/AZ651</f>
        <v>3.5397277602089927</v>
      </c>
      <c r="AZ651" s="3">
        <v>60.608333333333327</v>
      </c>
      <c r="BB651" s="3">
        <f>AW651*$AY651</f>
        <v>9.9652772997941756</v>
      </c>
      <c r="DA651" s="5"/>
      <c r="EW651" s="51"/>
      <c r="EX651" s="51"/>
      <c r="EY651" s="52"/>
      <c r="EZ651" s="52"/>
    </row>
    <row r="652" spans="1:156" x14ac:dyDescent="0.2">
      <c r="A652" s="1">
        <v>1978</v>
      </c>
      <c r="D652" s="5" t="s">
        <v>112</v>
      </c>
      <c r="E652" s="5" t="s">
        <v>112</v>
      </c>
      <c r="F652" s="5" t="s">
        <v>112</v>
      </c>
      <c r="G652" s="5" t="s">
        <v>112</v>
      </c>
      <c r="H652" s="5" t="s">
        <v>112</v>
      </c>
      <c r="I652" s="5" t="s">
        <v>112</v>
      </c>
      <c r="J652" s="5" t="s">
        <v>112</v>
      </c>
      <c r="K652" s="5" t="s">
        <v>112</v>
      </c>
      <c r="L652" s="5" t="s">
        <v>112</v>
      </c>
      <c r="M652" s="5" t="s">
        <v>112</v>
      </c>
      <c r="N652" s="5" t="s">
        <v>112</v>
      </c>
      <c r="O652" s="5" t="s">
        <v>112</v>
      </c>
      <c r="P652" s="5" t="s">
        <v>112</v>
      </c>
      <c r="Q652" s="5" t="s">
        <v>112</v>
      </c>
      <c r="R652" s="5" t="s">
        <v>112</v>
      </c>
      <c r="S652" s="5" t="s">
        <v>112</v>
      </c>
      <c r="T652" s="5" t="s">
        <v>112</v>
      </c>
      <c r="U652" s="5" t="s">
        <v>112</v>
      </c>
      <c r="V652" s="5" t="s">
        <v>112</v>
      </c>
      <c r="W652" s="5" t="s">
        <v>112</v>
      </c>
      <c r="X652" s="5" t="s">
        <v>112</v>
      </c>
      <c r="Y652" s="5" t="s">
        <v>112</v>
      </c>
      <c r="Z652" s="5">
        <f>AVERAGE(Z287:Z290)</f>
        <v>2.8673594132029336</v>
      </c>
      <c r="AA652" s="5">
        <f>AVERAGE(AA287:AA290)</f>
        <v>4.0258413461538467</v>
      </c>
      <c r="AB652" s="5">
        <f>AVERAGE(AB287:AB290)</f>
        <v>3.1875</v>
      </c>
      <c r="AC652" s="5" t="s">
        <v>112</v>
      </c>
      <c r="AD652" s="5">
        <f t="shared" ref="AD652:AU652" si="646">AVERAGE(AD287:AD290)</f>
        <v>3.3125</v>
      </c>
      <c r="AE652" s="5">
        <f t="shared" si="646"/>
        <v>3.2715909090909085</v>
      </c>
      <c r="AF652" s="5">
        <f t="shared" si="646"/>
        <v>2.5632352941176468</v>
      </c>
      <c r="AG652" s="5">
        <f t="shared" si="646"/>
        <v>3.152296937416776</v>
      </c>
      <c r="AH652" s="5">
        <f t="shared" si="646"/>
        <v>3.875</v>
      </c>
      <c r="AI652" s="5">
        <f t="shared" si="646"/>
        <v>3.75</v>
      </c>
      <c r="AJ652" s="5">
        <f t="shared" si="646"/>
        <v>5.3278409090909111</v>
      </c>
      <c r="AK652" s="5">
        <f t="shared" si="646"/>
        <v>5</v>
      </c>
      <c r="AL652" s="5">
        <f t="shared" si="646"/>
        <v>3.2050561797752817</v>
      </c>
      <c r="AM652" s="5">
        <f t="shared" si="646"/>
        <v>3.0000000000000009</v>
      </c>
      <c r="AN652" s="5">
        <f t="shared" si="646"/>
        <v>3.3488372093023258</v>
      </c>
      <c r="AO652" s="5">
        <f t="shared" si="646"/>
        <v>4.4999999999999991</v>
      </c>
      <c r="AP652" s="5">
        <f t="shared" si="646"/>
        <v>1.9999999999999998</v>
      </c>
      <c r="AQ652" s="5">
        <f t="shared" si="646"/>
        <v>1.9447236180904532</v>
      </c>
      <c r="AR652" s="5">
        <f t="shared" si="646"/>
        <v>2.625</v>
      </c>
      <c r="AS652" s="5">
        <f t="shared" si="646"/>
        <v>2.625</v>
      </c>
      <c r="AT652" s="5">
        <f t="shared" si="646"/>
        <v>3.0529661016949152</v>
      </c>
      <c r="AU652" s="5">
        <f t="shared" si="646"/>
        <v>3.637096774193548</v>
      </c>
      <c r="AV652" s="5" t="s">
        <v>112</v>
      </c>
      <c r="AW652" s="5">
        <f t="shared" si="644"/>
        <v>2.9916335931648996</v>
      </c>
      <c r="AX652" s="1">
        <v>2.897239263803681</v>
      </c>
      <c r="AY652" s="3">
        <f t="shared" si="645"/>
        <v>3.2887634133878385</v>
      </c>
      <c r="AZ652" s="3">
        <v>65.233333333333334</v>
      </c>
      <c r="BB652" s="3">
        <f t="shared" ref="BA652:BB691" si="647">AW652*$AY652</f>
        <v>9.8387751074627197</v>
      </c>
      <c r="DA652" s="5"/>
      <c r="EW652" s="51"/>
      <c r="EX652" s="51"/>
      <c r="EY652" s="52"/>
      <c r="EZ652" s="52"/>
    </row>
    <row r="653" spans="1:156" x14ac:dyDescent="0.2">
      <c r="A653" s="1">
        <v>1979</v>
      </c>
      <c r="D653" s="5" t="s">
        <v>112</v>
      </c>
      <c r="E653" s="5" t="s">
        <v>112</v>
      </c>
      <c r="F653" s="5" t="s">
        <v>112</v>
      </c>
      <c r="G653" s="5" t="s">
        <v>112</v>
      </c>
      <c r="H653" s="5" t="s">
        <v>112</v>
      </c>
      <c r="I653" s="5" t="s">
        <v>112</v>
      </c>
      <c r="J653" s="5" t="s">
        <v>112</v>
      </c>
      <c r="K653" s="5" t="s">
        <v>112</v>
      </c>
      <c r="L653" s="5" t="s">
        <v>112</v>
      </c>
      <c r="M653" s="5" t="s">
        <v>112</v>
      </c>
      <c r="N653" s="5" t="s">
        <v>112</v>
      </c>
      <c r="O653" s="5" t="s">
        <v>112</v>
      </c>
      <c r="P653" s="5" t="s">
        <v>112</v>
      </c>
      <c r="Q653" s="5" t="s">
        <v>112</v>
      </c>
      <c r="R653" s="5" t="s">
        <v>112</v>
      </c>
      <c r="S653" s="5" t="s">
        <v>112</v>
      </c>
      <c r="T653" s="5" t="s">
        <v>112</v>
      </c>
      <c r="U653" s="5" t="s">
        <v>112</v>
      </c>
      <c r="V653" s="5" t="s">
        <v>112</v>
      </c>
      <c r="W653" s="5" t="s">
        <v>112</v>
      </c>
      <c r="X653" s="5" t="s">
        <v>112</v>
      </c>
      <c r="Y653" s="5" t="s">
        <v>112</v>
      </c>
      <c r="Z653" s="5">
        <f>AVERAGE(Z291:Z294)</f>
        <v>2.7408312958435204</v>
      </c>
      <c r="AA653" s="5">
        <f>AVERAGE(AA291:AA294)</f>
        <v>3.8756009615384617</v>
      </c>
      <c r="AB653" s="5">
        <f>AVERAGE(AB291:AB294)</f>
        <v>3.625</v>
      </c>
      <c r="AC653" s="5" t="s">
        <v>112</v>
      </c>
      <c r="AD653" s="5">
        <f t="shared" ref="AD653:AU653" si="648">AVERAGE(AD291:AD294)</f>
        <v>4</v>
      </c>
      <c r="AE653" s="5">
        <f t="shared" si="648"/>
        <v>3.836363636363636</v>
      </c>
      <c r="AF653" s="5">
        <f t="shared" si="648"/>
        <v>2.9186274509803924</v>
      </c>
      <c r="AG653" s="5">
        <f t="shared" si="648"/>
        <v>3.7499999999999982</v>
      </c>
      <c r="AH653" s="5">
        <f t="shared" si="648"/>
        <v>3.8249999999999997</v>
      </c>
      <c r="AI653" s="5">
        <f t="shared" si="648"/>
        <v>3.9375</v>
      </c>
      <c r="AJ653" s="5">
        <f t="shared" si="648"/>
        <v>5.0650568181818203</v>
      </c>
      <c r="AK653" s="5">
        <f t="shared" si="648"/>
        <v>5</v>
      </c>
      <c r="AL653" s="5">
        <f t="shared" si="648"/>
        <v>3.0287921348314617</v>
      </c>
      <c r="AM653" s="5">
        <f t="shared" si="648"/>
        <v>2.9394409937888208</v>
      </c>
      <c r="AN653" s="5">
        <f t="shared" si="648"/>
        <v>3.6453488372093021</v>
      </c>
      <c r="AO653" s="5">
        <f t="shared" si="648"/>
        <v>4.283629441624365</v>
      </c>
      <c r="AP653" s="5">
        <f t="shared" si="648"/>
        <v>1.9999999999999998</v>
      </c>
      <c r="AQ653" s="5">
        <f t="shared" si="648"/>
        <v>2.0000000000000009</v>
      </c>
      <c r="AR653" s="5">
        <f t="shared" si="648"/>
        <v>3</v>
      </c>
      <c r="AS653" s="5">
        <f t="shared" si="648"/>
        <v>3</v>
      </c>
      <c r="AT653" s="5">
        <f t="shared" si="648"/>
        <v>3.058262711864407</v>
      </c>
      <c r="AU653" s="5">
        <f t="shared" si="648"/>
        <v>3.8131720430107521</v>
      </c>
      <c r="AV653" s="5" t="s">
        <v>112</v>
      </c>
      <c r="AW653" s="5">
        <f t="shared" si="644"/>
        <v>3.1014151088261097</v>
      </c>
      <c r="AX653" s="1">
        <v>2.6019283746556479</v>
      </c>
      <c r="AY653" s="3">
        <f t="shared" si="645"/>
        <v>2.9560730279021703</v>
      </c>
      <c r="AZ653" s="3">
        <v>72.575000000000003</v>
      </c>
      <c r="BB653" s="3">
        <f t="shared" si="647"/>
        <v>9.1680095515291367</v>
      </c>
      <c r="DA653" s="5"/>
      <c r="EW653" s="51"/>
      <c r="EX653" s="51"/>
      <c r="EY653" s="52"/>
      <c r="EZ653" s="52"/>
    </row>
    <row r="654" spans="1:156" x14ac:dyDescent="0.2">
      <c r="A654" s="1">
        <v>1980</v>
      </c>
      <c r="D654" s="5" t="s">
        <v>112</v>
      </c>
      <c r="E654" s="5" t="s">
        <v>112</v>
      </c>
      <c r="F654" s="5" t="s">
        <v>112</v>
      </c>
      <c r="G654" s="5" t="s">
        <v>112</v>
      </c>
      <c r="H654" s="5" t="s">
        <v>112</v>
      </c>
      <c r="I654" s="5" t="s">
        <v>112</v>
      </c>
      <c r="J654" s="5" t="s">
        <v>112</v>
      </c>
      <c r="K654" s="5" t="s">
        <v>112</v>
      </c>
      <c r="L654" s="5" t="s">
        <v>112</v>
      </c>
      <c r="M654" s="5" t="s">
        <v>112</v>
      </c>
      <c r="N654" s="5" t="s">
        <v>112</v>
      </c>
      <c r="O654" s="5" t="s">
        <v>112</v>
      </c>
      <c r="P654" s="5" t="s">
        <v>112</v>
      </c>
      <c r="Q654" s="5" t="s">
        <v>112</v>
      </c>
      <c r="R654" s="5" t="s">
        <v>112</v>
      </c>
      <c r="S654" s="5" t="s">
        <v>112</v>
      </c>
      <c r="T654" s="5" t="s">
        <v>112</v>
      </c>
      <c r="U654" s="5" t="s">
        <v>112</v>
      </c>
      <c r="V654" s="5" t="s">
        <v>112</v>
      </c>
      <c r="W654" s="5" t="s">
        <v>112</v>
      </c>
      <c r="X654" s="5" t="s">
        <v>112</v>
      </c>
      <c r="Y654" s="5" t="s">
        <v>112</v>
      </c>
      <c r="Z654" s="5">
        <f>AVERAGE(Z295:Z298)</f>
        <v>3.3719437652811735</v>
      </c>
      <c r="AA654" s="5">
        <f>AVERAGE(AA295:AA298)</f>
        <v>3.3996394230769229</v>
      </c>
      <c r="AB654" s="5">
        <f>AVERAGE(AB295:AB298)</f>
        <v>4</v>
      </c>
      <c r="AC654" s="5" t="s">
        <v>112</v>
      </c>
      <c r="AD654" s="5">
        <f t="shared" ref="AD654:AU654" si="649">AVERAGE(AD295:AD298)</f>
        <v>4.3375000000000004</v>
      </c>
      <c r="AE654" s="5">
        <f t="shared" si="649"/>
        <v>4.6074999999999999</v>
      </c>
      <c r="AF654" s="5">
        <f t="shared" si="649"/>
        <v>4.2093137254901967</v>
      </c>
      <c r="AG654" s="5">
        <f t="shared" si="649"/>
        <v>4.6448069241011956</v>
      </c>
      <c r="AH654" s="5">
        <f t="shared" si="649"/>
        <v>3.7333333333333329</v>
      </c>
      <c r="AI654" s="5">
        <f t="shared" si="649"/>
        <v>4.0250000000000004</v>
      </c>
      <c r="AJ654" s="5">
        <f t="shared" si="649"/>
        <v>4.8176136363636379</v>
      </c>
      <c r="AK654" s="5">
        <f t="shared" si="649"/>
        <v>4.8125</v>
      </c>
      <c r="AL654" s="5">
        <f t="shared" si="649"/>
        <v>3.2851123595505625</v>
      </c>
      <c r="AM654" s="5">
        <f t="shared" si="649"/>
        <v>3.1972049689441002</v>
      </c>
      <c r="AN654" s="5">
        <f t="shared" si="649"/>
        <v>4.308139534883721</v>
      </c>
      <c r="AO654" s="5">
        <f t="shared" si="649"/>
        <v>4.81725888324873</v>
      </c>
      <c r="AP654" s="5">
        <f t="shared" si="649"/>
        <v>1.9999999999999998</v>
      </c>
      <c r="AQ654" s="5">
        <f t="shared" si="649"/>
        <v>2.0000000000000009</v>
      </c>
      <c r="AR654" s="5">
        <f t="shared" si="649"/>
        <v>3.5</v>
      </c>
      <c r="AS654" s="5">
        <f t="shared" si="649"/>
        <v>3.625</v>
      </c>
      <c r="AT654" s="5">
        <f t="shared" si="649"/>
        <v>3.281779661016949</v>
      </c>
      <c r="AU654" s="5">
        <f t="shared" si="649"/>
        <v>3.7446236559139781</v>
      </c>
      <c r="AV654" s="5" t="s">
        <v>112</v>
      </c>
      <c r="AW654" s="5">
        <f t="shared" si="644"/>
        <v>3.3098243864873091</v>
      </c>
      <c r="AX654" s="1">
        <v>2.2924757281553396</v>
      </c>
      <c r="AY654" s="3">
        <f t="shared" si="645"/>
        <v>2.6033410860552135</v>
      </c>
      <c r="AZ654" s="3">
        <v>82.408333333333317</v>
      </c>
      <c r="BB654" s="3">
        <f t="shared" si="647"/>
        <v>8.6166018129699022</v>
      </c>
      <c r="DA654" s="5"/>
      <c r="EW654" s="51"/>
      <c r="EX654" s="51"/>
      <c r="EY654" s="52"/>
      <c r="EZ654" s="52"/>
    </row>
    <row r="655" spans="1:156" x14ac:dyDescent="0.2">
      <c r="A655" s="1">
        <v>1981</v>
      </c>
      <c r="D655" s="5" t="s">
        <v>112</v>
      </c>
      <c r="E655" s="5" t="s">
        <v>112</v>
      </c>
      <c r="F655" s="5" t="s">
        <v>112</v>
      </c>
      <c r="G655" s="5" t="s">
        <v>112</v>
      </c>
      <c r="H655" s="5" t="s">
        <v>112</v>
      </c>
      <c r="I655" s="5" t="s">
        <v>112</v>
      </c>
      <c r="J655" s="5" t="s">
        <v>112</v>
      </c>
      <c r="K655" s="5" t="s">
        <v>112</v>
      </c>
      <c r="L655" s="5" t="s">
        <v>112</v>
      </c>
      <c r="M655" s="5" t="s">
        <v>112</v>
      </c>
      <c r="N655" s="5" t="s">
        <v>112</v>
      </c>
      <c r="O655" s="5" t="s">
        <v>112</v>
      </c>
      <c r="P655" s="5" t="s">
        <v>112</v>
      </c>
      <c r="Q655" s="5" t="s">
        <v>112</v>
      </c>
      <c r="R655" s="5" t="s">
        <v>112</v>
      </c>
      <c r="S655" s="5" t="s">
        <v>112</v>
      </c>
      <c r="T655" s="5" t="s">
        <v>112</v>
      </c>
      <c r="U655" s="5" t="s">
        <v>112</v>
      </c>
      <c r="V655" s="5" t="s">
        <v>112</v>
      </c>
      <c r="W655" s="5" t="s">
        <v>112</v>
      </c>
      <c r="X655" s="5" t="s">
        <v>112</v>
      </c>
      <c r="Y655" s="5" t="s">
        <v>112</v>
      </c>
      <c r="Z655" s="5">
        <f>AVERAGE(Z299:Z302)</f>
        <v>4.9908312958435204</v>
      </c>
      <c r="AA655" s="5">
        <f>AVERAGE(AA299:AA302)</f>
        <v>5.2992788461538467</v>
      </c>
      <c r="AB655" s="5">
        <f>AVERAGE(AB299:AB302)</f>
        <v>4</v>
      </c>
      <c r="AC655" s="5" t="s">
        <v>112</v>
      </c>
      <c r="AD655" s="5">
        <f t="shared" ref="AD655:AU655" si="650">AVERAGE(AD299:AD302)</f>
        <v>5</v>
      </c>
      <c r="AE655" s="5">
        <f t="shared" si="650"/>
        <v>4.9999999999999991</v>
      </c>
      <c r="AF655" s="5">
        <f t="shared" si="650"/>
        <v>5.0421568627450988</v>
      </c>
      <c r="AG655" s="5">
        <f t="shared" si="650"/>
        <v>5.0915446071904098</v>
      </c>
      <c r="AH655" s="5">
        <f t="shared" si="650"/>
        <v>4.25</v>
      </c>
      <c r="AI655" s="5">
        <f t="shared" si="650"/>
        <v>4.5</v>
      </c>
      <c r="AJ655" s="5">
        <f t="shared" si="650"/>
        <v>5.5931818181818205</v>
      </c>
      <c r="AK655" s="5">
        <f t="shared" si="650"/>
        <v>5.75</v>
      </c>
      <c r="AL655" s="5">
        <f t="shared" si="650"/>
        <v>3.9676966292134845</v>
      </c>
      <c r="AM655" s="5">
        <f t="shared" si="650"/>
        <v>3.5077639751552807</v>
      </c>
      <c r="AN655" s="5">
        <f t="shared" si="650"/>
        <v>4.8604651162790695</v>
      </c>
      <c r="AO655" s="5">
        <f t="shared" si="650"/>
        <v>4.9314720812182733</v>
      </c>
      <c r="AP655" s="5">
        <f t="shared" si="650"/>
        <v>2.3156424581005584</v>
      </c>
      <c r="AQ655" s="5">
        <f t="shared" si="650"/>
        <v>2.3894472361809056</v>
      </c>
      <c r="AR655" s="5">
        <f t="shared" si="650"/>
        <v>4</v>
      </c>
      <c r="AS655" s="5">
        <f t="shared" si="650"/>
        <v>4.5</v>
      </c>
      <c r="AT655" s="5">
        <f t="shared" si="650"/>
        <v>3.4086652542372877</v>
      </c>
      <c r="AU655" s="5">
        <f t="shared" si="650"/>
        <v>3.6169354838709671</v>
      </c>
      <c r="AV655" s="5" t="s">
        <v>112</v>
      </c>
      <c r="AW655" s="5">
        <f t="shared" si="644"/>
        <v>3.9314569187132848</v>
      </c>
      <c r="AX655" s="1">
        <v>2.078107810781078</v>
      </c>
      <c r="AY655" s="3">
        <f t="shared" si="645"/>
        <v>2.3594940885345066</v>
      </c>
      <c r="AZ655" s="3">
        <v>90.924999999999997</v>
      </c>
      <c r="BB655" s="3">
        <f t="shared" si="647"/>
        <v>9.2762493590320823</v>
      </c>
      <c r="DA655" s="5"/>
      <c r="EW655" s="51"/>
      <c r="EX655" s="51"/>
      <c r="EY655" s="52"/>
      <c r="EZ655" s="52"/>
    </row>
    <row r="656" spans="1:156" x14ac:dyDescent="0.2">
      <c r="A656" s="1">
        <v>1982</v>
      </c>
      <c r="D656" s="5" t="s">
        <v>112</v>
      </c>
      <c r="E656" s="5" t="s">
        <v>112</v>
      </c>
      <c r="F656" s="5" t="s">
        <v>112</v>
      </c>
      <c r="G656" s="5" t="s">
        <v>112</v>
      </c>
      <c r="H656" s="5" t="s">
        <v>112</v>
      </c>
      <c r="I656" s="5" t="s">
        <v>112</v>
      </c>
      <c r="J656" s="5" t="s">
        <v>112</v>
      </c>
      <c r="K656" s="5" t="s">
        <v>112</v>
      </c>
      <c r="L656" s="5" t="s">
        <v>112</v>
      </c>
      <c r="M656" s="5" t="s">
        <v>112</v>
      </c>
      <c r="N656" s="5" t="s">
        <v>112</v>
      </c>
      <c r="O656" s="5" t="s">
        <v>112</v>
      </c>
      <c r="P656" s="5" t="s">
        <v>112</v>
      </c>
      <c r="Q656" s="5" t="s">
        <v>112</v>
      </c>
      <c r="R656" s="5" t="s">
        <v>112</v>
      </c>
      <c r="S656" s="5" t="s">
        <v>112</v>
      </c>
      <c r="T656" s="5" t="s">
        <v>112</v>
      </c>
      <c r="U656" s="5" t="s">
        <v>112</v>
      </c>
      <c r="V656" s="5" t="s">
        <v>112</v>
      </c>
      <c r="W656" s="5" t="s">
        <v>112</v>
      </c>
      <c r="X656" s="5" t="s">
        <v>112</v>
      </c>
      <c r="Y656" s="5" t="s">
        <v>112</v>
      </c>
      <c r="Z656" s="5">
        <f>AVERAGE(Z303:Z306)</f>
        <v>4.6806234718826403</v>
      </c>
      <c r="AA656" s="5">
        <f>AVERAGE(AA303:AA306)</f>
        <v>5.099759615384615</v>
      </c>
      <c r="AB656" s="5">
        <f>AVERAGE(AB303:AB306)</f>
        <v>5.4375</v>
      </c>
      <c r="AC656" s="5" t="s">
        <v>112</v>
      </c>
      <c r="AD656" s="5">
        <f t="shared" ref="AD656:AU656" si="651">AVERAGE(AD303:AD306)</f>
        <v>4.4375</v>
      </c>
      <c r="AE656" s="5">
        <f t="shared" si="651"/>
        <v>4.396590909090909</v>
      </c>
      <c r="AF656" s="5">
        <f t="shared" si="651"/>
        <v>4.6446078431372548</v>
      </c>
      <c r="AG656" s="5">
        <f t="shared" si="651"/>
        <v>4.204227696404792</v>
      </c>
      <c r="AH656" s="5">
        <f t="shared" si="651"/>
        <v>4.625</v>
      </c>
      <c r="AI656" s="5">
        <f t="shared" si="651"/>
        <v>5</v>
      </c>
      <c r="AJ656" s="5">
        <f t="shared" si="651"/>
        <v>5.0110795454545478</v>
      </c>
      <c r="AK656" s="5">
        <f t="shared" si="651"/>
        <v>5.25</v>
      </c>
      <c r="AL656" s="5">
        <f t="shared" si="651"/>
        <v>5.2303370786516865</v>
      </c>
      <c r="AM656" s="5">
        <f t="shared" si="651"/>
        <v>3.8711180124223614</v>
      </c>
      <c r="AN656" s="5">
        <f t="shared" si="651"/>
        <v>4.7965116279069768</v>
      </c>
      <c r="AO656" s="5">
        <f t="shared" si="651"/>
        <v>5.1560913705583751</v>
      </c>
      <c r="AP656" s="5">
        <f t="shared" si="651"/>
        <v>2.4469273743016755</v>
      </c>
      <c r="AQ656" s="5">
        <f t="shared" si="651"/>
        <v>3.0552763819095494</v>
      </c>
      <c r="AR656" s="5">
        <f t="shared" si="651"/>
        <v>4.625</v>
      </c>
      <c r="AS656" s="5">
        <f t="shared" si="651"/>
        <v>4.5</v>
      </c>
      <c r="AT656" s="5">
        <f t="shared" si="651"/>
        <v>3.0423728813559321</v>
      </c>
      <c r="AU656" s="5">
        <f t="shared" si="651"/>
        <v>3.7446236559139781</v>
      </c>
      <c r="AV656" s="5" t="s">
        <v>112</v>
      </c>
      <c r="AW656" s="5">
        <f t="shared" si="644"/>
        <v>3.9946807815882086</v>
      </c>
      <c r="AX656" s="1">
        <v>1.9575129533678757</v>
      </c>
      <c r="AY656" s="3">
        <f t="shared" si="645"/>
        <v>2.2231813471502591</v>
      </c>
      <c r="AZ656" s="3">
        <v>96.5</v>
      </c>
      <c r="BB656" s="3">
        <f t="shared" si="647"/>
        <v>8.8808998014465228</v>
      </c>
      <c r="DA656" s="5"/>
      <c r="EW656" s="51"/>
      <c r="EX656" s="51"/>
      <c r="EY656" s="52"/>
      <c r="EZ656" s="52"/>
    </row>
    <row r="657" spans="1:156" x14ac:dyDescent="0.2">
      <c r="A657" s="1">
        <v>1983</v>
      </c>
      <c r="D657" s="5" t="s">
        <v>112</v>
      </c>
      <c r="E657" s="5" t="s">
        <v>112</v>
      </c>
      <c r="F657" s="5" t="s">
        <v>112</v>
      </c>
      <c r="G657" s="5" t="s">
        <v>112</v>
      </c>
      <c r="H657" s="5" t="s">
        <v>112</v>
      </c>
      <c r="I657" s="5" t="s">
        <v>112</v>
      </c>
      <c r="J657" s="5" t="s">
        <v>112</v>
      </c>
      <c r="K657" s="5" t="s">
        <v>112</v>
      </c>
      <c r="L657" s="5" t="s">
        <v>112</v>
      </c>
      <c r="M657" s="5" t="s">
        <v>112</v>
      </c>
      <c r="N657" s="5" t="s">
        <v>112</v>
      </c>
      <c r="O657" s="5" t="s">
        <v>112</v>
      </c>
      <c r="P657" s="5" t="s">
        <v>112</v>
      </c>
      <c r="Q657" s="5" t="s">
        <v>112</v>
      </c>
      <c r="R657" s="5" t="s">
        <v>112</v>
      </c>
      <c r="S657" s="5" t="s">
        <v>112</v>
      </c>
      <c r="T657" s="5" t="s">
        <v>112</v>
      </c>
      <c r="U657" s="5" t="s">
        <v>112</v>
      </c>
      <c r="V657" s="5" t="s">
        <v>112</v>
      </c>
      <c r="W657" s="5" t="s">
        <v>112</v>
      </c>
      <c r="X657" s="5" t="s">
        <v>112</v>
      </c>
      <c r="Y657" s="5" t="s">
        <v>112</v>
      </c>
      <c r="Z657" s="5">
        <f>AVERAGE(Z307:Z310)</f>
        <v>5.9584352078239604</v>
      </c>
      <c r="AA657" s="5">
        <f>AVERAGE(AA307:AA310)</f>
        <v>7.2632211538461542</v>
      </c>
      <c r="AB657" s="5">
        <f>AVERAGE(AB307:AB310)</f>
        <v>6.0625</v>
      </c>
      <c r="AC657" s="5" t="s">
        <v>112</v>
      </c>
      <c r="AD657" s="5">
        <f t="shared" ref="AD657:AU657" si="652">AVERAGE(AD307:AD310)</f>
        <v>5.6875</v>
      </c>
      <c r="AE657" s="5">
        <f t="shared" si="652"/>
        <v>5.401136363636363</v>
      </c>
      <c r="AF657" s="5">
        <f t="shared" si="652"/>
        <v>4.5421568627450979</v>
      </c>
      <c r="AG657" s="5">
        <f t="shared" si="652"/>
        <v>4.8688415446071875</v>
      </c>
      <c r="AH657" s="5">
        <f t="shared" si="652"/>
        <v>4.875</v>
      </c>
      <c r="AI657" s="5">
        <f t="shared" si="652"/>
        <v>5</v>
      </c>
      <c r="AJ657" s="5">
        <f t="shared" si="652"/>
        <v>5.9838068181818205</v>
      </c>
      <c r="AK657" s="5">
        <f t="shared" si="652"/>
        <v>6.125</v>
      </c>
      <c r="AL657" s="5">
        <f t="shared" si="652"/>
        <v>5.2303370786516865</v>
      </c>
      <c r="AM657" s="5">
        <f t="shared" si="652"/>
        <v>3.7422360248447215</v>
      </c>
      <c r="AN657" s="5">
        <f t="shared" si="652"/>
        <v>4.7093023255813957</v>
      </c>
      <c r="AO657" s="5">
        <f t="shared" si="652"/>
        <v>4.7414340101522825</v>
      </c>
      <c r="AP657" s="5">
        <f t="shared" si="652"/>
        <v>2.6312849162011172</v>
      </c>
      <c r="AQ657" s="5">
        <f t="shared" si="652"/>
        <v>3.0552763819095494</v>
      </c>
      <c r="AR657" s="5">
        <f t="shared" si="652"/>
        <v>5.0625</v>
      </c>
      <c r="AS657" s="5">
        <f t="shared" si="652"/>
        <v>2.75</v>
      </c>
      <c r="AT657" s="5">
        <f t="shared" si="652"/>
        <v>3.5423728813559316</v>
      </c>
      <c r="AU657" s="5">
        <f t="shared" si="652"/>
        <v>3.9892473118279561</v>
      </c>
      <c r="AV657" s="5" t="s">
        <v>112</v>
      </c>
      <c r="AW657" s="5">
        <f t="shared" si="644"/>
        <v>4.5621597345485831</v>
      </c>
      <c r="AX657" s="1">
        <v>1.8965863453815264</v>
      </c>
      <c r="AY657" s="3">
        <f t="shared" si="645"/>
        <v>2.1539859437751003</v>
      </c>
      <c r="AZ657" s="3">
        <v>99.600000000000009</v>
      </c>
      <c r="BB657" s="3">
        <f t="shared" si="647"/>
        <v>9.8268279414743915</v>
      </c>
      <c r="DA657" s="5"/>
      <c r="EW657" s="51"/>
      <c r="EX657" s="51"/>
      <c r="EY657" s="52"/>
      <c r="EZ657" s="52"/>
    </row>
    <row r="658" spans="1:156" x14ac:dyDescent="0.2">
      <c r="A658" s="1">
        <v>1984</v>
      </c>
      <c r="D658" s="5" t="s">
        <v>112</v>
      </c>
      <c r="E658" s="5" t="s">
        <v>112</v>
      </c>
      <c r="F658" s="5" t="s">
        <v>112</v>
      </c>
      <c r="G658" s="5" t="s">
        <v>112</v>
      </c>
      <c r="H658" s="5" t="s">
        <v>112</v>
      </c>
      <c r="I658" s="5" t="s">
        <v>112</v>
      </c>
      <c r="J658" s="5" t="s">
        <v>112</v>
      </c>
      <c r="K658" s="5" t="s">
        <v>112</v>
      </c>
      <c r="L658" s="5" t="s">
        <v>112</v>
      </c>
      <c r="M658" s="5" t="s">
        <v>112</v>
      </c>
      <c r="N658" s="5" t="s">
        <v>112</v>
      </c>
      <c r="O658" s="5" t="s">
        <v>112</v>
      </c>
      <c r="P658" s="5" t="s">
        <v>112</v>
      </c>
      <c r="Q658" s="5" t="s">
        <v>112</v>
      </c>
      <c r="R658" s="5" t="s">
        <v>112</v>
      </c>
      <c r="S658" s="5" t="s">
        <v>112</v>
      </c>
      <c r="T658" s="5" t="s">
        <v>112</v>
      </c>
      <c r="U658" s="5" t="s">
        <v>112</v>
      </c>
      <c r="V658" s="5" t="s">
        <v>112</v>
      </c>
      <c r="W658" s="5" t="s">
        <v>112</v>
      </c>
      <c r="X658" s="5" t="s">
        <v>112</v>
      </c>
      <c r="Y658" s="5" t="s">
        <v>112</v>
      </c>
      <c r="Z658" s="5">
        <f>AVERAGE(Z311:Z314)</f>
        <v>5.5449266503667474</v>
      </c>
      <c r="AA658" s="5">
        <f>AVERAGE(AA311:AA314)</f>
        <v>7.3004807692307692</v>
      </c>
      <c r="AB658" s="5">
        <f>AVERAGE(AB311:AB314)</f>
        <v>6</v>
      </c>
      <c r="AC658" s="5" t="s">
        <v>112</v>
      </c>
      <c r="AD658" s="5">
        <f t="shared" ref="AD658:AU658" si="653">AVERAGE(AD311:AD314)</f>
        <v>6.5</v>
      </c>
      <c r="AE658" s="5">
        <f t="shared" si="653"/>
        <v>6.172727272727272</v>
      </c>
      <c r="AF658" s="5">
        <f t="shared" si="653"/>
        <v>4.4789215686274506</v>
      </c>
      <c r="AG658" s="5">
        <f t="shared" si="653"/>
        <v>4.4740346205059893</v>
      </c>
      <c r="AH658" s="5">
        <f t="shared" si="653"/>
        <v>5</v>
      </c>
      <c r="AI658" s="5">
        <f t="shared" si="653"/>
        <v>5</v>
      </c>
      <c r="AJ658" s="5">
        <f t="shared" si="653"/>
        <v>6.2403409090909117</v>
      </c>
      <c r="AK658" s="5">
        <f t="shared" si="653"/>
        <v>7.125</v>
      </c>
      <c r="AL658" s="5">
        <f t="shared" si="653"/>
        <v>5.2303370786516865</v>
      </c>
      <c r="AM658" s="5">
        <f t="shared" si="653"/>
        <v>3.7422360248447215</v>
      </c>
      <c r="AN658" s="5">
        <f t="shared" si="653"/>
        <v>4.7093023255813957</v>
      </c>
      <c r="AO658" s="5">
        <f t="shared" si="653"/>
        <v>3.9086294416243645</v>
      </c>
      <c r="AP658" s="5">
        <f t="shared" si="653"/>
        <v>2.6312849162011172</v>
      </c>
      <c r="AQ658" s="5">
        <f t="shared" si="653"/>
        <v>3.0552763819095494</v>
      </c>
      <c r="AR658" s="5">
        <f t="shared" si="653"/>
        <v>4.5</v>
      </c>
      <c r="AS658" s="5">
        <f t="shared" si="653"/>
        <v>2.25</v>
      </c>
      <c r="AT658" s="5">
        <f t="shared" si="653"/>
        <v>3.7817796610169485</v>
      </c>
      <c r="AU658" s="5">
        <f t="shared" si="653"/>
        <v>4.2956989247311821</v>
      </c>
      <c r="AV658" s="5" t="s">
        <v>112</v>
      </c>
      <c r="AW658" s="5">
        <f t="shared" si="644"/>
        <v>4.5894966421393084</v>
      </c>
      <c r="AX658" s="1">
        <v>1.818094321462945</v>
      </c>
      <c r="AY658" s="3">
        <f t="shared" si="645"/>
        <v>2.0651724691159958</v>
      </c>
      <c r="AZ658" s="3">
        <v>103.88333333333333</v>
      </c>
      <c r="BB658" s="3">
        <f t="shared" si="647"/>
        <v>9.4781021124464075</v>
      </c>
      <c r="DA658" s="5"/>
      <c r="EW658" s="51"/>
      <c r="EX658" s="51"/>
      <c r="EY658" s="52"/>
      <c r="EZ658" s="52"/>
    </row>
    <row r="659" spans="1:156" x14ac:dyDescent="0.2">
      <c r="A659" s="1">
        <v>1985</v>
      </c>
      <c r="D659" s="5" t="s">
        <v>112</v>
      </c>
      <c r="E659" s="5" t="s">
        <v>112</v>
      </c>
      <c r="F659" s="5" t="s">
        <v>112</v>
      </c>
      <c r="G659" s="5" t="s">
        <v>112</v>
      </c>
      <c r="H659" s="5" t="s">
        <v>112</v>
      </c>
      <c r="I659" s="5" t="s">
        <v>112</v>
      </c>
      <c r="J659" s="5" t="s">
        <v>112</v>
      </c>
      <c r="K659" s="5" t="s">
        <v>112</v>
      </c>
      <c r="L659" s="5" t="s">
        <v>112</v>
      </c>
      <c r="M659" s="5" t="s">
        <v>112</v>
      </c>
      <c r="N659" s="5" t="s">
        <v>112</v>
      </c>
      <c r="O659" s="5" t="s">
        <v>112</v>
      </c>
      <c r="P659" s="5" t="s">
        <v>112</v>
      </c>
      <c r="Q659" s="5" t="s">
        <v>112</v>
      </c>
      <c r="R659" s="5" t="s">
        <v>112</v>
      </c>
      <c r="S659" s="5" t="s">
        <v>112</v>
      </c>
      <c r="T659" s="5" t="s">
        <v>112</v>
      </c>
      <c r="U659" s="5" t="s">
        <v>112</v>
      </c>
      <c r="V659" s="5" t="s">
        <v>112</v>
      </c>
      <c r="W659" s="5" t="s">
        <v>112</v>
      </c>
      <c r="X659" s="5" t="s">
        <v>112</v>
      </c>
      <c r="Y659" s="5" t="s">
        <v>112</v>
      </c>
      <c r="Z659" s="5">
        <f>AVERAGE(Z315:Z318)</f>
        <v>4.834199266503667</v>
      </c>
      <c r="AA659" s="5">
        <f>AVERAGE(AA315:AA318)</f>
        <v>6.0006009615384617</v>
      </c>
      <c r="AB659" s="5">
        <f>AVERAGE(AB315:AB318)</f>
        <v>4.6875</v>
      </c>
      <c r="AC659" s="5" t="s">
        <v>112</v>
      </c>
      <c r="AD659" s="5">
        <f t="shared" ref="AD659:AU659" si="654">AVERAGE(AD315:AD318)</f>
        <v>4.5</v>
      </c>
      <c r="AE659" s="5">
        <f t="shared" si="654"/>
        <v>4.6636363636363631</v>
      </c>
      <c r="AF659" s="5">
        <f t="shared" si="654"/>
        <v>4.1664215686274515</v>
      </c>
      <c r="AG659" s="5">
        <f t="shared" si="654"/>
        <v>4.3199900133155769</v>
      </c>
      <c r="AH659" s="5">
        <f t="shared" si="654"/>
        <v>4.375</v>
      </c>
      <c r="AI659" s="5">
        <f t="shared" si="654"/>
        <v>4.0625</v>
      </c>
      <c r="AJ659" s="5">
        <f t="shared" si="654"/>
        <v>5.4244318181818194</v>
      </c>
      <c r="AK659" s="5">
        <f t="shared" si="654"/>
        <v>6.75</v>
      </c>
      <c r="AL659" s="5">
        <f t="shared" si="654"/>
        <v>4.8553370786516874</v>
      </c>
      <c r="AM659" s="5">
        <f t="shared" si="654"/>
        <v>3.6250000000000009</v>
      </c>
      <c r="AN659" s="5">
        <f t="shared" si="654"/>
        <v>4.7093023255813957</v>
      </c>
      <c r="AO659" s="5">
        <f t="shared" si="654"/>
        <v>3.9086294416243645</v>
      </c>
      <c r="AP659" s="5">
        <f t="shared" si="654"/>
        <v>2.6312849162011172</v>
      </c>
      <c r="AQ659" s="5">
        <f t="shared" si="654"/>
        <v>3.0552763819095494</v>
      </c>
      <c r="AR659" s="5">
        <f t="shared" si="654"/>
        <v>3.5</v>
      </c>
      <c r="AS659" s="5">
        <f t="shared" si="654"/>
        <v>3.875</v>
      </c>
      <c r="AT659" s="5">
        <f t="shared" si="654"/>
        <v>4.007944915254237</v>
      </c>
      <c r="AU659" s="5">
        <f t="shared" si="654"/>
        <v>4.1108870967741931</v>
      </c>
      <c r="AV659" s="5" t="s">
        <v>112</v>
      </c>
      <c r="AW659" s="5">
        <f t="shared" si="644"/>
        <v>4.0347714403508856</v>
      </c>
      <c r="AX659" s="1">
        <v>1.7555762081784387</v>
      </c>
      <c r="AY659" s="3">
        <f t="shared" si="645"/>
        <v>1.9944561512240475</v>
      </c>
      <c r="AZ659" s="3">
        <v>107.56666666666665</v>
      </c>
      <c r="BB659" s="3">
        <f t="shared" si="647"/>
        <v>8.0471747179909343</v>
      </c>
      <c r="DA659" s="5"/>
      <c r="EW659" s="51"/>
      <c r="EX659" s="51"/>
      <c r="EY659" s="52"/>
      <c r="EZ659" s="52"/>
    </row>
    <row r="660" spans="1:156" x14ac:dyDescent="0.2">
      <c r="A660" s="1">
        <v>1986</v>
      </c>
      <c r="D660" s="5" t="s">
        <v>112</v>
      </c>
      <c r="E660" s="5" t="s">
        <v>112</v>
      </c>
      <c r="F660" s="5" t="s">
        <v>112</v>
      </c>
      <c r="G660" s="5" t="s">
        <v>112</v>
      </c>
      <c r="H660" s="5" t="s">
        <v>112</v>
      </c>
      <c r="I660" s="5" t="s">
        <v>112</v>
      </c>
      <c r="J660" s="5" t="s">
        <v>112</v>
      </c>
      <c r="K660" s="5" t="s">
        <v>112</v>
      </c>
      <c r="L660" s="5" t="s">
        <v>112</v>
      </c>
      <c r="M660" s="5" t="s">
        <v>112</v>
      </c>
      <c r="N660" s="5" t="s">
        <v>112</v>
      </c>
      <c r="O660" s="5" t="s">
        <v>112</v>
      </c>
      <c r="P660" s="5" t="s">
        <v>112</v>
      </c>
      <c r="Q660" s="5" t="s">
        <v>112</v>
      </c>
      <c r="R660" s="5" t="s">
        <v>112</v>
      </c>
      <c r="S660" s="5" t="s">
        <v>112</v>
      </c>
      <c r="T660" s="5" t="s">
        <v>112</v>
      </c>
      <c r="U660" s="5" t="s">
        <v>112</v>
      </c>
      <c r="V660" s="5" t="s">
        <v>112</v>
      </c>
      <c r="W660" s="5" t="s">
        <v>112</v>
      </c>
      <c r="X660" s="5" t="s">
        <v>112</v>
      </c>
      <c r="Y660" s="5" t="s">
        <v>112</v>
      </c>
      <c r="Z660" s="5">
        <f>AVERAGE(Z319:Z322)</f>
        <v>3.6882640586797066</v>
      </c>
      <c r="AA660" s="5">
        <f>AVERAGE(AA319:AA322)</f>
        <v>5.5405649038461533</v>
      </c>
      <c r="AB660" s="5">
        <f>AVERAGE(AB319:AB322)</f>
        <v>3.375</v>
      </c>
      <c r="AC660" s="5" t="s">
        <v>112</v>
      </c>
      <c r="AD660" s="5">
        <f t="shared" ref="AD660:AU660" si="655">AVERAGE(AD319:AD322)</f>
        <v>4</v>
      </c>
      <c r="AE660" s="5">
        <f t="shared" si="655"/>
        <v>3.918181818181818</v>
      </c>
      <c r="AF660" s="5">
        <f t="shared" si="655"/>
        <v>3.1882352941176468</v>
      </c>
      <c r="AG660" s="5">
        <f t="shared" si="655"/>
        <v>3.7574900133155769</v>
      </c>
      <c r="AH660" s="5">
        <f t="shared" si="655"/>
        <v>3.625</v>
      </c>
      <c r="AI660" s="5">
        <f t="shared" si="655"/>
        <v>3.5</v>
      </c>
      <c r="AJ660" s="5">
        <f t="shared" si="655"/>
        <v>3.8741477272727289</v>
      </c>
      <c r="AK660" s="5">
        <f t="shared" si="655"/>
        <v>5</v>
      </c>
      <c r="AL660" s="5">
        <f t="shared" si="655"/>
        <v>4.6966292134831473</v>
      </c>
      <c r="AM660" s="5">
        <f t="shared" si="655"/>
        <v>3.1513975155279512</v>
      </c>
      <c r="AN660" s="5">
        <f t="shared" si="655"/>
        <v>3.8023255813953494</v>
      </c>
      <c r="AO660" s="5">
        <f t="shared" si="655"/>
        <v>3.5228426395939079</v>
      </c>
      <c r="AP660" s="5">
        <f t="shared" si="655"/>
        <v>2.8812849162011172</v>
      </c>
      <c r="AQ660" s="5">
        <f t="shared" si="655"/>
        <v>3.2500000000000018</v>
      </c>
      <c r="AR660" s="5">
        <f t="shared" si="655"/>
        <v>2.75</v>
      </c>
      <c r="AS660" s="5">
        <f t="shared" si="655"/>
        <v>3.4375</v>
      </c>
      <c r="AT660" s="5">
        <f t="shared" si="655"/>
        <v>4.0211864406779654</v>
      </c>
      <c r="AU660" s="5">
        <f t="shared" si="655"/>
        <v>4.5</v>
      </c>
      <c r="AV660" s="5" t="s">
        <v>112</v>
      </c>
      <c r="AW660" s="5">
        <f t="shared" si="644"/>
        <v>3.383062671519939</v>
      </c>
      <c r="AX660" s="1">
        <v>1.7235401459854016</v>
      </c>
      <c r="AY660" s="3">
        <f t="shared" si="645"/>
        <v>1.9573055576674521</v>
      </c>
      <c r="AZ660" s="3">
        <v>109.60833333333335</v>
      </c>
      <c r="BB660" s="3">
        <f t="shared" si="647"/>
        <v>6.6216873689032747</v>
      </c>
      <c r="DA660" s="5"/>
      <c r="EW660" s="51"/>
      <c r="EX660" s="51"/>
      <c r="EY660" s="52"/>
      <c r="EZ660" s="52"/>
    </row>
    <row r="661" spans="1:156" x14ac:dyDescent="0.2">
      <c r="A661" s="1">
        <v>1987</v>
      </c>
      <c r="D661" s="5" t="s">
        <v>112</v>
      </c>
      <c r="E661" s="5" t="s">
        <v>112</v>
      </c>
      <c r="F661" s="5" t="s">
        <v>112</v>
      </c>
      <c r="G661" s="5" t="s">
        <v>112</v>
      </c>
      <c r="H661" s="5" t="s">
        <v>112</v>
      </c>
      <c r="I661" s="5" t="s">
        <v>112</v>
      </c>
      <c r="J661" s="5" t="s">
        <v>112</v>
      </c>
      <c r="K661" s="5" t="s">
        <v>112</v>
      </c>
      <c r="L661" s="5" t="s">
        <v>112</v>
      </c>
      <c r="M661" s="5" t="s">
        <v>112</v>
      </c>
      <c r="N661" s="5" t="s">
        <v>112</v>
      </c>
      <c r="O661" s="5" t="s">
        <v>112</v>
      </c>
      <c r="P661" s="5" t="s">
        <v>112</v>
      </c>
      <c r="Q661" s="5" t="s">
        <v>112</v>
      </c>
      <c r="R661" s="5" t="s">
        <v>112</v>
      </c>
      <c r="S661" s="5" t="s">
        <v>112</v>
      </c>
      <c r="T661" s="5" t="s">
        <v>112</v>
      </c>
      <c r="U661" s="5" t="s">
        <v>112</v>
      </c>
      <c r="V661" s="5" t="s">
        <v>112</v>
      </c>
      <c r="W661" s="5" t="s">
        <v>112</v>
      </c>
      <c r="X661" s="5" t="s">
        <v>112</v>
      </c>
      <c r="Y661" s="5" t="s">
        <v>112</v>
      </c>
      <c r="Z661" s="5">
        <f>AVERAGE(Z323:Z326)</f>
        <v>4.2501222493887525</v>
      </c>
      <c r="AA661" s="5">
        <f>AVERAGE(AA323:AA326)</f>
        <v>7.310757211538462</v>
      </c>
      <c r="AB661" s="5">
        <f>AVERAGE(AB323:AB326)</f>
        <v>3.75</v>
      </c>
      <c r="AC661" s="5" t="s">
        <v>112</v>
      </c>
      <c r="AD661" s="5">
        <f t="shared" ref="AD661:AU661" si="656">AVERAGE(AD323:AD326)</f>
        <v>4.125</v>
      </c>
      <c r="AE661" s="5">
        <f t="shared" si="656"/>
        <v>3.5522727272727272</v>
      </c>
      <c r="AF661" s="5">
        <f t="shared" si="656"/>
        <v>3.6580882352941178</v>
      </c>
      <c r="AG661" s="5">
        <f t="shared" si="656"/>
        <v>4.7544107856191715</v>
      </c>
      <c r="AH661" s="5">
        <f t="shared" si="656"/>
        <v>5.3833333333333329</v>
      </c>
      <c r="AI661" s="5">
        <f t="shared" si="656"/>
        <v>4.3449999999999998</v>
      </c>
      <c r="AJ661" s="5">
        <f t="shared" si="656"/>
        <v>5.0923295454545476</v>
      </c>
      <c r="AK661" s="5">
        <f t="shared" si="656"/>
        <v>5.625</v>
      </c>
      <c r="AL661" s="5">
        <f t="shared" si="656"/>
        <v>5.9514044943820235</v>
      </c>
      <c r="AM661" s="5">
        <f t="shared" si="656"/>
        <v>5.4171583850931686</v>
      </c>
      <c r="AN661" s="5">
        <f t="shared" si="656"/>
        <v>4.1264534883720927</v>
      </c>
      <c r="AO661" s="5">
        <f t="shared" si="656"/>
        <v>5.0117385786802018</v>
      </c>
      <c r="AP661" s="5">
        <f t="shared" si="656"/>
        <v>3.0530726256983236</v>
      </c>
      <c r="AQ661" s="5">
        <f t="shared" si="656"/>
        <v>2.4861809045226146</v>
      </c>
      <c r="AR661" s="5">
        <f t="shared" si="656"/>
        <v>5.0750000000000002</v>
      </c>
      <c r="AS661" s="5">
        <f t="shared" si="656"/>
        <v>4.0750000000000002</v>
      </c>
      <c r="AT661" s="5">
        <f t="shared" si="656"/>
        <v>4.9364406779661012</v>
      </c>
      <c r="AU661" s="5">
        <f t="shared" si="656"/>
        <v>4.0107526881720421</v>
      </c>
      <c r="AV661" s="5" t="s">
        <v>112</v>
      </c>
      <c r="AW661" s="5">
        <f t="shared" si="644"/>
        <v>4.2098678830862841</v>
      </c>
      <c r="AX661" s="1">
        <v>1.6628521126760565</v>
      </c>
      <c r="AY661" s="3">
        <f t="shared" si="645"/>
        <v>1.8881144114411441</v>
      </c>
      <c r="AZ661" s="3">
        <v>113.625</v>
      </c>
      <c r="BB661" s="3">
        <f t="shared" si="647"/>
        <v>7.9487122203184351</v>
      </c>
      <c r="DA661" s="5"/>
      <c r="EW661" s="51"/>
      <c r="EX661" s="51"/>
      <c r="EY661" s="52"/>
      <c r="EZ661" s="52"/>
    </row>
    <row r="662" spans="1:156" x14ac:dyDescent="0.2">
      <c r="A662" s="1">
        <v>1988</v>
      </c>
      <c r="D662" s="5" t="s">
        <v>112</v>
      </c>
      <c r="E662" s="5" t="s">
        <v>112</v>
      </c>
      <c r="F662" s="5" t="s">
        <v>112</v>
      </c>
      <c r="G662" s="5" t="s">
        <v>112</v>
      </c>
      <c r="H662" s="5" t="s">
        <v>112</v>
      </c>
      <c r="I662" s="5" t="s">
        <v>112</v>
      </c>
      <c r="J662" s="5" t="s">
        <v>112</v>
      </c>
      <c r="K662" s="5" t="s">
        <v>112</v>
      </c>
      <c r="L662" s="5" t="s">
        <v>112</v>
      </c>
      <c r="M662" s="5" t="s">
        <v>112</v>
      </c>
      <c r="N662" s="5" t="s">
        <v>112</v>
      </c>
      <c r="O662" s="5" t="s">
        <v>112</v>
      </c>
      <c r="P662" s="5" t="s">
        <v>112</v>
      </c>
      <c r="Q662" s="5" t="s">
        <v>112</v>
      </c>
      <c r="R662" s="5" t="s">
        <v>112</v>
      </c>
      <c r="S662" s="5" t="s">
        <v>112</v>
      </c>
      <c r="T662" s="5" t="s">
        <v>112</v>
      </c>
      <c r="U662" s="5" t="s">
        <v>112</v>
      </c>
      <c r="V662" s="5" t="s">
        <v>112</v>
      </c>
      <c r="W662" s="5" t="s">
        <v>112</v>
      </c>
      <c r="X662" s="5" t="s">
        <v>112</v>
      </c>
      <c r="Y662" s="5" t="s">
        <v>112</v>
      </c>
      <c r="Z662" s="5">
        <f>AVERAGE(Z327:Z330)</f>
        <v>5.4726589242053789</v>
      </c>
      <c r="AA662" s="5">
        <f>AVERAGE(AA327:AA330)</f>
        <v>7.370733173076923</v>
      </c>
      <c r="AB662" s="5">
        <f>AVERAGE(AB327:AB330)</f>
        <v>3.8574999999999999</v>
      </c>
      <c r="AC662" s="5" t="s">
        <v>112</v>
      </c>
      <c r="AD662" s="5">
        <f t="shared" ref="AD662:AU662" si="657">AVERAGE(AD327:AD330)</f>
        <v>4.1875</v>
      </c>
      <c r="AE662" s="5">
        <f t="shared" si="657"/>
        <v>3.8405909090909085</v>
      </c>
      <c r="AF662" s="5">
        <f t="shared" si="657"/>
        <v>6.5196176470588236</v>
      </c>
      <c r="AG662" s="5">
        <f t="shared" si="657"/>
        <v>4.9006025299600502</v>
      </c>
      <c r="AH662" s="5">
        <f t="shared" si="657"/>
        <v>5.3125</v>
      </c>
      <c r="AI662" s="5">
        <f t="shared" si="657"/>
        <v>4.79</v>
      </c>
      <c r="AJ662" s="5">
        <f t="shared" si="657"/>
        <v>4.7473977272727286</v>
      </c>
      <c r="AK662" s="5">
        <f t="shared" si="657"/>
        <v>5.8900000000000006</v>
      </c>
      <c r="AL662" s="5">
        <f t="shared" si="657"/>
        <v>5.7759269662921362</v>
      </c>
      <c r="AM662" s="5">
        <f t="shared" si="657"/>
        <v>4.1752329192546593</v>
      </c>
      <c r="AN662" s="5">
        <f t="shared" si="657"/>
        <v>4.0135465116279079</v>
      </c>
      <c r="AO662" s="5">
        <f t="shared" si="657"/>
        <v>4.3355964467005066</v>
      </c>
      <c r="AP662" s="5">
        <f t="shared" si="657"/>
        <v>3.6078072625698319</v>
      </c>
      <c r="AQ662" s="5">
        <f t="shared" si="657"/>
        <v>2.7051130653266346</v>
      </c>
      <c r="AR662" s="5">
        <f t="shared" si="657"/>
        <v>5.5</v>
      </c>
      <c r="AS662" s="5">
        <f t="shared" si="657"/>
        <v>5</v>
      </c>
      <c r="AT662" s="5">
        <f t="shared" si="657"/>
        <v>5.1521186440677962</v>
      </c>
      <c r="AU662" s="5">
        <f t="shared" si="657"/>
        <v>4.4127688172043005</v>
      </c>
      <c r="AV662" s="5" t="s">
        <v>112</v>
      </c>
      <c r="AW662" s="5">
        <f t="shared" si="644"/>
        <v>4.3856631855196202</v>
      </c>
      <c r="AX662" s="1">
        <v>1.5967878275570584</v>
      </c>
      <c r="AY662" s="3">
        <f t="shared" si="645"/>
        <v>1.8141385385103237</v>
      </c>
      <c r="AZ662" s="3">
        <v>118.25833333333333</v>
      </c>
      <c r="BB662" s="3">
        <f t="shared" si="647"/>
        <v>7.9562006017770948</v>
      </c>
      <c r="DA662" s="5"/>
      <c r="EW662" s="51"/>
      <c r="EX662" s="51"/>
      <c r="EY662" s="52"/>
      <c r="EZ662" s="52"/>
    </row>
    <row r="663" spans="1:156" x14ac:dyDescent="0.2">
      <c r="A663" s="1">
        <v>1989</v>
      </c>
      <c r="D663" s="5" t="s">
        <v>112</v>
      </c>
      <c r="E663" s="5" t="s">
        <v>112</v>
      </c>
      <c r="F663" s="5" t="s">
        <v>112</v>
      </c>
      <c r="G663" s="5" t="s">
        <v>112</v>
      </c>
      <c r="H663" s="5" t="s">
        <v>112</v>
      </c>
      <c r="I663" s="5" t="s">
        <v>112</v>
      </c>
      <c r="J663" s="5" t="s">
        <v>112</v>
      </c>
      <c r="K663" s="5" t="s">
        <v>112</v>
      </c>
      <c r="L663" s="5" t="s">
        <v>112</v>
      </c>
      <c r="M663" s="5" t="s">
        <v>112</v>
      </c>
      <c r="N663" s="5" t="s">
        <v>112</v>
      </c>
      <c r="O663" s="5" t="s">
        <v>112</v>
      </c>
      <c r="P663" s="5" t="s">
        <v>112</v>
      </c>
      <c r="Q663" s="5" t="s">
        <v>112</v>
      </c>
      <c r="R663" s="5" t="s">
        <v>112</v>
      </c>
      <c r="S663" s="5" t="s">
        <v>112</v>
      </c>
      <c r="T663" s="5" t="s">
        <v>112</v>
      </c>
      <c r="U663" s="5" t="s">
        <v>112</v>
      </c>
      <c r="V663" s="5" t="s">
        <v>112</v>
      </c>
      <c r="W663" s="5" t="s">
        <v>112</v>
      </c>
      <c r="X663" s="5" t="s">
        <v>112</v>
      </c>
      <c r="Y663" s="5" t="s">
        <v>112</v>
      </c>
      <c r="Z663" s="5">
        <f>AVERAGE(Z331:Z334)</f>
        <v>8.4710268948655258</v>
      </c>
      <c r="AA663" s="5">
        <f>AVERAGE(AA331:AA334)</f>
        <v>12.443689903846153</v>
      </c>
      <c r="AB663" s="5">
        <f>AVERAGE(AB331:AB334)</f>
        <v>5.7375000000000007</v>
      </c>
      <c r="AC663" s="5" t="s">
        <v>112</v>
      </c>
      <c r="AD663" s="5">
        <f t="shared" ref="AD663:AU663" si="658">AVERAGE(AD331:AD334)</f>
        <v>10.6075</v>
      </c>
      <c r="AE663" s="5">
        <f t="shared" si="658"/>
        <v>9.1184090909090898</v>
      </c>
      <c r="AF663" s="5">
        <f t="shared" si="658"/>
        <v>6.6715686274509807</v>
      </c>
      <c r="AG663" s="5">
        <f t="shared" si="658"/>
        <v>8.8688415446071858</v>
      </c>
      <c r="AH663" s="5">
        <f t="shared" si="658"/>
        <v>6.1675000000000004</v>
      </c>
      <c r="AI663" s="5">
        <f t="shared" si="658"/>
        <v>5.625</v>
      </c>
      <c r="AJ663" s="5">
        <f t="shared" si="658"/>
        <v>8.3066022727272752</v>
      </c>
      <c r="AK663" s="5">
        <f t="shared" si="658"/>
        <v>9.5824999999999996</v>
      </c>
      <c r="AL663" s="5">
        <f t="shared" si="658"/>
        <v>7.5673876404494411</v>
      </c>
      <c r="AM663" s="5">
        <f t="shared" si="658"/>
        <v>5.5918788819875793</v>
      </c>
      <c r="AN663" s="5">
        <f t="shared" si="658"/>
        <v>6.559244186046512</v>
      </c>
      <c r="AO663" s="5">
        <f t="shared" si="658"/>
        <v>7.3312309644670037</v>
      </c>
      <c r="AP663" s="5">
        <f t="shared" si="658"/>
        <v>3.8851256983240221</v>
      </c>
      <c r="AQ663" s="5">
        <f t="shared" si="658"/>
        <v>3.9217964824120619</v>
      </c>
      <c r="AR663" s="5">
        <f t="shared" si="658"/>
        <v>4.125</v>
      </c>
      <c r="AS663" s="5">
        <f t="shared" si="658"/>
        <v>5.125</v>
      </c>
      <c r="AT663" s="5">
        <f t="shared" si="658"/>
        <v>5.6038135593220328</v>
      </c>
      <c r="AU663" s="5">
        <f t="shared" si="658"/>
        <v>5.0228494623655902</v>
      </c>
      <c r="AV663" s="5" t="s">
        <v>112</v>
      </c>
      <c r="AW663" s="5">
        <f t="shared" si="644"/>
        <v>6.5704865357945117</v>
      </c>
      <c r="AX663" s="1">
        <v>1.5233870967741936</v>
      </c>
      <c r="AY663" s="3">
        <f t="shared" si="645"/>
        <v>1.7306023124495835</v>
      </c>
      <c r="AZ663" s="3">
        <v>123.96666666666665</v>
      </c>
      <c r="BB663" s="3">
        <f t="shared" si="647"/>
        <v>11.370899192764835</v>
      </c>
      <c r="DA663" s="5"/>
      <c r="EW663" s="51"/>
      <c r="EX663" s="51"/>
      <c r="EY663" s="52"/>
      <c r="EZ663" s="52"/>
    </row>
    <row r="664" spans="1:156" x14ac:dyDescent="0.2">
      <c r="A664" s="1">
        <v>1990</v>
      </c>
      <c r="D664" s="5" t="s">
        <v>112</v>
      </c>
      <c r="E664" s="5" t="s">
        <v>112</v>
      </c>
      <c r="F664" s="5" t="s">
        <v>112</v>
      </c>
      <c r="G664" s="5" t="s">
        <v>112</v>
      </c>
      <c r="H664" s="5" t="s">
        <v>112</v>
      </c>
      <c r="I664" s="5" t="s">
        <v>112</v>
      </c>
      <c r="J664" s="5" t="s">
        <v>112</v>
      </c>
      <c r="K664" s="5" t="s">
        <v>112</v>
      </c>
      <c r="L664" s="5" t="s">
        <v>112</v>
      </c>
      <c r="M664" s="5" t="s">
        <v>112</v>
      </c>
      <c r="N664" s="5" t="s">
        <v>112</v>
      </c>
      <c r="O664" s="5" t="s">
        <v>112</v>
      </c>
      <c r="P664" s="5" t="s">
        <v>112</v>
      </c>
      <c r="Q664" s="5" t="s">
        <v>112</v>
      </c>
      <c r="R664" s="5" t="s">
        <v>112</v>
      </c>
      <c r="S664" s="5" t="s">
        <v>112</v>
      </c>
      <c r="T664" s="5" t="s">
        <v>112</v>
      </c>
      <c r="U664" s="5" t="s">
        <v>112</v>
      </c>
      <c r="V664" s="5" t="s">
        <v>112</v>
      </c>
      <c r="W664" s="5" t="s">
        <v>112</v>
      </c>
      <c r="X664" s="5" t="s">
        <v>112</v>
      </c>
      <c r="Y664" s="5" t="s">
        <v>112</v>
      </c>
      <c r="Z664" s="5">
        <f>AVERAGE(Z335:Z338)</f>
        <v>8.5852689486552549</v>
      </c>
      <c r="AA664" s="5">
        <f>AVERAGE(AA335:AA338)</f>
        <v>13.452524038461537</v>
      </c>
      <c r="AB664" s="5">
        <f>AVERAGE(AB335:AB338)</f>
        <v>5.375</v>
      </c>
      <c r="AC664" s="5" t="s">
        <v>112</v>
      </c>
      <c r="AD664" s="5">
        <f t="shared" ref="AD664:AP664" si="659">AVERAGE(AD335:AD338)</f>
        <v>8.9375</v>
      </c>
      <c r="AE664" s="5">
        <f t="shared" si="659"/>
        <v>8.5693181818181809</v>
      </c>
      <c r="AF664" s="5">
        <f t="shared" si="659"/>
        <v>9.0269607843137258</v>
      </c>
      <c r="AG664" s="5">
        <f t="shared" si="659"/>
        <v>11.585386151797595</v>
      </c>
      <c r="AH664" s="5">
        <f t="shared" si="659"/>
        <v>5.125</v>
      </c>
      <c r="AI664" s="5">
        <f t="shared" si="659"/>
        <v>4.5</v>
      </c>
      <c r="AJ664" s="5">
        <f t="shared" si="659"/>
        <v>7.282386363636367</v>
      </c>
      <c r="AK664" s="5">
        <f t="shared" si="659"/>
        <v>8.75</v>
      </c>
      <c r="AL664" s="5">
        <f t="shared" si="659"/>
        <v>7.865168539325845</v>
      </c>
      <c r="AM664" s="5">
        <f t="shared" si="659"/>
        <v>6.0900621118012443</v>
      </c>
      <c r="AN664" s="5">
        <f t="shared" si="659"/>
        <v>6.1947674418604652</v>
      </c>
      <c r="AO664" s="5">
        <f t="shared" si="659"/>
        <v>7.0913705583756332</v>
      </c>
      <c r="AP664" s="5">
        <f t="shared" si="659"/>
        <v>4.882681564245809</v>
      </c>
      <c r="AQ664" s="5" t="s">
        <v>112</v>
      </c>
      <c r="AR664" s="5">
        <f>AVERAGE(AR335:AR338)</f>
        <v>6.125</v>
      </c>
      <c r="AS664" s="5">
        <f>AVERAGE(AS335:AS338)</f>
        <v>6.125</v>
      </c>
      <c r="AT664" s="5">
        <f>AVERAGE(AT335:AT338)</f>
        <v>7.0847457627118642</v>
      </c>
      <c r="AU664" s="5">
        <f>AVERAGE(AU335:AU338)</f>
        <v>5.1467741935483868</v>
      </c>
      <c r="AV664" s="5" t="s">
        <v>112</v>
      </c>
      <c r="AW664" s="5">
        <f t="shared" si="644"/>
        <v>6.6098386298318221</v>
      </c>
      <c r="AX664" s="1">
        <v>1.4452945677123183</v>
      </c>
      <c r="AY664" s="3">
        <f t="shared" si="645"/>
        <v>1.6419695133618215</v>
      </c>
      <c r="AZ664" s="3">
        <v>130.65833333333333</v>
      </c>
      <c r="BB664" s="3">
        <f t="shared" si="647"/>
        <v>10.853153518425126</v>
      </c>
      <c r="DA664" s="5"/>
      <c r="EW664" s="51"/>
      <c r="EX664" s="51"/>
      <c r="EY664" s="52"/>
      <c r="EZ664" s="52"/>
    </row>
    <row r="665" spans="1:156" x14ac:dyDescent="0.2">
      <c r="A665" s="1">
        <v>1991</v>
      </c>
      <c r="D665" s="5" t="s">
        <v>112</v>
      </c>
      <c r="E665" s="5" t="s">
        <v>112</v>
      </c>
      <c r="F665" s="5" t="s">
        <v>112</v>
      </c>
      <c r="G665" s="5" t="s">
        <v>112</v>
      </c>
      <c r="H665" s="5" t="s">
        <v>112</v>
      </c>
      <c r="I665" s="5" t="s">
        <v>112</v>
      </c>
      <c r="J665" s="5" t="s">
        <v>112</v>
      </c>
      <c r="K665" s="5" t="s">
        <v>112</v>
      </c>
      <c r="L665" s="5" t="s">
        <v>112</v>
      </c>
      <c r="M665" s="5" t="s">
        <v>112</v>
      </c>
      <c r="N665" s="5" t="s">
        <v>112</v>
      </c>
      <c r="O665" s="5" t="s">
        <v>112</v>
      </c>
      <c r="P665" s="5" t="s">
        <v>112</v>
      </c>
      <c r="Q665" s="5" t="s">
        <v>112</v>
      </c>
      <c r="R665" s="5" t="s">
        <v>112</v>
      </c>
      <c r="S665" s="5" t="s">
        <v>112</v>
      </c>
      <c r="T665" s="5" t="s">
        <v>112</v>
      </c>
      <c r="U665" s="5" t="s">
        <v>112</v>
      </c>
      <c r="V665" s="5" t="s">
        <v>112</v>
      </c>
      <c r="W665" s="5" t="s">
        <v>112</v>
      </c>
      <c r="X665" s="5" t="s">
        <v>112</v>
      </c>
      <c r="Y665" s="5" t="s">
        <v>112</v>
      </c>
      <c r="Z665" s="5">
        <f>AVERAGE(Z339:Z342)</f>
        <v>8.5776283618581921</v>
      </c>
      <c r="AA665" s="5">
        <f>AVERAGE(AA339:AA342)</f>
        <v>13.927283653846153</v>
      </c>
      <c r="AB665" s="5">
        <f>AVERAGE(AB339:AB342)</f>
        <v>7.5</v>
      </c>
      <c r="AC665" s="5" t="s">
        <v>112</v>
      </c>
      <c r="AD665" s="5">
        <f t="shared" ref="AD665:AU665" si="660">AVERAGE(AD339:AD342)</f>
        <v>8.625</v>
      </c>
      <c r="AE665" s="5">
        <f t="shared" si="660"/>
        <v>8.6249999999999982</v>
      </c>
      <c r="AF665" s="5">
        <f t="shared" si="660"/>
        <v>6.947058823529412</v>
      </c>
      <c r="AG665" s="5">
        <f t="shared" si="660"/>
        <v>10.643475366178423</v>
      </c>
      <c r="AH665" s="5">
        <f t="shared" si="660"/>
        <v>6.375</v>
      </c>
      <c r="AI665" s="5">
        <f t="shared" si="660"/>
        <v>6.125</v>
      </c>
      <c r="AJ665" s="5">
        <f t="shared" si="660"/>
        <v>7.2579545454545489</v>
      </c>
      <c r="AK665" s="5">
        <f t="shared" si="660"/>
        <v>9.375</v>
      </c>
      <c r="AL665" s="5">
        <f t="shared" si="660"/>
        <v>8.7774719101123626</v>
      </c>
      <c r="AM665" s="5">
        <f t="shared" si="660"/>
        <v>7.1300310559006235</v>
      </c>
      <c r="AN665" s="5">
        <f t="shared" si="660"/>
        <v>6.9622093023255811</v>
      </c>
      <c r="AO665" s="5">
        <f t="shared" si="660"/>
        <v>7.8052030456852783</v>
      </c>
      <c r="AP665" s="5">
        <f t="shared" si="660"/>
        <v>6.3372905027932944</v>
      </c>
      <c r="AQ665" s="5">
        <f t="shared" si="660"/>
        <v>4.152638190954776</v>
      </c>
      <c r="AR665" s="5">
        <f t="shared" si="660"/>
        <v>4.25</v>
      </c>
      <c r="AS665" s="5">
        <f t="shared" si="660"/>
        <v>4.75</v>
      </c>
      <c r="AT665" s="5">
        <f t="shared" si="660"/>
        <v>3.9014830508474576</v>
      </c>
      <c r="AU665" s="5">
        <f t="shared" si="660"/>
        <v>4.3467741935483861</v>
      </c>
      <c r="AV665" s="5" t="s">
        <v>112</v>
      </c>
      <c r="AW665" s="5">
        <f t="shared" si="644"/>
        <v>7.0363998426324796</v>
      </c>
      <c r="AX665" s="1">
        <v>1.3869309838472836</v>
      </c>
      <c r="AY665" s="3">
        <f t="shared" si="645"/>
        <v>1.5752579085847151</v>
      </c>
      <c r="AZ665" s="3">
        <v>136.19166666666666</v>
      </c>
      <c r="BB665" s="3">
        <f t="shared" si="647"/>
        <v>11.084144500071059</v>
      </c>
      <c r="DA665" s="5"/>
      <c r="EW665" s="51"/>
      <c r="EX665" s="51"/>
      <c r="EY665" s="52"/>
      <c r="EZ665" s="52"/>
    </row>
    <row r="666" spans="1:156" x14ac:dyDescent="0.2">
      <c r="A666" s="1">
        <v>1992</v>
      </c>
      <c r="D666" s="5">
        <f t="shared" ref="D666:AU666" si="661">AVERAGE(D343:D346)</f>
        <v>151.25</v>
      </c>
      <c r="E666" s="5">
        <f t="shared" si="661"/>
        <v>170.5</v>
      </c>
      <c r="F666" s="5">
        <f t="shared" si="661"/>
        <v>141.25</v>
      </c>
      <c r="G666" s="5">
        <f t="shared" si="661"/>
        <v>146.75</v>
      </c>
      <c r="H666" s="5">
        <f t="shared" si="661"/>
        <v>84.25</v>
      </c>
      <c r="I666" s="5">
        <f t="shared" si="661"/>
        <v>71.5</v>
      </c>
      <c r="J666" s="5">
        <f t="shared" si="661"/>
        <v>118.25</v>
      </c>
      <c r="K666" s="5">
        <f t="shared" si="661"/>
        <v>105.25</v>
      </c>
      <c r="L666" s="5">
        <f t="shared" si="661"/>
        <v>92.25</v>
      </c>
      <c r="M666" s="5">
        <f t="shared" si="661"/>
        <v>105.25</v>
      </c>
      <c r="N666" s="5">
        <f t="shared" si="661"/>
        <v>155.5</v>
      </c>
      <c r="O666" s="5">
        <f t="shared" si="661"/>
        <v>150</v>
      </c>
      <c r="P666" s="5">
        <f t="shared" si="661"/>
        <v>120.25</v>
      </c>
      <c r="Q666" s="5">
        <f t="shared" si="661"/>
        <v>107</v>
      </c>
      <c r="R666" s="5">
        <f t="shared" si="661"/>
        <v>128.5</v>
      </c>
      <c r="S666" s="5">
        <f t="shared" si="661"/>
        <v>121.5</v>
      </c>
      <c r="T666" s="5">
        <f t="shared" si="661"/>
        <v>147.25</v>
      </c>
      <c r="U666" s="5">
        <f t="shared" si="661"/>
        <v>153.5</v>
      </c>
      <c r="V666" s="5">
        <f t="shared" si="661"/>
        <v>70</v>
      </c>
      <c r="W666" s="5">
        <f t="shared" si="661"/>
        <v>71.5</v>
      </c>
      <c r="X666" s="5">
        <f t="shared" si="661"/>
        <v>188.5</v>
      </c>
      <c r="Y666" s="5">
        <f t="shared" si="661"/>
        <v>158.75</v>
      </c>
      <c r="Z666" s="5">
        <f t="shared" si="661"/>
        <v>11.3475</v>
      </c>
      <c r="AA666" s="5">
        <f t="shared" si="661"/>
        <v>13.432500000000001</v>
      </c>
      <c r="AB666" s="5">
        <f t="shared" si="661"/>
        <v>8.125</v>
      </c>
      <c r="AC666" s="5">
        <f t="shared" si="661"/>
        <v>7.6050000000000004</v>
      </c>
      <c r="AD666" s="5">
        <f t="shared" si="661"/>
        <v>8.3275000000000006</v>
      </c>
      <c r="AE666" s="5">
        <f t="shared" si="661"/>
        <v>9.2974999999999994</v>
      </c>
      <c r="AF666" s="5">
        <f t="shared" si="661"/>
        <v>10.932500000000001</v>
      </c>
      <c r="AG666" s="5">
        <f t="shared" si="661"/>
        <v>11.98</v>
      </c>
      <c r="AH666" s="5">
        <f t="shared" si="661"/>
        <v>9.2825000000000006</v>
      </c>
      <c r="AI666" s="5">
        <f t="shared" si="661"/>
        <v>9.4024999999999999</v>
      </c>
      <c r="AJ666" s="5">
        <f t="shared" si="661"/>
        <v>6.6300000000000008</v>
      </c>
      <c r="AK666" s="5">
        <f t="shared" si="661"/>
        <v>9.682500000000001</v>
      </c>
      <c r="AL666" s="5">
        <f t="shared" si="661"/>
        <v>10.397500000000001</v>
      </c>
      <c r="AM666" s="5">
        <f t="shared" si="661"/>
        <v>8.3049999999999997</v>
      </c>
      <c r="AN666" s="5">
        <f t="shared" si="661"/>
        <v>9.9775000000000009</v>
      </c>
      <c r="AO666" s="5">
        <f t="shared" si="661"/>
        <v>11.02</v>
      </c>
      <c r="AP666" s="5">
        <f t="shared" si="661"/>
        <v>7.9874999999999998</v>
      </c>
      <c r="AQ666" s="5">
        <f t="shared" si="661"/>
        <v>8.0474999999999994</v>
      </c>
      <c r="AR666" s="5">
        <f t="shared" si="661"/>
        <v>7.67</v>
      </c>
      <c r="AS666" s="5">
        <f t="shared" si="661"/>
        <v>7.4375</v>
      </c>
      <c r="AT666" s="5">
        <f t="shared" si="661"/>
        <v>3.85</v>
      </c>
      <c r="AU666" s="5">
        <f t="shared" si="661"/>
        <v>4.125</v>
      </c>
      <c r="AV666" s="5">
        <f t="shared" ref="AV666:AV689" si="662">SUMPRODUCT(D666:Y666,D$696:Y$696)</f>
        <v>105.33342580924257</v>
      </c>
      <c r="AW666" s="5">
        <f t="shared" si="644"/>
        <v>8.4183891752577331</v>
      </c>
      <c r="AX666" s="1">
        <v>1.3464005702066999</v>
      </c>
      <c r="AY666" s="3">
        <f t="shared" si="645"/>
        <v>1.5289488062715284</v>
      </c>
      <c r="AZ666" s="3">
        <v>140.31666666666669</v>
      </c>
      <c r="BA666" s="3">
        <f t="shared" si="647"/>
        <v>161.04941565153203</v>
      </c>
      <c r="BB666" s="3">
        <f t="shared" si="647"/>
        <v>12.871286080239468</v>
      </c>
      <c r="DA666" s="5"/>
      <c r="EW666" s="51"/>
      <c r="EX666" s="51"/>
      <c r="EY666" s="52"/>
      <c r="EZ666" s="52"/>
    </row>
    <row r="667" spans="1:156" x14ac:dyDescent="0.2">
      <c r="A667" s="1">
        <v>1993</v>
      </c>
      <c r="D667" s="5">
        <f t="shared" ref="D667:AU667" si="663">AVERAGE(D347:D350)</f>
        <v>226</v>
      </c>
      <c r="E667" s="5">
        <f t="shared" si="663"/>
        <v>253.75</v>
      </c>
      <c r="F667" s="5">
        <f t="shared" si="663"/>
        <v>198.25</v>
      </c>
      <c r="G667" s="5">
        <f t="shared" si="663"/>
        <v>200</v>
      </c>
      <c r="H667" s="5">
        <f t="shared" si="663"/>
        <v>109</v>
      </c>
      <c r="I667" s="5">
        <f t="shared" si="663"/>
        <v>117.5</v>
      </c>
      <c r="J667" s="5">
        <f t="shared" si="663"/>
        <v>153.25</v>
      </c>
      <c r="K667" s="5">
        <f t="shared" si="663"/>
        <v>159.25</v>
      </c>
      <c r="L667" s="5">
        <f t="shared" si="663"/>
        <v>147</v>
      </c>
      <c r="M667" s="5">
        <f t="shared" si="663"/>
        <v>159</v>
      </c>
      <c r="N667" s="5">
        <f t="shared" si="663"/>
        <v>195.75</v>
      </c>
      <c r="O667" s="5">
        <f t="shared" si="663"/>
        <v>174.25</v>
      </c>
      <c r="P667" s="5">
        <f t="shared" si="663"/>
        <v>195.25</v>
      </c>
      <c r="Q667" s="5">
        <f t="shared" si="663"/>
        <v>169.75</v>
      </c>
      <c r="R667" s="5">
        <f t="shared" si="663"/>
        <v>165.25</v>
      </c>
      <c r="S667" s="5">
        <f t="shared" si="663"/>
        <v>156.5</v>
      </c>
      <c r="T667" s="5">
        <f t="shared" si="663"/>
        <v>219.5</v>
      </c>
      <c r="U667" s="5">
        <f t="shared" si="663"/>
        <v>257.25</v>
      </c>
      <c r="V667" s="5">
        <f t="shared" si="663"/>
        <v>95.25</v>
      </c>
      <c r="W667" s="5">
        <f t="shared" si="663"/>
        <v>104.5</v>
      </c>
      <c r="X667" s="5">
        <f t="shared" si="663"/>
        <v>220.5</v>
      </c>
      <c r="Y667" s="5">
        <f t="shared" si="663"/>
        <v>175.25</v>
      </c>
      <c r="Z667" s="5">
        <f t="shared" si="663"/>
        <v>15.3825</v>
      </c>
      <c r="AA667" s="5">
        <f t="shared" si="663"/>
        <v>18.967500000000001</v>
      </c>
      <c r="AB667" s="5">
        <f t="shared" si="663"/>
        <v>9.5675000000000008</v>
      </c>
      <c r="AC667" s="5">
        <f t="shared" si="663"/>
        <v>8.7325000000000017</v>
      </c>
      <c r="AD667" s="5">
        <f t="shared" si="663"/>
        <v>10.057500000000001</v>
      </c>
      <c r="AE667" s="5">
        <f t="shared" si="663"/>
        <v>13.375</v>
      </c>
      <c r="AF667" s="5">
        <f t="shared" si="663"/>
        <v>11.76</v>
      </c>
      <c r="AG667" s="5">
        <f t="shared" si="663"/>
        <v>17.747499999999999</v>
      </c>
      <c r="AH667" s="5">
        <f t="shared" si="663"/>
        <v>9.7149999999999999</v>
      </c>
      <c r="AI667" s="5">
        <f t="shared" si="663"/>
        <v>9.16</v>
      </c>
      <c r="AJ667" s="5">
        <f t="shared" si="663"/>
        <v>10.9025</v>
      </c>
      <c r="AK667" s="5">
        <f t="shared" si="663"/>
        <v>13.074999999999999</v>
      </c>
      <c r="AL667" s="5">
        <f t="shared" si="663"/>
        <v>12.580000000000002</v>
      </c>
      <c r="AM667" s="5">
        <f t="shared" si="663"/>
        <v>12.322500000000002</v>
      </c>
      <c r="AN667" s="5">
        <f t="shared" si="663"/>
        <v>14.36</v>
      </c>
      <c r="AO667" s="5">
        <f t="shared" si="663"/>
        <v>18.8825</v>
      </c>
      <c r="AP667" s="5">
        <f t="shared" si="663"/>
        <v>7.57</v>
      </c>
      <c r="AQ667" s="5">
        <f t="shared" si="663"/>
        <v>7.2924999999999995</v>
      </c>
      <c r="AR667" s="5">
        <f t="shared" si="663"/>
        <v>8.65</v>
      </c>
      <c r="AS667" s="5">
        <f t="shared" si="663"/>
        <v>9.0625</v>
      </c>
      <c r="AT667" s="5">
        <f t="shared" si="663"/>
        <v>4.25</v>
      </c>
      <c r="AU667" s="5">
        <f t="shared" si="663"/>
        <v>5.1775000000000002</v>
      </c>
      <c r="AV667" s="5">
        <f t="shared" si="662"/>
        <v>151.77383997592491</v>
      </c>
      <c r="AW667" s="5">
        <f t="shared" si="644"/>
        <v>10.87939003436426</v>
      </c>
      <c r="AX667" s="1">
        <v>1.3072664359861592</v>
      </c>
      <c r="AY667" s="3">
        <f t="shared" si="645"/>
        <v>1.4851133544851458</v>
      </c>
      <c r="AZ667" s="3">
        <v>144.45833333333331</v>
      </c>
      <c r="BA667" s="3">
        <f t="shared" si="647"/>
        <v>225.40135660973758</v>
      </c>
      <c r="BB667" s="3">
        <f t="shared" si="647"/>
        <v>16.157127428686973</v>
      </c>
      <c r="DA667" s="5"/>
      <c r="EW667" s="51"/>
      <c r="EX667" s="51"/>
      <c r="EY667" s="52"/>
      <c r="EZ667" s="52"/>
    </row>
    <row r="668" spans="1:156" x14ac:dyDescent="0.2">
      <c r="A668" s="1">
        <v>1994</v>
      </c>
      <c r="D668" s="5">
        <f t="shared" ref="D668:AU668" si="664">AVERAGE(D351:D354)</f>
        <v>224.5</v>
      </c>
      <c r="E668" s="5">
        <f t="shared" si="664"/>
        <v>318.25</v>
      </c>
      <c r="F668" s="5">
        <f t="shared" si="664"/>
        <v>208.75</v>
      </c>
      <c r="G668" s="5">
        <f t="shared" si="664"/>
        <v>234.75</v>
      </c>
      <c r="H668" s="5">
        <f t="shared" si="664"/>
        <v>91.25</v>
      </c>
      <c r="I668" s="5">
        <f t="shared" si="664"/>
        <v>98.5</v>
      </c>
      <c r="J668" s="5">
        <f t="shared" si="664"/>
        <v>135.25</v>
      </c>
      <c r="K668" s="5">
        <f t="shared" si="664"/>
        <v>155.75</v>
      </c>
      <c r="L668" s="5">
        <f t="shared" si="664"/>
        <v>184</v>
      </c>
      <c r="M668" s="5">
        <f t="shared" si="664"/>
        <v>226.5</v>
      </c>
      <c r="N668" s="5">
        <f t="shared" si="664"/>
        <v>183.5</v>
      </c>
      <c r="O668" s="5">
        <f t="shared" si="664"/>
        <v>223.5</v>
      </c>
      <c r="P668" s="5">
        <f t="shared" si="664"/>
        <v>149.5</v>
      </c>
      <c r="Q668" s="5">
        <f t="shared" si="664"/>
        <v>165.75</v>
      </c>
      <c r="R668" s="5">
        <f t="shared" si="664"/>
        <v>144.25</v>
      </c>
      <c r="S668" s="5">
        <f t="shared" si="664"/>
        <v>157.25</v>
      </c>
      <c r="T668" s="5">
        <f t="shared" si="664"/>
        <v>188.75</v>
      </c>
      <c r="U668" s="5">
        <f t="shared" si="664"/>
        <v>176.25</v>
      </c>
      <c r="V668" s="5">
        <f t="shared" si="664"/>
        <v>97.75</v>
      </c>
      <c r="W668" s="5">
        <f t="shared" si="664"/>
        <v>116.25</v>
      </c>
      <c r="X668" s="5">
        <f t="shared" si="664"/>
        <v>205.25</v>
      </c>
      <c r="Y668" s="5">
        <f t="shared" si="664"/>
        <v>162.75</v>
      </c>
      <c r="Z668" s="5">
        <f t="shared" si="664"/>
        <v>12.93</v>
      </c>
      <c r="AA668" s="5">
        <f t="shared" si="664"/>
        <v>20.37</v>
      </c>
      <c r="AB668" s="5">
        <f t="shared" si="664"/>
        <v>11.2325</v>
      </c>
      <c r="AC668" s="5">
        <f t="shared" si="664"/>
        <v>11.2</v>
      </c>
      <c r="AD668" s="5">
        <f t="shared" si="664"/>
        <v>10.030000000000001</v>
      </c>
      <c r="AE668" s="5">
        <f t="shared" si="664"/>
        <v>11.1625</v>
      </c>
      <c r="AF668" s="5">
        <f t="shared" si="664"/>
        <v>9.8099999999999987</v>
      </c>
      <c r="AG668" s="5">
        <f t="shared" si="664"/>
        <v>13.100000000000001</v>
      </c>
      <c r="AH668" s="5">
        <f t="shared" si="664"/>
        <v>11.5875</v>
      </c>
      <c r="AI668" s="5">
        <f t="shared" si="664"/>
        <v>11.43</v>
      </c>
      <c r="AJ668" s="5">
        <f t="shared" si="664"/>
        <v>11.125</v>
      </c>
      <c r="AK668" s="5">
        <f t="shared" si="664"/>
        <v>14.182500000000001</v>
      </c>
      <c r="AL668" s="5">
        <f t="shared" si="664"/>
        <v>11.88</v>
      </c>
      <c r="AM668" s="5">
        <f t="shared" si="664"/>
        <v>8.1750000000000007</v>
      </c>
      <c r="AN668" s="5">
        <f t="shared" si="664"/>
        <v>12.5</v>
      </c>
      <c r="AO668" s="5">
        <f t="shared" si="664"/>
        <v>16.022500000000001</v>
      </c>
      <c r="AP668" s="5">
        <f t="shared" si="664"/>
        <v>8.48</v>
      </c>
      <c r="AQ668" s="5">
        <f t="shared" si="664"/>
        <v>8.7349999999999994</v>
      </c>
      <c r="AR668" s="5">
        <f t="shared" si="664"/>
        <v>10.220000000000001</v>
      </c>
      <c r="AS668" s="5">
        <f t="shared" si="664"/>
        <v>9.0874999999999986</v>
      </c>
      <c r="AT668" s="5">
        <f t="shared" si="664"/>
        <v>4.4874999999999998</v>
      </c>
      <c r="AU668" s="5">
        <f t="shared" si="664"/>
        <v>4.6074999999999999</v>
      </c>
      <c r="AV668" s="5">
        <f t="shared" si="662"/>
        <v>156.49724923354714</v>
      </c>
      <c r="AW668" s="5">
        <f t="shared" si="644"/>
        <v>10.566726804123711</v>
      </c>
      <c r="AX668" s="1">
        <v>1.274628879892038</v>
      </c>
      <c r="AY668" s="3">
        <f t="shared" si="645"/>
        <v>1.447373924776522</v>
      </c>
      <c r="AZ668" s="3">
        <v>148.22500000000002</v>
      </c>
      <c r="BA668" s="3">
        <f t="shared" si="647"/>
        <v>226.51003783988867</v>
      </c>
      <c r="BB668" s="3">
        <f t="shared" si="647"/>
        <v>15.29400484652581</v>
      </c>
      <c r="DA668" s="5"/>
      <c r="EW668" s="51"/>
      <c r="EX668" s="51"/>
      <c r="EY668" s="52"/>
      <c r="EZ668" s="52"/>
    </row>
    <row r="669" spans="1:156" x14ac:dyDescent="0.2">
      <c r="A669" s="1">
        <v>1995</v>
      </c>
      <c r="D669" s="5">
        <f t="shared" ref="D669:AU669" si="665">AVERAGE(D355:D358)</f>
        <v>286.5</v>
      </c>
      <c r="E669" s="5">
        <f t="shared" si="665"/>
        <v>315</v>
      </c>
      <c r="F669" s="5">
        <f t="shared" si="665"/>
        <v>251.75</v>
      </c>
      <c r="G669" s="5">
        <f t="shared" si="665"/>
        <v>308.5</v>
      </c>
      <c r="H669" s="5">
        <f t="shared" si="665"/>
        <v>97</v>
      </c>
      <c r="I669" s="5">
        <f t="shared" si="665"/>
        <v>137</v>
      </c>
      <c r="J669" s="5">
        <f t="shared" si="665"/>
        <v>197.75</v>
      </c>
      <c r="K669" s="5">
        <f t="shared" si="665"/>
        <v>198.25</v>
      </c>
      <c r="L669" s="5">
        <f t="shared" si="665"/>
        <v>222</v>
      </c>
      <c r="M669" s="5">
        <f t="shared" si="665"/>
        <v>283.75</v>
      </c>
      <c r="N669" s="5">
        <f t="shared" si="665"/>
        <v>195</v>
      </c>
      <c r="O669" s="5">
        <f t="shared" si="665"/>
        <v>204.25</v>
      </c>
      <c r="P669" s="5">
        <f t="shared" si="665"/>
        <v>176.75</v>
      </c>
      <c r="Q669" s="5">
        <f t="shared" si="665"/>
        <v>161.75</v>
      </c>
      <c r="R669" s="5">
        <f t="shared" si="665"/>
        <v>157.25</v>
      </c>
      <c r="S669" s="5">
        <f t="shared" si="665"/>
        <v>170.25</v>
      </c>
      <c r="T669" s="5">
        <f t="shared" si="665"/>
        <v>215.75</v>
      </c>
      <c r="U669" s="5">
        <f t="shared" si="665"/>
        <v>210.25</v>
      </c>
      <c r="V669" s="5">
        <f t="shared" si="665"/>
        <v>145.75</v>
      </c>
      <c r="W669" s="5">
        <f t="shared" si="665"/>
        <v>136.75</v>
      </c>
      <c r="X669" s="5">
        <f t="shared" si="665"/>
        <v>222</v>
      </c>
      <c r="Y669" s="5">
        <f t="shared" si="665"/>
        <v>250.25</v>
      </c>
      <c r="Z669" s="5">
        <f t="shared" si="665"/>
        <v>26.754999999999999</v>
      </c>
      <c r="AA669" s="5">
        <f t="shared" si="665"/>
        <v>26.699999999999996</v>
      </c>
      <c r="AB669" s="5">
        <f t="shared" si="665"/>
        <v>15.815</v>
      </c>
      <c r="AC669" s="5">
        <f t="shared" si="665"/>
        <v>14.1075</v>
      </c>
      <c r="AD669" s="5">
        <f t="shared" si="665"/>
        <v>16.11</v>
      </c>
      <c r="AE669" s="5">
        <f t="shared" si="665"/>
        <v>16.157499999999999</v>
      </c>
      <c r="AF669" s="5">
        <f t="shared" si="665"/>
        <v>19.662500000000001</v>
      </c>
      <c r="AG669" s="5">
        <f t="shared" si="665"/>
        <v>21.835000000000001</v>
      </c>
      <c r="AH669" s="5">
        <f t="shared" si="665"/>
        <v>14.4625</v>
      </c>
      <c r="AI669" s="5">
        <f t="shared" si="665"/>
        <v>14.135</v>
      </c>
      <c r="AJ669" s="5">
        <f t="shared" si="665"/>
        <v>14.8675</v>
      </c>
      <c r="AK669" s="5">
        <f t="shared" si="665"/>
        <v>15.515000000000001</v>
      </c>
      <c r="AL669" s="5">
        <f t="shared" si="665"/>
        <v>12.5275</v>
      </c>
      <c r="AM669" s="5">
        <f t="shared" si="665"/>
        <v>10.387499999999999</v>
      </c>
      <c r="AN669" s="5">
        <f t="shared" si="665"/>
        <v>14.875</v>
      </c>
      <c r="AO669" s="5">
        <f t="shared" si="665"/>
        <v>17.34</v>
      </c>
      <c r="AP669" s="5">
        <f t="shared" si="665"/>
        <v>9.2149999999999999</v>
      </c>
      <c r="AQ669" s="5">
        <f t="shared" si="665"/>
        <v>9.74</v>
      </c>
      <c r="AR669" s="5">
        <f t="shared" si="665"/>
        <v>17.48</v>
      </c>
      <c r="AS669" s="5">
        <f t="shared" si="665"/>
        <v>18.52</v>
      </c>
      <c r="AT669" s="5">
        <f t="shared" si="665"/>
        <v>7.567499999999999</v>
      </c>
      <c r="AU669" s="5">
        <f t="shared" si="665"/>
        <v>7.0049999999999999</v>
      </c>
      <c r="AV669" s="5">
        <f t="shared" si="662"/>
        <v>182.61274145616639</v>
      </c>
      <c r="AW669" s="5">
        <f t="shared" si="644"/>
        <v>15.372581615120271</v>
      </c>
      <c r="AX669" s="1">
        <v>1.2395013123359579</v>
      </c>
      <c r="AY669" s="3">
        <f t="shared" si="645"/>
        <v>1.4078770644208682</v>
      </c>
      <c r="AZ669" s="3">
        <v>152.38333333333335</v>
      </c>
      <c r="BA669" s="3">
        <f t="shared" si="647"/>
        <v>257.09629036715455</v>
      </c>
      <c r="BB669" s="3">
        <f t="shared" si="647"/>
        <v>21.642705076865738</v>
      </c>
      <c r="DA669" s="5"/>
      <c r="EW669" s="51"/>
      <c r="EX669" s="51"/>
      <c r="EY669" s="52"/>
      <c r="EZ669" s="52"/>
    </row>
    <row r="670" spans="1:156" x14ac:dyDescent="0.2">
      <c r="A670" s="1">
        <v>1996</v>
      </c>
      <c r="D670" s="5">
        <f t="shared" ref="D670:AU670" si="666">AVERAGE(D359:D362)</f>
        <v>216.75</v>
      </c>
      <c r="E670" s="5">
        <f t="shared" si="666"/>
        <v>276.25</v>
      </c>
      <c r="F670" s="5">
        <f t="shared" si="666"/>
        <v>246</v>
      </c>
      <c r="G670" s="5">
        <f t="shared" si="666"/>
        <v>198.75</v>
      </c>
      <c r="H670" s="5">
        <f t="shared" si="666"/>
        <v>118</v>
      </c>
      <c r="I670" s="5">
        <f t="shared" si="666"/>
        <v>111.75</v>
      </c>
      <c r="J670" s="5">
        <f t="shared" si="666"/>
        <v>171.75</v>
      </c>
      <c r="K670" s="5">
        <f t="shared" si="666"/>
        <v>204.5</v>
      </c>
      <c r="L670" s="5">
        <f t="shared" si="666"/>
        <v>210.5</v>
      </c>
      <c r="M670" s="5">
        <f t="shared" si="666"/>
        <v>196</v>
      </c>
      <c r="N670" s="5">
        <f t="shared" si="666"/>
        <v>208.5</v>
      </c>
      <c r="O670" s="5">
        <f t="shared" si="666"/>
        <v>204.75</v>
      </c>
      <c r="P670" s="5">
        <f t="shared" si="666"/>
        <v>194.25</v>
      </c>
      <c r="Q670" s="5">
        <f t="shared" si="666"/>
        <v>220.25</v>
      </c>
      <c r="R670" s="5">
        <f t="shared" si="666"/>
        <v>175.5</v>
      </c>
      <c r="S670" s="5">
        <f t="shared" si="666"/>
        <v>170.25</v>
      </c>
      <c r="T670" s="5">
        <f t="shared" si="666"/>
        <v>195.25</v>
      </c>
      <c r="U670" s="5">
        <f t="shared" si="666"/>
        <v>272.25</v>
      </c>
      <c r="V670" s="5">
        <f t="shared" si="666"/>
        <v>77.75</v>
      </c>
      <c r="W670" s="5">
        <f t="shared" si="666"/>
        <v>65</v>
      </c>
      <c r="X670" s="5">
        <f t="shared" si="666"/>
        <v>338.5</v>
      </c>
      <c r="Y670" s="5">
        <f t="shared" si="666"/>
        <v>286</v>
      </c>
      <c r="Z670" s="5">
        <f t="shared" si="666"/>
        <v>19.317500000000003</v>
      </c>
      <c r="AA670" s="5">
        <f t="shared" si="666"/>
        <v>25.25</v>
      </c>
      <c r="AB670" s="5">
        <f t="shared" si="666"/>
        <v>12.014999999999999</v>
      </c>
      <c r="AC670" s="5">
        <f t="shared" si="666"/>
        <v>13.8375</v>
      </c>
      <c r="AD670" s="5">
        <f t="shared" si="666"/>
        <v>13.3475</v>
      </c>
      <c r="AE670" s="5">
        <f t="shared" si="666"/>
        <v>14.317499999999999</v>
      </c>
      <c r="AF670" s="5">
        <f t="shared" si="666"/>
        <v>15.3825</v>
      </c>
      <c r="AG670" s="5">
        <f t="shared" si="666"/>
        <v>16.945</v>
      </c>
      <c r="AH670" s="5">
        <f t="shared" si="666"/>
        <v>12.309999999999999</v>
      </c>
      <c r="AI670" s="5">
        <f t="shared" si="666"/>
        <v>12.7125</v>
      </c>
      <c r="AJ670" s="5">
        <f t="shared" si="666"/>
        <v>15.262499999999999</v>
      </c>
      <c r="AK670" s="5">
        <f t="shared" si="666"/>
        <v>15.105</v>
      </c>
      <c r="AL670" s="5">
        <f t="shared" si="666"/>
        <v>13.002500000000001</v>
      </c>
      <c r="AM670" s="5">
        <f t="shared" si="666"/>
        <v>7.9125000000000005</v>
      </c>
      <c r="AN670" s="5">
        <f t="shared" si="666"/>
        <v>17.54</v>
      </c>
      <c r="AO670" s="5">
        <f t="shared" si="666"/>
        <v>16.945</v>
      </c>
      <c r="AP670" s="5">
        <f t="shared" si="666"/>
        <v>11.48</v>
      </c>
      <c r="AQ670" s="5">
        <f t="shared" si="666"/>
        <v>15.077499999999999</v>
      </c>
      <c r="AR670" s="5">
        <f t="shared" si="666"/>
        <v>10.4825</v>
      </c>
      <c r="AS670" s="5">
        <f t="shared" si="666"/>
        <v>11.077499999999999</v>
      </c>
      <c r="AT670" s="5">
        <f t="shared" si="666"/>
        <v>6.4824999999999999</v>
      </c>
      <c r="AU670" s="5">
        <f t="shared" si="666"/>
        <v>6.307500000000001</v>
      </c>
      <c r="AV670" s="5">
        <f t="shared" si="662"/>
        <v>172.48965523727122</v>
      </c>
      <c r="AW670" s="5">
        <f t="shared" si="644"/>
        <v>13.123607173539519</v>
      </c>
      <c r="AX670" s="1">
        <v>1.2039515615041427</v>
      </c>
      <c r="AY670" s="3">
        <f t="shared" si="645"/>
        <v>1.367784507491234</v>
      </c>
      <c r="AZ670" s="3">
        <v>156.84999999999997</v>
      </c>
      <c r="BA670" s="3">
        <f t="shared" si="647"/>
        <v>235.92867813604377</v>
      </c>
      <c r="BB670" s="3">
        <f t="shared" si="647"/>
        <v>17.950266574368175</v>
      </c>
      <c r="DA670" s="5"/>
      <c r="EW670" s="51"/>
      <c r="EX670" s="51"/>
      <c r="EY670" s="52"/>
      <c r="EZ670" s="52"/>
    </row>
    <row r="671" spans="1:156" x14ac:dyDescent="0.2">
      <c r="A671" s="1">
        <v>1997</v>
      </c>
      <c r="D671" s="5">
        <f t="shared" ref="D671:AU671" si="667">AVERAGE(D363:D366)</f>
        <v>272.5</v>
      </c>
      <c r="E671" s="5">
        <f t="shared" si="667"/>
        <v>327</v>
      </c>
      <c r="F671" s="5">
        <f t="shared" si="667"/>
        <v>358</v>
      </c>
      <c r="G671" s="5">
        <f t="shared" si="667"/>
        <v>41.75</v>
      </c>
      <c r="H671" s="5">
        <f t="shared" si="667"/>
        <v>110.75</v>
      </c>
      <c r="I671" s="5">
        <f t="shared" si="667"/>
        <v>141.25</v>
      </c>
      <c r="J671" s="5">
        <f t="shared" si="667"/>
        <v>205.75</v>
      </c>
      <c r="K671" s="5">
        <f t="shared" si="667"/>
        <v>194.5</v>
      </c>
      <c r="L671" s="5">
        <f t="shared" si="667"/>
        <v>249.5</v>
      </c>
      <c r="M671" s="5">
        <f t="shared" si="667"/>
        <v>285.75</v>
      </c>
      <c r="N671" s="5">
        <f t="shared" si="667"/>
        <v>260.25</v>
      </c>
      <c r="O671" s="5">
        <f t="shared" si="667"/>
        <v>228.5</v>
      </c>
      <c r="P671" s="5">
        <f t="shared" si="667"/>
        <v>216.5</v>
      </c>
      <c r="Q671" s="5">
        <f t="shared" si="667"/>
        <v>236.25</v>
      </c>
      <c r="R671" s="5">
        <f t="shared" si="667"/>
        <v>202.5</v>
      </c>
      <c r="S671" s="5">
        <f t="shared" si="667"/>
        <v>216.25</v>
      </c>
      <c r="T671" s="5">
        <f t="shared" si="667"/>
        <v>155.5</v>
      </c>
      <c r="U671" s="5">
        <f t="shared" si="667"/>
        <v>328.75</v>
      </c>
      <c r="V671" s="5">
        <f t="shared" si="667"/>
        <v>121.25</v>
      </c>
      <c r="W671" s="5">
        <f t="shared" si="667"/>
        <v>83</v>
      </c>
      <c r="X671" s="5">
        <f t="shared" si="667"/>
        <v>232.75</v>
      </c>
      <c r="Y671" s="5">
        <f t="shared" si="667"/>
        <v>257.75</v>
      </c>
      <c r="Z671" s="5">
        <f t="shared" si="667"/>
        <v>24.035</v>
      </c>
      <c r="AA671" s="5">
        <f t="shared" si="667"/>
        <v>27.540000000000003</v>
      </c>
      <c r="AB671" s="5">
        <f t="shared" si="667"/>
        <v>21.627500000000001</v>
      </c>
      <c r="AC671" s="5">
        <f t="shared" si="667"/>
        <v>11.455</v>
      </c>
      <c r="AD671" s="5">
        <f t="shared" si="667"/>
        <v>12.7075</v>
      </c>
      <c r="AE671" s="5">
        <f t="shared" si="667"/>
        <v>14.545</v>
      </c>
      <c r="AF671" s="5">
        <f t="shared" si="667"/>
        <v>17.195</v>
      </c>
      <c r="AG671" s="5">
        <f t="shared" si="667"/>
        <v>17.489999999999998</v>
      </c>
      <c r="AH671" s="5">
        <f t="shared" si="667"/>
        <v>21.56</v>
      </c>
      <c r="AI671" s="5">
        <f t="shared" si="667"/>
        <v>16.46</v>
      </c>
      <c r="AJ671" s="5">
        <f t="shared" si="667"/>
        <v>19.484999999999999</v>
      </c>
      <c r="AK671" s="5">
        <f t="shared" si="667"/>
        <v>18.725000000000001</v>
      </c>
      <c r="AL671" s="5">
        <f t="shared" si="667"/>
        <v>12.2</v>
      </c>
      <c r="AM671" s="5">
        <f t="shared" si="667"/>
        <v>8.0224999999999991</v>
      </c>
      <c r="AN671" s="5">
        <f t="shared" si="667"/>
        <v>19.68</v>
      </c>
      <c r="AO671" s="5">
        <f t="shared" si="667"/>
        <v>19.607499999999998</v>
      </c>
      <c r="AP671" s="5">
        <f t="shared" si="667"/>
        <v>6.3599999999999994</v>
      </c>
      <c r="AQ671" s="5">
        <f t="shared" si="667"/>
        <v>17.432500000000001</v>
      </c>
      <c r="AR671" s="5">
        <f t="shared" si="667"/>
        <v>25.18</v>
      </c>
      <c r="AS671" s="5">
        <f t="shared" si="667"/>
        <v>18.73</v>
      </c>
      <c r="AT671" s="5">
        <f t="shared" si="667"/>
        <v>7.0434999999999999</v>
      </c>
      <c r="AU671" s="5">
        <f t="shared" si="667"/>
        <v>6.9849999999999994</v>
      </c>
      <c r="AV671" s="5">
        <f t="shared" si="662"/>
        <v>199.42780531156538</v>
      </c>
      <c r="AW671" s="5">
        <f t="shared" si="644"/>
        <v>16.620530176116837</v>
      </c>
      <c r="AX671" s="1">
        <v>1.1769470404984423</v>
      </c>
      <c r="AY671" s="3">
        <f t="shared" si="645"/>
        <v>1.3365403384902919</v>
      </c>
      <c r="AZ671" s="3">
        <v>160.51666666666665</v>
      </c>
      <c r="BA671" s="3">
        <f t="shared" si="647"/>
        <v>266.54330641549564</v>
      </c>
      <c r="BB671" s="3">
        <f t="shared" si="647"/>
        <v>22.214009027475306</v>
      </c>
      <c r="DA671" s="5"/>
      <c r="EW671" s="51"/>
      <c r="EX671" s="51"/>
      <c r="EY671" s="52"/>
      <c r="EZ671" s="52"/>
    </row>
    <row r="672" spans="1:156" x14ac:dyDescent="0.2">
      <c r="A672" s="1">
        <v>1998</v>
      </c>
      <c r="D672" s="5">
        <f t="shared" ref="D672:AU672" si="668">AVERAGE(D367:D370)</f>
        <v>301.75</v>
      </c>
      <c r="E672" s="5">
        <f t="shared" si="668"/>
        <v>321.75</v>
      </c>
      <c r="F672" s="5">
        <f t="shared" si="668"/>
        <v>340</v>
      </c>
      <c r="G672" s="5">
        <f t="shared" si="668"/>
        <v>147.75</v>
      </c>
      <c r="H672" s="5">
        <f t="shared" si="668"/>
        <v>69</v>
      </c>
      <c r="I672" s="5">
        <f t="shared" si="668"/>
        <v>134.5</v>
      </c>
      <c r="J672" s="5">
        <f t="shared" si="668"/>
        <v>214.5</v>
      </c>
      <c r="K672" s="5">
        <f t="shared" si="668"/>
        <v>224.5</v>
      </c>
      <c r="L672" s="5">
        <f t="shared" si="668"/>
        <v>274.5</v>
      </c>
      <c r="M672" s="5">
        <f t="shared" si="668"/>
        <v>65</v>
      </c>
      <c r="N672" s="5">
        <f t="shared" si="668"/>
        <v>274.75</v>
      </c>
      <c r="O672" s="5">
        <f t="shared" si="668"/>
        <v>256</v>
      </c>
      <c r="P672" s="5">
        <f t="shared" si="668"/>
        <v>234.5</v>
      </c>
      <c r="Q672" s="5">
        <f t="shared" si="668"/>
        <v>318</v>
      </c>
      <c r="R672" s="5">
        <f t="shared" si="668"/>
        <v>251.25</v>
      </c>
      <c r="S672" s="5">
        <f t="shared" si="668"/>
        <v>275.5</v>
      </c>
      <c r="T672" s="5">
        <f t="shared" si="668"/>
        <v>238.25</v>
      </c>
      <c r="U672" s="5">
        <f t="shared" si="668"/>
        <v>338.25</v>
      </c>
      <c r="V672" s="5">
        <f t="shared" si="668"/>
        <v>151.5</v>
      </c>
      <c r="W672" s="5">
        <f t="shared" si="668"/>
        <v>168.25</v>
      </c>
      <c r="X672" s="5">
        <f t="shared" si="668"/>
        <v>274.25</v>
      </c>
      <c r="Y672" s="5">
        <f t="shared" si="668"/>
        <v>230</v>
      </c>
      <c r="Z672" s="5">
        <f t="shared" si="668"/>
        <v>22.895</v>
      </c>
      <c r="AA672" s="5">
        <f t="shared" si="668"/>
        <v>28.237499999999997</v>
      </c>
      <c r="AB672" s="5">
        <f t="shared" si="668"/>
        <v>14.735000000000001</v>
      </c>
      <c r="AC672" s="5">
        <f t="shared" si="668"/>
        <v>15.91</v>
      </c>
      <c r="AD672" s="5">
        <f t="shared" si="668"/>
        <v>13.7225</v>
      </c>
      <c r="AE672" s="5">
        <f t="shared" si="668"/>
        <v>16.797500000000003</v>
      </c>
      <c r="AF672" s="5">
        <f t="shared" si="668"/>
        <v>18.389999999999997</v>
      </c>
      <c r="AG672" s="5">
        <f t="shared" si="668"/>
        <v>20.122499999999995</v>
      </c>
      <c r="AH672" s="5">
        <f t="shared" si="668"/>
        <v>15.9175</v>
      </c>
      <c r="AI672" s="5">
        <f t="shared" si="668"/>
        <v>14.954999999999998</v>
      </c>
      <c r="AJ672" s="5">
        <f t="shared" si="668"/>
        <v>17.572500000000002</v>
      </c>
      <c r="AK672" s="5">
        <f t="shared" si="668"/>
        <v>18.834999999999997</v>
      </c>
      <c r="AL672" s="5">
        <f t="shared" si="668"/>
        <v>13.1</v>
      </c>
      <c r="AM672" s="5">
        <f t="shared" si="668"/>
        <v>8.9375</v>
      </c>
      <c r="AN672" s="5">
        <f t="shared" si="668"/>
        <v>20.259999999999998</v>
      </c>
      <c r="AO672" s="5">
        <f t="shared" si="668"/>
        <v>22.717500000000001</v>
      </c>
      <c r="AP672" s="5">
        <f t="shared" si="668"/>
        <v>9.8649999999999984</v>
      </c>
      <c r="AQ672" s="5">
        <f t="shared" si="668"/>
        <v>12.324999999999999</v>
      </c>
      <c r="AR672" s="5">
        <f t="shared" si="668"/>
        <v>13.200000000000001</v>
      </c>
      <c r="AS672" s="5">
        <f t="shared" si="668"/>
        <v>17.589999999999996</v>
      </c>
      <c r="AT672" s="5">
        <f t="shared" si="668"/>
        <v>11.490000000000002</v>
      </c>
      <c r="AU672" s="5">
        <f t="shared" si="668"/>
        <v>6.1224999999999996</v>
      </c>
      <c r="AV672" s="5">
        <f t="shared" si="662"/>
        <v>216.16822465062913</v>
      </c>
      <c r="AW672" s="5">
        <f t="shared" si="644"/>
        <v>15.327412478522334</v>
      </c>
      <c r="AX672" s="1">
        <v>1.1588957055214724</v>
      </c>
      <c r="AY672" s="3">
        <f t="shared" si="645"/>
        <v>1.3161106282909871</v>
      </c>
      <c r="AZ672" s="3">
        <v>163.00833333333335</v>
      </c>
      <c r="BA672" s="3">
        <f t="shared" si="647"/>
        <v>284.50129796148673</v>
      </c>
      <c r="BB672" s="3">
        <f t="shared" si="647"/>
        <v>20.172570467183146</v>
      </c>
      <c r="DA672" s="5"/>
      <c r="EW672" s="51"/>
      <c r="EX672" s="51"/>
      <c r="EY672" s="52"/>
      <c r="EZ672" s="52"/>
    </row>
    <row r="673" spans="1:157" x14ac:dyDescent="0.2">
      <c r="A673" s="1">
        <v>1999</v>
      </c>
      <c r="D673" s="5">
        <f t="shared" ref="D673:AU673" si="669">AVERAGE(D371:D374)</f>
        <v>320.5</v>
      </c>
      <c r="E673" s="5">
        <f t="shared" si="669"/>
        <v>320.75</v>
      </c>
      <c r="F673" s="5">
        <f t="shared" si="669"/>
        <v>279</v>
      </c>
      <c r="G673" s="5">
        <f t="shared" si="669"/>
        <v>261.75</v>
      </c>
      <c r="H673" s="5">
        <f t="shared" si="669"/>
        <v>0</v>
      </c>
      <c r="I673" s="5">
        <f t="shared" si="669"/>
        <v>134.75</v>
      </c>
      <c r="J673" s="5">
        <f t="shared" si="669"/>
        <v>188.75</v>
      </c>
      <c r="K673" s="5">
        <f t="shared" si="669"/>
        <v>205</v>
      </c>
      <c r="L673" s="5">
        <f t="shared" si="669"/>
        <v>222.5</v>
      </c>
      <c r="M673" s="5">
        <f t="shared" si="669"/>
        <v>347.5</v>
      </c>
      <c r="N673" s="5">
        <f t="shared" si="669"/>
        <v>274.75</v>
      </c>
      <c r="O673" s="5">
        <f t="shared" si="669"/>
        <v>246.25</v>
      </c>
      <c r="P673" s="5">
        <f t="shared" si="669"/>
        <v>249</v>
      </c>
      <c r="Q673" s="5">
        <f t="shared" si="669"/>
        <v>259.75</v>
      </c>
      <c r="R673" s="5">
        <f t="shared" si="669"/>
        <v>259.75</v>
      </c>
      <c r="S673" s="5">
        <f t="shared" si="669"/>
        <v>239</v>
      </c>
      <c r="T673" s="5">
        <f t="shared" si="669"/>
        <v>278.25</v>
      </c>
      <c r="U673" s="5">
        <f t="shared" si="669"/>
        <v>291.75</v>
      </c>
      <c r="V673" s="5">
        <f t="shared" si="669"/>
        <v>141</v>
      </c>
      <c r="W673" s="5">
        <f t="shared" si="669"/>
        <v>98.5</v>
      </c>
      <c r="X673" s="5">
        <f t="shared" si="669"/>
        <v>250.25</v>
      </c>
      <c r="Y673" s="5">
        <f t="shared" si="669"/>
        <v>232.5</v>
      </c>
      <c r="Z673" s="5">
        <f t="shared" si="669"/>
        <v>17.399999999999999</v>
      </c>
      <c r="AA673" s="5">
        <f t="shared" si="669"/>
        <v>21.965</v>
      </c>
      <c r="AB673" s="5">
        <f t="shared" si="669"/>
        <v>14.65</v>
      </c>
      <c r="AC673" s="5">
        <f t="shared" si="669"/>
        <v>11.709999999999999</v>
      </c>
      <c r="AD673" s="5">
        <f t="shared" si="669"/>
        <v>14.8775</v>
      </c>
      <c r="AE673" s="5">
        <f t="shared" si="669"/>
        <v>14.6425</v>
      </c>
      <c r="AF673" s="5">
        <f t="shared" si="669"/>
        <v>11.93</v>
      </c>
      <c r="AG673" s="5">
        <f t="shared" si="669"/>
        <v>13.237500000000001</v>
      </c>
      <c r="AH673" s="5">
        <f t="shared" si="669"/>
        <v>12.4925</v>
      </c>
      <c r="AI673" s="5">
        <f t="shared" si="669"/>
        <v>11.350000000000001</v>
      </c>
      <c r="AJ673" s="5">
        <f t="shared" si="669"/>
        <v>12.6175</v>
      </c>
      <c r="AK673" s="5">
        <f t="shared" si="669"/>
        <v>11.9925</v>
      </c>
      <c r="AL673" s="5">
        <f t="shared" si="669"/>
        <v>11.914999999999999</v>
      </c>
      <c r="AM673" s="5">
        <f t="shared" si="669"/>
        <v>7.9550000000000001</v>
      </c>
      <c r="AN673" s="5">
        <f t="shared" si="669"/>
        <v>14.9175</v>
      </c>
      <c r="AO673" s="5">
        <f t="shared" si="669"/>
        <v>15.754999999999999</v>
      </c>
      <c r="AP673" s="5">
        <f t="shared" si="669"/>
        <v>6.1649999999999991</v>
      </c>
      <c r="AQ673" s="5">
        <f t="shared" si="669"/>
        <v>9.8049999999999997</v>
      </c>
      <c r="AR673" s="5">
        <f t="shared" si="669"/>
        <v>12.555</v>
      </c>
      <c r="AS673" s="5">
        <f t="shared" si="669"/>
        <v>11.1975</v>
      </c>
      <c r="AT673" s="5">
        <f t="shared" si="669"/>
        <v>7.3100000000000005</v>
      </c>
      <c r="AU673" s="5">
        <f t="shared" si="669"/>
        <v>6.0649999999999995</v>
      </c>
      <c r="AV673" s="5">
        <f t="shared" si="662"/>
        <v>204.0264426241842</v>
      </c>
      <c r="AW673" s="5">
        <f t="shared" si="644"/>
        <v>12.0230049935567</v>
      </c>
      <c r="AX673" s="1">
        <v>1.1338535414165667</v>
      </c>
      <c r="AY673" s="3">
        <f t="shared" si="645"/>
        <v>1.2879303616989344</v>
      </c>
      <c r="AZ673" s="3">
        <v>166.57500000000002</v>
      </c>
      <c r="BA673" s="3">
        <f t="shared" si="647"/>
        <v>262.77185004511244</v>
      </c>
      <c r="BB673" s="3">
        <f t="shared" si="647"/>
        <v>15.484793170059575</v>
      </c>
      <c r="DA673" s="5"/>
      <c r="EW673" s="51"/>
      <c r="EX673" s="51"/>
      <c r="EY673" s="52"/>
      <c r="EZ673" s="52"/>
    </row>
    <row r="674" spans="1:157" x14ac:dyDescent="0.2">
      <c r="A674" s="1">
        <v>2000</v>
      </c>
      <c r="D674" s="5">
        <f t="shared" ref="D674:AU674" si="670">AVERAGE(D375:D378)</f>
        <v>364.75</v>
      </c>
      <c r="E674" s="5">
        <f t="shared" si="670"/>
        <v>380.5</v>
      </c>
      <c r="F674" s="5">
        <f t="shared" si="670"/>
        <v>286.25</v>
      </c>
      <c r="G674" s="5">
        <f t="shared" si="670"/>
        <v>227.75</v>
      </c>
      <c r="H674" s="5">
        <f t="shared" si="670"/>
        <v>57</v>
      </c>
      <c r="I674" s="5">
        <f t="shared" si="670"/>
        <v>144.75</v>
      </c>
      <c r="J674" s="5">
        <f t="shared" si="670"/>
        <v>244.75</v>
      </c>
      <c r="K674" s="5">
        <f t="shared" si="670"/>
        <v>248.5</v>
      </c>
      <c r="L674" s="5">
        <f t="shared" si="670"/>
        <v>220.75</v>
      </c>
      <c r="M674" s="5">
        <f t="shared" si="670"/>
        <v>319</v>
      </c>
      <c r="N674" s="5">
        <f t="shared" si="670"/>
        <v>287.25</v>
      </c>
      <c r="O674" s="5">
        <f t="shared" si="670"/>
        <v>283.5</v>
      </c>
      <c r="P674" s="5">
        <f t="shared" si="670"/>
        <v>296.5</v>
      </c>
      <c r="Q674" s="5">
        <f t="shared" si="670"/>
        <v>300.25</v>
      </c>
      <c r="R674" s="5">
        <f t="shared" si="670"/>
        <v>288.5</v>
      </c>
      <c r="S674" s="5">
        <f t="shared" si="670"/>
        <v>235</v>
      </c>
      <c r="T674" s="5">
        <f t="shared" si="670"/>
        <v>262</v>
      </c>
      <c r="U674" s="5">
        <f t="shared" si="670"/>
        <v>331.75</v>
      </c>
      <c r="V674" s="5">
        <f t="shared" si="670"/>
        <v>168.25</v>
      </c>
      <c r="W674" s="5">
        <f t="shared" si="670"/>
        <v>157</v>
      </c>
      <c r="X674" s="5">
        <f t="shared" si="670"/>
        <v>246.75</v>
      </c>
      <c r="Y674" s="5">
        <f t="shared" si="670"/>
        <v>302.25</v>
      </c>
      <c r="Z674" s="5">
        <f t="shared" si="670"/>
        <v>17.2225</v>
      </c>
      <c r="AA674" s="5">
        <f t="shared" si="670"/>
        <v>20.78</v>
      </c>
      <c r="AB674" s="5">
        <f t="shared" si="670"/>
        <v>10.955</v>
      </c>
      <c r="AC674" s="5">
        <f t="shared" si="670"/>
        <v>10.050000000000001</v>
      </c>
      <c r="AD674" s="5">
        <f t="shared" si="670"/>
        <v>11.57</v>
      </c>
      <c r="AE674" s="5">
        <f t="shared" si="670"/>
        <v>15.585000000000001</v>
      </c>
      <c r="AF674" s="5">
        <f t="shared" si="670"/>
        <v>14.425000000000001</v>
      </c>
      <c r="AG674" s="5">
        <f t="shared" si="670"/>
        <v>16.899999999999999</v>
      </c>
      <c r="AH674" s="5">
        <f t="shared" si="670"/>
        <v>10.4575</v>
      </c>
      <c r="AI674" s="5">
        <f t="shared" si="670"/>
        <v>8.7025000000000006</v>
      </c>
      <c r="AJ674" s="5">
        <f t="shared" si="670"/>
        <v>11.865</v>
      </c>
      <c r="AK674" s="5">
        <f t="shared" si="670"/>
        <v>10.935000000000002</v>
      </c>
      <c r="AL674" s="5">
        <f t="shared" si="670"/>
        <v>13.6075</v>
      </c>
      <c r="AM674" s="5">
        <f t="shared" si="670"/>
        <v>9.2575000000000003</v>
      </c>
      <c r="AN674" s="5">
        <f t="shared" si="670"/>
        <v>17.399999999999999</v>
      </c>
      <c r="AO674" s="5">
        <f t="shared" si="670"/>
        <v>16.349999999999998</v>
      </c>
      <c r="AP674" s="5">
        <f t="shared" si="670"/>
        <v>5.7475000000000005</v>
      </c>
      <c r="AQ674" s="5">
        <f t="shared" si="670"/>
        <v>8.2474999999999987</v>
      </c>
      <c r="AR674" s="5">
        <f t="shared" si="670"/>
        <v>10.397500000000001</v>
      </c>
      <c r="AS674" s="5">
        <f t="shared" si="670"/>
        <v>9.1875</v>
      </c>
      <c r="AT674" s="5">
        <f t="shared" si="670"/>
        <v>8.2850000000000001</v>
      </c>
      <c r="AU674" s="5">
        <f t="shared" si="670"/>
        <v>6.6050000000000004</v>
      </c>
      <c r="AV674" s="5">
        <f t="shared" si="662"/>
        <v>229.4149801568642</v>
      </c>
      <c r="AW674" s="5">
        <f t="shared" si="644"/>
        <v>11.490673861683849</v>
      </c>
      <c r="AX674" s="1">
        <v>1.0969802555168411</v>
      </c>
      <c r="AY674" s="3">
        <f t="shared" si="645"/>
        <v>1.2458594657375148</v>
      </c>
      <c r="AZ674" s="3">
        <v>172.19999999999996</v>
      </c>
      <c r="BA674" s="3">
        <f t="shared" si="647"/>
        <v>285.8188246104134</v>
      </c>
      <c r="BB674" s="3">
        <f t="shared" si="647"/>
        <v>14.315764798281466</v>
      </c>
      <c r="DA674" s="5"/>
      <c r="EW674" s="51"/>
      <c r="EX674" s="51"/>
      <c r="EY674" s="52"/>
      <c r="EZ674" s="52"/>
    </row>
    <row r="675" spans="1:157" x14ac:dyDescent="0.2">
      <c r="A675" s="1">
        <v>2001</v>
      </c>
      <c r="D675" s="5">
        <f t="shared" ref="D675:AU675" si="671">AVERAGE(D379:D382)</f>
        <v>306.75</v>
      </c>
      <c r="E675" s="5">
        <f t="shared" si="671"/>
        <v>366.5</v>
      </c>
      <c r="F675" s="5">
        <f t="shared" si="671"/>
        <v>335.5</v>
      </c>
      <c r="G675" s="5">
        <f t="shared" si="671"/>
        <v>279</v>
      </c>
      <c r="H675" s="5">
        <f t="shared" si="671"/>
        <v>95.25</v>
      </c>
      <c r="I675" s="5">
        <f t="shared" si="671"/>
        <v>138.25</v>
      </c>
      <c r="J675" s="5">
        <f t="shared" si="671"/>
        <v>229.25</v>
      </c>
      <c r="K675" s="5">
        <f t="shared" si="671"/>
        <v>256</v>
      </c>
      <c r="L675" s="5">
        <f t="shared" si="671"/>
        <v>280.25</v>
      </c>
      <c r="M675" s="5">
        <f t="shared" si="671"/>
        <v>360.75</v>
      </c>
      <c r="N675" s="5">
        <f t="shared" si="671"/>
        <v>331</v>
      </c>
      <c r="O675" s="5">
        <f t="shared" si="671"/>
        <v>319</v>
      </c>
      <c r="P675" s="5">
        <f t="shared" si="671"/>
        <v>284.75</v>
      </c>
      <c r="Q675" s="5">
        <f t="shared" si="671"/>
        <v>265.25</v>
      </c>
      <c r="R675" s="5">
        <f t="shared" si="671"/>
        <v>252</v>
      </c>
      <c r="S675" s="5">
        <f t="shared" si="671"/>
        <v>232</v>
      </c>
      <c r="T675" s="5">
        <f t="shared" si="671"/>
        <v>241</v>
      </c>
      <c r="U675" s="5">
        <f t="shared" si="671"/>
        <v>349</v>
      </c>
      <c r="V675" s="5">
        <f t="shared" si="671"/>
        <v>189.5</v>
      </c>
      <c r="W675" s="5">
        <f t="shared" si="671"/>
        <v>225.25</v>
      </c>
      <c r="X675" s="5">
        <f t="shared" si="671"/>
        <v>310</v>
      </c>
      <c r="Y675" s="5">
        <f t="shared" si="671"/>
        <v>246.5</v>
      </c>
      <c r="Z675" s="5">
        <f t="shared" si="671"/>
        <v>17.32</v>
      </c>
      <c r="AA675" s="5">
        <f t="shared" si="671"/>
        <v>22.204999999999998</v>
      </c>
      <c r="AB675" s="5">
        <f t="shared" si="671"/>
        <v>18.3325</v>
      </c>
      <c r="AC675" s="5">
        <f t="shared" si="671"/>
        <v>9.7700000000000014</v>
      </c>
      <c r="AD675" s="5">
        <f t="shared" si="671"/>
        <v>12.155000000000001</v>
      </c>
      <c r="AE675" s="5">
        <f t="shared" si="671"/>
        <v>15.2125</v>
      </c>
      <c r="AF675" s="5">
        <f t="shared" si="671"/>
        <v>14.967499999999999</v>
      </c>
      <c r="AG675" s="5">
        <f t="shared" si="671"/>
        <v>21.4025</v>
      </c>
      <c r="AH675" s="5">
        <f t="shared" si="671"/>
        <v>15.317499999999999</v>
      </c>
      <c r="AI675" s="5">
        <f t="shared" si="671"/>
        <v>17.407499999999999</v>
      </c>
      <c r="AJ675" s="5">
        <f t="shared" si="671"/>
        <v>16.212499999999999</v>
      </c>
      <c r="AK675" s="5">
        <f t="shared" si="671"/>
        <v>13.5275</v>
      </c>
      <c r="AL675" s="5">
        <f t="shared" si="671"/>
        <v>11.39</v>
      </c>
      <c r="AM675" s="5">
        <f t="shared" si="671"/>
        <v>8.8724999999999987</v>
      </c>
      <c r="AN675" s="5">
        <f t="shared" si="671"/>
        <v>17.204999999999998</v>
      </c>
      <c r="AO675" s="5">
        <f t="shared" si="671"/>
        <v>19.477499999999999</v>
      </c>
      <c r="AP675" s="5">
        <f t="shared" si="671"/>
        <v>9.3975000000000009</v>
      </c>
      <c r="AQ675" s="5">
        <f t="shared" si="671"/>
        <v>10.23</v>
      </c>
      <c r="AR675" s="5">
        <f t="shared" si="671"/>
        <v>19.502499999999998</v>
      </c>
      <c r="AS675" s="5">
        <f t="shared" si="671"/>
        <v>12.862499999999999</v>
      </c>
      <c r="AT675" s="5">
        <f t="shared" si="671"/>
        <v>9.2949999999999999</v>
      </c>
      <c r="AU675" s="5">
        <f t="shared" si="671"/>
        <v>7.4275000000000002</v>
      </c>
      <c r="AV675" s="5">
        <f t="shared" si="662"/>
        <v>244.28427172870383</v>
      </c>
      <c r="AW675" s="5">
        <f t="shared" si="644"/>
        <v>13.978245811855672</v>
      </c>
      <c r="AX675" s="1">
        <v>1.0666290231507622</v>
      </c>
      <c r="AY675" s="3">
        <f t="shared" si="645"/>
        <v>1.2116170933734942</v>
      </c>
      <c r="AZ675" s="3">
        <v>177.06666666666663</v>
      </c>
      <c r="BA675" s="3">
        <f t="shared" si="647"/>
        <v>295.97899926879296</v>
      </c>
      <c r="BB675" s="3">
        <f t="shared" si="647"/>
        <v>16.936281561020788</v>
      </c>
      <c r="DA675" s="5"/>
      <c r="EW675" s="51"/>
      <c r="EX675" s="51"/>
      <c r="EY675" s="52"/>
      <c r="EZ675" s="52"/>
    </row>
    <row r="676" spans="1:157" x14ac:dyDescent="0.2">
      <c r="A676" s="1">
        <v>2002</v>
      </c>
      <c r="D676" s="5">
        <f t="shared" ref="D676:AU676" si="672">AVERAGE(D383:D386)</f>
        <v>325.75</v>
      </c>
      <c r="E676" s="5">
        <f t="shared" si="672"/>
        <v>328.75</v>
      </c>
      <c r="F676" s="5">
        <f t="shared" si="672"/>
        <v>313.25</v>
      </c>
      <c r="G676" s="5">
        <f t="shared" si="672"/>
        <v>259.75</v>
      </c>
      <c r="H676" s="5">
        <f t="shared" si="672"/>
        <v>108.75</v>
      </c>
      <c r="I676" s="5">
        <f t="shared" si="672"/>
        <v>144.75</v>
      </c>
      <c r="J676" s="5">
        <f t="shared" si="672"/>
        <v>192</v>
      </c>
      <c r="K676" s="5">
        <f t="shared" si="672"/>
        <v>243.25</v>
      </c>
      <c r="L676" s="5">
        <f t="shared" si="672"/>
        <v>277.75</v>
      </c>
      <c r="M676" s="5">
        <f t="shared" si="672"/>
        <v>303.25</v>
      </c>
      <c r="N676" s="5">
        <f t="shared" si="672"/>
        <v>293.25</v>
      </c>
      <c r="O676" s="5">
        <f t="shared" si="672"/>
        <v>310.75</v>
      </c>
      <c r="P676" s="5">
        <f t="shared" si="672"/>
        <v>299</v>
      </c>
      <c r="Q676" s="5">
        <f t="shared" si="672"/>
        <v>244</v>
      </c>
      <c r="R676" s="5">
        <f t="shared" si="672"/>
        <v>288.75</v>
      </c>
      <c r="S676" s="5">
        <f t="shared" si="672"/>
        <v>258</v>
      </c>
      <c r="T676" s="5">
        <f t="shared" si="672"/>
        <v>217</v>
      </c>
      <c r="U676" s="5">
        <f t="shared" si="672"/>
        <v>333.75</v>
      </c>
      <c r="V676" s="5">
        <f t="shared" si="672"/>
        <v>178</v>
      </c>
      <c r="W676" s="5">
        <f t="shared" si="672"/>
        <v>209</v>
      </c>
      <c r="X676" s="5">
        <f t="shared" si="672"/>
        <v>244</v>
      </c>
      <c r="Y676" s="5">
        <f t="shared" si="672"/>
        <v>255</v>
      </c>
      <c r="Z676" s="5">
        <f t="shared" si="672"/>
        <v>19.612499999999997</v>
      </c>
      <c r="AA676" s="5">
        <f t="shared" si="672"/>
        <v>21.932500000000001</v>
      </c>
      <c r="AB676" s="5">
        <f t="shared" si="672"/>
        <v>16.365000000000002</v>
      </c>
      <c r="AC676" s="5">
        <f t="shared" si="672"/>
        <v>12.237500000000001</v>
      </c>
      <c r="AD676" s="5">
        <f t="shared" si="672"/>
        <v>11.74</v>
      </c>
      <c r="AE676" s="5">
        <f t="shared" si="672"/>
        <v>16.895000000000003</v>
      </c>
      <c r="AF676" s="5">
        <f t="shared" si="672"/>
        <v>16.225000000000001</v>
      </c>
      <c r="AG676" s="5">
        <f t="shared" si="672"/>
        <v>20.950000000000003</v>
      </c>
      <c r="AH676" s="5">
        <f t="shared" si="672"/>
        <v>15.607500000000002</v>
      </c>
      <c r="AI676" s="5">
        <f t="shared" si="672"/>
        <v>15.442499999999999</v>
      </c>
      <c r="AJ676" s="5">
        <f t="shared" si="672"/>
        <v>14.414999999999999</v>
      </c>
      <c r="AK676" s="5">
        <f t="shared" si="672"/>
        <v>13.055</v>
      </c>
      <c r="AL676" s="5">
        <f t="shared" si="672"/>
        <v>13.787500000000001</v>
      </c>
      <c r="AM676" s="5">
        <f t="shared" si="672"/>
        <v>7.6950000000000003</v>
      </c>
      <c r="AN676" s="5">
        <f t="shared" si="672"/>
        <v>16.024999999999999</v>
      </c>
      <c r="AO676" s="5">
        <f t="shared" si="672"/>
        <v>18.16</v>
      </c>
      <c r="AP676" s="5">
        <f t="shared" si="672"/>
        <v>12.032500000000001</v>
      </c>
      <c r="AQ676" s="5">
        <f t="shared" si="672"/>
        <v>10.0875</v>
      </c>
      <c r="AR676" s="5">
        <f t="shared" si="672"/>
        <v>16.7575</v>
      </c>
      <c r="AS676" s="5">
        <f t="shared" si="672"/>
        <v>12.8475</v>
      </c>
      <c r="AT676" s="5">
        <f t="shared" si="672"/>
        <v>9.1550000000000011</v>
      </c>
      <c r="AU676" s="5">
        <f t="shared" si="672"/>
        <v>7.8350000000000009</v>
      </c>
      <c r="AV676" s="5">
        <f t="shared" si="662"/>
        <v>231.55828098256438</v>
      </c>
      <c r="AW676" s="5">
        <f t="shared" si="644"/>
        <v>13.860114368556699</v>
      </c>
      <c r="AX676" s="1">
        <v>1.0500277932184547</v>
      </c>
      <c r="AY676" s="3">
        <f t="shared" si="645"/>
        <v>1.1927004864489228</v>
      </c>
      <c r="AZ676" s="3">
        <v>179.875</v>
      </c>
      <c r="BA676" s="3">
        <f t="shared" si="647"/>
        <v>276.17967436918087</v>
      </c>
      <c r="BB676" s="3">
        <f t="shared" si="647"/>
        <v>16.53096514961528</v>
      </c>
      <c r="EW676" s="51"/>
      <c r="EX676" s="51"/>
      <c r="EY676" s="52"/>
      <c r="EZ676" s="52"/>
      <c r="FA676" s="51"/>
    </row>
    <row r="677" spans="1:157" x14ac:dyDescent="0.2">
      <c r="A677" s="1">
        <v>2003</v>
      </c>
      <c r="D677" s="5">
        <f t="shared" ref="D677:AU677" si="673">AVERAGE(D387:D390)</f>
        <v>378</v>
      </c>
      <c r="E677" s="5">
        <f t="shared" si="673"/>
        <v>381.75</v>
      </c>
      <c r="F677" s="5">
        <f t="shared" si="673"/>
        <v>350.75</v>
      </c>
      <c r="G677" s="5">
        <f t="shared" si="673"/>
        <v>334.75</v>
      </c>
      <c r="H677" s="5">
        <f t="shared" si="673"/>
        <v>149</v>
      </c>
      <c r="I677" s="5">
        <f t="shared" si="673"/>
        <v>150</v>
      </c>
      <c r="J677" s="5">
        <f t="shared" si="673"/>
        <v>306.75</v>
      </c>
      <c r="K677" s="5">
        <f t="shared" si="673"/>
        <v>321.75</v>
      </c>
      <c r="L677" s="5">
        <f t="shared" si="673"/>
        <v>298</v>
      </c>
      <c r="M677" s="5">
        <f t="shared" si="673"/>
        <v>340.5</v>
      </c>
      <c r="N677" s="5">
        <f t="shared" si="673"/>
        <v>308.75</v>
      </c>
      <c r="O677" s="5">
        <f t="shared" si="673"/>
        <v>311.25</v>
      </c>
      <c r="P677" s="5">
        <f t="shared" si="673"/>
        <v>315.25</v>
      </c>
      <c r="Q677" s="5">
        <f t="shared" si="673"/>
        <v>283</v>
      </c>
      <c r="R677" s="5">
        <f t="shared" si="673"/>
        <v>276.5</v>
      </c>
      <c r="S677" s="5">
        <f t="shared" si="673"/>
        <v>280.25</v>
      </c>
      <c r="T677" s="5">
        <f t="shared" si="673"/>
        <v>303.25</v>
      </c>
      <c r="U677" s="5">
        <f t="shared" si="673"/>
        <v>266.5</v>
      </c>
      <c r="V677" s="5">
        <f t="shared" si="673"/>
        <v>226.25</v>
      </c>
      <c r="W677" s="5">
        <f t="shared" si="673"/>
        <v>184.25</v>
      </c>
      <c r="X677" s="5">
        <f t="shared" si="673"/>
        <v>263.5</v>
      </c>
      <c r="Y677" s="5">
        <f t="shared" si="673"/>
        <v>263</v>
      </c>
      <c r="Z677" s="5">
        <f t="shared" si="673"/>
        <v>29.167499999999997</v>
      </c>
      <c r="AA677" s="5">
        <f t="shared" si="673"/>
        <v>35.952500000000001</v>
      </c>
      <c r="AB677" s="5">
        <f t="shared" si="673"/>
        <v>17.262500000000003</v>
      </c>
      <c r="AC677" s="5">
        <f t="shared" si="673"/>
        <v>13.957500000000001</v>
      </c>
      <c r="AD677" s="5">
        <f t="shared" si="673"/>
        <v>18.6325</v>
      </c>
      <c r="AE677" s="5">
        <f t="shared" si="673"/>
        <v>21.984999999999999</v>
      </c>
      <c r="AF677" s="5">
        <f t="shared" si="673"/>
        <v>23.94</v>
      </c>
      <c r="AG677" s="5">
        <f t="shared" si="673"/>
        <v>30.270000000000003</v>
      </c>
      <c r="AH677" s="5">
        <f t="shared" si="673"/>
        <v>19.214999999999996</v>
      </c>
      <c r="AI677" s="5">
        <f t="shared" si="673"/>
        <v>18.477500000000003</v>
      </c>
      <c r="AJ677" s="5">
        <f t="shared" si="673"/>
        <v>26.722499999999997</v>
      </c>
      <c r="AK677" s="5">
        <f t="shared" si="673"/>
        <v>20.787500000000001</v>
      </c>
      <c r="AL677" s="5">
        <f t="shared" si="673"/>
        <v>16.724999999999998</v>
      </c>
      <c r="AM677" s="5">
        <f t="shared" si="673"/>
        <v>13.1875</v>
      </c>
      <c r="AN677" s="5">
        <f t="shared" si="673"/>
        <v>21.942500000000003</v>
      </c>
      <c r="AO677" s="5">
        <f t="shared" si="673"/>
        <v>24.55</v>
      </c>
      <c r="AP677" s="5">
        <f t="shared" si="673"/>
        <v>15.952500000000001</v>
      </c>
      <c r="AQ677" s="5">
        <f t="shared" si="673"/>
        <v>17.704999999999998</v>
      </c>
      <c r="AR677" s="5">
        <f t="shared" si="673"/>
        <v>20.157499999999999</v>
      </c>
      <c r="AS677" s="5">
        <f t="shared" si="673"/>
        <v>15.542499999999999</v>
      </c>
      <c r="AT677" s="5">
        <f t="shared" si="673"/>
        <v>13.217500000000001</v>
      </c>
      <c r="AU677" s="5">
        <f t="shared" si="673"/>
        <v>10.09</v>
      </c>
      <c r="AV677" s="5">
        <f t="shared" si="662"/>
        <v>256.25932674403299</v>
      </c>
      <c r="AW677" s="5">
        <f t="shared" si="644"/>
        <v>19.813384074312719</v>
      </c>
      <c r="AX677" s="1">
        <v>1.0266304347826087</v>
      </c>
      <c r="AY677" s="3">
        <f t="shared" si="645"/>
        <v>1.1662260475651189</v>
      </c>
      <c r="AZ677" s="3">
        <v>183.95833333333334</v>
      </c>
      <c r="BA677" s="3">
        <f t="shared" si="647"/>
        <v>298.85630178039196</v>
      </c>
      <c r="BB677" s="3">
        <f t="shared" si="647"/>
        <v>23.106884597875396</v>
      </c>
      <c r="EW677" s="51"/>
      <c r="EX677" s="51"/>
      <c r="EY677" s="52"/>
      <c r="EZ677" s="52"/>
      <c r="FA677" s="51"/>
    </row>
    <row r="678" spans="1:157" x14ac:dyDescent="0.2">
      <c r="A678" s="1">
        <v>2004</v>
      </c>
      <c r="D678" s="5">
        <f>AVERAGE(D391:D394)</f>
        <v>375.75</v>
      </c>
      <c r="E678" s="5">
        <f>AVERAGE(E391:E394)</f>
        <v>340</v>
      </c>
      <c r="F678" s="5">
        <f>AVERAGE(F391:F394)</f>
        <v>373.75</v>
      </c>
      <c r="G678" s="5">
        <f>AVERAGE(G391:G394)</f>
        <v>331.25</v>
      </c>
      <c r="H678" s="5" t="s">
        <v>112</v>
      </c>
      <c r="I678" s="5">
        <f t="shared" ref="I678:AU678" si="674">AVERAGE(I391:I394)</f>
        <v>171.5</v>
      </c>
      <c r="J678" s="5">
        <f t="shared" si="674"/>
        <v>268.5</v>
      </c>
      <c r="K678" s="5">
        <f t="shared" si="674"/>
        <v>302.5</v>
      </c>
      <c r="L678" s="5">
        <f t="shared" si="674"/>
        <v>313.75</v>
      </c>
      <c r="M678" s="5">
        <f t="shared" si="674"/>
        <v>298.5</v>
      </c>
      <c r="N678" s="5">
        <f t="shared" si="674"/>
        <v>324.25</v>
      </c>
      <c r="O678" s="5">
        <f t="shared" si="674"/>
        <v>328.5</v>
      </c>
      <c r="P678" s="5">
        <f t="shared" si="674"/>
        <v>295.75</v>
      </c>
      <c r="Q678" s="5">
        <f t="shared" si="674"/>
        <v>292</v>
      </c>
      <c r="R678" s="5">
        <f t="shared" si="674"/>
        <v>311.5</v>
      </c>
      <c r="S678" s="5">
        <f t="shared" si="674"/>
        <v>319.75</v>
      </c>
      <c r="T678" s="5">
        <f t="shared" si="674"/>
        <v>305.25</v>
      </c>
      <c r="U678" s="5">
        <f t="shared" si="674"/>
        <v>377</v>
      </c>
      <c r="V678" s="5">
        <f t="shared" si="674"/>
        <v>274</v>
      </c>
      <c r="W678" s="5">
        <f t="shared" si="674"/>
        <v>253.5</v>
      </c>
      <c r="X678" s="5">
        <f t="shared" si="674"/>
        <v>293</v>
      </c>
      <c r="Y678" s="5">
        <f t="shared" si="674"/>
        <v>259.5</v>
      </c>
      <c r="Z678" s="5">
        <f t="shared" si="674"/>
        <v>21.387499999999999</v>
      </c>
      <c r="AA678" s="5">
        <f t="shared" si="674"/>
        <v>25.884999999999998</v>
      </c>
      <c r="AB678" s="5">
        <f t="shared" si="674"/>
        <v>19.23</v>
      </c>
      <c r="AC678" s="5">
        <f t="shared" si="674"/>
        <v>10.694999999999999</v>
      </c>
      <c r="AD678" s="5">
        <f t="shared" si="674"/>
        <v>19.647500000000001</v>
      </c>
      <c r="AE678" s="5">
        <f t="shared" si="674"/>
        <v>17.9725</v>
      </c>
      <c r="AF678" s="5">
        <f t="shared" si="674"/>
        <v>20.22</v>
      </c>
      <c r="AG678" s="5">
        <f t="shared" si="674"/>
        <v>23.872499999999999</v>
      </c>
      <c r="AH678" s="5">
        <f t="shared" si="674"/>
        <v>18.717499999999998</v>
      </c>
      <c r="AI678" s="5">
        <f t="shared" si="674"/>
        <v>12.3675</v>
      </c>
      <c r="AJ678" s="5">
        <f t="shared" si="674"/>
        <v>18.012500000000003</v>
      </c>
      <c r="AK678" s="5">
        <f t="shared" si="674"/>
        <v>16.052500000000002</v>
      </c>
      <c r="AL678" s="5">
        <f t="shared" si="674"/>
        <v>15.422499999999999</v>
      </c>
      <c r="AM678" s="5">
        <f t="shared" si="674"/>
        <v>8.6274999999999995</v>
      </c>
      <c r="AN678" s="5">
        <f t="shared" si="674"/>
        <v>21.262500000000003</v>
      </c>
      <c r="AO678" s="5">
        <f t="shared" si="674"/>
        <v>22.6325</v>
      </c>
      <c r="AP678" s="5">
        <f t="shared" si="674"/>
        <v>13.237500000000001</v>
      </c>
      <c r="AQ678" s="5">
        <f t="shared" si="674"/>
        <v>15.95</v>
      </c>
      <c r="AR678" s="5">
        <f t="shared" si="674"/>
        <v>20.952500000000001</v>
      </c>
      <c r="AS678" s="5">
        <f t="shared" si="674"/>
        <v>15.41</v>
      </c>
      <c r="AT678" s="5">
        <f t="shared" si="674"/>
        <v>9.9625000000000004</v>
      </c>
      <c r="AU678" s="5">
        <f t="shared" si="674"/>
        <v>9.6274999999999995</v>
      </c>
      <c r="AV678" s="5">
        <f t="shared" si="662"/>
        <v>264.94981379427088</v>
      </c>
      <c r="AW678" s="5">
        <f t="shared" si="644"/>
        <v>16.43719877577319</v>
      </c>
      <c r="AX678" s="1">
        <v>1</v>
      </c>
      <c r="AY678" s="3">
        <f t="shared" si="645"/>
        <v>1.1358175240448247</v>
      </c>
      <c r="AZ678" s="3">
        <v>188.88333333333335</v>
      </c>
      <c r="BA678" s="3">
        <f t="shared" si="647"/>
        <v>300.93464149994611</v>
      </c>
      <c r="BB678" s="3">
        <f t="shared" si="647"/>
        <v>18.66965841573133</v>
      </c>
      <c r="EW678" s="51"/>
      <c r="EX678" s="51"/>
      <c r="EY678" s="52"/>
      <c r="EZ678" s="52"/>
      <c r="FA678" s="51"/>
    </row>
    <row r="679" spans="1:157" x14ac:dyDescent="0.2">
      <c r="A679" s="1">
        <v>2005</v>
      </c>
      <c r="D679" s="5">
        <f t="shared" ref="D679:AU679" si="675">AVERAGE(D395:D398)</f>
        <v>326.25</v>
      </c>
      <c r="E679" s="5">
        <f t="shared" si="675"/>
        <v>325.25</v>
      </c>
      <c r="F679" s="5">
        <f t="shared" si="675"/>
        <v>337.25</v>
      </c>
      <c r="G679" s="5">
        <f t="shared" si="675"/>
        <v>306</v>
      </c>
      <c r="H679" s="5">
        <f t="shared" si="675"/>
        <v>328</v>
      </c>
      <c r="I679" s="5">
        <f t="shared" si="675"/>
        <v>166</v>
      </c>
      <c r="J679" s="5">
        <f t="shared" si="675"/>
        <v>278.5</v>
      </c>
      <c r="K679" s="5">
        <f t="shared" si="675"/>
        <v>287</v>
      </c>
      <c r="L679" s="5">
        <f t="shared" si="675"/>
        <v>325.75</v>
      </c>
      <c r="M679" s="5">
        <f t="shared" si="675"/>
        <v>304</v>
      </c>
      <c r="N679" s="5">
        <f t="shared" si="675"/>
        <v>365.5</v>
      </c>
      <c r="O679" s="5">
        <f t="shared" si="675"/>
        <v>315.75</v>
      </c>
      <c r="P679" s="5">
        <f t="shared" si="675"/>
        <v>313.75</v>
      </c>
      <c r="Q679" s="5">
        <f t="shared" si="675"/>
        <v>275.75</v>
      </c>
      <c r="R679" s="5">
        <f t="shared" si="675"/>
        <v>296.25</v>
      </c>
      <c r="S679" s="5">
        <f t="shared" si="675"/>
        <v>305.75</v>
      </c>
      <c r="T679" s="5">
        <f t="shared" si="675"/>
        <v>256.25</v>
      </c>
      <c r="U679" s="5">
        <f t="shared" si="675"/>
        <v>317</v>
      </c>
      <c r="V679" s="5">
        <f t="shared" si="675"/>
        <v>296.75</v>
      </c>
      <c r="W679" s="5">
        <f t="shared" si="675"/>
        <v>321.75</v>
      </c>
      <c r="X679" s="5">
        <f t="shared" si="675"/>
        <v>282</v>
      </c>
      <c r="Y679" s="5">
        <f t="shared" si="675"/>
        <v>233.25</v>
      </c>
      <c r="Z679" s="5">
        <f t="shared" si="675"/>
        <v>25.692499999999999</v>
      </c>
      <c r="AA679" s="5">
        <f t="shared" si="675"/>
        <v>25.1175</v>
      </c>
      <c r="AB679" s="5">
        <f t="shared" si="675"/>
        <v>31.707499999999996</v>
      </c>
      <c r="AC679" s="5">
        <f t="shared" si="675"/>
        <v>13.4125</v>
      </c>
      <c r="AD679" s="5">
        <f t="shared" si="675"/>
        <v>21.412500000000001</v>
      </c>
      <c r="AE679" s="5">
        <f t="shared" si="675"/>
        <v>20.927500000000002</v>
      </c>
      <c r="AF679" s="5">
        <f t="shared" si="675"/>
        <v>24.112500000000001</v>
      </c>
      <c r="AG679" s="5">
        <f t="shared" si="675"/>
        <v>26.157499999999999</v>
      </c>
      <c r="AH679" s="5">
        <f t="shared" si="675"/>
        <v>25.077500000000001</v>
      </c>
      <c r="AI679" s="5">
        <f t="shared" si="675"/>
        <v>14.425000000000001</v>
      </c>
      <c r="AJ679" s="5">
        <f t="shared" si="675"/>
        <v>22.474999999999998</v>
      </c>
      <c r="AK679" s="5">
        <f t="shared" si="675"/>
        <v>18.185000000000002</v>
      </c>
      <c r="AL679" s="5">
        <f t="shared" si="675"/>
        <v>13.237500000000001</v>
      </c>
      <c r="AM679" s="5">
        <f t="shared" si="675"/>
        <v>9.4250000000000007</v>
      </c>
      <c r="AN679" s="5">
        <f t="shared" si="675"/>
        <v>21.564999999999998</v>
      </c>
      <c r="AO679" s="5">
        <f t="shared" si="675"/>
        <v>26.927500000000002</v>
      </c>
      <c r="AP679" s="5">
        <f t="shared" si="675"/>
        <v>13.0175</v>
      </c>
      <c r="AQ679" s="5">
        <f t="shared" si="675"/>
        <v>15.697500000000002</v>
      </c>
      <c r="AR679" s="5">
        <f t="shared" si="675"/>
        <v>29.727499999999999</v>
      </c>
      <c r="AS679" s="5">
        <f t="shared" si="675"/>
        <v>19.8675</v>
      </c>
      <c r="AT679" s="5">
        <f t="shared" si="675"/>
        <v>8.5</v>
      </c>
      <c r="AU679" s="5">
        <f t="shared" si="675"/>
        <v>7.2100000000000009</v>
      </c>
      <c r="AV679" s="5">
        <f t="shared" si="662"/>
        <v>266.92699653920664</v>
      </c>
      <c r="AW679" s="5">
        <f t="shared" si="644"/>
        <v>19.597286565721657</v>
      </c>
      <c r="AY679" s="3">
        <f t="shared" si="645"/>
        <v>1.0985466183059525</v>
      </c>
      <c r="AZ679" s="3">
        <v>195.29166666666671</v>
      </c>
      <c r="BA679" s="3">
        <f t="shared" si="647"/>
        <v>293.23174938271012</v>
      </c>
      <c r="BB679" s="3">
        <f t="shared" si="647"/>
        <v>21.528532884746198</v>
      </c>
      <c r="EW679" s="51"/>
      <c r="EX679" s="51"/>
      <c r="EY679" s="52"/>
      <c r="EZ679" s="52"/>
      <c r="FA679" s="51"/>
    </row>
    <row r="680" spans="1:157" x14ac:dyDescent="0.2">
      <c r="A680" s="1">
        <v>2006</v>
      </c>
      <c r="D680" s="5">
        <f t="shared" ref="D680:AU680" si="676">AVERAGE(D399:D402)</f>
        <v>270.75</v>
      </c>
      <c r="E680" s="5">
        <f t="shared" si="676"/>
        <v>281.25</v>
      </c>
      <c r="F680" s="5">
        <f t="shared" si="676"/>
        <v>272.25</v>
      </c>
      <c r="G680" s="5">
        <f t="shared" si="676"/>
        <v>263.75</v>
      </c>
      <c r="H680" s="5">
        <f t="shared" si="676"/>
        <v>156.5</v>
      </c>
      <c r="I680" s="5">
        <f t="shared" si="676"/>
        <v>160</v>
      </c>
      <c r="J680" s="5">
        <f t="shared" si="676"/>
        <v>249.5</v>
      </c>
      <c r="K680" s="5">
        <f t="shared" si="676"/>
        <v>256.5</v>
      </c>
      <c r="L680" s="5">
        <f t="shared" si="676"/>
        <v>261.75</v>
      </c>
      <c r="M680" s="5">
        <f t="shared" si="676"/>
        <v>290.75</v>
      </c>
      <c r="N680" s="5">
        <f t="shared" si="676"/>
        <v>297</v>
      </c>
      <c r="O680" s="5">
        <f t="shared" si="676"/>
        <v>308</v>
      </c>
      <c r="P680" s="5">
        <f t="shared" si="676"/>
        <v>302.25</v>
      </c>
      <c r="Q680" s="5">
        <f t="shared" si="676"/>
        <v>306.75</v>
      </c>
      <c r="R680" s="5">
        <f t="shared" si="676"/>
        <v>294.5</v>
      </c>
      <c r="S680" s="5">
        <f t="shared" si="676"/>
        <v>288</v>
      </c>
      <c r="T680" s="5">
        <f t="shared" si="676"/>
        <v>267.5</v>
      </c>
      <c r="U680" s="5">
        <f t="shared" si="676"/>
        <v>313.25</v>
      </c>
      <c r="V680" s="5">
        <f t="shared" si="676"/>
        <v>206.25</v>
      </c>
      <c r="W680" s="5">
        <f t="shared" si="676"/>
        <v>224</v>
      </c>
      <c r="X680" s="5">
        <f t="shared" si="676"/>
        <v>244</v>
      </c>
      <c r="Y680" s="5">
        <f t="shared" si="676"/>
        <v>256</v>
      </c>
      <c r="Z680" s="5">
        <f t="shared" si="676"/>
        <v>17.482500000000002</v>
      </c>
      <c r="AA680" s="5">
        <f t="shared" si="676"/>
        <v>21.37</v>
      </c>
      <c r="AB680" s="5">
        <f t="shared" si="676"/>
        <v>24.4375</v>
      </c>
      <c r="AC680" s="5">
        <f t="shared" si="676"/>
        <v>10.512499999999999</v>
      </c>
      <c r="AD680" s="5">
        <f t="shared" si="676"/>
        <v>17.740000000000002</v>
      </c>
      <c r="AE680" s="5">
        <f t="shared" si="676"/>
        <v>15.94</v>
      </c>
      <c r="AF680" s="5">
        <f t="shared" si="676"/>
        <v>18.327500000000001</v>
      </c>
      <c r="AG680" s="5">
        <f t="shared" si="676"/>
        <v>24.164999999999999</v>
      </c>
      <c r="AH680" s="5">
        <f t="shared" si="676"/>
        <v>23.425000000000001</v>
      </c>
      <c r="AI680" s="5">
        <f t="shared" si="676"/>
        <v>16.9725</v>
      </c>
      <c r="AJ680" s="5">
        <f t="shared" si="676"/>
        <v>16.447500000000002</v>
      </c>
      <c r="AK680" s="5">
        <f t="shared" si="676"/>
        <v>14.860000000000001</v>
      </c>
      <c r="AL680" s="5">
        <f t="shared" si="676"/>
        <v>13.764999999999999</v>
      </c>
      <c r="AM680" s="5">
        <f t="shared" si="676"/>
        <v>10.255000000000001</v>
      </c>
      <c r="AN680" s="5">
        <f t="shared" si="676"/>
        <v>23.08</v>
      </c>
      <c r="AO680" s="5">
        <f t="shared" si="676"/>
        <v>25.987500000000001</v>
      </c>
      <c r="AP680" s="5">
        <f t="shared" si="676"/>
        <v>15.802500000000002</v>
      </c>
      <c r="AQ680" s="5">
        <f t="shared" si="676"/>
        <v>12.2775</v>
      </c>
      <c r="AR680" s="5">
        <f t="shared" si="676"/>
        <v>19.939999999999998</v>
      </c>
      <c r="AS680" s="5">
        <f t="shared" si="676"/>
        <v>13.2225</v>
      </c>
      <c r="AT680" s="5">
        <f t="shared" si="676"/>
        <v>8.8025000000000002</v>
      </c>
      <c r="AU680" s="5">
        <f t="shared" si="676"/>
        <v>7.625</v>
      </c>
      <c r="AV680" s="5">
        <f t="shared" si="662"/>
        <v>230.34296415069497</v>
      </c>
      <c r="AW680" s="5">
        <f t="shared" si="644"/>
        <v>16.280700440292097</v>
      </c>
      <c r="AY680" s="3">
        <f t="shared" si="645"/>
        <v>1.0642156173783637</v>
      </c>
      <c r="AZ680" s="3">
        <v>201.5916666666667</v>
      </c>
      <c r="BA680" s="3">
        <f t="shared" si="647"/>
        <v>245.13457980239414</v>
      </c>
      <c r="BB680" s="3">
        <f t="shared" si="647"/>
        <v>17.326175670417651</v>
      </c>
      <c r="EW680" s="51"/>
      <c r="EX680" s="51"/>
      <c r="EY680" s="52"/>
      <c r="EZ680" s="52"/>
      <c r="FA680" s="51"/>
    </row>
    <row r="681" spans="1:157" x14ac:dyDescent="0.2">
      <c r="A681" s="1">
        <v>2007</v>
      </c>
      <c r="D681" s="5">
        <f t="shared" ref="D681:AU681" si="677">AVERAGE(D403:D406)</f>
        <v>271.25</v>
      </c>
      <c r="E681" s="5">
        <f t="shared" si="677"/>
        <v>300.5</v>
      </c>
      <c r="F681" s="5">
        <f t="shared" si="677"/>
        <v>376.5</v>
      </c>
      <c r="G681" s="5">
        <f t="shared" si="677"/>
        <v>270.75</v>
      </c>
      <c r="H681" s="5">
        <f t="shared" si="677"/>
        <v>131.25</v>
      </c>
      <c r="I681" s="5">
        <f t="shared" si="677"/>
        <v>141.25</v>
      </c>
      <c r="J681" s="5">
        <f t="shared" si="677"/>
        <v>273.75</v>
      </c>
      <c r="K681" s="5">
        <f t="shared" si="677"/>
        <v>261</v>
      </c>
      <c r="L681" s="5">
        <f t="shared" si="677"/>
        <v>309.25</v>
      </c>
      <c r="M681" s="5">
        <f t="shared" si="677"/>
        <v>317.25</v>
      </c>
      <c r="N681" s="5">
        <f t="shared" si="677"/>
        <v>263.5</v>
      </c>
      <c r="O681" s="5">
        <f t="shared" si="677"/>
        <v>280.75</v>
      </c>
      <c r="P681" s="5">
        <f t="shared" si="677"/>
        <v>268</v>
      </c>
      <c r="Q681" s="5">
        <f t="shared" si="677"/>
        <v>306.75</v>
      </c>
      <c r="R681" s="5">
        <f t="shared" si="677"/>
        <v>292.75</v>
      </c>
      <c r="S681" s="5">
        <f t="shared" si="677"/>
        <v>281.5</v>
      </c>
      <c r="T681" s="5">
        <f t="shared" si="677"/>
        <v>279.5</v>
      </c>
      <c r="U681" s="5">
        <f t="shared" si="677"/>
        <v>325</v>
      </c>
      <c r="V681" s="5">
        <f t="shared" si="677"/>
        <v>223</v>
      </c>
      <c r="W681" s="5">
        <f t="shared" si="677"/>
        <v>127.5</v>
      </c>
      <c r="X681" s="5">
        <f t="shared" si="677"/>
        <v>279</v>
      </c>
      <c r="Y681" s="5">
        <f t="shared" si="677"/>
        <v>263.25</v>
      </c>
      <c r="Z681" s="5">
        <f t="shared" si="677"/>
        <v>18.384999999999998</v>
      </c>
      <c r="AA681" s="5">
        <f t="shared" si="677"/>
        <v>18.810000000000002</v>
      </c>
      <c r="AB681" s="5">
        <f t="shared" si="677"/>
        <v>34.880000000000003</v>
      </c>
      <c r="AC681" s="5">
        <f t="shared" si="677"/>
        <v>18.1175</v>
      </c>
      <c r="AD681" s="5">
        <f t="shared" si="677"/>
        <v>15.7875</v>
      </c>
      <c r="AE681" s="5">
        <f t="shared" si="677"/>
        <v>14.2775</v>
      </c>
      <c r="AF681" s="5">
        <f t="shared" si="677"/>
        <v>20.842500000000001</v>
      </c>
      <c r="AG681" s="5">
        <f t="shared" si="677"/>
        <v>22.01</v>
      </c>
      <c r="AH681" s="5">
        <f t="shared" si="677"/>
        <v>26.077500000000001</v>
      </c>
      <c r="AI681" s="5">
        <f t="shared" si="677"/>
        <v>18.2225</v>
      </c>
      <c r="AJ681" s="5">
        <f t="shared" si="677"/>
        <v>16.634999999999998</v>
      </c>
      <c r="AK681" s="5">
        <f t="shared" si="677"/>
        <v>15.512500000000001</v>
      </c>
      <c r="AL681" s="5">
        <f t="shared" si="677"/>
        <v>16.122500000000002</v>
      </c>
      <c r="AM681" s="5">
        <f t="shared" si="677"/>
        <v>12.827500000000001</v>
      </c>
      <c r="AN681" s="5">
        <f t="shared" si="677"/>
        <v>22.274999999999999</v>
      </c>
      <c r="AO681" s="5">
        <f t="shared" si="677"/>
        <v>24.045000000000002</v>
      </c>
      <c r="AP681" s="5">
        <f t="shared" si="677"/>
        <v>16.810000000000002</v>
      </c>
      <c r="AQ681" s="5">
        <f t="shared" si="677"/>
        <v>13.425000000000001</v>
      </c>
      <c r="AR681" s="5">
        <f t="shared" si="677"/>
        <v>35.327500000000001</v>
      </c>
      <c r="AS681" s="5">
        <f t="shared" si="677"/>
        <v>20.762499999999999</v>
      </c>
      <c r="AT681" s="5">
        <f t="shared" si="677"/>
        <v>10.355</v>
      </c>
      <c r="AU681" s="5">
        <f t="shared" si="677"/>
        <v>11.52</v>
      </c>
      <c r="AV681" s="5">
        <f t="shared" si="662"/>
        <v>235.46296810051345</v>
      </c>
      <c r="AW681" s="5">
        <f t="shared" si="644"/>
        <v>18.260926492697596</v>
      </c>
      <c r="AY681" s="3">
        <f t="shared" si="645"/>
        <v>1.03469904252587</v>
      </c>
      <c r="AZ681" s="3">
        <v>207.34241666666671</v>
      </c>
      <c r="BA681" s="3">
        <f t="shared" si="647"/>
        <v>243.63330764390074</v>
      </c>
      <c r="BB681" s="3">
        <f t="shared" si="647"/>
        <v>18.894563157629495</v>
      </c>
      <c r="EW681" s="51"/>
      <c r="EX681" s="51"/>
      <c r="EY681" s="52"/>
      <c r="EZ681" s="52"/>
      <c r="FA681" s="51"/>
    </row>
    <row r="682" spans="1:157" x14ac:dyDescent="0.2">
      <c r="A682" s="1">
        <v>2008</v>
      </c>
      <c r="D682" s="5">
        <f t="shared" ref="D682:AU682" si="678">AVERAGE(D407:D410)</f>
        <v>289.25</v>
      </c>
      <c r="E682" s="5">
        <f t="shared" si="678"/>
        <v>296.25</v>
      </c>
      <c r="F682" s="5">
        <f t="shared" si="678"/>
        <v>314</v>
      </c>
      <c r="G682" s="5">
        <f t="shared" si="678"/>
        <v>259.25</v>
      </c>
      <c r="H682" s="5">
        <f t="shared" si="678"/>
        <v>138.5</v>
      </c>
      <c r="I682" s="5">
        <f t="shared" si="678"/>
        <v>130.5</v>
      </c>
      <c r="J682" s="5">
        <f t="shared" si="678"/>
        <v>240</v>
      </c>
      <c r="K682" s="5">
        <f t="shared" si="678"/>
        <v>253.75</v>
      </c>
      <c r="L682" s="5">
        <f t="shared" si="678"/>
        <v>236.75</v>
      </c>
      <c r="M682" s="5">
        <f t="shared" si="678"/>
        <v>223.5</v>
      </c>
      <c r="N682" s="5">
        <f t="shared" si="678"/>
        <v>298.75</v>
      </c>
      <c r="O682" s="5">
        <f t="shared" si="678"/>
        <v>337</v>
      </c>
      <c r="P682" s="5">
        <f t="shared" si="678"/>
        <v>271.25</v>
      </c>
      <c r="Q682" s="5">
        <f t="shared" si="678"/>
        <v>281</v>
      </c>
      <c r="R682" s="5">
        <f t="shared" si="678"/>
        <v>281.25</v>
      </c>
      <c r="S682" s="5">
        <f t="shared" si="678"/>
        <v>298</v>
      </c>
      <c r="T682" s="5">
        <f t="shared" si="678"/>
        <v>292.5</v>
      </c>
      <c r="U682" s="5">
        <f t="shared" si="678"/>
        <v>318.5</v>
      </c>
      <c r="V682" s="5">
        <f t="shared" si="678"/>
        <v>212.75</v>
      </c>
      <c r="W682" s="5">
        <f t="shared" si="678"/>
        <v>222.33333333333334</v>
      </c>
      <c r="X682" s="5">
        <f t="shared" si="678"/>
        <v>229.75</v>
      </c>
      <c r="Y682" s="5">
        <f t="shared" si="678"/>
        <v>284.75</v>
      </c>
      <c r="Z682" s="5">
        <f t="shared" si="678"/>
        <v>26.212499999999999</v>
      </c>
      <c r="AA682" s="5">
        <f t="shared" si="678"/>
        <v>23.902500000000003</v>
      </c>
      <c r="AB682" s="5">
        <f t="shared" si="678"/>
        <v>39.700000000000003</v>
      </c>
      <c r="AC682" s="5">
        <f t="shared" si="678"/>
        <v>22.952500000000001</v>
      </c>
      <c r="AD682" s="5">
        <f t="shared" si="678"/>
        <v>17.767499999999998</v>
      </c>
      <c r="AE682" s="5">
        <f t="shared" si="678"/>
        <v>16.25</v>
      </c>
      <c r="AF682" s="5">
        <f t="shared" si="678"/>
        <v>20.917500000000004</v>
      </c>
      <c r="AG682" s="5">
        <f t="shared" si="678"/>
        <v>21.39</v>
      </c>
      <c r="AH682" s="5">
        <f t="shared" si="678"/>
        <v>31.372499999999999</v>
      </c>
      <c r="AI682" s="5">
        <f t="shared" si="678"/>
        <v>23.999999999999996</v>
      </c>
      <c r="AJ682" s="5">
        <f t="shared" si="678"/>
        <v>22.842499999999998</v>
      </c>
      <c r="AK682" s="5">
        <f t="shared" si="678"/>
        <v>20.67</v>
      </c>
      <c r="AL682" s="5">
        <f t="shared" si="678"/>
        <v>16.215</v>
      </c>
      <c r="AM682" s="5">
        <f t="shared" si="678"/>
        <v>15.175000000000001</v>
      </c>
      <c r="AN682" s="5">
        <f t="shared" si="678"/>
        <v>21.979999999999997</v>
      </c>
      <c r="AO682" s="5">
        <f t="shared" si="678"/>
        <v>23.407500000000002</v>
      </c>
      <c r="AP682" s="5">
        <f t="shared" si="678"/>
        <v>17.329999999999998</v>
      </c>
      <c r="AQ682" s="5">
        <f t="shared" si="678"/>
        <v>20.052500000000002</v>
      </c>
      <c r="AR682" s="5">
        <f t="shared" si="678"/>
        <v>34.56</v>
      </c>
      <c r="AS682" s="5">
        <f t="shared" si="678"/>
        <v>20.34</v>
      </c>
      <c r="AT682" s="5">
        <f t="shared" si="678"/>
        <v>8.1974999999999998</v>
      </c>
      <c r="AU682" s="5">
        <f t="shared" si="678"/>
        <v>11.482500000000002</v>
      </c>
      <c r="AV682" s="5">
        <f t="shared" si="662"/>
        <v>229.2679144644861</v>
      </c>
      <c r="AW682" s="5">
        <f t="shared" si="644"/>
        <v>21.54473314003436</v>
      </c>
      <c r="AY682" s="3">
        <f t="shared" si="645"/>
        <v>0.99644453733700256</v>
      </c>
      <c r="AZ682" s="3">
        <v>215.30250000000001</v>
      </c>
      <c r="BA682" s="3">
        <f t="shared" si="647"/>
        <v>228.45276095478434</v>
      </c>
      <c r="BB682" s="3">
        <f t="shared" si="647"/>
        <v>21.468131645770725</v>
      </c>
      <c r="EW682" s="51"/>
      <c r="EX682" s="51"/>
      <c r="EY682" s="52"/>
      <c r="EZ682" s="52"/>
      <c r="FA682" s="51"/>
    </row>
    <row r="683" spans="1:157" x14ac:dyDescent="0.2">
      <c r="A683" s="1">
        <v>2009</v>
      </c>
      <c r="D683" s="5">
        <f t="shared" ref="D683:AU683" si="679">AVERAGE(D411:D414)</f>
        <v>268.5</v>
      </c>
      <c r="E683" s="5">
        <f t="shared" si="679"/>
        <v>266</v>
      </c>
      <c r="F683" s="5">
        <f t="shared" si="679"/>
        <v>278.75</v>
      </c>
      <c r="G683" s="5">
        <f t="shared" si="679"/>
        <v>208.33333333333334</v>
      </c>
      <c r="H683" s="5">
        <f t="shared" si="679"/>
        <v>119.66666666666667</v>
      </c>
      <c r="I683" s="5">
        <f t="shared" si="679"/>
        <v>107.33333333333333</v>
      </c>
      <c r="J683" s="5">
        <f t="shared" si="679"/>
        <v>208</v>
      </c>
      <c r="K683" s="5">
        <f t="shared" si="679"/>
        <v>262.25</v>
      </c>
      <c r="L683" s="5">
        <f t="shared" si="679"/>
        <v>246.75</v>
      </c>
      <c r="M683" s="5">
        <f t="shared" si="679"/>
        <v>233.5</v>
      </c>
      <c r="N683" s="5">
        <f t="shared" si="679"/>
        <v>273.5</v>
      </c>
      <c r="O683" s="5">
        <f t="shared" si="679"/>
        <v>319</v>
      </c>
      <c r="P683" s="5">
        <f t="shared" si="679"/>
        <v>246.5</v>
      </c>
      <c r="Q683" s="5">
        <f t="shared" si="679"/>
        <v>254.5</v>
      </c>
      <c r="R683" s="5">
        <f t="shared" si="679"/>
        <v>215.75</v>
      </c>
      <c r="S683" s="5">
        <f t="shared" si="679"/>
        <v>230.5</v>
      </c>
      <c r="T683" s="5">
        <f t="shared" si="679"/>
        <v>196.75</v>
      </c>
      <c r="U683" s="5">
        <f t="shared" si="679"/>
        <v>292.5</v>
      </c>
      <c r="V683" s="5">
        <f t="shared" si="679"/>
        <v>189</v>
      </c>
      <c r="W683" s="5">
        <f t="shared" si="679"/>
        <v>265.66666666666669</v>
      </c>
      <c r="X683" s="5">
        <f t="shared" si="679"/>
        <v>208</v>
      </c>
      <c r="Y683" s="5">
        <f t="shared" si="679"/>
        <v>253.25</v>
      </c>
      <c r="Z683" s="5">
        <f t="shared" si="679"/>
        <v>29.545000000000002</v>
      </c>
      <c r="AA683" s="5">
        <f t="shared" si="679"/>
        <v>27.9375</v>
      </c>
      <c r="AB683" s="5">
        <f t="shared" si="679"/>
        <v>37.265000000000001</v>
      </c>
      <c r="AC683" s="5">
        <f t="shared" si="679"/>
        <v>25.242500000000003</v>
      </c>
      <c r="AD683" s="5">
        <f t="shared" si="679"/>
        <v>18.5625</v>
      </c>
      <c r="AE683" s="5">
        <f t="shared" si="679"/>
        <v>17.154999999999998</v>
      </c>
      <c r="AF683" s="5">
        <f t="shared" si="679"/>
        <v>18.8675</v>
      </c>
      <c r="AG683" s="5">
        <f t="shared" si="679"/>
        <v>22.627499999999998</v>
      </c>
      <c r="AH683" s="5">
        <f t="shared" si="679"/>
        <v>31.722500000000004</v>
      </c>
      <c r="AI683" s="5">
        <f t="shared" si="679"/>
        <v>21.215</v>
      </c>
      <c r="AJ683" s="5">
        <f t="shared" si="679"/>
        <v>29.754999999999999</v>
      </c>
      <c r="AK683" s="5">
        <f t="shared" si="679"/>
        <v>25.197500000000002</v>
      </c>
      <c r="AL683" s="5">
        <f t="shared" si="679"/>
        <v>13.939999999999998</v>
      </c>
      <c r="AM683" s="5">
        <f t="shared" si="679"/>
        <v>14.429999999999998</v>
      </c>
      <c r="AN683" s="5">
        <f t="shared" si="679"/>
        <v>25.225000000000001</v>
      </c>
      <c r="AO683" s="5">
        <f t="shared" si="679"/>
        <v>26.112500000000001</v>
      </c>
      <c r="AP683" s="5">
        <f t="shared" si="679"/>
        <v>18.532500000000002</v>
      </c>
      <c r="AQ683" s="5">
        <f t="shared" si="679"/>
        <v>21.935000000000002</v>
      </c>
      <c r="AR683" s="5">
        <f t="shared" si="679"/>
        <v>30.36</v>
      </c>
      <c r="AS683" s="5">
        <f t="shared" si="679"/>
        <v>16.342500000000001</v>
      </c>
      <c r="AT683" s="5">
        <f t="shared" si="679"/>
        <v>9.8849999999999998</v>
      </c>
      <c r="AU683" s="5">
        <f t="shared" si="679"/>
        <v>10.327500000000001</v>
      </c>
      <c r="AV683" s="5">
        <f t="shared" si="662"/>
        <v>216.54425207365472</v>
      </c>
      <c r="AW683" s="5">
        <f t="shared" si="644"/>
        <v>22.494526954467354</v>
      </c>
      <c r="AY683" s="3">
        <f t="shared" si="645"/>
        <v>1</v>
      </c>
      <c r="AZ683" s="3">
        <v>214.53700000000001</v>
      </c>
      <c r="BA683" s="3">
        <f t="shared" si="647"/>
        <v>216.54425207365472</v>
      </c>
      <c r="BB683" s="3">
        <f t="shared" si="647"/>
        <v>22.494526954467354</v>
      </c>
      <c r="EW683" s="51"/>
      <c r="EX683" s="51"/>
      <c r="EY683" s="52"/>
      <c r="EZ683" s="52"/>
      <c r="FA683" s="51"/>
    </row>
    <row r="684" spans="1:157" x14ac:dyDescent="0.2">
      <c r="A684" s="1">
        <v>2010</v>
      </c>
      <c r="D684" s="5">
        <f t="shared" ref="D684:AU684" si="680">AVERAGE(D415:D418)</f>
        <v>278.25</v>
      </c>
      <c r="E684" s="5">
        <f t="shared" si="680"/>
        <v>266.75</v>
      </c>
      <c r="F684" s="5">
        <f t="shared" si="680"/>
        <v>300.75</v>
      </c>
      <c r="G684" s="5">
        <f t="shared" si="680"/>
        <v>237.75</v>
      </c>
      <c r="H684" s="5">
        <f t="shared" si="680"/>
        <v>126</v>
      </c>
      <c r="I684" s="5">
        <f t="shared" si="680"/>
        <v>115</v>
      </c>
      <c r="J684" s="5">
        <f t="shared" si="680"/>
        <v>296.75</v>
      </c>
      <c r="K684" s="5">
        <f t="shared" si="680"/>
        <v>328</v>
      </c>
      <c r="L684" s="5">
        <f t="shared" si="680"/>
        <v>237.75</v>
      </c>
      <c r="M684" s="5">
        <f t="shared" si="680"/>
        <v>278</v>
      </c>
      <c r="N684" s="5">
        <f t="shared" si="680"/>
        <v>285.75</v>
      </c>
      <c r="O684" s="5">
        <f t="shared" si="680"/>
        <v>297.75</v>
      </c>
      <c r="P684" s="5">
        <f t="shared" si="680"/>
        <v>280.5</v>
      </c>
      <c r="Q684" s="5">
        <f t="shared" si="680"/>
        <v>353.75</v>
      </c>
      <c r="R684" s="5">
        <f t="shared" si="680"/>
        <v>275</v>
      </c>
      <c r="S684" s="5">
        <f t="shared" si="680"/>
        <v>303.75</v>
      </c>
      <c r="T684" s="5">
        <f t="shared" si="680"/>
        <v>244.25</v>
      </c>
      <c r="U684" s="5">
        <f t="shared" si="680"/>
        <v>336</v>
      </c>
      <c r="V684" s="5">
        <f t="shared" si="680"/>
        <v>215.5</v>
      </c>
      <c r="W684" s="5">
        <f t="shared" si="680"/>
        <v>235.25</v>
      </c>
      <c r="X684" s="5">
        <f t="shared" si="680"/>
        <v>234.5</v>
      </c>
      <c r="Y684" s="5">
        <f t="shared" si="680"/>
        <v>295.25</v>
      </c>
      <c r="Z684" s="5">
        <f t="shared" si="680"/>
        <v>32.202500000000001</v>
      </c>
      <c r="AA684" s="5">
        <f t="shared" si="680"/>
        <v>37.777499999999996</v>
      </c>
      <c r="AB684" s="5">
        <f t="shared" si="680"/>
        <v>46.477499999999999</v>
      </c>
      <c r="AC684" s="5">
        <f t="shared" si="680"/>
        <v>29.669999999999998</v>
      </c>
      <c r="AD684" s="5">
        <f t="shared" si="680"/>
        <v>20.785</v>
      </c>
      <c r="AE684" s="5">
        <f t="shared" si="680"/>
        <v>20.549999999999997</v>
      </c>
      <c r="AF684" s="5">
        <f t="shared" si="680"/>
        <v>31.9575</v>
      </c>
      <c r="AG684" s="5">
        <f t="shared" si="680"/>
        <v>31.677500000000002</v>
      </c>
      <c r="AH684" s="5">
        <f t="shared" si="680"/>
        <v>32.162500000000001</v>
      </c>
      <c r="AI684" s="5">
        <f t="shared" si="680"/>
        <v>27.612500000000001</v>
      </c>
      <c r="AJ684" s="5">
        <f t="shared" si="680"/>
        <v>30.387499999999996</v>
      </c>
      <c r="AK684" s="5">
        <f t="shared" si="680"/>
        <v>35.032499999999999</v>
      </c>
      <c r="AL684" s="5">
        <f t="shared" si="680"/>
        <v>17.5075</v>
      </c>
      <c r="AM684" s="5">
        <f t="shared" si="680"/>
        <v>16.297499999999999</v>
      </c>
      <c r="AN684" s="5">
        <f t="shared" si="680"/>
        <v>28.824999999999999</v>
      </c>
      <c r="AO684" s="5">
        <f t="shared" si="680"/>
        <v>29.157499999999999</v>
      </c>
      <c r="AP684" s="5">
        <f t="shared" si="680"/>
        <v>18.274999999999999</v>
      </c>
      <c r="AQ684" s="5">
        <f t="shared" si="680"/>
        <v>26.837500000000002</v>
      </c>
      <c r="AR684" s="5">
        <f t="shared" si="680"/>
        <v>35.49</v>
      </c>
      <c r="AS684" s="5">
        <f t="shared" si="680"/>
        <v>27.287499999999998</v>
      </c>
      <c r="AT684" s="5">
        <f t="shared" si="680"/>
        <v>10.935</v>
      </c>
      <c r="AU684" s="5">
        <f t="shared" si="680"/>
        <v>13.267499999999998</v>
      </c>
      <c r="AV684" s="5">
        <f t="shared" si="662"/>
        <v>237.42663917467598</v>
      </c>
      <c r="AW684" s="5">
        <f t="shared" si="644"/>
        <v>27.244520779639174</v>
      </c>
      <c r="AY684" s="3">
        <f t="shared" si="645"/>
        <v>0.983864199710624</v>
      </c>
      <c r="AZ684" s="3">
        <v>218.05550000000002</v>
      </c>
      <c r="BA684" s="3">
        <f t="shared" si="647"/>
        <v>233.59557034157567</v>
      </c>
      <c r="BB684" s="3">
        <f t="shared" si="647"/>
        <v>26.804908633359162</v>
      </c>
      <c r="EW684" s="51"/>
      <c r="EX684" s="51"/>
      <c r="EY684" s="52"/>
      <c r="EZ684" s="52"/>
      <c r="FA684" s="51"/>
    </row>
    <row r="685" spans="1:157" x14ac:dyDescent="0.2">
      <c r="A685" s="1">
        <v>2011</v>
      </c>
      <c r="D685" s="5">
        <f t="shared" ref="D685:AU685" si="681">AVERAGE(D419:D422)</f>
        <v>257.25</v>
      </c>
      <c r="E685" s="5">
        <f t="shared" si="681"/>
        <v>259.75</v>
      </c>
      <c r="F685" s="5">
        <f t="shared" si="681"/>
        <v>298.25</v>
      </c>
      <c r="G685" s="5">
        <f t="shared" si="681"/>
        <v>282</v>
      </c>
      <c r="H685" s="5">
        <f t="shared" si="681"/>
        <v>159.66666666666666</v>
      </c>
      <c r="I685" s="5">
        <f t="shared" si="681"/>
        <v>151.33333333333334</v>
      </c>
      <c r="J685" s="5">
        <f t="shared" si="681"/>
        <v>270.75</v>
      </c>
      <c r="K685" s="5">
        <f t="shared" si="681"/>
        <v>303</v>
      </c>
      <c r="L685" s="5">
        <f t="shared" si="681"/>
        <v>248.75</v>
      </c>
      <c r="M685" s="5">
        <f t="shared" si="681"/>
        <v>301</v>
      </c>
      <c r="N685" s="5">
        <f t="shared" si="681"/>
        <v>310.25</v>
      </c>
      <c r="O685" s="5">
        <f t="shared" si="681"/>
        <v>301.25</v>
      </c>
      <c r="P685" s="5">
        <f t="shared" si="681"/>
        <v>288</v>
      </c>
      <c r="Q685" s="5">
        <f t="shared" si="681"/>
        <v>296.75</v>
      </c>
      <c r="R685" s="5">
        <f t="shared" si="681"/>
        <v>275.5</v>
      </c>
      <c r="S685" s="5">
        <f t="shared" si="681"/>
        <v>256</v>
      </c>
      <c r="T685" s="5">
        <f t="shared" si="681"/>
        <v>250</v>
      </c>
      <c r="U685" s="5">
        <f t="shared" si="681"/>
        <v>304.5</v>
      </c>
      <c r="V685" s="5">
        <f t="shared" si="681"/>
        <v>201.25</v>
      </c>
      <c r="W685" s="5">
        <f t="shared" si="681"/>
        <v>257</v>
      </c>
      <c r="X685" s="5">
        <f t="shared" si="681"/>
        <v>252.75</v>
      </c>
      <c r="Y685" s="5">
        <f t="shared" si="681"/>
        <v>268.25</v>
      </c>
      <c r="Z685" s="5">
        <f t="shared" si="681"/>
        <v>22.34</v>
      </c>
      <c r="AA685" s="5">
        <f t="shared" si="681"/>
        <v>27.28</v>
      </c>
      <c r="AB685" s="5">
        <f t="shared" si="681"/>
        <v>29.0975</v>
      </c>
      <c r="AC685" s="5">
        <f t="shared" si="681"/>
        <v>21.557499999999997</v>
      </c>
      <c r="AD685" s="5">
        <f t="shared" si="681"/>
        <v>20.324999999999999</v>
      </c>
      <c r="AE685" s="5">
        <f t="shared" si="681"/>
        <v>17.75</v>
      </c>
      <c r="AF685" s="5">
        <f t="shared" si="681"/>
        <v>20.467500000000001</v>
      </c>
      <c r="AG685" s="5">
        <f t="shared" si="681"/>
        <v>23.02</v>
      </c>
      <c r="AH685" s="5">
        <f t="shared" si="681"/>
        <v>21.127499999999998</v>
      </c>
      <c r="AI685" s="5">
        <f t="shared" si="681"/>
        <v>17.87</v>
      </c>
      <c r="AJ685" s="5">
        <f t="shared" si="681"/>
        <v>17.727499999999999</v>
      </c>
      <c r="AK685" s="5">
        <f t="shared" si="681"/>
        <v>17.422499999999999</v>
      </c>
      <c r="AL685" s="5">
        <f t="shared" si="681"/>
        <v>16.89</v>
      </c>
      <c r="AM685" s="5">
        <f t="shared" si="681"/>
        <v>13.4275</v>
      </c>
      <c r="AN685" s="5">
        <f t="shared" si="681"/>
        <v>22.0975</v>
      </c>
      <c r="AO685" s="5">
        <f t="shared" si="681"/>
        <v>23.967500000000001</v>
      </c>
      <c r="AP685" s="5">
        <f t="shared" si="681"/>
        <v>16.044999999999998</v>
      </c>
      <c r="AQ685" s="5">
        <f t="shared" si="681"/>
        <v>17.880000000000003</v>
      </c>
      <c r="AR685" s="5">
        <f t="shared" si="681"/>
        <v>22.017499999999998</v>
      </c>
      <c r="AS685" s="5">
        <f t="shared" si="681"/>
        <v>16.747500000000002</v>
      </c>
      <c r="AT685" s="5">
        <f t="shared" si="681"/>
        <v>13.747499999999999</v>
      </c>
      <c r="AU685" s="5">
        <f t="shared" si="681"/>
        <v>11.44</v>
      </c>
      <c r="AV685" s="5">
        <f t="shared" si="662"/>
        <v>234.46291872778227</v>
      </c>
      <c r="AW685" s="5">
        <f t="shared" si="644"/>
        <v>18.743401524914088</v>
      </c>
      <c r="AY685" s="3">
        <f t="shared" si="645"/>
        <v>0.95375564504477139</v>
      </c>
      <c r="AZ685" s="3">
        <v>224.93916666666667</v>
      </c>
      <c r="BA685" s="3">
        <f t="shared" si="647"/>
        <v>223.62033229029578</v>
      </c>
      <c r="BB685" s="3">
        <f t="shared" si="647"/>
        <v>17.876625011727587</v>
      </c>
      <c r="EW685" s="51"/>
      <c r="EX685" s="51"/>
      <c r="EY685" s="52"/>
      <c r="EZ685" s="52"/>
      <c r="FA685" s="51"/>
    </row>
    <row r="686" spans="1:157" x14ac:dyDescent="0.2">
      <c r="A686" s="1">
        <v>2012</v>
      </c>
      <c r="D686" s="5">
        <f t="shared" ref="D686:AU686" si="682">AVERAGE(D423:D426)</f>
        <v>285</v>
      </c>
      <c r="E686" s="5">
        <f t="shared" si="682"/>
        <v>309.25</v>
      </c>
      <c r="F686" s="5">
        <f t="shared" si="682"/>
        <v>319</v>
      </c>
      <c r="G686" s="5">
        <f t="shared" si="682"/>
        <v>303.25</v>
      </c>
      <c r="H686" s="5">
        <f t="shared" si="682"/>
        <v>145.25</v>
      </c>
      <c r="I686" s="5">
        <f t="shared" si="682"/>
        <v>138</v>
      </c>
      <c r="J686" s="5">
        <f t="shared" si="682"/>
        <v>246.5</v>
      </c>
      <c r="K686" s="5">
        <f t="shared" si="682"/>
        <v>303.75</v>
      </c>
      <c r="L686" s="5">
        <f t="shared" si="682"/>
        <v>252.75</v>
      </c>
      <c r="M686" s="5">
        <f t="shared" si="682"/>
        <v>321.75</v>
      </c>
      <c r="N686" s="5">
        <f t="shared" si="682"/>
        <v>330.25</v>
      </c>
      <c r="O686" s="5">
        <f t="shared" si="682"/>
        <v>320.25</v>
      </c>
      <c r="P686" s="5">
        <f t="shared" si="682"/>
        <v>280.75</v>
      </c>
      <c r="Q686" s="5">
        <f t="shared" si="682"/>
        <v>291.75</v>
      </c>
      <c r="R686" s="5">
        <f t="shared" si="682"/>
        <v>288.5</v>
      </c>
      <c r="S686" s="5">
        <f t="shared" si="682"/>
        <v>281.75</v>
      </c>
      <c r="T686" s="5">
        <f t="shared" si="682"/>
        <v>246.5</v>
      </c>
      <c r="U686" s="5">
        <f t="shared" si="682"/>
        <v>309.25</v>
      </c>
      <c r="V686" s="5">
        <f t="shared" si="682"/>
        <v>248</v>
      </c>
      <c r="W686" s="5">
        <f t="shared" si="682"/>
        <v>300.75</v>
      </c>
      <c r="X686" s="5">
        <f t="shared" si="682"/>
        <v>281.75</v>
      </c>
      <c r="Y686" s="5">
        <f t="shared" si="682"/>
        <v>283.75</v>
      </c>
      <c r="Z686" s="5">
        <f t="shared" si="682"/>
        <v>24.4375</v>
      </c>
      <c r="AA686" s="5">
        <f t="shared" si="682"/>
        <v>29.042500000000004</v>
      </c>
      <c r="AB686" s="5">
        <f t="shared" si="682"/>
        <v>38.327500000000001</v>
      </c>
      <c r="AC686" s="5">
        <f t="shared" si="682"/>
        <v>17.5625</v>
      </c>
      <c r="AD686" s="5">
        <f t="shared" si="682"/>
        <v>14.975000000000001</v>
      </c>
      <c r="AE686" s="5">
        <f t="shared" si="682"/>
        <v>17.842500000000001</v>
      </c>
      <c r="AF686" s="5">
        <f t="shared" si="682"/>
        <v>17.05</v>
      </c>
      <c r="AG686" s="5">
        <f t="shared" si="682"/>
        <v>21.5975</v>
      </c>
      <c r="AH686" s="5">
        <f t="shared" si="682"/>
        <v>31.802500000000002</v>
      </c>
      <c r="AI686" s="5">
        <f t="shared" si="682"/>
        <v>24.555</v>
      </c>
      <c r="AJ686" s="5">
        <f t="shared" si="682"/>
        <v>26.63</v>
      </c>
      <c r="AK686" s="5">
        <f t="shared" si="682"/>
        <v>25.217499999999998</v>
      </c>
      <c r="AL686" s="5">
        <f t="shared" si="682"/>
        <v>12.292499999999999</v>
      </c>
      <c r="AM686" s="5">
        <f t="shared" si="682"/>
        <v>10.737500000000001</v>
      </c>
      <c r="AN686" s="5">
        <f t="shared" si="682"/>
        <v>20.1675</v>
      </c>
      <c r="AO686" s="5">
        <f t="shared" si="682"/>
        <v>23.509999999999998</v>
      </c>
      <c r="AP686" s="5">
        <f t="shared" si="682"/>
        <v>16.162500000000001</v>
      </c>
      <c r="AQ686" s="5">
        <f t="shared" si="682"/>
        <v>18.41</v>
      </c>
      <c r="AR686" s="5">
        <f t="shared" si="682"/>
        <v>36.6</v>
      </c>
      <c r="AS686" s="5">
        <f t="shared" si="682"/>
        <v>22.922499999999999</v>
      </c>
      <c r="AT686" s="5">
        <f t="shared" si="682"/>
        <v>13.030000000000001</v>
      </c>
      <c r="AU686" s="5">
        <f t="shared" si="682"/>
        <v>9.9700000000000006</v>
      </c>
      <c r="AV686" s="5">
        <f t="shared" si="662"/>
        <v>248.18555683036467</v>
      </c>
      <c r="AW686" s="5">
        <f t="shared" si="644"/>
        <v>21.574356475515462</v>
      </c>
      <c r="AY686" s="3">
        <f t="shared" si="645"/>
        <v>0.93441935707500945</v>
      </c>
      <c r="AZ686" s="3">
        <v>229.5939166666667</v>
      </c>
      <c r="BA686" s="3">
        <f t="shared" si="647"/>
        <v>231.90938844873259</v>
      </c>
      <c r="BB686" s="3">
        <f t="shared" si="647"/>
        <v>20.159496307158225</v>
      </c>
      <c r="EW686" s="51"/>
      <c r="EX686" s="51"/>
      <c r="EY686" s="52"/>
      <c r="EZ686" s="52"/>
      <c r="FA686" s="51"/>
    </row>
    <row r="687" spans="1:157" x14ac:dyDescent="0.2">
      <c r="A687" s="1">
        <v>2013</v>
      </c>
      <c r="D687" s="5">
        <f t="shared" ref="D687:AU687" si="683">AVERAGE(D427:D430)</f>
        <v>387.5</v>
      </c>
      <c r="E687" s="5">
        <f t="shared" si="683"/>
        <v>364.5</v>
      </c>
      <c r="F687" s="5">
        <f t="shared" si="683"/>
        <v>386.75</v>
      </c>
      <c r="G687" s="5">
        <f t="shared" si="683"/>
        <v>300</v>
      </c>
      <c r="H687" s="5">
        <f t="shared" si="683"/>
        <v>153.75</v>
      </c>
      <c r="I687" s="5">
        <f t="shared" si="683"/>
        <v>155</v>
      </c>
      <c r="J687" s="5">
        <f t="shared" si="683"/>
        <v>285.5</v>
      </c>
      <c r="K687" s="5">
        <f t="shared" si="683"/>
        <v>340.75</v>
      </c>
      <c r="L687" s="5">
        <f t="shared" si="683"/>
        <v>282.75</v>
      </c>
      <c r="M687" s="5">
        <f t="shared" si="683"/>
        <v>315.75</v>
      </c>
      <c r="N687" s="5">
        <f t="shared" si="683"/>
        <v>351</v>
      </c>
      <c r="O687" s="5">
        <f t="shared" si="683"/>
        <v>388.25</v>
      </c>
      <c r="P687" s="5">
        <f t="shared" si="683"/>
        <v>321.25</v>
      </c>
      <c r="Q687" s="5">
        <f t="shared" si="683"/>
        <v>323.5</v>
      </c>
      <c r="R687" s="5">
        <f t="shared" si="683"/>
        <v>333.25</v>
      </c>
      <c r="S687" s="5">
        <f t="shared" si="683"/>
        <v>320.75</v>
      </c>
      <c r="T687" s="5">
        <f t="shared" si="683"/>
        <v>315.25</v>
      </c>
      <c r="U687" s="5">
        <f t="shared" si="683"/>
        <v>335.25</v>
      </c>
      <c r="V687" s="5">
        <f t="shared" si="683"/>
        <v>225.75</v>
      </c>
      <c r="W687" s="5">
        <f t="shared" si="683"/>
        <v>268.5</v>
      </c>
      <c r="X687" s="5">
        <f t="shared" si="683"/>
        <v>304.5</v>
      </c>
      <c r="Y687" s="5">
        <f t="shared" si="683"/>
        <v>278.25</v>
      </c>
      <c r="Z687" s="5">
        <f t="shared" si="683"/>
        <v>41.137500000000003</v>
      </c>
      <c r="AA687" s="5">
        <f t="shared" si="683"/>
        <v>38.247500000000002</v>
      </c>
      <c r="AB687" s="5">
        <f t="shared" si="683"/>
        <v>41.557499999999997</v>
      </c>
      <c r="AC687" s="5">
        <f t="shared" si="683"/>
        <v>16.317499999999999</v>
      </c>
      <c r="AD687" s="5">
        <f t="shared" si="683"/>
        <v>20.46</v>
      </c>
      <c r="AE687" s="5">
        <f t="shared" si="683"/>
        <v>25.8675</v>
      </c>
      <c r="AF687" s="5">
        <f t="shared" si="683"/>
        <v>21.6525</v>
      </c>
      <c r="AG687" s="5">
        <f t="shared" si="683"/>
        <v>27.447500000000002</v>
      </c>
      <c r="AH687" s="5">
        <f t="shared" si="683"/>
        <v>32.707499999999996</v>
      </c>
      <c r="AI687" s="5">
        <f t="shared" si="683"/>
        <v>29.02</v>
      </c>
      <c r="AJ687" s="5">
        <f t="shared" si="683"/>
        <v>33.322499999999998</v>
      </c>
      <c r="AK687" s="5">
        <f t="shared" si="683"/>
        <v>31.83</v>
      </c>
      <c r="AL687" s="5">
        <f t="shared" si="683"/>
        <v>14.224999999999998</v>
      </c>
      <c r="AM687" s="5">
        <f t="shared" si="683"/>
        <v>13.815</v>
      </c>
      <c r="AN687" s="5">
        <f t="shared" si="683"/>
        <v>22.605000000000004</v>
      </c>
      <c r="AO687" s="5">
        <f t="shared" si="683"/>
        <v>25.817499999999999</v>
      </c>
      <c r="AP687" s="5">
        <f t="shared" si="683"/>
        <v>20.352499999999999</v>
      </c>
      <c r="AQ687" s="5">
        <f t="shared" si="683"/>
        <v>25.5625</v>
      </c>
      <c r="AR687" s="5">
        <f t="shared" si="683"/>
        <v>27.844999999999999</v>
      </c>
      <c r="AS687" s="5">
        <f t="shared" si="683"/>
        <v>21.4175</v>
      </c>
      <c r="AT687" s="5">
        <f t="shared" si="683"/>
        <v>14.377500000000001</v>
      </c>
      <c r="AU687" s="5">
        <f t="shared" si="683"/>
        <v>14.445</v>
      </c>
      <c r="AV687" s="5">
        <f t="shared" si="662"/>
        <v>275.2170683882859</v>
      </c>
      <c r="AW687" s="5">
        <f t="shared" si="644"/>
        <v>26.399191365979377</v>
      </c>
      <c r="AY687" s="3">
        <f t="shared" si="645"/>
        <v>0.92092928418503417</v>
      </c>
      <c r="AZ687" s="3">
        <v>232.95708333333332</v>
      </c>
      <c r="BA687" s="3">
        <f t="shared" si="647"/>
        <v>253.45545778632771</v>
      </c>
      <c r="BB687" s="3">
        <f t="shared" si="647"/>
        <v>24.311788407735122</v>
      </c>
      <c r="EW687" s="51"/>
      <c r="EX687" s="51"/>
      <c r="EY687" s="52"/>
      <c r="EZ687" s="52"/>
      <c r="FA687" s="51"/>
    </row>
    <row r="688" spans="1:157" x14ac:dyDescent="0.2">
      <c r="A688" s="1">
        <v>2014</v>
      </c>
      <c r="D688" s="5">
        <f t="shared" ref="D688:AU688" si="684">AVERAGE(D431:D434)</f>
        <v>442.75</v>
      </c>
      <c r="E688" s="5">
        <f t="shared" si="684"/>
        <v>421.25</v>
      </c>
      <c r="F688" s="5">
        <f t="shared" si="684"/>
        <v>486.25</v>
      </c>
      <c r="G688" s="5">
        <f t="shared" si="684"/>
        <v>360</v>
      </c>
      <c r="H688" s="5">
        <f t="shared" si="684"/>
        <v>237.75</v>
      </c>
      <c r="I688" s="5">
        <f t="shared" si="684"/>
        <v>230.5</v>
      </c>
      <c r="J688" s="5">
        <f t="shared" si="684"/>
        <v>367.25</v>
      </c>
      <c r="K688" s="5">
        <f t="shared" si="684"/>
        <v>391.25</v>
      </c>
      <c r="L688" s="5">
        <f t="shared" si="684"/>
        <v>346.25</v>
      </c>
      <c r="M688" s="5">
        <f t="shared" si="684"/>
        <v>352.25</v>
      </c>
      <c r="N688" s="5">
        <f t="shared" si="684"/>
        <v>435</v>
      </c>
      <c r="O688" s="5">
        <f t="shared" si="684"/>
        <v>440.25</v>
      </c>
      <c r="P688" s="5">
        <f t="shared" si="684"/>
        <v>346.25</v>
      </c>
      <c r="Q688" s="5">
        <f t="shared" si="684"/>
        <v>391.75</v>
      </c>
      <c r="R688" s="5">
        <f t="shared" si="684"/>
        <v>386.5</v>
      </c>
      <c r="S688" s="5">
        <f t="shared" si="684"/>
        <v>370.25</v>
      </c>
      <c r="T688" s="5">
        <f t="shared" si="684"/>
        <v>426.25</v>
      </c>
      <c r="U688" s="5">
        <f t="shared" si="684"/>
        <v>423.25</v>
      </c>
      <c r="V688" s="5">
        <f t="shared" si="684"/>
        <v>324.5</v>
      </c>
      <c r="W688" s="5">
        <f t="shared" si="684"/>
        <v>320.5</v>
      </c>
      <c r="X688" s="5">
        <f t="shared" si="684"/>
        <v>368.5</v>
      </c>
      <c r="Y688" s="5">
        <f t="shared" si="684"/>
        <v>334.5</v>
      </c>
      <c r="Z688" s="5">
        <f t="shared" si="684"/>
        <v>47.325000000000003</v>
      </c>
      <c r="AA688" s="5">
        <f t="shared" si="684"/>
        <v>43.972500000000004</v>
      </c>
      <c r="AB688" s="5">
        <f t="shared" si="684"/>
        <v>55.2575</v>
      </c>
      <c r="AC688" s="5">
        <f t="shared" si="684"/>
        <v>28.484999999999999</v>
      </c>
      <c r="AD688" s="5">
        <f t="shared" si="684"/>
        <v>24.2925</v>
      </c>
      <c r="AE688" s="5">
        <f t="shared" si="684"/>
        <v>30.56</v>
      </c>
      <c r="AF688" s="5">
        <f t="shared" si="684"/>
        <v>26.004999999999999</v>
      </c>
      <c r="AG688" s="5">
        <f t="shared" si="684"/>
        <v>33.645000000000003</v>
      </c>
      <c r="AH688" s="5">
        <f t="shared" si="684"/>
        <v>40.167499999999997</v>
      </c>
      <c r="AI688" s="5">
        <f t="shared" si="684"/>
        <v>30.582500000000003</v>
      </c>
      <c r="AJ688" s="5">
        <f t="shared" si="684"/>
        <v>30.587499999999999</v>
      </c>
      <c r="AK688" s="5">
        <f t="shared" si="684"/>
        <v>32.897500000000001</v>
      </c>
      <c r="AL688" s="5">
        <f t="shared" si="684"/>
        <v>16.762499999999999</v>
      </c>
      <c r="AM688" s="5">
        <f t="shared" si="684"/>
        <v>14.922500000000001</v>
      </c>
      <c r="AN688" s="5">
        <f t="shared" si="684"/>
        <v>27.064999999999998</v>
      </c>
      <c r="AO688" s="5">
        <f t="shared" si="684"/>
        <v>28.372500000000002</v>
      </c>
      <c r="AP688" s="5">
        <f t="shared" si="684"/>
        <v>23.977499999999999</v>
      </c>
      <c r="AQ688" s="5">
        <f t="shared" si="684"/>
        <v>24.434999999999999</v>
      </c>
      <c r="AR688" s="5">
        <f t="shared" si="684"/>
        <v>40.402500000000003</v>
      </c>
      <c r="AS688" s="5">
        <f t="shared" si="684"/>
        <v>29.655000000000001</v>
      </c>
      <c r="AT688" s="5">
        <f t="shared" si="684"/>
        <v>25.5425</v>
      </c>
      <c r="AU688" s="5">
        <f t="shared" si="684"/>
        <v>21.977499999999999</v>
      </c>
      <c r="AV688" s="5">
        <f t="shared" si="662"/>
        <v>332.20954962664803</v>
      </c>
      <c r="AW688" s="5">
        <f t="shared" si="644"/>
        <v>31.507036887886599</v>
      </c>
      <c r="AY688" s="3">
        <f t="shared" si="645"/>
        <v>0.90622824142487735</v>
      </c>
      <c r="AZ688" s="3">
        <v>236.73616666666666</v>
      </c>
      <c r="BA688" s="3">
        <f t="shared" si="647"/>
        <v>301.05767594270776</v>
      </c>
      <c r="BB688" s="3">
        <f t="shared" si="647"/>
        <v>28.552566631418212</v>
      </c>
      <c r="EW688" s="51"/>
      <c r="EX688" s="51"/>
      <c r="EY688" s="52"/>
      <c r="EZ688" s="52"/>
      <c r="FA688" s="51"/>
    </row>
    <row r="689" spans="1:157" x14ac:dyDescent="0.2">
      <c r="A689" s="1">
        <v>2015</v>
      </c>
      <c r="D689" s="5">
        <f t="shared" ref="D689:AU689" si="685">AVERAGE(D435:D438)</f>
        <v>423.5</v>
      </c>
      <c r="E689" s="5">
        <f t="shared" si="685"/>
        <v>395</v>
      </c>
      <c r="F689" s="5">
        <f t="shared" si="685"/>
        <v>487.25</v>
      </c>
      <c r="G689" s="5">
        <f t="shared" si="685"/>
        <v>388.75</v>
      </c>
      <c r="H689" s="5">
        <f t="shared" si="685"/>
        <v>267.5</v>
      </c>
      <c r="I689" s="5">
        <f t="shared" si="685"/>
        <v>282.5</v>
      </c>
      <c r="J689" s="5">
        <f t="shared" si="685"/>
        <v>351.5</v>
      </c>
      <c r="K689" s="5">
        <f t="shared" si="685"/>
        <v>374</v>
      </c>
      <c r="L689" s="5">
        <f t="shared" si="685"/>
        <v>356.5</v>
      </c>
      <c r="M689" s="5">
        <f t="shared" si="685"/>
        <v>346.75</v>
      </c>
      <c r="N689" s="5">
        <f t="shared" si="685"/>
        <v>414.5</v>
      </c>
      <c r="O689" s="5">
        <f t="shared" si="685"/>
        <v>409.25</v>
      </c>
      <c r="P689" s="5">
        <f t="shared" si="685"/>
        <v>362.25</v>
      </c>
      <c r="Q689" s="5">
        <f t="shared" si="685"/>
        <v>392</v>
      </c>
      <c r="R689" s="5">
        <f t="shared" si="685"/>
        <v>372.25</v>
      </c>
      <c r="S689" s="5">
        <f t="shared" si="685"/>
        <v>358.25</v>
      </c>
      <c r="T689" s="5">
        <f t="shared" si="685"/>
        <v>400.25</v>
      </c>
      <c r="U689" s="5">
        <f t="shared" si="685"/>
        <v>434.25</v>
      </c>
      <c r="V689" s="5">
        <f t="shared" si="685"/>
        <v>366</v>
      </c>
      <c r="W689" s="5">
        <f t="shared" si="685"/>
        <v>376</v>
      </c>
      <c r="X689" s="5">
        <f t="shared" si="685"/>
        <v>376.5</v>
      </c>
      <c r="Y689" s="5">
        <f t="shared" si="685"/>
        <v>355.75</v>
      </c>
      <c r="Z689" s="5">
        <f t="shared" si="685"/>
        <v>44.66</v>
      </c>
      <c r="AA689" s="5">
        <f t="shared" si="685"/>
        <v>41.494999999999997</v>
      </c>
      <c r="AB689" s="5">
        <f t="shared" si="685"/>
        <v>51.612499999999997</v>
      </c>
      <c r="AC689" s="5">
        <f t="shared" si="685"/>
        <v>35.137500000000003</v>
      </c>
      <c r="AD689" s="5">
        <f t="shared" si="685"/>
        <v>20.515000000000001</v>
      </c>
      <c r="AE689" s="5">
        <f t="shared" si="685"/>
        <v>24.2775</v>
      </c>
      <c r="AF689" s="5">
        <f t="shared" si="685"/>
        <v>26.357500000000002</v>
      </c>
      <c r="AG689" s="5">
        <f t="shared" si="685"/>
        <v>30.1175</v>
      </c>
      <c r="AH689" s="5">
        <f t="shared" si="685"/>
        <v>38.987499999999997</v>
      </c>
      <c r="AI689" s="5">
        <f t="shared" si="685"/>
        <v>30.327500000000001</v>
      </c>
      <c r="AJ689" s="5">
        <f t="shared" si="685"/>
        <v>25.774999999999999</v>
      </c>
      <c r="AK689" s="5">
        <f t="shared" si="685"/>
        <v>28.927499999999998</v>
      </c>
      <c r="AL689" s="5">
        <f t="shared" si="685"/>
        <v>18.055</v>
      </c>
      <c r="AM689" s="5">
        <f t="shared" si="685"/>
        <v>17.922499999999999</v>
      </c>
      <c r="AN689" s="5">
        <f t="shared" si="685"/>
        <v>24.667499999999997</v>
      </c>
      <c r="AO689" s="5">
        <f t="shared" si="685"/>
        <v>28.18</v>
      </c>
      <c r="AP689" s="5">
        <f t="shared" si="685"/>
        <v>20.465</v>
      </c>
      <c r="AQ689" s="5">
        <f t="shared" si="685"/>
        <v>19.12</v>
      </c>
      <c r="AR689" s="5">
        <f t="shared" si="685"/>
        <v>45.050000000000004</v>
      </c>
      <c r="AS689" s="5">
        <f t="shared" si="685"/>
        <v>39.567500000000003</v>
      </c>
      <c r="AT689" s="5">
        <f t="shared" si="685"/>
        <v>26.037500000000001</v>
      </c>
      <c r="AU689" s="5">
        <f t="shared" si="685"/>
        <v>23.8125</v>
      </c>
      <c r="AV689" s="5">
        <f t="shared" si="662"/>
        <v>335.66415022476349</v>
      </c>
      <c r="AW689" s="5">
        <f t="shared" si="644"/>
        <v>30.071343159364258</v>
      </c>
      <c r="AY689" s="3">
        <f t="shared" si="645"/>
        <v>0.90515448258985631</v>
      </c>
      <c r="AZ689" s="3">
        <v>237.01700000000002</v>
      </c>
      <c r="BA689" s="3">
        <f t="shared" si="647"/>
        <v>303.82791022065959</v>
      </c>
      <c r="BB689" s="3">
        <f t="shared" si="647"/>
        <v>27.219211058196368</v>
      </c>
      <c r="EW689" s="51"/>
      <c r="EX689" s="51"/>
      <c r="EY689" s="52"/>
      <c r="EZ689" s="52"/>
      <c r="FA689" s="51"/>
    </row>
    <row r="690" spans="1:157" x14ac:dyDescent="0.2">
      <c r="A690" s="1">
        <v>2016</v>
      </c>
      <c r="D690" s="5">
        <f>AVERAGE(D439:D442)</f>
        <v>431.75</v>
      </c>
      <c r="E690" s="5">
        <f t="shared" ref="E690:AU690" si="686">AVERAGE(E439:E442)</f>
        <v>404.5</v>
      </c>
      <c r="F690" s="5">
        <f t="shared" si="686"/>
        <v>475.5</v>
      </c>
      <c r="G690" s="5">
        <f t="shared" si="686"/>
        <v>426.25</v>
      </c>
      <c r="H690" s="5">
        <f t="shared" si="686"/>
        <v>285.75</v>
      </c>
      <c r="I690" s="5">
        <f t="shared" si="686"/>
        <v>263.75</v>
      </c>
      <c r="J690" s="5">
        <f t="shared" si="686"/>
        <v>383</v>
      </c>
      <c r="K690" s="5">
        <f t="shared" si="686"/>
        <v>395</v>
      </c>
      <c r="L690" s="5">
        <f t="shared" si="686"/>
        <v>372</v>
      </c>
      <c r="M690" s="5">
        <f t="shared" si="686"/>
        <v>387</v>
      </c>
      <c r="N690" s="5">
        <f t="shared" si="686"/>
        <v>432.5</v>
      </c>
      <c r="O690" s="5">
        <f t="shared" si="686"/>
        <v>431</v>
      </c>
      <c r="P690" s="5">
        <f t="shared" si="686"/>
        <v>380.25</v>
      </c>
      <c r="Q690" s="5">
        <f t="shared" si="686"/>
        <v>367.75</v>
      </c>
      <c r="R690" s="5">
        <f t="shared" si="686"/>
        <v>380.25</v>
      </c>
      <c r="S690" s="5">
        <f t="shared" si="686"/>
        <v>366.75</v>
      </c>
      <c r="T690" s="5">
        <f t="shared" si="686"/>
        <v>402.75</v>
      </c>
      <c r="U690" s="5">
        <f t="shared" si="686"/>
        <v>411.75</v>
      </c>
      <c r="V690" s="5">
        <f t="shared" si="686"/>
        <v>376.25</v>
      </c>
      <c r="W690" s="5">
        <f t="shared" si="686"/>
        <v>366</v>
      </c>
      <c r="X690" s="5">
        <f t="shared" si="686"/>
        <v>366</v>
      </c>
      <c r="Y690" s="5">
        <f t="shared" si="686"/>
        <v>386</v>
      </c>
      <c r="Z690" s="5">
        <f t="shared" si="686"/>
        <v>42.504999999999995</v>
      </c>
      <c r="AA690" s="5">
        <f t="shared" si="686"/>
        <v>43.642500000000005</v>
      </c>
      <c r="AB690" s="5">
        <f t="shared" si="686"/>
        <v>39.792499999999997</v>
      </c>
      <c r="AC690" s="5">
        <f t="shared" si="686"/>
        <v>30.387499999999999</v>
      </c>
      <c r="AD690" s="5">
        <f t="shared" si="686"/>
        <v>19.147500000000001</v>
      </c>
      <c r="AE690" s="5">
        <f t="shared" si="686"/>
        <v>26.38</v>
      </c>
      <c r="AF690" s="5">
        <f t="shared" si="686"/>
        <v>26.454999999999998</v>
      </c>
      <c r="AG690" s="5">
        <f t="shared" si="686"/>
        <v>29.34</v>
      </c>
      <c r="AH690" s="5">
        <f t="shared" si="686"/>
        <v>31.38</v>
      </c>
      <c r="AI690" s="5">
        <f t="shared" si="686"/>
        <v>24.877499999999998</v>
      </c>
      <c r="AJ690" s="5">
        <f t="shared" si="686"/>
        <v>23.404999999999998</v>
      </c>
      <c r="AK690" s="5">
        <f t="shared" si="686"/>
        <v>25.135000000000002</v>
      </c>
      <c r="AL690" s="5">
        <f t="shared" si="686"/>
        <v>16.549999999999997</v>
      </c>
      <c r="AM690" s="5">
        <f t="shared" si="686"/>
        <v>12.9375</v>
      </c>
      <c r="AN690" s="5">
        <f t="shared" si="686"/>
        <v>25.427500000000002</v>
      </c>
      <c r="AO690" s="5">
        <f t="shared" si="686"/>
        <v>28.5</v>
      </c>
      <c r="AP690" s="5">
        <f t="shared" si="686"/>
        <v>18.962499999999999</v>
      </c>
      <c r="AQ690" s="5">
        <f t="shared" si="686"/>
        <v>14.975</v>
      </c>
      <c r="AR690" s="5">
        <f t="shared" si="686"/>
        <v>36.092500000000001</v>
      </c>
      <c r="AS690" s="5">
        <f t="shared" si="686"/>
        <v>28.11</v>
      </c>
      <c r="AT690" s="5">
        <f t="shared" si="686"/>
        <v>24.7425</v>
      </c>
      <c r="AU690" s="5">
        <f t="shared" si="686"/>
        <v>20.1675</v>
      </c>
      <c r="AV690" s="5">
        <f t="shared" ref="AV690" si="687">SUMPRODUCT(D690:Y690,D$696:Y$696)</f>
        <v>341.5434738653675</v>
      </c>
      <c r="AW690" s="5">
        <f t="shared" si="644"/>
        <v>26.572409256872856</v>
      </c>
      <c r="AY690" s="3">
        <f t="shared" si="645"/>
        <v>0.89387747449208133</v>
      </c>
      <c r="AZ690" s="3">
        <v>240.00716666666662</v>
      </c>
      <c r="BA690" s="3">
        <f t="shared" si="647"/>
        <v>305.29801784802686</v>
      </c>
      <c r="BB690" s="3">
        <f t="shared" si="647"/>
        <v>23.752478077703511</v>
      </c>
      <c r="EW690" s="51"/>
      <c r="EX690" s="51"/>
      <c r="EY690" s="52"/>
      <c r="EZ690" s="52"/>
      <c r="FA690" s="51"/>
    </row>
    <row r="691" spans="1:157" x14ac:dyDescent="0.2">
      <c r="A691" s="1">
        <v>2017</v>
      </c>
      <c r="D691" s="5">
        <f>AVERAGE(D443:D446)</f>
        <v>445.5</v>
      </c>
      <c r="E691" s="5">
        <f t="shared" ref="E691:AU691" si="688">AVERAGE(E443:E446)</f>
        <v>422</v>
      </c>
      <c r="F691" s="5">
        <f t="shared" si="688"/>
        <v>463.5</v>
      </c>
      <c r="G691" s="5">
        <f t="shared" si="688"/>
        <v>395</v>
      </c>
      <c r="H691" s="5">
        <f t="shared" si="688"/>
        <v>268.5</v>
      </c>
      <c r="I691" s="5">
        <f t="shared" si="688"/>
        <v>252.25</v>
      </c>
      <c r="J691" s="5">
        <f t="shared" si="688"/>
        <v>387.25</v>
      </c>
      <c r="K691" s="5">
        <f t="shared" si="688"/>
        <v>367.75</v>
      </c>
      <c r="L691" s="5">
        <f t="shared" si="688"/>
        <v>358.25</v>
      </c>
      <c r="M691" s="5">
        <f t="shared" si="688"/>
        <v>385.5</v>
      </c>
      <c r="N691" s="5">
        <f t="shared" si="688"/>
        <v>443.75</v>
      </c>
      <c r="O691" s="5">
        <f t="shared" si="688"/>
        <v>422.5</v>
      </c>
      <c r="P691" s="5">
        <f t="shared" si="688"/>
        <v>412.75</v>
      </c>
      <c r="Q691" s="5">
        <f t="shared" si="688"/>
        <v>406.5</v>
      </c>
      <c r="R691" s="5">
        <f t="shared" si="688"/>
        <v>386.5</v>
      </c>
      <c r="S691" s="5">
        <f t="shared" si="688"/>
        <v>361.75</v>
      </c>
      <c r="T691" s="5">
        <f t="shared" si="688"/>
        <v>415.25</v>
      </c>
      <c r="U691" s="5">
        <f t="shared" si="688"/>
        <v>441.75</v>
      </c>
      <c r="V691" s="5">
        <f t="shared" si="688"/>
        <v>378</v>
      </c>
      <c r="W691" s="5">
        <f t="shared" si="688"/>
        <v>407.75</v>
      </c>
      <c r="X691" s="5">
        <f t="shared" si="688"/>
        <v>363.75</v>
      </c>
      <c r="Y691" s="5">
        <f t="shared" si="688"/>
        <v>373.25</v>
      </c>
      <c r="Z691" s="5">
        <f t="shared" si="688"/>
        <v>34.6325</v>
      </c>
      <c r="AA691" s="5">
        <f t="shared" si="688"/>
        <v>33.870000000000005</v>
      </c>
      <c r="AB691" s="5">
        <f t="shared" si="688"/>
        <v>36.147500000000001</v>
      </c>
      <c r="AC691" s="5">
        <f t="shared" si="688"/>
        <v>24.9725</v>
      </c>
      <c r="AD691" s="5">
        <f t="shared" si="688"/>
        <v>14.875</v>
      </c>
      <c r="AE691" s="5">
        <f t="shared" si="688"/>
        <v>21.892499999999998</v>
      </c>
      <c r="AF691" s="5">
        <f t="shared" si="688"/>
        <v>24.057499999999997</v>
      </c>
      <c r="AG691" s="5">
        <f t="shared" si="688"/>
        <v>24.655000000000001</v>
      </c>
      <c r="AH691" s="5">
        <f t="shared" si="688"/>
        <v>27.574999999999999</v>
      </c>
      <c r="AI691" s="5">
        <f t="shared" si="688"/>
        <v>25.21</v>
      </c>
      <c r="AJ691" s="5">
        <f t="shared" si="688"/>
        <v>18.18</v>
      </c>
      <c r="AK691" s="5">
        <f t="shared" si="688"/>
        <v>21.340000000000003</v>
      </c>
      <c r="AL691" s="5">
        <f t="shared" si="688"/>
        <v>14.11</v>
      </c>
      <c r="AM691" s="5">
        <f t="shared" si="688"/>
        <v>9.5349999999999984</v>
      </c>
      <c r="AN691" s="5">
        <f t="shared" si="688"/>
        <v>21.229999999999997</v>
      </c>
      <c r="AO691" s="5">
        <f t="shared" si="688"/>
        <v>22.895</v>
      </c>
      <c r="AP691" s="5">
        <f t="shared" si="688"/>
        <v>22.324999999999999</v>
      </c>
      <c r="AQ691" s="5">
        <f t="shared" si="688"/>
        <v>16.447499999999998</v>
      </c>
      <c r="AR691" s="5">
        <f t="shared" si="688"/>
        <v>27.0075</v>
      </c>
      <c r="AS691" s="5">
        <f t="shared" si="688"/>
        <v>25.052499999999998</v>
      </c>
      <c r="AT691" s="5">
        <f t="shared" si="688"/>
        <v>20.6875</v>
      </c>
      <c r="AU691" s="5">
        <f t="shared" si="688"/>
        <v>16.092500000000001</v>
      </c>
      <c r="AV691" s="5">
        <f>SUMPRODUCT(D691:Y691,D$696:Y$696)</f>
        <v>346.62426176011428</v>
      </c>
      <c r="AW691" s="5">
        <f t="shared" si="644"/>
        <v>22.408580594931269</v>
      </c>
      <c r="AY691" s="3">
        <f t="shared" si="645"/>
        <v>0.87523402692903296</v>
      </c>
      <c r="AZ691" s="3">
        <v>245.11958333333334</v>
      </c>
      <c r="BA691" s="3">
        <f t="shared" si="647"/>
        <v>303.37734845160804</v>
      </c>
      <c r="BB691" s="3">
        <f t="shared" si="647"/>
        <v>19.612752231865478</v>
      </c>
      <c r="EW691" s="51"/>
      <c r="EX691" s="51"/>
      <c r="EY691" s="52"/>
      <c r="EZ691" s="52"/>
      <c r="FA691" s="51"/>
    </row>
    <row r="692" spans="1:157" x14ac:dyDescent="0.2">
      <c r="A692" s="1">
        <v>2018</v>
      </c>
      <c r="D692" s="5">
        <f t="shared" ref="D692:AU692" si="689">AVERAGE(D447:D450)</f>
        <v>474</v>
      </c>
      <c r="E692" s="5">
        <f t="shared" si="689"/>
        <v>447.25</v>
      </c>
      <c r="F692" s="5">
        <f t="shared" si="689"/>
        <v>475</v>
      </c>
      <c r="G692" s="5">
        <f t="shared" si="689"/>
        <v>433</v>
      </c>
      <c r="H692" s="5">
        <f t="shared" si="689"/>
        <v>256</v>
      </c>
      <c r="I692" s="5">
        <f t="shared" si="689"/>
        <v>239</v>
      </c>
      <c r="J692" s="5">
        <f t="shared" si="689"/>
        <v>394.75</v>
      </c>
      <c r="K692" s="5">
        <f t="shared" si="689"/>
        <v>383</v>
      </c>
      <c r="L692" s="5">
        <f t="shared" si="689"/>
        <v>360.25</v>
      </c>
      <c r="M692" s="5">
        <f t="shared" si="689"/>
        <v>382.5</v>
      </c>
      <c r="N692" s="5">
        <f t="shared" si="689"/>
        <v>444</v>
      </c>
      <c r="O692" s="5">
        <f t="shared" si="689"/>
        <v>442.5</v>
      </c>
      <c r="P692" s="5">
        <f t="shared" si="689"/>
        <v>373.25</v>
      </c>
      <c r="Q692" s="5">
        <f t="shared" si="689"/>
        <v>381</v>
      </c>
      <c r="R692" s="5">
        <f t="shared" si="689"/>
        <v>366.25</v>
      </c>
      <c r="S692" s="5">
        <f t="shared" si="689"/>
        <v>358.75</v>
      </c>
      <c r="T692" s="5">
        <f t="shared" si="689"/>
        <v>423.5</v>
      </c>
      <c r="U692" s="5">
        <f t="shared" si="689"/>
        <v>454.75</v>
      </c>
      <c r="V692" s="5">
        <f t="shared" si="689"/>
        <v>375</v>
      </c>
      <c r="W692" s="5">
        <f t="shared" si="689"/>
        <v>392</v>
      </c>
      <c r="X692" s="5">
        <f t="shared" si="689"/>
        <v>391.5</v>
      </c>
      <c r="Y692" s="5">
        <f t="shared" si="689"/>
        <v>385.25</v>
      </c>
      <c r="Z692" s="5">
        <f t="shared" si="689"/>
        <v>45.417499999999997</v>
      </c>
      <c r="AA692" s="5">
        <f t="shared" si="689"/>
        <v>46.137500000000003</v>
      </c>
      <c r="AB692" s="5">
        <f t="shared" si="689"/>
        <v>40.155000000000001</v>
      </c>
      <c r="AC692" s="5">
        <f t="shared" si="689"/>
        <v>30.102500000000003</v>
      </c>
      <c r="AD692" s="5">
        <f t="shared" si="689"/>
        <v>16.544999999999998</v>
      </c>
      <c r="AE692" s="5">
        <f t="shared" si="689"/>
        <v>22.37</v>
      </c>
      <c r="AF692" s="5">
        <f t="shared" si="689"/>
        <v>27.082500000000003</v>
      </c>
      <c r="AG692" s="5">
        <f t="shared" si="689"/>
        <v>26.127500000000001</v>
      </c>
      <c r="AH692" s="5">
        <f t="shared" si="689"/>
        <v>33.15</v>
      </c>
      <c r="AI692" s="5">
        <f t="shared" si="689"/>
        <v>25.015000000000001</v>
      </c>
      <c r="AJ692" s="5">
        <f t="shared" si="689"/>
        <v>29.5</v>
      </c>
      <c r="AK692" s="5">
        <f t="shared" si="689"/>
        <v>33.394999999999996</v>
      </c>
      <c r="AL692" s="5">
        <f t="shared" si="689"/>
        <v>15.212499999999999</v>
      </c>
      <c r="AM692" s="5">
        <f t="shared" si="689"/>
        <v>7.8625000000000007</v>
      </c>
      <c r="AN692" s="5">
        <f t="shared" si="689"/>
        <v>23.294999999999998</v>
      </c>
      <c r="AO692" s="5">
        <f t="shared" si="689"/>
        <v>23.942499999999999</v>
      </c>
      <c r="AP692" s="5">
        <f t="shared" si="689"/>
        <v>22.7925</v>
      </c>
      <c r="AQ692" s="5">
        <f t="shared" si="689"/>
        <v>21.3825</v>
      </c>
      <c r="AR692" s="5">
        <f t="shared" si="689"/>
        <v>36.64</v>
      </c>
      <c r="AS692" s="5">
        <f t="shared" si="689"/>
        <v>28.892499999999998</v>
      </c>
      <c r="AT692" s="5">
        <f t="shared" si="689"/>
        <v>19.61</v>
      </c>
      <c r="AU692" s="5">
        <f t="shared" si="689"/>
        <v>17.265000000000001</v>
      </c>
      <c r="AV692" s="5">
        <f>SUMPRODUCT(D692:Y692,D$696:Y$696)</f>
        <v>349.53856480523638</v>
      </c>
      <c r="AW692" s="5">
        <f t="shared" si="644"/>
        <v>27.270370758161512</v>
      </c>
      <c r="AY692" s="3">
        <f t="shared" si="645"/>
        <v>0.85437451256948482</v>
      </c>
      <c r="AZ692" s="3">
        <v>251.10416666666666</v>
      </c>
      <c r="BA692" s="3">
        <f t="shared" ref="BA692:BA693" si="690">AV692*$AY692</f>
        <v>298.63684092971113</v>
      </c>
      <c r="BB692" s="3">
        <f t="shared" ref="BB692:BB693" si="691">AW692*$AY692</f>
        <v>23.299109724093373</v>
      </c>
      <c r="EW692" s="51"/>
      <c r="EX692" s="51"/>
      <c r="EY692" s="52"/>
      <c r="EZ692" s="52"/>
      <c r="FA692" s="51"/>
    </row>
    <row r="693" spans="1:157" x14ac:dyDescent="0.2">
      <c r="A693" s="1">
        <v>2019</v>
      </c>
      <c r="D693" s="5">
        <f t="shared" ref="D693:AU693" si="692">AVERAGE(D451:D454)</f>
        <v>487.60750000000002</v>
      </c>
      <c r="E693" s="5">
        <f t="shared" si="692"/>
        <v>493.64749999999998</v>
      </c>
      <c r="F693" s="5">
        <f t="shared" si="692"/>
        <v>512.71500000000003</v>
      </c>
      <c r="G693" s="5">
        <f t="shared" si="692"/>
        <v>488.39749999999998</v>
      </c>
      <c r="H693" s="5">
        <f t="shared" si="692"/>
        <v>241.74250000000001</v>
      </c>
      <c r="I693" s="5">
        <f t="shared" si="692"/>
        <v>246.32749999999999</v>
      </c>
      <c r="J693" s="5">
        <f t="shared" si="692"/>
        <v>421.18</v>
      </c>
      <c r="K693" s="5">
        <f t="shared" si="692"/>
        <v>406.78750000000002</v>
      </c>
      <c r="L693" s="5">
        <f t="shared" si="692"/>
        <v>384</v>
      </c>
      <c r="M693" s="5">
        <f t="shared" si="692"/>
        <v>392.65250000000003</v>
      </c>
      <c r="N693" s="5">
        <f t="shared" si="692"/>
        <v>454.24250000000001</v>
      </c>
      <c r="O693" s="5">
        <f t="shared" si="692"/>
        <v>447.41250000000002</v>
      </c>
      <c r="P693" s="5">
        <f t="shared" si="692"/>
        <v>389.04</v>
      </c>
      <c r="Q693" s="5">
        <f t="shared" si="692"/>
        <v>385.7</v>
      </c>
      <c r="R693" s="5">
        <f t="shared" si="692"/>
        <v>326.39499999999998</v>
      </c>
      <c r="S693" s="5">
        <f t="shared" si="692"/>
        <v>339.6275</v>
      </c>
      <c r="T693" s="5">
        <f t="shared" si="692"/>
        <v>416.09249999999997</v>
      </c>
      <c r="U693" s="5">
        <f t="shared" si="692"/>
        <v>448.79250000000002</v>
      </c>
      <c r="V693" s="5">
        <f t="shared" si="692"/>
        <v>421.19749999999999</v>
      </c>
      <c r="W693" s="5">
        <f t="shared" si="692"/>
        <v>424.44499999999999</v>
      </c>
      <c r="X693" s="5">
        <f t="shared" si="692"/>
        <v>393.73750000000001</v>
      </c>
      <c r="Y693" s="5">
        <f t="shared" si="692"/>
        <v>401.505</v>
      </c>
      <c r="Z693" s="5">
        <f t="shared" si="692"/>
        <v>53.766750000000002</v>
      </c>
      <c r="AA693" s="5">
        <f t="shared" si="692"/>
        <v>48.574749999999995</v>
      </c>
      <c r="AB693" s="5">
        <f t="shared" si="692"/>
        <v>49.222250000000003</v>
      </c>
      <c r="AC693" s="5">
        <f t="shared" si="692"/>
        <v>34.199999999999996</v>
      </c>
      <c r="AD693" s="5">
        <f t="shared" si="692"/>
        <v>21.579750000000001</v>
      </c>
      <c r="AE693" s="5">
        <f t="shared" si="692"/>
        <v>22.154249999999998</v>
      </c>
      <c r="AF693" s="5">
        <f t="shared" si="692"/>
        <v>27.189499999999999</v>
      </c>
      <c r="AG693" s="5">
        <f t="shared" si="692"/>
        <v>30.454250000000002</v>
      </c>
      <c r="AH693" s="5">
        <f t="shared" si="692"/>
        <v>42.210250000000002</v>
      </c>
      <c r="AI693" s="5">
        <f t="shared" si="692"/>
        <v>29.265999999999998</v>
      </c>
      <c r="AJ693" s="5">
        <f t="shared" si="692"/>
        <v>46.226500000000001</v>
      </c>
      <c r="AK693" s="5">
        <f t="shared" si="692"/>
        <v>41.287750000000003</v>
      </c>
      <c r="AL693" s="5">
        <f t="shared" si="692"/>
        <v>18.182499999999997</v>
      </c>
      <c r="AM693" s="5">
        <f t="shared" si="692"/>
        <v>14.086500000000001</v>
      </c>
      <c r="AN693" s="5">
        <f t="shared" si="692"/>
        <v>25.43825</v>
      </c>
      <c r="AO693" s="5">
        <f t="shared" si="692"/>
        <v>28.93825</v>
      </c>
      <c r="AP693" s="5">
        <f t="shared" si="692"/>
        <v>19.700749999999999</v>
      </c>
      <c r="AQ693" s="5">
        <f t="shared" si="692"/>
        <v>18.384499999999999</v>
      </c>
      <c r="AR693" s="5">
        <f t="shared" si="692"/>
        <v>48.423999999999999</v>
      </c>
      <c r="AS693" s="5">
        <f t="shared" si="692"/>
        <v>37.838749999999997</v>
      </c>
      <c r="AT693" s="5">
        <f t="shared" si="692"/>
        <v>23.125250000000001</v>
      </c>
      <c r="AU693" s="5">
        <f t="shared" si="692"/>
        <v>22.267000000000003</v>
      </c>
      <c r="AV693" s="5">
        <f>SUMPRODUCT(D693:Y693,D$696:Y$696)</f>
        <v>367.6184557385219</v>
      </c>
      <c r="AW693" s="5">
        <f t="shared" si="644"/>
        <v>32.779927539733677</v>
      </c>
      <c r="AY693" s="3">
        <f t="shared" si="645"/>
        <v>0.84162558065636772</v>
      </c>
      <c r="AZ693" s="3">
        <v>254.90788888888892</v>
      </c>
      <c r="BA693" s="3">
        <f t="shared" si="690"/>
        <v>309.39709627093072</v>
      </c>
      <c r="BB693" s="3">
        <f t="shared" si="691"/>
        <v>27.588425549502016</v>
      </c>
      <c r="EW693" s="51"/>
      <c r="EX693" s="51"/>
      <c r="EY693" s="52"/>
      <c r="EZ693" s="52"/>
      <c r="FA693" s="51"/>
    </row>
    <row r="694" spans="1:157" x14ac:dyDescent="0.2">
      <c r="A694" s="1">
        <v>2020</v>
      </c>
      <c r="D694" s="5">
        <f t="shared" ref="D694:AU694" si="693">AVERAGE(D455:D458)</f>
        <v>429.5</v>
      </c>
      <c r="E694" s="5">
        <f t="shared" si="693"/>
        <v>430</v>
      </c>
      <c r="F694" s="5">
        <f t="shared" si="693"/>
        <v>391</v>
      </c>
      <c r="G694" s="5">
        <f t="shared" si="693"/>
        <v>403.5</v>
      </c>
      <c r="H694" s="5">
        <f t="shared" si="693"/>
        <v>266</v>
      </c>
      <c r="I694" s="5">
        <f t="shared" si="693"/>
        <v>256</v>
      </c>
      <c r="J694" s="5">
        <f t="shared" si="693"/>
        <v>376</v>
      </c>
      <c r="K694" s="5">
        <f t="shared" si="693"/>
        <v>371</v>
      </c>
      <c r="L694" s="5">
        <f t="shared" si="693"/>
        <v>376.5</v>
      </c>
      <c r="M694" s="5">
        <f t="shared" si="693"/>
        <v>388.5</v>
      </c>
      <c r="N694" s="5">
        <f t="shared" si="693"/>
        <v>415</v>
      </c>
      <c r="O694" s="5">
        <f t="shared" si="693"/>
        <v>436</v>
      </c>
      <c r="P694" s="5">
        <f t="shared" si="693"/>
        <v>333</v>
      </c>
      <c r="Q694" s="5">
        <f t="shared" si="693"/>
        <v>325</v>
      </c>
      <c r="R694" s="5">
        <f t="shared" si="693"/>
        <v>314.5</v>
      </c>
      <c r="S694" s="5">
        <f t="shared" si="693"/>
        <v>314.5</v>
      </c>
      <c r="T694" s="5">
        <f t="shared" si="693"/>
        <v>389.5</v>
      </c>
      <c r="U694" s="5">
        <f t="shared" si="693"/>
        <v>448</v>
      </c>
      <c r="V694" s="5">
        <f t="shared" si="693"/>
        <v>436</v>
      </c>
      <c r="W694" s="5">
        <f t="shared" si="693"/>
        <v>405</v>
      </c>
      <c r="X694" s="5">
        <f t="shared" si="693"/>
        <v>432</v>
      </c>
      <c r="Y694" s="5">
        <f t="shared" si="693"/>
        <v>417.5</v>
      </c>
      <c r="Z694" s="5">
        <f t="shared" si="693"/>
        <v>44.76</v>
      </c>
      <c r="AA694" s="5">
        <f t="shared" si="693"/>
        <v>34.555</v>
      </c>
      <c r="AB694" s="5">
        <f t="shared" si="693"/>
        <v>24.695</v>
      </c>
      <c r="AC694" s="5">
        <f t="shared" si="693"/>
        <v>24.094999999999999</v>
      </c>
      <c r="AD694" s="5">
        <f t="shared" si="693"/>
        <v>20.450000000000003</v>
      </c>
      <c r="AE694" s="5">
        <f t="shared" si="693"/>
        <v>25.134999999999998</v>
      </c>
      <c r="AF694" s="5">
        <f t="shared" si="693"/>
        <v>23.7</v>
      </c>
      <c r="AG694" s="5">
        <f t="shared" si="693"/>
        <v>24.880000000000003</v>
      </c>
      <c r="AH694" s="5">
        <f t="shared" si="693"/>
        <v>28.48</v>
      </c>
      <c r="AI694" s="5">
        <f t="shared" si="693"/>
        <v>26.41</v>
      </c>
      <c r="AJ694" s="5">
        <f t="shared" si="693"/>
        <v>32.07</v>
      </c>
      <c r="AK694" s="5">
        <f t="shared" si="693"/>
        <v>27.884999999999998</v>
      </c>
      <c r="AL694" s="5">
        <f t="shared" si="693"/>
        <v>16.994999999999997</v>
      </c>
      <c r="AM694" s="5">
        <f t="shared" si="693"/>
        <v>16.47</v>
      </c>
      <c r="AN694" s="5">
        <f t="shared" si="693"/>
        <v>23.42</v>
      </c>
      <c r="AO694" s="5">
        <f t="shared" si="693"/>
        <v>26.310000000000002</v>
      </c>
      <c r="AP694" s="5">
        <f t="shared" si="693"/>
        <v>16.765000000000001</v>
      </c>
      <c r="AQ694" s="5">
        <f t="shared" si="693"/>
        <v>14.27</v>
      </c>
      <c r="AR694" s="5">
        <f t="shared" si="693"/>
        <v>41.564999999999998</v>
      </c>
      <c r="AS694" s="5">
        <f t="shared" si="693"/>
        <v>23.145</v>
      </c>
      <c r="AT694" s="5">
        <f t="shared" si="693"/>
        <v>18.16</v>
      </c>
      <c r="AU694" s="5">
        <f t="shared" si="693"/>
        <v>19.245000000000001</v>
      </c>
      <c r="AV694" s="5">
        <f>SUMPRODUCT(D694:Y694,D$696:Y$696)</f>
        <v>335.89168092990019</v>
      </c>
      <c r="AW694" s="5">
        <f t="shared" si="644"/>
        <v>24.242272336769759</v>
      </c>
      <c r="AY694" s="3">
        <f t="shared" si="645"/>
        <v>0.8236964388365291</v>
      </c>
      <c r="AZ694" s="82">
        <v>260.45638888888902</v>
      </c>
      <c r="BA694" s="3">
        <f t="shared" ref="BA694" si="694">AV694*$AY694</f>
        <v>276.67278141677446</v>
      </c>
      <c r="BB694" s="3">
        <f t="shared" ref="BB694" si="695">AW694*$AY694</f>
        <v>19.968273393102553</v>
      </c>
      <c r="EW694" s="51"/>
      <c r="EX694" s="51"/>
      <c r="EY694" s="52"/>
      <c r="EZ694" s="52"/>
      <c r="FA694" s="51"/>
    </row>
    <row r="695" spans="1:157" x14ac:dyDescent="0.2"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J695" s="1"/>
      <c r="AK695" s="1"/>
      <c r="AL695" s="1"/>
      <c r="AO695" s="1"/>
      <c r="AP695" s="1"/>
      <c r="AQ695" s="1"/>
      <c r="AU695" s="1"/>
      <c r="AV695" s="1"/>
      <c r="BA695" s="79">
        <f>BA691/BA684</f>
        <v>1.2987290298698464</v>
      </c>
      <c r="BB695" s="79">
        <f>BB691/BB684</f>
        <v>0.73168509917833024</v>
      </c>
      <c r="EW695" s="51"/>
      <c r="EX695" s="51"/>
      <c r="EY695" s="52"/>
      <c r="EZ695" s="52"/>
      <c r="FA695" s="51"/>
    </row>
    <row r="696" spans="1:157" x14ac:dyDescent="0.2">
      <c r="C696" s="3" t="s">
        <v>161</v>
      </c>
      <c r="D696" s="70">
        <f>Area_Weights_Data!$H$5</f>
        <v>5.4770816483909184E-2</v>
      </c>
      <c r="E696" s="70">
        <f>Area_Weights_Data!$H$6</f>
        <v>5.8363270449715045E-2</v>
      </c>
      <c r="F696" s="70">
        <f>Area_Weights_Data!$H$8</f>
        <v>7.9259691161810877E-2</v>
      </c>
      <c r="G696" s="70">
        <f>Area_Weights_Data!$H$9</f>
        <v>2.3886997573682921E-2</v>
      </c>
      <c r="H696" s="70">
        <f>Area_Weights_Data!$H$11</f>
        <v>1.5159779562510576E-2</v>
      </c>
      <c r="I696" s="70">
        <f>Area_Weights_Data!$H$12</f>
        <v>1.8093930445577142E-2</v>
      </c>
      <c r="J696" s="70">
        <f>Area_Weights_Data!$H$14</f>
        <v>2.4093892828258124E-2</v>
      </c>
      <c r="K696" s="70">
        <f>Area_Weights_Data!$H$15</f>
        <v>6.6037203528504521E-2</v>
      </c>
      <c r="L696" s="70">
        <f>Area_Weights_Data!$H$20</f>
        <v>8.5400718490793157E-2</v>
      </c>
      <c r="M696" s="70">
        <f>Area_Weights_Data!$H$21</f>
        <v>2.6078206406229425E-2</v>
      </c>
      <c r="N696" s="70">
        <f>Area_Weights_Data!$H$23</f>
        <v>5.8344461790208205E-2</v>
      </c>
      <c r="O696" s="70">
        <f>Area_Weights_Data!$H$24</f>
        <v>4.0551469896740452E-2</v>
      </c>
      <c r="P696" s="70">
        <f>Area_Weights_Data!$H$26</f>
        <v>4.6175259089284701E-2</v>
      </c>
      <c r="Q696" s="70">
        <f>Area_Weights_Data!$H$27</f>
        <v>6.6921210525325847E-2</v>
      </c>
      <c r="R696" s="70">
        <f>Area_Weights_Data!$H$29</f>
        <v>4.0532661237233621E-3</v>
      </c>
      <c r="S696" s="70">
        <f>Area_Weights_Data!$H$30</f>
        <v>2.3416781086011995E-3</v>
      </c>
      <c r="T696" s="70">
        <f>Area_Weights_Data!$H$32</f>
        <v>4.2131397295314755E-3</v>
      </c>
      <c r="U696" s="70">
        <f>Area_Weights_Data!$H$33</f>
        <v>4.201854533827374E-2</v>
      </c>
      <c r="V696" s="70">
        <f>Area_Weights_Data!$H$35</f>
        <v>4.2761487388793797E-2</v>
      </c>
      <c r="W696" s="70">
        <f>Area_Weights_Data!$H$36</f>
        <v>6.8435307615626231E-2</v>
      </c>
      <c r="X696" s="70">
        <f>Area_Weights_Data!$H$38</f>
        <v>1.4219346587168729E-2</v>
      </c>
      <c r="Y696" s="70">
        <f>Area_Weights_Data!$H$39</f>
        <v>1.9485771249083073E-2</v>
      </c>
      <c r="Z696" s="70">
        <f>Area_Weights_Data!$Q$5</f>
        <v>8.6769759450171818E-2</v>
      </c>
      <c r="AA696" s="70">
        <f>Area_Weights_Data!$Q$6</f>
        <v>9.0420962199312713E-2</v>
      </c>
      <c r="AB696" s="70">
        <f>Area_Weights_Data!$Q$8</f>
        <v>9.6649484536082464E-2</v>
      </c>
      <c r="AC696" s="70">
        <f>Area_Weights_Data!$Q$9</f>
        <v>1.9115120274914091E-2</v>
      </c>
      <c r="AD696" s="70">
        <f>Area_Weights_Data!$Q$11</f>
        <v>3.0713058419243985E-2</v>
      </c>
      <c r="AE696" s="70">
        <f>Area_Weights_Data!$Q$12</f>
        <v>2.3625429553264604E-2</v>
      </c>
      <c r="AF696" s="70">
        <f>Area_Weights_Data!$Q$14</f>
        <v>2.7384020618556701E-2</v>
      </c>
      <c r="AG696" s="70">
        <f>Area_Weights_Data!$Q$15</f>
        <v>8.0648625429553256E-2</v>
      </c>
      <c r="AH696" s="70">
        <f>Area_Weights_Data!$Q$20</f>
        <v>0.10491838487972509</v>
      </c>
      <c r="AI696" s="70">
        <f>Area_Weights_Data!$Q$21</f>
        <v>9.1280068728522325E-3</v>
      </c>
      <c r="AJ696" s="70">
        <f>Area_Weights_Data!$Q$23</f>
        <v>4.9183848797250851E-2</v>
      </c>
      <c r="AK696" s="70">
        <f>Area_Weights_Data!$Q$24</f>
        <v>4.1881443298969069E-2</v>
      </c>
      <c r="AL696" s="70">
        <f>Area_Weights_Data!$Q$26</f>
        <v>1.9115120274914091E-2</v>
      </c>
      <c r="AM696" s="70">
        <f>Area_Weights_Data!$Q$27</f>
        <v>6.9158075601374575E-2</v>
      </c>
      <c r="AN696" s="70">
        <f>Area_Weights_Data!$Q$29</f>
        <v>6.228522336769759E-3</v>
      </c>
      <c r="AO696" s="70">
        <f>Area_Weights_Data!$Q$30</f>
        <v>2.3625429553264608E-3</v>
      </c>
      <c r="AP696" s="70">
        <f>Area_Weights_Data!$Q$32</f>
        <v>7.0876288659793805E-3</v>
      </c>
      <c r="AQ696" s="70">
        <f>Area_Weights_Data!$Q$33</f>
        <v>4.4458762886597933E-2</v>
      </c>
      <c r="AR696" s="70">
        <f>Area_Weights_Data!$Q$35</f>
        <v>1.922250859106529E-2</v>
      </c>
      <c r="AS696" s="70">
        <f>Area_Weights_Data!$Q$36</f>
        <v>2.1370274914089344E-2</v>
      </c>
      <c r="AT696" s="70">
        <f>Area_Weights_Data!$Q$38</f>
        <v>1.7396907216494843E-2</v>
      </c>
      <c r="AU696" s="70">
        <f>Area_Weights_Data!$Q$39</f>
        <v>2.5987972508591063E-2</v>
      </c>
      <c r="EW696" s="51"/>
      <c r="EX696" s="51"/>
      <c r="EY696" s="52"/>
      <c r="EZ696" s="52"/>
      <c r="FA696" s="51"/>
    </row>
    <row r="697" spans="1:157" x14ac:dyDescent="0.2">
      <c r="N697" s="4"/>
      <c r="O697" s="4"/>
      <c r="P697" s="4"/>
      <c r="EW697" s="51"/>
      <c r="EX697" s="51"/>
      <c r="EY697" s="52"/>
      <c r="EZ697" s="52"/>
      <c r="FA697" s="51"/>
    </row>
    <row r="698" spans="1:157" ht="15.75" x14ac:dyDescent="0.25">
      <c r="A698" s="13" t="s">
        <v>173</v>
      </c>
      <c r="D698" s="21" t="s">
        <v>174</v>
      </c>
      <c r="E698" s="21" t="s">
        <v>175</v>
      </c>
      <c r="F698" s="21" t="s">
        <v>176</v>
      </c>
      <c r="G698" s="21" t="s">
        <v>177</v>
      </c>
      <c r="H698" s="21" t="s">
        <v>178</v>
      </c>
      <c r="I698" s="21" t="s">
        <v>179</v>
      </c>
      <c r="J698" s="21" t="s">
        <v>180</v>
      </c>
      <c r="K698" s="21" t="s">
        <v>181</v>
      </c>
      <c r="L698" s="21" t="s">
        <v>182</v>
      </c>
      <c r="M698" s="21" t="s">
        <v>183</v>
      </c>
      <c r="N698" s="21" t="s">
        <v>184</v>
      </c>
      <c r="O698" s="21" t="s">
        <v>185</v>
      </c>
      <c r="P698" s="21" t="s">
        <v>186</v>
      </c>
      <c r="Q698" s="21" t="s">
        <v>187</v>
      </c>
      <c r="R698" s="21" t="s">
        <v>188</v>
      </c>
      <c r="S698" s="21" t="s">
        <v>189</v>
      </c>
      <c r="T698" s="21" t="s">
        <v>190</v>
      </c>
      <c r="U698" s="21" t="s">
        <v>191</v>
      </c>
      <c r="V698" s="21" t="s">
        <v>192</v>
      </c>
      <c r="W698" s="21" t="s">
        <v>193</v>
      </c>
      <c r="X698" s="21" t="s">
        <v>194</v>
      </c>
      <c r="Y698" s="21" t="s">
        <v>195</v>
      </c>
      <c r="DA698" s="5"/>
      <c r="EW698" s="51"/>
      <c r="EX698" s="51"/>
      <c r="EY698" s="52"/>
      <c r="EZ698" s="52"/>
    </row>
    <row r="699" spans="1:157" x14ac:dyDescent="0.2">
      <c r="A699" s="1">
        <v>1977</v>
      </c>
      <c r="F699" s="5"/>
      <c r="G699" s="5"/>
      <c r="H699" s="5"/>
      <c r="I699" s="5"/>
      <c r="J699" s="5"/>
      <c r="K699" s="5"/>
      <c r="L699" s="5"/>
      <c r="M699" s="5"/>
      <c r="O699" s="5">
        <f>Area_Weights_Data!$P$5*Z651+Area_Weights_Data!$P$6*AA651</f>
        <v>3.5441230636722691</v>
      </c>
      <c r="P699" s="5">
        <f>IF(AC651="na",AB651,Area_Weights_Data!$P$8*AB651+Area_Weights_Data!$P$9*AC651)</f>
        <v>2.5</v>
      </c>
      <c r="Q699" s="5">
        <f>Area_Weights_Data!$P$11*AD651+Area_Weights_Data!$P$12*AE651</f>
        <v>3.1483695652173918</v>
      </c>
      <c r="R699" s="5">
        <f>Area_Weights_Data!$P$14*AF651+Area_Weights_Data!$P$15*AG651</f>
        <v>2.97850397614314</v>
      </c>
      <c r="S699" s="5">
        <f>Area_Weights_Data!$P$20*AH651+Area_Weights_Data!$P$21*AI651</f>
        <v>3.3549905838041436</v>
      </c>
      <c r="T699" s="5">
        <f>Area_Weights_Data!$P$23*AJ651+Area_Weights_Data!$P$24*AK651</f>
        <v>4.800326972555748</v>
      </c>
      <c r="U699" s="5">
        <f>Area_Weights_Data!$P$26*AL651+Area_Weights_Data!$P$27*AM651</f>
        <v>3.0111009732360108</v>
      </c>
      <c r="V699" s="5">
        <f>Area_Weights_Data!$P$32*AN651+Area_Weights_Data!$P$33*AO651</f>
        <v>3.8878815406976734</v>
      </c>
      <c r="W699" s="5">
        <f>Area_Weights_Data!$P$35*AP651+Area_Weights_Data!$P$36*AQ651</f>
        <v>1.825396825396826</v>
      </c>
      <c r="X699" s="5">
        <f>Area_Weights_Data!$P$38*AR651+Area_Weights_Data!$P$39*AS651</f>
        <v>2.3248762376237622</v>
      </c>
      <c r="Y699" s="5">
        <f>Area_Weights_Data!$P$41*AT651+Area_Weights_Data!$P$42*AU651</f>
        <v>3.4717444057365254</v>
      </c>
      <c r="DA699" s="5"/>
      <c r="EW699" s="51"/>
      <c r="EX699" s="51"/>
      <c r="EY699" s="52"/>
      <c r="EZ699" s="52"/>
    </row>
    <row r="700" spans="1:157" x14ac:dyDescent="0.2">
      <c r="A700" s="1">
        <v>1978</v>
      </c>
      <c r="F700" s="5"/>
      <c r="G700" s="5"/>
      <c r="H700" s="5"/>
      <c r="I700" s="5"/>
      <c r="J700" s="5"/>
      <c r="K700" s="5"/>
      <c r="L700" s="5"/>
      <c r="M700" s="5"/>
      <c r="O700" s="5">
        <f>Area_Weights_Data!$P$5*Z652+Area_Weights_Data!$P$6*AA652</f>
        <v>3.4585362541390969</v>
      </c>
      <c r="P700" s="5">
        <f>IF(AC652="na",AB652,Area_Weights_Data!$P$8*AB652+Area_Weights_Data!$P$9*AC652)</f>
        <v>3.1875</v>
      </c>
      <c r="Q700" s="5">
        <f>Area_Weights_Data!$P$11*AD652+Area_Weights_Data!$P$12*AE652</f>
        <v>3.2947134387351777</v>
      </c>
      <c r="R700" s="5">
        <f>Area_Weights_Data!$P$14*AF652+Area_Weights_Data!$P$15*AG652</f>
        <v>3.0029821073558636</v>
      </c>
      <c r="S700" s="5">
        <f>Area_Weights_Data!$P$20*AH652+Area_Weights_Data!$P$21*AI652</f>
        <v>3.8649952919020718</v>
      </c>
      <c r="T700" s="5">
        <f>Area_Weights_Data!$P$23*AJ652+Area_Weights_Data!$P$24*AK652</f>
        <v>5.1770650192967427</v>
      </c>
      <c r="U700" s="5">
        <f>Area_Weights_Data!$P$26*AL652+Area_Weights_Data!$P$27*AM652</f>
        <v>3.04440389294404</v>
      </c>
      <c r="V700" s="5">
        <f>Area_Weights_Data!$P$32*AN652+Area_Weights_Data!$P$33*AO652</f>
        <v>4.3417151162790688</v>
      </c>
      <c r="W700" s="5">
        <f>Area_Weights_Data!$P$35*AP652+Area_Weights_Data!$P$36*AQ652</f>
        <v>1.9708994708994714</v>
      </c>
      <c r="X700" s="5">
        <f>Area_Weights_Data!$P$38*AR652+Area_Weights_Data!$P$39*AS652</f>
        <v>2.625</v>
      </c>
      <c r="Y700" s="5">
        <f>Area_Weights_Data!$P$41*AT652+Area_Weights_Data!$P$42*AU652</f>
        <v>3.4199692544818854</v>
      </c>
      <c r="DA700" s="5"/>
      <c r="EW700" s="51"/>
      <c r="EX700" s="51"/>
      <c r="EY700" s="52"/>
      <c r="EZ700" s="52"/>
    </row>
    <row r="701" spans="1:157" x14ac:dyDescent="0.2">
      <c r="A701" s="1">
        <v>1979</v>
      </c>
      <c r="F701" s="5"/>
      <c r="G701" s="5"/>
      <c r="H701" s="5"/>
      <c r="I701" s="5"/>
      <c r="J701" s="5"/>
      <c r="K701" s="5"/>
      <c r="L701" s="5"/>
      <c r="M701" s="5"/>
      <c r="O701" s="5">
        <f>Area_Weights_Data!$P$5*Z653+Area_Weights_Data!$P$6*AA653</f>
        <v>3.3199076949436055</v>
      </c>
      <c r="P701" s="5">
        <f>IF(AC653="na",AB653,Area_Weights_Data!$P$8*AB653+Area_Weights_Data!$P$9*AC653)</f>
        <v>3.625</v>
      </c>
      <c r="Q701" s="5">
        <f>Area_Weights_Data!$P$11*AD653+Area_Weights_Data!$P$12*AE653</f>
        <v>3.9288537549407114</v>
      </c>
      <c r="R701" s="5">
        <f>Area_Weights_Data!$P$14*AF653+Area_Weights_Data!$P$15*AG653</f>
        <v>3.5392644135188855</v>
      </c>
      <c r="S701" s="5">
        <f>Area_Weights_Data!$P$20*AH653+Area_Weights_Data!$P$21*AI653</f>
        <v>3.8340042372881356</v>
      </c>
      <c r="T701" s="5">
        <f>Area_Weights_Data!$P$23*AJ653+Area_Weights_Data!$P$24*AK653</f>
        <v>5.0351368192538608</v>
      </c>
      <c r="U701" s="5">
        <f>Area_Weights_Data!$P$26*AL653+Area_Weights_Data!$P$27*AM653</f>
        <v>2.9587895377128968</v>
      </c>
      <c r="V701" s="5">
        <f>Area_Weights_Data!$P$32*AN653+Area_Weights_Data!$P$33*AO653</f>
        <v>4.1958658585172932</v>
      </c>
      <c r="W701" s="5">
        <f>Area_Weights_Data!$P$35*AP653+Area_Weights_Data!$P$36*AQ653</f>
        <v>2.0000000000000004</v>
      </c>
      <c r="X701" s="5">
        <f>Area_Weights_Data!$P$38*AR653+Area_Weights_Data!$P$39*AS653</f>
        <v>3</v>
      </c>
      <c r="Y701" s="5">
        <f>Area_Weights_Data!$P$41*AT653+Area_Weights_Data!$P$42*AU653</f>
        <v>3.5325642982096435</v>
      </c>
      <c r="DA701" s="5"/>
      <c r="EW701" s="51"/>
      <c r="EX701" s="51"/>
      <c r="EY701" s="52"/>
      <c r="EZ701" s="52"/>
    </row>
    <row r="702" spans="1:157" x14ac:dyDescent="0.2">
      <c r="A702" s="1">
        <v>1980</v>
      </c>
      <c r="F702" s="5"/>
      <c r="G702" s="5"/>
      <c r="H702" s="5"/>
      <c r="I702" s="5"/>
      <c r="J702" s="5"/>
      <c r="K702" s="5"/>
      <c r="L702" s="5"/>
      <c r="M702" s="5"/>
      <c r="O702" s="5">
        <f>Area_Weights_Data!$P$5*Z654+Area_Weights_Data!$P$6*AA654</f>
        <v>3.3860769433805804</v>
      </c>
      <c r="P702" s="5">
        <f>IF(AC654="na",AB654,Area_Weights_Data!$P$8*AB654+Area_Weights_Data!$P$9*AC654)</f>
        <v>4</v>
      </c>
      <c r="Q702" s="5">
        <f>Area_Weights_Data!$P$11*AD654+Area_Weights_Data!$P$12*AE654</f>
        <v>4.4548913043478269</v>
      </c>
      <c r="R702" s="5">
        <f>Area_Weights_Data!$P$14*AF654+Area_Weights_Data!$P$15*AG654</f>
        <v>4.5344184890656045</v>
      </c>
      <c r="S702" s="5">
        <f>Area_Weights_Data!$P$20*AH654+Area_Weights_Data!$P$21*AI654</f>
        <v>3.7566776522284999</v>
      </c>
      <c r="T702" s="5">
        <f>Area_Weights_Data!$P$23*AJ654+Area_Weights_Data!$P$24*AK654</f>
        <v>4.8152618460548897</v>
      </c>
      <c r="U702" s="5">
        <f>Area_Weights_Data!$P$26*AL654+Area_Weights_Data!$P$27*AM654</f>
        <v>3.2162408759124097</v>
      </c>
      <c r="V702" s="5">
        <f>Area_Weights_Data!$P$32*AN654+Area_Weights_Data!$P$33*AO654</f>
        <v>4.7472549728485403</v>
      </c>
      <c r="W702" s="5">
        <f>Area_Weights_Data!$P$35*AP654+Area_Weights_Data!$P$36*AQ654</f>
        <v>2.0000000000000004</v>
      </c>
      <c r="X702" s="5">
        <f>Area_Weights_Data!$P$38*AR654+Area_Weights_Data!$P$39*AS654</f>
        <v>3.5748762376237626</v>
      </c>
      <c r="Y702" s="5">
        <f>Area_Weights_Data!$P$41*AT654+Area_Weights_Data!$P$42*AU654</f>
        <v>3.5725796709687008</v>
      </c>
      <c r="DA702" s="5"/>
      <c r="EW702" s="51"/>
      <c r="EX702" s="51"/>
      <c r="EY702" s="52"/>
      <c r="EZ702" s="52"/>
    </row>
    <row r="703" spans="1:157" x14ac:dyDescent="0.2">
      <c r="A703" s="1">
        <v>1981</v>
      </c>
      <c r="F703" s="5"/>
      <c r="G703" s="5"/>
      <c r="H703" s="5"/>
      <c r="I703" s="5"/>
      <c r="J703" s="5"/>
      <c r="K703" s="5"/>
      <c r="L703" s="5"/>
      <c r="M703" s="5"/>
      <c r="O703" s="5">
        <f>Area_Weights_Data!$P$5*Z655+Area_Weights_Data!$P$6*AA655</f>
        <v>5.1482330154564266</v>
      </c>
      <c r="P703" s="5">
        <f>IF(AC655="na",AB655,Area_Weights_Data!$P$8*AB655+Area_Weights_Data!$P$9*AC655)</f>
        <v>4</v>
      </c>
      <c r="Q703" s="5">
        <f>Area_Weights_Data!$P$11*AD655+Area_Weights_Data!$P$12*AE655</f>
        <v>5</v>
      </c>
      <c r="R703" s="5">
        <f>Area_Weights_Data!$P$14*AF655+Area_Weights_Data!$P$15*AG655</f>
        <v>5.079025844930416</v>
      </c>
      <c r="S703" s="5">
        <f>Area_Weights_Data!$P$20*AH655+Area_Weights_Data!$P$21*AI655</f>
        <v>4.2700094161958573</v>
      </c>
      <c r="T703" s="5">
        <f>Area_Weights_Data!$P$23*AJ655+Area_Weights_Data!$P$24*AK655</f>
        <v>5.6653033876500878</v>
      </c>
      <c r="U703" s="5">
        <f>Area_Weights_Data!$P$26*AL655+Area_Weights_Data!$P$27*AM655</f>
        <v>3.6073600973236024</v>
      </c>
      <c r="V703" s="5">
        <f>Area_Weights_Data!$P$32*AN655+Area_Weights_Data!$P$33*AO655</f>
        <v>4.921708623539133</v>
      </c>
      <c r="W703" s="5">
        <f>Area_Weights_Data!$P$35*AP655+Area_Weights_Data!$P$36*AQ655</f>
        <v>2.3544973544973553</v>
      </c>
      <c r="X703" s="5">
        <f>Area_Weights_Data!$P$38*AR655+Area_Weights_Data!$P$39*AS655</f>
        <v>4.2995049504950495</v>
      </c>
      <c r="Y703" s="5">
        <f>Area_Weights_Data!$P$41*AT655+Area_Weights_Data!$P$42*AU655</f>
        <v>3.539519247197922</v>
      </c>
      <c r="DA703" s="5"/>
      <c r="EW703" s="51"/>
      <c r="EX703" s="51"/>
      <c r="EY703" s="52"/>
      <c r="EZ703" s="52"/>
    </row>
    <row r="704" spans="1:157" ht="13.5" x14ac:dyDescent="0.25">
      <c r="A704" s="1">
        <v>1982</v>
      </c>
      <c r="F704" s="5"/>
      <c r="G704" s="5"/>
      <c r="H704" s="5"/>
      <c r="I704" s="5"/>
      <c r="J704" s="5"/>
      <c r="K704" s="5"/>
      <c r="L704" s="5"/>
      <c r="M704" s="5"/>
      <c r="O704" s="5">
        <f>Area_Weights_Data!$P$5*Z656+Area_Weights_Data!$P$6*AA656</f>
        <v>4.8945099160212244</v>
      </c>
      <c r="P704" s="5">
        <f>IF(AC656="na",AB656,Area_Weights_Data!$P$8*AB656+Area_Weights_Data!$P$9*AC656)</f>
        <v>5.4375</v>
      </c>
      <c r="Q704" s="5">
        <f>Area_Weights_Data!$P$11*AD656+Area_Weights_Data!$P$12*AE656</f>
        <v>4.4197134387351777</v>
      </c>
      <c r="R704" s="5">
        <f>Area_Weights_Data!$P$14*AF656+Area_Weights_Data!$P$15*AG656</f>
        <v>4.3158548707753468</v>
      </c>
      <c r="S704" s="5">
        <f>Area_Weights_Data!$P$20*AH656+Area_Weights_Data!$P$21*AI656</f>
        <v>4.6550141242937855</v>
      </c>
      <c r="T704" s="5">
        <f>Area_Weights_Data!$P$23*AJ656+Area_Weights_Data!$P$24*AK656</f>
        <v>5.1209604148799333</v>
      </c>
      <c r="U704" s="5">
        <f>Area_Weights_Data!$P$26*AL656+Area_Weights_Data!$P$27*AM656</f>
        <v>4.1654501216545023</v>
      </c>
      <c r="V704" s="5">
        <f>Area_Weights_Data!$P$32*AN656+Area_Weights_Data!$P$33*AO656</f>
        <v>5.1066491559438072</v>
      </c>
      <c r="W704" s="5">
        <f>Area_Weights_Data!$P$35*AP656+Area_Weights_Data!$P$36*AQ656</f>
        <v>2.7671957671957683</v>
      </c>
      <c r="X704" s="5">
        <f>Area_Weights_Data!$P$38*AR656+Area_Weights_Data!$P$39*AS656</f>
        <v>4.5501237623762378</v>
      </c>
      <c r="Y704" s="5">
        <f>Area_Weights_Data!$P$41*AT656+Area_Weights_Data!$P$42*AU656</f>
        <v>3.4835896508973363</v>
      </c>
      <c r="AZ704" s="2"/>
      <c r="DA704" s="5"/>
      <c r="EW704" s="51"/>
      <c r="EX704" s="51"/>
      <c r="EY704" s="52"/>
      <c r="EZ704" s="52"/>
    </row>
    <row r="705" spans="1:156" x14ac:dyDescent="0.2">
      <c r="A705" s="1">
        <v>1983</v>
      </c>
      <c r="F705" s="5"/>
      <c r="G705" s="5"/>
      <c r="H705" s="5"/>
      <c r="I705" s="5"/>
      <c r="J705" s="5"/>
      <c r="K705" s="5"/>
      <c r="L705" s="5"/>
      <c r="M705" s="5"/>
      <c r="O705" s="5">
        <f>Area_Weights_Data!$P$5*Z657+Area_Weights_Data!$P$6*AA657</f>
        <v>6.6242714299758925</v>
      </c>
      <c r="P705" s="5">
        <f>IF(AC657="na",AB657,Area_Weights_Data!$P$8*AB657+Area_Weights_Data!$P$9*AC657)</f>
        <v>6.0625</v>
      </c>
      <c r="Q705" s="5">
        <f>Area_Weights_Data!$P$11*AD657+Area_Weights_Data!$P$12*AE657</f>
        <v>5.5629940711462451</v>
      </c>
      <c r="R705" s="5">
        <f>Area_Weights_Data!$P$14*AF657+Area_Weights_Data!$P$15*AG657</f>
        <v>4.7860337972166977</v>
      </c>
      <c r="S705" s="5">
        <f>Area_Weights_Data!$P$20*AH657+Area_Weights_Data!$P$21*AI657</f>
        <v>4.8850047080979291</v>
      </c>
      <c r="T705" s="5">
        <f>Area_Weights_Data!$P$23*AJ657+Area_Weights_Data!$P$24*AK657</f>
        <v>6.0487423617066911</v>
      </c>
      <c r="U705" s="5">
        <f>Area_Weights_Data!$P$26*AL657+Area_Weights_Data!$P$27*AM657</f>
        <v>4.0644768856447699</v>
      </c>
      <c r="V705" s="5">
        <f>Area_Weights_Data!$P$32*AN657+Area_Weights_Data!$P$33*AO657</f>
        <v>4.7370159035237851</v>
      </c>
      <c r="W705" s="5">
        <f>Area_Weights_Data!$P$35*AP657+Area_Weights_Data!$P$36*AQ657</f>
        <v>2.8544973544973553</v>
      </c>
      <c r="X705" s="5">
        <f>Area_Weights_Data!$P$38*AR657+Area_Weights_Data!$P$39*AS657</f>
        <v>3.6772896039603964</v>
      </c>
      <c r="Y705" s="5">
        <f>Area_Weights_Data!$P$41*AT657+Area_Weights_Data!$P$42*AU657</f>
        <v>3.8231393820801309</v>
      </c>
      <c r="DA705" s="5"/>
      <c r="EW705" s="51"/>
      <c r="EX705" s="51"/>
      <c r="EY705" s="52"/>
      <c r="EZ705" s="52"/>
    </row>
    <row r="706" spans="1:156" x14ac:dyDescent="0.2">
      <c r="A706" s="1">
        <v>1984</v>
      </c>
      <c r="F706" s="5"/>
      <c r="G706" s="5"/>
      <c r="H706" s="5"/>
      <c r="I706" s="5"/>
      <c r="J706" s="5"/>
      <c r="K706" s="5"/>
      <c r="L706" s="5"/>
      <c r="M706" s="5"/>
      <c r="O706" s="5">
        <f>Area_Weights_Data!$P$5*Z658+Area_Weights_Data!$P$6*AA658</f>
        <v>6.4407912370840243</v>
      </c>
      <c r="P706" s="5">
        <f>IF(AC658="na",AB658,Area_Weights_Data!$P$8*AB658+Area_Weights_Data!$P$9*AC658)</f>
        <v>6</v>
      </c>
      <c r="Q706" s="5">
        <f>Area_Weights_Data!$P$11*AD658+Area_Weights_Data!$P$12*AE658</f>
        <v>6.3577075098814229</v>
      </c>
      <c r="R706" s="5">
        <f>Area_Weights_Data!$P$14*AF658+Area_Weights_Data!$P$15*AG658</f>
        <v>4.4752733598409522</v>
      </c>
      <c r="S706" s="5">
        <f>Area_Weights_Data!$P$20*AH658+Area_Weights_Data!$P$21*AI658</f>
        <v>5</v>
      </c>
      <c r="T706" s="5">
        <f>Area_Weights_Data!$P$23*AJ658+Area_Weights_Data!$P$24*AK658</f>
        <v>6.6472006325042905</v>
      </c>
      <c r="U706" s="5">
        <f>Area_Weights_Data!$P$26*AL658+Area_Weights_Data!$P$27*AM658</f>
        <v>4.0644768856447699</v>
      </c>
      <c r="V706" s="5">
        <f>Area_Weights_Data!$P$32*AN658+Area_Weights_Data!$P$33*AO658</f>
        <v>4.0187219631684563</v>
      </c>
      <c r="W706" s="5">
        <f>Area_Weights_Data!$P$35*AP658+Area_Weights_Data!$P$36*AQ658</f>
        <v>2.8544973544973553</v>
      </c>
      <c r="X706" s="5">
        <f>Area_Weights_Data!$P$38*AR658+Area_Weights_Data!$P$39*AS658</f>
        <v>3.1522277227722775</v>
      </c>
      <c r="Y706" s="5">
        <f>Area_Weights_Data!$P$41*AT658+Area_Weights_Data!$P$42*AU658</f>
        <v>4.1046697247321413</v>
      </c>
      <c r="DA706" s="5"/>
      <c r="EW706" s="51"/>
      <c r="EX706" s="51"/>
      <c r="EY706" s="52"/>
      <c r="EZ706" s="52"/>
    </row>
    <row r="707" spans="1:156" x14ac:dyDescent="0.2">
      <c r="A707" s="1">
        <v>1985</v>
      </c>
      <c r="F707" s="5"/>
      <c r="G707" s="5"/>
      <c r="H707" s="5"/>
      <c r="I707" s="5"/>
      <c r="J707" s="5"/>
      <c r="K707" s="5"/>
      <c r="L707" s="5"/>
      <c r="M707" s="5"/>
      <c r="O707" s="5">
        <f>Area_Weights_Data!$P$5*Z659+Area_Weights_Data!$P$6*AA659</f>
        <v>5.4294175860305138</v>
      </c>
      <c r="P707" s="5">
        <f>IF(AC659="na",AB659,Area_Weights_Data!$P$8*AB659+Area_Weights_Data!$P$9*AC659)</f>
        <v>4.6875</v>
      </c>
      <c r="Q707" s="5">
        <f>Area_Weights_Data!$P$11*AD659+Area_Weights_Data!$P$12*AE659</f>
        <v>4.571146245059289</v>
      </c>
      <c r="R707" s="5">
        <f>Area_Weights_Data!$P$14*AF659+Area_Weights_Data!$P$15*AG659</f>
        <v>4.2810636182902568</v>
      </c>
      <c r="S707" s="5">
        <f>Area_Weights_Data!$P$20*AH659+Area_Weights_Data!$P$21*AI659</f>
        <v>4.3499882297551791</v>
      </c>
      <c r="T707" s="5">
        <f>Area_Weights_Data!$P$23*AJ659+Area_Weights_Data!$P$24*AK659</f>
        <v>6.0340681282161244</v>
      </c>
      <c r="U707" s="5">
        <f>Area_Weights_Data!$P$26*AL659+Area_Weights_Data!$P$27*AM659</f>
        <v>3.8914233576642348</v>
      </c>
      <c r="V707" s="5">
        <f>Area_Weights_Data!$P$32*AN659+Area_Weights_Data!$P$33*AO659</f>
        <v>4.0187219631684563</v>
      </c>
      <c r="W707" s="5">
        <f>Area_Weights_Data!$P$35*AP659+Area_Weights_Data!$P$36*AQ659</f>
        <v>2.8544973544973553</v>
      </c>
      <c r="X707" s="5">
        <f>Area_Weights_Data!$P$38*AR659+Area_Weights_Data!$P$39*AS659</f>
        <v>3.7246287128712874</v>
      </c>
      <c r="Y707" s="5">
        <f>Area_Weights_Data!$P$41*AT659+Area_Weights_Data!$P$42*AU659</f>
        <v>4.0726224043013151</v>
      </c>
      <c r="DA707" s="5"/>
      <c r="EW707" s="51"/>
      <c r="EX707" s="51"/>
      <c r="EY707" s="52"/>
      <c r="EZ707" s="52"/>
    </row>
    <row r="708" spans="1:156" x14ac:dyDescent="0.2">
      <c r="A708" s="1">
        <v>1986</v>
      </c>
      <c r="F708" s="5"/>
      <c r="G708" s="5"/>
      <c r="H708" s="5"/>
      <c r="I708" s="5"/>
      <c r="J708" s="5"/>
      <c r="K708" s="5"/>
      <c r="L708" s="5"/>
      <c r="M708" s="5"/>
      <c r="O708" s="5">
        <f>Area_Weights_Data!$P$5*Z660+Area_Weights_Data!$P$6*AA660</f>
        <v>4.6334987930010083</v>
      </c>
      <c r="P708" s="5">
        <f>IF(AC660="na",AB660,Area_Weights_Data!$P$8*AB660+Area_Weights_Data!$P$9*AC660)</f>
        <v>3.375</v>
      </c>
      <c r="Q708" s="5">
        <f>Area_Weights_Data!$P$11*AD660+Area_Weights_Data!$P$12*AE660</f>
        <v>3.9644268774703559</v>
      </c>
      <c r="R708" s="5">
        <f>Area_Weights_Data!$P$14*AF660+Area_Weights_Data!$P$15*AG660</f>
        <v>3.6131958250497003</v>
      </c>
      <c r="S708" s="5">
        <f>Area_Weights_Data!$P$20*AH660+Area_Weights_Data!$P$21*AI660</f>
        <v>3.6149952919020718</v>
      </c>
      <c r="T708" s="5">
        <f>Area_Weights_Data!$P$23*AJ660+Area_Weights_Data!$P$24*AK660</f>
        <v>4.3919335602487148</v>
      </c>
      <c r="U708" s="5">
        <f>Area_Weights_Data!$P$26*AL660+Area_Weights_Data!$P$27*AM660</f>
        <v>3.4860097323600985</v>
      </c>
      <c r="V708" s="5">
        <f>Area_Weights_Data!$P$32*AN660+Area_Weights_Data!$P$33*AO660</f>
        <v>3.5612715440916056</v>
      </c>
      <c r="W708" s="5">
        <f>Area_Weights_Data!$P$35*AP660+Area_Weights_Data!$P$36*AQ660</f>
        <v>3.0753968253968265</v>
      </c>
      <c r="X708" s="5">
        <f>Area_Weights_Data!$P$38*AR660+Area_Weights_Data!$P$39*AS660</f>
        <v>3.1618193069306928</v>
      </c>
      <c r="Y708" s="5">
        <f>Area_Weights_Data!$P$41*AT660+Area_Weights_Data!$P$42*AU660</f>
        <v>4.3220199598572702</v>
      </c>
      <c r="DA708" s="5"/>
      <c r="EW708" s="51"/>
      <c r="EX708" s="51"/>
      <c r="EY708" s="52"/>
      <c r="EZ708" s="52"/>
    </row>
    <row r="709" spans="1:156" x14ac:dyDescent="0.2">
      <c r="A709" s="1">
        <v>1987</v>
      </c>
      <c r="F709" s="5"/>
      <c r="G709" s="5"/>
      <c r="H709" s="5"/>
      <c r="I709" s="5"/>
      <c r="J709" s="5"/>
      <c r="K709" s="5"/>
      <c r="L709" s="5"/>
      <c r="M709" s="5"/>
      <c r="O709" s="5">
        <f>Area_Weights_Data!$P$5*Z661+Area_Weights_Data!$P$6*AA661</f>
        <v>5.8119735452251504</v>
      </c>
      <c r="P709" s="5">
        <f>IF(AC661="na",AB661,Area_Weights_Data!$P$8*AB661+Area_Weights_Data!$P$9*AC661)</f>
        <v>3.75</v>
      </c>
      <c r="Q709" s="5">
        <f>Area_Weights_Data!$P$11*AD661+Area_Weights_Data!$P$12*AE661</f>
        <v>3.8759881422924902</v>
      </c>
      <c r="R709" s="5">
        <f>Area_Weights_Data!$P$14*AF661+Area_Weights_Data!$P$15*AG661</f>
        <v>4.4765159045725627</v>
      </c>
      <c r="S709" s="5">
        <f>Area_Weights_Data!$P$20*AH661+Area_Weights_Data!$P$21*AI661</f>
        <v>5.300227558066541</v>
      </c>
      <c r="T709" s="5">
        <f>Area_Weights_Data!$P$23*AJ661+Area_Weights_Data!$P$24*AK661</f>
        <v>5.3373077026157816</v>
      </c>
      <c r="U709" s="5">
        <f>Area_Weights_Data!$P$26*AL661+Area_Weights_Data!$P$27*AM661</f>
        <v>5.5328467153284677</v>
      </c>
      <c r="V709" s="5">
        <f>Area_Weights_Data!$P$32*AN661+Area_Weights_Data!$P$33*AO661</f>
        <v>4.8900118787628362</v>
      </c>
      <c r="W709" s="5">
        <f>Area_Weights_Data!$P$35*AP661+Area_Weights_Data!$P$36*AQ661</f>
        <v>2.7546296296296306</v>
      </c>
      <c r="X709" s="5">
        <f>Area_Weights_Data!$P$38*AR661+Area_Weights_Data!$P$39*AS661</f>
        <v>4.475990099009902</v>
      </c>
      <c r="Y709" s="5">
        <f>Area_Weights_Data!$P$41*AT661+Area_Weights_Data!$P$42*AU661</f>
        <v>4.3548406580625967</v>
      </c>
      <c r="DA709" s="5"/>
      <c r="EW709" s="51"/>
      <c r="EX709" s="51"/>
      <c r="EY709" s="52"/>
      <c r="EZ709" s="52"/>
    </row>
    <row r="710" spans="1:156" x14ac:dyDescent="0.2">
      <c r="A710" s="1">
        <v>1988</v>
      </c>
      <c r="F710" s="5"/>
      <c r="G710" s="5"/>
      <c r="H710" s="5"/>
      <c r="I710" s="5"/>
      <c r="J710" s="5"/>
      <c r="K710" s="5"/>
      <c r="L710" s="5"/>
      <c r="M710" s="5"/>
      <c r="O710" s="5">
        <f>Area_Weights_Data!$P$5*Z662+Area_Weights_Data!$P$6*AA662</f>
        <v>6.4412519651446765</v>
      </c>
      <c r="P710" s="5">
        <f>IF(AC662="na",AB662,Area_Weights_Data!$P$8*AB662+Area_Weights_Data!$P$9*AC662)</f>
        <v>3.8574999999999999</v>
      </c>
      <c r="Q710" s="5">
        <f>Area_Weights_Data!$P$11*AD662+Area_Weights_Data!$P$12*AE662</f>
        <v>4.0366699604743079</v>
      </c>
      <c r="R710" s="5">
        <f>Area_Weights_Data!$P$14*AF662+Area_Weights_Data!$P$15*AG662</f>
        <v>5.3109890656063596</v>
      </c>
      <c r="S710" s="5">
        <f>Area_Weights_Data!$P$20*AH662+Area_Weights_Data!$P$21*AI662</f>
        <v>5.2706803201506593</v>
      </c>
      <c r="T710" s="5">
        <f>Area_Weights_Data!$P$23*AJ662+Area_Weights_Data!$P$24*AK662</f>
        <v>5.2728869800600355</v>
      </c>
      <c r="U710" s="5">
        <f>Area_Weights_Data!$P$26*AL662+Area_Weights_Data!$P$27*AM662</f>
        <v>4.5218552311435536</v>
      </c>
      <c r="V710" s="5">
        <f>Area_Weights_Data!$P$32*AN662+Area_Weights_Data!$P$33*AO662</f>
        <v>4.2913145806280237</v>
      </c>
      <c r="W710" s="5">
        <f>Area_Weights_Data!$P$35*AP662+Area_Weights_Data!$P$36*AQ662</f>
        <v>3.1325793650793656</v>
      </c>
      <c r="X710" s="5">
        <f>Area_Weights_Data!$P$38*AR662+Area_Weights_Data!$P$39*AS662</f>
        <v>5.2004950495049505</v>
      </c>
      <c r="Y710" s="5">
        <f>Area_Weights_Data!$P$41*AT662+Area_Weights_Data!$P$42*AU662</f>
        <v>4.6875929304792185</v>
      </c>
      <c r="DA710" s="5"/>
      <c r="EW710" s="51"/>
      <c r="EX710" s="51"/>
      <c r="EY710" s="52"/>
      <c r="EZ710" s="52"/>
    </row>
    <row r="711" spans="1:156" x14ac:dyDescent="0.2">
      <c r="A711" s="1">
        <v>1989</v>
      </c>
      <c r="F711" s="5"/>
      <c r="G711" s="5"/>
      <c r="H711" s="5"/>
      <c r="I711" s="5"/>
      <c r="J711" s="5"/>
      <c r="K711" s="5"/>
      <c r="L711" s="5"/>
      <c r="M711" s="5"/>
      <c r="O711" s="5">
        <f>Area_Weights_Data!$P$5*Z663+Area_Weights_Data!$P$6*AA663</f>
        <v>10.498288866721094</v>
      </c>
      <c r="P711" s="5">
        <f>IF(AC663="na",AB663,Area_Weights_Data!$P$8*AB663+Area_Weights_Data!$P$9*AC663)</f>
        <v>5.7375000000000007</v>
      </c>
      <c r="Q711" s="5">
        <f>Area_Weights_Data!$P$11*AD663+Area_Weights_Data!$P$12*AE663</f>
        <v>9.9600691699604749</v>
      </c>
      <c r="R711" s="5">
        <f>Area_Weights_Data!$P$14*AF663+Area_Weights_Data!$P$15*AG663</f>
        <v>8.3118787276341912</v>
      </c>
      <c r="S711" s="5">
        <f>Area_Weights_Data!$P$20*AH663+Area_Weights_Data!$P$21*AI663</f>
        <v>6.1240795668549914</v>
      </c>
      <c r="T711" s="5">
        <f>Area_Weights_Data!$P$23*AJ663+Area_Weights_Data!$P$24*AK663</f>
        <v>8.8933948595626084</v>
      </c>
      <c r="U711" s="5">
        <f>Area_Weights_Data!$P$26*AL663+Area_Weights_Data!$P$27*AM663</f>
        <v>6.0196654501216571</v>
      </c>
      <c r="V711" s="5">
        <f>Area_Weights_Data!$P$32*AN663+Area_Weights_Data!$P$33*AO663</f>
        <v>7.2250827824341854</v>
      </c>
      <c r="W711" s="5">
        <f>Area_Weights_Data!$P$35*AP663+Area_Weights_Data!$P$36*AQ663</f>
        <v>3.9044312169312176</v>
      </c>
      <c r="X711" s="5">
        <f>Area_Weights_Data!$P$38*AR663+Area_Weights_Data!$P$39*AS663</f>
        <v>4.7240099009900991</v>
      </c>
      <c r="Y711" s="5">
        <f>Area_Weights_Data!$P$41*AT663+Area_Weights_Data!$P$42*AU663</f>
        <v>5.238799932615847</v>
      </c>
      <c r="DA711" s="5"/>
      <c r="EW711" s="51"/>
      <c r="EX711" s="51"/>
      <c r="EY711" s="52"/>
      <c r="EZ711" s="52"/>
    </row>
    <row r="712" spans="1:156" x14ac:dyDescent="0.2">
      <c r="A712" s="1">
        <v>1990</v>
      </c>
      <c r="F712" s="5"/>
      <c r="G712" s="5"/>
      <c r="H712" s="5"/>
      <c r="I712" s="5"/>
      <c r="J712" s="5"/>
      <c r="K712" s="5"/>
      <c r="L712" s="5"/>
      <c r="M712" s="5"/>
      <c r="O712" s="5">
        <f>Area_Weights_Data!$P$5*Z664+Area_Weights_Data!$P$6*AA664</f>
        <v>11.06904397024125</v>
      </c>
      <c r="P712" s="5">
        <f>IF(AC664="na",AB664,Area_Weights_Data!$P$8*AB664+Area_Weights_Data!$P$9*AC664)</f>
        <v>5.375</v>
      </c>
      <c r="Q712" s="5">
        <f>Area_Weights_Data!$P$11*AD664+Area_Weights_Data!$P$12*AE664</f>
        <v>8.7774209486166015</v>
      </c>
      <c r="R712" s="5">
        <f>Area_Weights_Data!$P$14*AF664+Area_Weights_Data!$P$15*AG664</f>
        <v>10.936878727634189</v>
      </c>
      <c r="S712" s="5">
        <f>Area_Weights_Data!$P$20*AH664+Area_Weights_Data!$P$21*AI664</f>
        <v>5.0749764595103581</v>
      </c>
      <c r="T712" s="5">
        <f>Area_Weights_Data!$P$23*AJ664+Area_Weights_Data!$P$24*AK664</f>
        <v>7.9573501822470005</v>
      </c>
      <c r="U712" s="5">
        <f>Area_Weights_Data!$P$26*AL664+Area_Weights_Data!$P$27*AM664</f>
        <v>6.4744525547445289</v>
      </c>
      <c r="V712" s="5">
        <f>Area_Weights_Data!$P$32*AN664+Area_Weights_Data!$P$33*AO664</f>
        <v>6.9680876298547965</v>
      </c>
      <c r="W712" s="5" t="e">
        <f>Area_Weights_Data!$P$35*AP664+Area_Weights_Data!$P$36*AQ664</f>
        <v>#VALUE!</v>
      </c>
      <c r="X712" s="5">
        <f>Area_Weights_Data!$P$38*AR664+Area_Weights_Data!$P$39*AS664</f>
        <v>6.125</v>
      </c>
      <c r="Y712" s="5">
        <f>Area_Weights_Data!$P$41*AT664+Area_Weights_Data!$P$42*AU664</f>
        <v>5.8671386255071791</v>
      </c>
      <c r="DA712" s="5"/>
      <c r="EW712" s="51"/>
      <c r="EX712" s="51"/>
      <c r="EY712" s="52"/>
      <c r="EZ712" s="52"/>
    </row>
    <row r="713" spans="1:156" x14ac:dyDescent="0.2">
      <c r="A713" s="1">
        <v>1991</v>
      </c>
      <c r="F713" s="5"/>
      <c r="G713" s="5"/>
      <c r="H713" s="5"/>
      <c r="I713" s="5"/>
      <c r="J713" s="5"/>
      <c r="K713" s="5"/>
      <c r="L713" s="5"/>
      <c r="M713" s="5"/>
      <c r="O713" s="5">
        <f>Area_Weights_Data!$P$5*Z665+Area_Weights_Data!$P$6*AA665</f>
        <v>11.307573668436293</v>
      </c>
      <c r="P713" s="5">
        <f>IF(AC665="na",AB665,Area_Weights_Data!$P$8*AB665+Area_Weights_Data!$P$9*AC665)</f>
        <v>7.5</v>
      </c>
      <c r="Q713" s="5">
        <f>Area_Weights_Data!$P$11*AD665+Area_Weights_Data!$P$12*AE665</f>
        <v>8.625</v>
      </c>
      <c r="R713" s="5">
        <f>Area_Weights_Data!$P$14*AF665+Area_Weights_Data!$P$15*AG665</f>
        <v>9.7065109343936342</v>
      </c>
      <c r="S713" s="5">
        <f>Area_Weights_Data!$P$20*AH665+Area_Weights_Data!$P$21*AI665</f>
        <v>6.3549905838041427</v>
      </c>
      <c r="T713" s="5">
        <f>Area_Weights_Data!$P$23*AJ665+Area_Weights_Data!$P$24*AK665</f>
        <v>8.2315957332761602</v>
      </c>
      <c r="U713" s="5">
        <f>Area_Weights_Data!$P$26*AL665+Area_Weights_Data!$P$27*AM665</f>
        <v>7.4867761557177648</v>
      </c>
      <c r="V713" s="5">
        <f>Area_Weights_Data!$P$32*AN665+Area_Weights_Data!$P$33*AO665</f>
        <v>7.6892914059733197</v>
      </c>
      <c r="W713" s="5">
        <f>Area_Weights_Data!$P$35*AP665+Area_Weights_Data!$P$36*AQ665</f>
        <v>5.1871693121693134</v>
      </c>
      <c r="X713" s="5">
        <f>Area_Weights_Data!$P$38*AR665+Area_Weights_Data!$P$39*AS665</f>
        <v>4.5495049504950495</v>
      </c>
      <c r="Y713" s="5">
        <f>Area_Weights_Data!$P$41*AT665+Area_Weights_Data!$P$42*AU665</f>
        <v>4.1812547885312643</v>
      </c>
      <c r="DA713" s="5"/>
      <c r="EW713" s="51"/>
      <c r="EX713" s="51"/>
      <c r="EY713" s="52"/>
      <c r="EZ713" s="52"/>
    </row>
    <row r="714" spans="1:156" x14ac:dyDescent="0.2">
      <c r="A714" s="1">
        <v>1992</v>
      </c>
      <c r="D714" s="5">
        <f>Area_Weights_Data!$G$5*D666+Area_Weights_Data!$G$6*E666</f>
        <v>161.18063175394846</v>
      </c>
      <c r="E714" s="5">
        <f>IF(G666="na",F666,Area_Weights_Data!$G$8*F666+Area_Weights_Data!$G$9*G666)</f>
        <v>142.52370532458059</v>
      </c>
      <c r="F714" s="5">
        <f>Area_Weights_Data!$G$11*H666+Area_Weights_Data!$G$12*I666</f>
        <v>77.312499999999986</v>
      </c>
      <c r="G714" s="5">
        <f>Area_Weights_Data!$G$14*J666+Area_Weights_Data!$G$15*K666</f>
        <v>108.72516694490818</v>
      </c>
      <c r="H714" s="5">
        <f>Area_Weights_Data!$G$20*L666+Area_Weights_Data!$G$21*M666</f>
        <v>95.291083178673858</v>
      </c>
      <c r="I714" s="5">
        <f>Area_Weights_Data!$G$23*N666+Area_Weights_Data!$G$24*O666</f>
        <v>153.24476987447699</v>
      </c>
      <c r="J714" s="5">
        <f>Area_Weights_Data!$G$26*P666+Area_Weights_Data!$G$27*Q666</f>
        <v>112.4097372359887</v>
      </c>
      <c r="K714" s="5">
        <f>Area_Weights_Data!$G$32*R666+Area_Weights_Data!$G$33*S666</f>
        <v>122.13791700569568</v>
      </c>
      <c r="L714" s="5">
        <f>Area_Weights_Data!$G$35*T666+Area_Weights_Data!$G$36*U666</f>
        <v>151.0965197902571</v>
      </c>
      <c r="M714" s="5">
        <f>Area_Weights_Data!$G$38*V666+Area_Weights_Data!$G$39*W666</f>
        <v>70.8671875</v>
      </c>
      <c r="N714" s="5">
        <f>Area_Weights_Data!$G$41*X666+Area_Weights_Data!$G$42*Y666</f>
        <v>172.98931623931625</v>
      </c>
      <c r="O714" s="5">
        <f>Area_Weights_Data!$P$5*Z666+Area_Weights_Data!$P$6*AA666</f>
        <v>12.411481818181819</v>
      </c>
      <c r="P714" s="5">
        <f>IF(AC666="na",AB666,Area_Weights_Data!$P$8*AB666+Area_Weights_Data!$P$9*AC666)</f>
        <v>8.0391372912801486</v>
      </c>
      <c r="Q714" s="5">
        <f>Area_Weights_Data!$P$11*AD666+Area_Weights_Data!$P$12*AE666</f>
        <v>8.7492391304347841</v>
      </c>
      <c r="R714" s="5">
        <f>Area_Weights_Data!$P$14*AF666+Area_Weights_Data!$P$15*AG666</f>
        <v>11.714480616302188</v>
      </c>
      <c r="S714" s="5">
        <f>Area_Weights_Data!$P$20*AH666+Area_Weights_Data!$P$21*AI666</f>
        <v>9.2921045197740124</v>
      </c>
      <c r="T714" s="5">
        <f>Area_Weights_Data!$P$23*AJ666+Area_Weights_Data!$P$24*AK666</f>
        <v>8.033862028301888</v>
      </c>
      <c r="U714" s="5">
        <f>Area_Weights_Data!$P$26*AL666+Area_Weights_Data!$P$27*AM666</f>
        <v>8.7581204379562045</v>
      </c>
      <c r="V714" s="5">
        <f>Area_Weights_Data!$P$32*AN666+Area_Weights_Data!$P$33*AO666</f>
        <v>10.87665625</v>
      </c>
      <c r="W714" s="5">
        <f>Area_Weights_Data!$P$35*AP666+Area_Weights_Data!$P$36*AQ666</f>
        <v>8.0190873015873017</v>
      </c>
      <c r="X714" s="5">
        <f>Area_Weights_Data!$P$38*AR666+Area_Weights_Data!$P$39*AS666</f>
        <v>7.5307301980198016</v>
      </c>
      <c r="Y714" s="5">
        <f>Area_Weights_Data!$P$41*AT666+Area_Weights_Data!$P$42*AU666</f>
        <v>4.0227796052631577</v>
      </c>
      <c r="DA714" s="5"/>
      <c r="EW714" s="51"/>
      <c r="EX714" s="51"/>
      <c r="EY714" s="52"/>
      <c r="EZ714" s="52"/>
    </row>
    <row r="715" spans="1:156" x14ac:dyDescent="0.2">
      <c r="A715" s="1">
        <v>1993</v>
      </c>
      <c r="D715" s="5">
        <f>Area_Weights_Data!$G$5*D667+Area_Weights_Data!$G$6*E667</f>
        <v>240.31558603491271</v>
      </c>
      <c r="E715" s="5">
        <f>IF(G667="na",F667,Area_Weights_Data!$G$8*F667+Area_Weights_Data!$G$9*G667)</f>
        <v>198.6552698760029</v>
      </c>
      <c r="F715" s="5">
        <f>Area_Weights_Data!$G$11*H667+Area_Weights_Data!$G$12*I667</f>
        <v>113.62499999999999</v>
      </c>
      <c r="G715" s="5">
        <f>Area_Weights_Data!$G$14*J667+Area_Weights_Data!$G$15*K667</f>
        <v>157.64607679465777</v>
      </c>
      <c r="H715" s="5">
        <f>Area_Weights_Data!$G$20*L667+Area_Weights_Data!$G$21*M667</f>
        <v>149.80715370339126</v>
      </c>
      <c r="I715" s="5">
        <f>Area_Weights_Data!$G$23*N667+Area_Weights_Data!$G$24*O667</f>
        <v>186.93410041841005</v>
      </c>
      <c r="J715" s="5">
        <f>Area_Weights_Data!$G$26*P667+Area_Weights_Data!$G$27*Q667</f>
        <v>180.16119241643111</v>
      </c>
      <c r="K715" s="5">
        <f>Area_Weights_Data!$G$32*R667+Area_Weights_Data!$G$33*S667</f>
        <v>157.29739625711963</v>
      </c>
      <c r="L715" s="5">
        <f>Area_Weights_Data!$G$35*T667+Area_Weights_Data!$G$36*U667</f>
        <v>242.73297953315287</v>
      </c>
      <c r="M715" s="5">
        <f>Area_Weights_Data!$G$38*V667+Area_Weights_Data!$G$39*W667</f>
        <v>100.59765625</v>
      </c>
      <c r="N715" s="5">
        <f>Area_Weights_Data!$G$41*X667+Area_Weights_Data!$G$42*Y667</f>
        <v>196.90811965811969</v>
      </c>
      <c r="O715" s="5">
        <f>Area_Weights_Data!$P$5*Z667+Area_Weights_Data!$P$6*AA667</f>
        <v>17.211936363636365</v>
      </c>
      <c r="P715" s="5">
        <f>IF(AC667="na",AB667,Area_Weights_Data!$P$8*AB667+Area_Weights_Data!$P$9*AC667)</f>
        <v>9.429624304267163</v>
      </c>
      <c r="Q715" s="5">
        <f>Area_Weights_Data!$P$11*AD667+Area_Weights_Data!$P$12*AE667</f>
        <v>11.499891304347827</v>
      </c>
      <c r="R715" s="5">
        <f>Area_Weights_Data!$P$14*AF667+Area_Weights_Data!$P$15*AG667</f>
        <v>16.229793737574553</v>
      </c>
      <c r="S715" s="5">
        <f>Area_Weights_Data!$P$20*AH667+Area_Weights_Data!$P$21*AI667</f>
        <v>9.6705790960451985</v>
      </c>
      <c r="T715" s="5">
        <f>Area_Weights_Data!$P$23*AJ667+Area_Weights_Data!$P$24*AK667</f>
        <v>11.901645047169811</v>
      </c>
      <c r="U715" s="5">
        <f>Area_Weights_Data!$P$26*AL667+Area_Weights_Data!$P$27*AM667</f>
        <v>12.378260340632606</v>
      </c>
      <c r="V715" s="5">
        <f>Area_Weights_Data!$P$32*AN667+Area_Weights_Data!$P$33*AO667</f>
        <v>18.260656249999997</v>
      </c>
      <c r="W715" s="5">
        <f>Area_Weights_Data!$P$35*AP667+Area_Weights_Data!$P$36*AQ667</f>
        <v>7.4239087301587308</v>
      </c>
      <c r="X715" s="5">
        <f>Area_Weights_Data!$P$38*AR667+Area_Weights_Data!$P$39*AS667</f>
        <v>8.8970915841584155</v>
      </c>
      <c r="Y715" s="5">
        <f>Area_Weights_Data!$P$41*AT667+Area_Weights_Data!$P$42*AU667</f>
        <v>4.8327384868421053</v>
      </c>
      <c r="DA715" s="5"/>
      <c r="EW715" s="51"/>
      <c r="EX715" s="51"/>
      <c r="EY715" s="52"/>
      <c r="EZ715" s="52"/>
    </row>
    <row r="716" spans="1:156" ht="13.5" x14ac:dyDescent="0.25">
      <c r="A716" s="1">
        <v>1994</v>
      </c>
      <c r="D716" s="5">
        <f>Area_Weights_Data!$G$5*D668+Area_Weights_Data!$G$6*E668</f>
        <v>272.86346633416457</v>
      </c>
      <c r="E716" s="5">
        <f>IF(G668="na",F668,Area_Weights_Data!$G$8*F668+Area_Weights_Data!$G$9*G668)</f>
        <v>214.77115244347192</v>
      </c>
      <c r="F716" s="5">
        <f>Area_Weights_Data!$G$11*H668+Area_Weights_Data!$G$12*I668</f>
        <v>95.194852941176464</v>
      </c>
      <c r="G716" s="5">
        <f>Area_Weights_Data!$G$14*J668+Area_Weights_Data!$G$15*K668</f>
        <v>150.26992904841401</v>
      </c>
      <c r="H716" s="5">
        <f>Area_Weights_Data!$G$20*L668+Area_Weights_Data!$G$21*M668</f>
        <v>193.94200269951068</v>
      </c>
      <c r="I716" s="5">
        <f>Area_Weights_Data!$G$23*N668+Area_Weights_Data!$G$24*O668</f>
        <v>199.90167364016736</v>
      </c>
      <c r="J716" s="5">
        <f>Area_Weights_Data!$G$26*P668+Area_Weights_Data!$G$27*Q668</f>
        <v>159.11541659737236</v>
      </c>
      <c r="K716" s="5">
        <f>Area_Weights_Data!$G$32*R668+Area_Weights_Data!$G$33*S668</f>
        <v>156.06529698942231</v>
      </c>
      <c r="L716" s="5">
        <f>Area_Weights_Data!$G$35*T668+Area_Weights_Data!$G$36*U668</f>
        <v>181.05696041948579</v>
      </c>
      <c r="M716" s="5">
        <f>Area_Weights_Data!$G$38*V668+Area_Weights_Data!$G$39*W668</f>
        <v>108.4453125</v>
      </c>
      <c r="N716" s="5">
        <f>Area_Weights_Data!$G$41*X668+Area_Weights_Data!$G$42*Y668</f>
        <v>183.09188034188034</v>
      </c>
      <c r="O716" s="5">
        <f>Area_Weights_Data!$P$5*Z668+Area_Weights_Data!$P$6*AA668</f>
        <v>16.726654545454547</v>
      </c>
      <c r="P716" s="5">
        <f>IF(AC668="na",AB668,Area_Weights_Data!$P$8*AB668+Area_Weights_Data!$P$9*AC668)</f>
        <v>11.22713358070501</v>
      </c>
      <c r="Q716" s="5">
        <f>Area_Weights_Data!$P$11*AD668+Area_Weights_Data!$P$12*AE668</f>
        <v>10.522391304347828</v>
      </c>
      <c r="R716" s="5">
        <f>Area_Weights_Data!$P$14*AF668+Area_Weights_Data!$P$15*AG668</f>
        <v>12.266053677932407</v>
      </c>
      <c r="S716" s="5">
        <f>Area_Weights_Data!$P$20*AH668+Area_Weights_Data!$P$21*AI668</f>
        <v>11.574894067796611</v>
      </c>
      <c r="T716" s="5">
        <f>Area_Weights_Data!$P$23*AJ668+Area_Weights_Data!$P$24*AK668</f>
        <v>12.531161556603774</v>
      </c>
      <c r="U716" s="5">
        <f>Area_Weights_Data!$P$26*AL668+Area_Weights_Data!$P$27*AM668</f>
        <v>8.9772992700729937</v>
      </c>
      <c r="V716" s="5">
        <f>Area_Weights_Data!$P$32*AN668+Area_Weights_Data!$P$33*AO668</f>
        <v>15.53815625</v>
      </c>
      <c r="W716" s="5">
        <f>Area_Weights_Data!$P$35*AP668+Area_Weights_Data!$P$36*AQ668</f>
        <v>8.6142460317460312</v>
      </c>
      <c r="X716" s="5">
        <f>Area_Weights_Data!$P$38*AR668+Area_Weights_Data!$P$39*AS668</f>
        <v>9.5416212871287129</v>
      </c>
      <c r="Y716" s="5">
        <f>Area_Weights_Data!$P$41*AT668+Area_Weights_Data!$P$42*AU668</f>
        <v>4.5628947368421047</v>
      </c>
      <c r="AZ716" s="2"/>
      <c r="DA716" s="5"/>
      <c r="EW716" s="51"/>
      <c r="EX716" s="51"/>
      <c r="EY716" s="52"/>
      <c r="EZ716" s="52"/>
    </row>
    <row r="717" spans="1:156" x14ac:dyDescent="0.2">
      <c r="A717" s="1">
        <v>1995</v>
      </c>
      <c r="D717" s="5">
        <f>Area_Weights_Data!$G$5*D669+Area_Weights_Data!$G$6*E669</f>
        <v>301.20249376558604</v>
      </c>
      <c r="E717" s="5">
        <f>IF(G669="na",F669,Area_Weights_Data!$G$8*F669+Area_Weights_Data!$G$9*G669)</f>
        <v>264.89232312180889</v>
      </c>
      <c r="F717" s="5">
        <f>Area_Weights_Data!$G$11*H669+Area_Weights_Data!$G$12*I669</f>
        <v>118.76470588235293</v>
      </c>
      <c r="G717" s="5">
        <f>Area_Weights_Data!$G$14*J669+Area_Weights_Data!$G$15*K669</f>
        <v>198.11633973288815</v>
      </c>
      <c r="H717" s="5">
        <f>Area_Weights_Data!$G$20*L669+Area_Weights_Data!$G$21*M669</f>
        <v>236.44514509870083</v>
      </c>
      <c r="I717" s="5">
        <f>Area_Weights_Data!$G$23*N669+Area_Weights_Data!$G$24*O669</f>
        <v>198.79288702928869</v>
      </c>
      <c r="J717" s="5">
        <f>Area_Weights_Data!$G$26*P669+Area_Weights_Data!$G$27*Q669</f>
        <v>167.87423083319476</v>
      </c>
      <c r="K717" s="5">
        <f>Area_Weights_Data!$G$32*R669+Area_Weights_Data!$G$33*S669</f>
        <v>169.06529698942228</v>
      </c>
      <c r="L717" s="5">
        <f>Area_Weights_Data!$G$35*T669+Area_Weights_Data!$G$36*U669</f>
        <v>212.36506258457371</v>
      </c>
      <c r="M717" s="5">
        <f>Area_Weights_Data!$G$38*V669+Area_Weights_Data!$G$39*W669</f>
        <v>140.546875</v>
      </c>
      <c r="N717" s="5">
        <f>Area_Weights_Data!$G$41*X669+Area_Weights_Data!$G$42*Y669</f>
        <v>236.72863247863251</v>
      </c>
      <c r="O717" s="5">
        <f>Area_Weights_Data!$P$5*Z669+Area_Weights_Data!$P$6*AA669</f>
        <v>26.726933333333335</v>
      </c>
      <c r="P717" s="5">
        <f>IF(AC669="na",AB669,Area_Weights_Data!$P$8*AB669+Area_Weights_Data!$P$9*AC669)</f>
        <v>15.53305658627087</v>
      </c>
      <c r="Q717" s="5">
        <f>Area_Weights_Data!$P$11*AD669+Area_Weights_Data!$P$12*AE669</f>
        <v>16.130652173913045</v>
      </c>
      <c r="R717" s="5">
        <f>Area_Weights_Data!$P$14*AF669+Area_Weights_Data!$P$15*AG669</f>
        <v>21.284316600397617</v>
      </c>
      <c r="S717" s="5">
        <f>Area_Weights_Data!$P$20*AH669+Area_Weights_Data!$P$21*AI669</f>
        <v>14.436287664783428</v>
      </c>
      <c r="T717" s="5">
        <f>Area_Weights_Data!$P$23*AJ669+Area_Weights_Data!$P$24*AK669</f>
        <v>15.16528891509434</v>
      </c>
      <c r="U717" s="5">
        <f>Area_Weights_Data!$P$26*AL669+Area_Weights_Data!$P$27*AM669</f>
        <v>10.850906326034062</v>
      </c>
      <c r="V717" s="5">
        <f>Area_Weights_Data!$P$32*AN669+Area_Weights_Data!$P$33*AO669</f>
        <v>17.001062499999996</v>
      </c>
      <c r="W717" s="5">
        <f>Area_Weights_Data!$P$35*AP669+Area_Weights_Data!$P$36*AQ669</f>
        <v>9.4913888888888884</v>
      </c>
      <c r="X717" s="5">
        <f>Area_Weights_Data!$P$38*AR669+Area_Weights_Data!$P$39*AS669</f>
        <v>18.102970297029703</v>
      </c>
      <c r="Y717" s="5">
        <f>Area_Weights_Data!$P$41*AT669+Area_Weights_Data!$P$42*AU669</f>
        <v>7.2140871710526309</v>
      </c>
      <c r="DA717" s="5"/>
      <c r="EW717" s="51"/>
      <c r="EX717" s="51"/>
      <c r="EY717" s="52"/>
      <c r="EZ717" s="52"/>
    </row>
    <row r="718" spans="1:156" x14ac:dyDescent="0.2">
      <c r="A718" s="1">
        <v>1996</v>
      </c>
      <c r="D718" s="5">
        <f>Area_Weights_Data!$G$5*D670+Area_Weights_Data!$G$6*E670</f>
        <v>247.44467996674976</v>
      </c>
      <c r="E718" s="5">
        <f>IF(G670="na",F670,Area_Weights_Data!$G$8*F670+Area_Weights_Data!$G$9*G670)</f>
        <v>235.05771334792124</v>
      </c>
      <c r="F718" s="5">
        <f>Area_Weights_Data!$G$11*H670+Area_Weights_Data!$G$12*I670</f>
        <v>114.59926470588235</v>
      </c>
      <c r="G718" s="5">
        <f>Area_Weights_Data!$G$14*J670+Area_Weights_Data!$G$15*K670</f>
        <v>195.74525250417364</v>
      </c>
      <c r="H718" s="5">
        <f>Area_Weights_Data!$G$20*L670+Area_Weights_Data!$G$21*M670</f>
        <v>207.10802260840219</v>
      </c>
      <c r="I718" s="5">
        <f>Area_Weights_Data!$G$23*N670+Area_Weights_Data!$G$24*O670</f>
        <v>206.96234309623432</v>
      </c>
      <c r="J718" s="5">
        <f>Area_Weights_Data!$G$26*P670+Area_Weights_Data!$G$27*Q670</f>
        <v>209.6346665557958</v>
      </c>
      <c r="K718" s="5">
        <f>Area_Weights_Data!$G$32*R670+Area_Weights_Data!$G$33*S670</f>
        <v>170.72843775427177</v>
      </c>
      <c r="L718" s="5">
        <f>Area_Weights_Data!$G$35*T670+Area_Weights_Data!$G$36*U670</f>
        <v>242.63912381596748</v>
      </c>
      <c r="M718" s="5">
        <f>Area_Weights_Data!$G$38*V670+Area_Weights_Data!$G$39*W670</f>
        <v>70.37890625</v>
      </c>
      <c r="N718" s="5">
        <f>Area_Weights_Data!$G$41*X670+Area_Weights_Data!$G$42*Y670</f>
        <v>311.12820512820514</v>
      </c>
      <c r="O718" s="5">
        <f>Area_Weights_Data!$P$5*Z670+Area_Weights_Data!$P$6*AA670</f>
        <v>22.34487272727273</v>
      </c>
      <c r="P718" s="5">
        <f>IF(AC670="na",AB670,Area_Weights_Data!$P$8*AB670+Area_Weights_Data!$P$9*AC670)</f>
        <v>12.315932282003709</v>
      </c>
      <c r="Q718" s="5">
        <f>Area_Weights_Data!$P$11*AD670+Area_Weights_Data!$P$12*AE670</f>
        <v>13.769239130434784</v>
      </c>
      <c r="R718" s="5">
        <f>Area_Weights_Data!$P$14*AF670+Area_Weights_Data!$P$15*AG670</f>
        <v>16.548938866799205</v>
      </c>
      <c r="S718" s="5">
        <f>Area_Weights_Data!$P$20*AH670+Area_Weights_Data!$P$21*AI670</f>
        <v>12.342215160075328</v>
      </c>
      <c r="T718" s="5">
        <f>Area_Weights_Data!$P$23*AJ670+Area_Weights_Data!$P$24*AK670</f>
        <v>15.190064858490567</v>
      </c>
      <c r="U718" s="5">
        <f>Area_Weights_Data!$P$26*AL670+Area_Weights_Data!$P$27*AM670</f>
        <v>9.0147141119221423</v>
      </c>
      <c r="V718" s="5">
        <f>Area_Weights_Data!$P$32*AN670+Area_Weights_Data!$P$33*AO670</f>
        <v>17.026812499999998</v>
      </c>
      <c r="W718" s="5">
        <f>Area_Weights_Data!$P$35*AP670+Area_Weights_Data!$P$36*AQ670</f>
        <v>13.373921957671957</v>
      </c>
      <c r="X718" s="5">
        <f>Area_Weights_Data!$P$38*AR670+Area_Weights_Data!$P$39*AS670</f>
        <v>10.838910891089107</v>
      </c>
      <c r="Y718" s="5">
        <f>Area_Weights_Data!$P$41*AT670+Area_Weights_Data!$P$42*AU670</f>
        <v>6.3725493421052644</v>
      </c>
      <c r="DA718" s="5"/>
      <c r="EW718" s="51"/>
      <c r="EX718" s="51"/>
      <c r="EY718" s="52"/>
      <c r="EZ718" s="52"/>
    </row>
    <row r="719" spans="1:156" x14ac:dyDescent="0.2">
      <c r="A719" s="1">
        <v>1997</v>
      </c>
      <c r="D719" s="5">
        <f>Area_Weights_Data!$G$5*D671+Area_Weights_Data!$G$6*E671</f>
        <v>300.61529509559432</v>
      </c>
      <c r="E719" s="5">
        <f>IF(G671="na",F671,Area_Weights_Data!$G$8*F671+Area_Weights_Data!$G$9*G671)</f>
        <v>284.76194383661561</v>
      </c>
      <c r="F719" s="5">
        <f>Area_Weights_Data!$G$11*H671+Area_Weights_Data!$G$12*I671</f>
        <v>127.3455882352941</v>
      </c>
      <c r="G719" s="5">
        <f>Area_Weights_Data!$G$14*J671+Area_Weights_Data!$G$15*K671</f>
        <v>197.50735601001668</v>
      </c>
      <c r="H719" s="5">
        <f>Area_Weights_Data!$G$20*L671+Area_Weights_Data!$G$21*M671</f>
        <v>257.97994347899441</v>
      </c>
      <c r="I719" s="5">
        <f>Area_Weights_Data!$G$23*N671+Area_Weights_Data!$G$24*O671</f>
        <v>247.23117154811717</v>
      </c>
      <c r="J719" s="5">
        <f>Area_Weights_Data!$G$26*P671+Area_Weights_Data!$G$27*Q671</f>
        <v>228.1864294029603</v>
      </c>
      <c r="K719" s="5">
        <f>Area_Weights_Data!$G$32*R671+Area_Weights_Data!$G$33*S671</f>
        <v>214.99694873881202</v>
      </c>
      <c r="L719" s="5">
        <f>Area_Weights_Data!$G$35*T671+Area_Weights_Data!$G$36*U671</f>
        <v>262.12552858592687</v>
      </c>
      <c r="M719" s="5">
        <f>Area_Weights_Data!$G$38*V671+Area_Weights_Data!$G$39*W671</f>
        <v>99.13671875</v>
      </c>
      <c r="N719" s="5">
        <f>Area_Weights_Data!$G$41*X671+Area_Weights_Data!$G$42*Y671</f>
        <v>245.78418803418805</v>
      </c>
      <c r="O719" s="5">
        <f>Area_Weights_Data!$P$5*Z671+Area_Weights_Data!$P$6*AA671</f>
        <v>25.823612121212125</v>
      </c>
      <c r="P719" s="5">
        <f>IF(AC671="na",AB671,Area_Weights_Data!$P$8*AB671+Area_Weights_Data!$P$9*AC671)</f>
        <v>19.947810760667906</v>
      </c>
      <c r="Q719" s="5">
        <f>Area_Weights_Data!$P$11*AD671+Area_Weights_Data!$P$12*AE671</f>
        <v>13.506413043478261</v>
      </c>
      <c r="R719" s="5">
        <f>Area_Weights_Data!$P$14*AF671+Area_Weights_Data!$P$15*AG671</f>
        <v>17.415223658051691</v>
      </c>
      <c r="S719" s="5">
        <f>Area_Weights_Data!$P$20*AH671+Area_Weights_Data!$P$21*AI671</f>
        <v>21.151807909604518</v>
      </c>
      <c r="T719" s="5">
        <f>Area_Weights_Data!$P$23*AJ671+Area_Weights_Data!$P$24*AK671</f>
        <v>19.135471698113207</v>
      </c>
      <c r="U719" s="5">
        <f>Area_Weights_Data!$P$26*AL671+Area_Weights_Data!$P$27*AM671</f>
        <v>8.9271167883211682</v>
      </c>
      <c r="V719" s="5">
        <f>Area_Weights_Data!$P$32*AN671+Area_Weights_Data!$P$33*AO671</f>
        <v>19.617468749999997</v>
      </c>
      <c r="W719" s="5">
        <f>Area_Weights_Data!$P$35*AP671+Area_Weights_Data!$P$36*AQ671</f>
        <v>12.189173280423283</v>
      </c>
      <c r="X719" s="5">
        <f>Area_Weights_Data!$P$38*AR671+Area_Weights_Data!$P$39*AS671</f>
        <v>21.316386138613861</v>
      </c>
      <c r="Y719" s="5">
        <f>Area_Weights_Data!$P$41*AT671+Area_Weights_Data!$P$42*AU671</f>
        <v>7.0067450657894739</v>
      </c>
      <c r="DA719" s="5"/>
      <c r="EW719" s="51"/>
      <c r="EX719" s="51"/>
      <c r="EY719" s="52"/>
      <c r="EZ719" s="52"/>
    </row>
    <row r="720" spans="1:156" x14ac:dyDescent="0.2">
      <c r="A720" s="1">
        <v>1998</v>
      </c>
      <c r="D720" s="5">
        <f>Area_Weights_Data!$G$5*D672+Area_Weights_Data!$G$6*E672</f>
        <v>312.06753948462176</v>
      </c>
      <c r="E720" s="5">
        <f>IF(G672="na",F672,Area_Weights_Data!$G$8*F672+Area_Weights_Data!$G$9*G672)</f>
        <v>295.47820933625087</v>
      </c>
      <c r="F720" s="5">
        <f>Area_Weights_Data!$G$11*H672+Area_Weights_Data!$G$12*I672</f>
        <v>104.63970588235293</v>
      </c>
      <c r="G720" s="5">
        <f>Area_Weights_Data!$G$14*J672+Area_Weights_Data!$G$15*K672</f>
        <v>221.82679465776295</v>
      </c>
      <c r="H720" s="5">
        <f>Area_Weights_Data!$G$20*L672+Area_Weights_Data!$G$21*M672</f>
        <v>225.49177492829421</v>
      </c>
      <c r="I720" s="5">
        <f>Area_Weights_Data!$G$23*N672+Area_Weights_Data!$G$24*O672</f>
        <v>267.06171548117157</v>
      </c>
      <c r="J720" s="5">
        <f>Area_Weights_Data!$G$26*P672+Area_Weights_Data!$G$27*Q672</f>
        <v>283.90844836188262</v>
      </c>
      <c r="K720" s="5">
        <f>Area_Weights_Data!$G$32*R672+Area_Weights_Data!$G$33*S672</f>
        <v>273.29007323026849</v>
      </c>
      <c r="L720" s="5">
        <f>Area_Weights_Data!$G$35*T672+Area_Weights_Data!$G$36*U672</f>
        <v>299.79431664411362</v>
      </c>
      <c r="M720" s="5">
        <f>Area_Weights_Data!$G$38*V672+Area_Weights_Data!$G$39*W672</f>
        <v>161.18359375</v>
      </c>
      <c r="N720" s="5">
        <f>Area_Weights_Data!$G$41*X672+Area_Weights_Data!$G$42*Y672</f>
        <v>251.17948717948718</v>
      </c>
      <c r="O720" s="5">
        <f>Area_Weights_Data!$P$5*Z672+Area_Weights_Data!$P$6*AA672</f>
        <v>25.621293939393937</v>
      </c>
      <c r="P720" s="5">
        <f>IF(AC672="na",AB672,Area_Weights_Data!$P$8*AB672+Area_Weights_Data!$P$9*AC672)</f>
        <v>14.929016697588127</v>
      </c>
      <c r="Q720" s="5">
        <f>Area_Weights_Data!$P$11*AD672+Area_Weights_Data!$P$12*AE672</f>
        <v>15.059456521739133</v>
      </c>
      <c r="R720" s="5">
        <f>Area_Weights_Data!$P$14*AF672+Area_Weights_Data!$P$15*AG672</f>
        <v>19.683347415506955</v>
      </c>
      <c r="S720" s="5">
        <f>Area_Weights_Data!$P$20*AH672+Area_Weights_Data!$P$21*AI672</f>
        <v>15.840463747645952</v>
      </c>
      <c r="T720" s="5">
        <f>Area_Weights_Data!$P$23*AJ672+Area_Weights_Data!$P$24*AK672</f>
        <v>18.153130896226415</v>
      </c>
      <c r="U720" s="5">
        <f>Area_Weights_Data!$P$26*AL672+Area_Weights_Data!$P$27*AM672</f>
        <v>9.8388686131386862</v>
      </c>
      <c r="V720" s="5">
        <f>Area_Weights_Data!$P$32*AN672+Area_Weights_Data!$P$33*AO672</f>
        <v>22.379593749999998</v>
      </c>
      <c r="W720" s="5">
        <f>Area_Weights_Data!$P$35*AP672+Area_Weights_Data!$P$36*AQ672</f>
        <v>11.160079365079365</v>
      </c>
      <c r="X720" s="5">
        <f>Area_Weights_Data!$P$38*AR672+Area_Weights_Data!$P$39*AS672</f>
        <v>15.829653465346532</v>
      </c>
      <c r="Y720" s="5">
        <f>Area_Weights_Data!$P$41*AT672+Area_Weights_Data!$P$42*AU672</f>
        <v>8.1176562500000014</v>
      </c>
      <c r="DA720" s="5"/>
      <c r="EW720" s="51"/>
      <c r="EX720" s="51"/>
      <c r="EY720" s="52"/>
      <c r="EZ720" s="52"/>
    </row>
    <row r="721" spans="1:157" x14ac:dyDescent="0.2">
      <c r="A721" s="1">
        <v>1999</v>
      </c>
      <c r="D721" s="5">
        <f>Area_Weights_Data!$G$5*D673+Area_Weights_Data!$G$6*E673</f>
        <v>320.62896924355778</v>
      </c>
      <c r="E721" s="5">
        <f>IF(G673="na",F673,Area_Weights_Data!$G$8*F673+Area_Weights_Data!$G$9*G673)</f>
        <v>275.00519693654269</v>
      </c>
      <c r="F721" s="5">
        <f>Area_Weights_Data!$G$11*H673+Area_Weights_Data!$G$12*I673</f>
        <v>73.319852941176464</v>
      </c>
      <c r="G721" s="5">
        <f>Area_Weights_Data!$G$14*J673+Area_Weights_Data!$G$15*K673</f>
        <v>200.65604131886479</v>
      </c>
      <c r="H721" s="5">
        <f>Area_Weights_Data!$G$20*L673+Area_Weights_Data!$G$21*M673</f>
        <v>251.74118441032562</v>
      </c>
      <c r="I721" s="5">
        <f>Area_Weights_Data!$G$23*N673+Area_Weights_Data!$G$24*O673</f>
        <v>263.06380753138075</v>
      </c>
      <c r="J721" s="5">
        <f>Area_Weights_Data!$G$26*P673+Area_Weights_Data!$G$27*Q673</f>
        <v>255.36096790287712</v>
      </c>
      <c r="K721" s="5">
        <f>Area_Weights_Data!$G$32*R673+Area_Weights_Data!$G$33*S673</f>
        <v>240.89096826688365</v>
      </c>
      <c r="L721" s="5">
        <f>Area_Weights_Data!$G$35*T673+Area_Weights_Data!$G$36*U673</f>
        <v>286.55848274695529</v>
      </c>
      <c r="M721" s="5">
        <f>Area_Weights_Data!$G$38*V673+Area_Weights_Data!$G$39*W673</f>
        <v>116.4296875</v>
      </c>
      <c r="N721" s="5">
        <f>Area_Weights_Data!$G$41*X673+Area_Weights_Data!$G$42*Y673</f>
        <v>240.9957264957265</v>
      </c>
      <c r="O721" s="5">
        <f>Area_Weights_Data!$P$5*Z673+Area_Weights_Data!$P$6*AA673</f>
        <v>19.729533333333336</v>
      </c>
      <c r="P721" s="5">
        <f>IF(AC673="na",AB673,Area_Weights_Data!$P$8*AB673+Area_Weights_Data!$P$9*AC673)</f>
        <v>14.164545454545454</v>
      </c>
      <c r="Q721" s="5">
        <f>Area_Weights_Data!$P$11*AD673+Area_Weights_Data!$P$12*AE673</f>
        <v>14.775326086956522</v>
      </c>
      <c r="R721" s="5">
        <f>Area_Weights_Data!$P$14*AF673+Area_Weights_Data!$P$15*AG673</f>
        <v>12.906076043737576</v>
      </c>
      <c r="S721" s="5">
        <f>Area_Weights_Data!$P$20*AH673+Area_Weights_Data!$P$21*AI673</f>
        <v>12.401056967984935</v>
      </c>
      <c r="T721" s="5">
        <f>Area_Weights_Data!$P$23*AJ673+Area_Weights_Data!$P$24*AK673</f>
        <v>12.330058962264152</v>
      </c>
      <c r="U721" s="5">
        <f>Area_Weights_Data!$P$26*AL673+Area_Weights_Data!$P$27*AM673</f>
        <v>8.8125182481751825</v>
      </c>
      <c r="V721" s="5">
        <f>Area_Weights_Data!$P$32*AN673+Area_Weights_Data!$P$33*AO673</f>
        <v>15.639843749999999</v>
      </c>
      <c r="W721" s="5">
        <f>Area_Weights_Data!$P$35*AP673+Area_Weights_Data!$P$36*AQ673</f>
        <v>8.081296296296296</v>
      </c>
      <c r="X721" s="5">
        <f>Area_Weights_Data!$P$38*AR673+Area_Weights_Data!$P$39*AS673</f>
        <v>11.74184405940594</v>
      </c>
      <c r="Y721" s="5">
        <f>Area_Weights_Data!$P$41*AT673+Area_Weights_Data!$P$42*AU673</f>
        <v>6.5277796052631576</v>
      </c>
      <c r="DA721" s="5"/>
      <c r="EW721" s="51"/>
      <c r="EX721" s="51"/>
      <c r="EY721" s="52"/>
      <c r="EZ721" s="52"/>
    </row>
    <row r="722" spans="1:157" x14ac:dyDescent="0.2">
      <c r="A722" s="1">
        <v>2000</v>
      </c>
      <c r="D722" s="5">
        <f>Area_Weights_Data!$G$5*D674+Area_Weights_Data!$G$6*E674</f>
        <v>372.87506234413962</v>
      </c>
      <c r="E722" s="5">
        <f>IF(G674="na",F674,Area_Weights_Data!$G$8*F674+Area_Weights_Data!$G$9*G674)</f>
        <v>272.70240700218818</v>
      </c>
      <c r="F722" s="5">
        <f>Area_Weights_Data!$G$11*H674+Area_Weights_Data!$G$12*I674</f>
        <v>104.74632352941175</v>
      </c>
      <c r="G722" s="5">
        <f>Area_Weights_Data!$G$14*J674+Area_Weights_Data!$G$15*K674</f>
        <v>247.49754799666113</v>
      </c>
      <c r="H722" s="5">
        <f>Area_Weights_Data!$G$20*L674+Area_Weights_Data!$G$21*M674</f>
        <v>243.7335709465159</v>
      </c>
      <c r="I722" s="5">
        <f>Area_Weights_Data!$G$23*N674+Area_Weights_Data!$G$24*O674</f>
        <v>285.71234309623435</v>
      </c>
      <c r="J722" s="5">
        <f>Area_Weights_Data!$G$26*P674+Area_Weights_Data!$G$27*Q674</f>
        <v>298.71894229170135</v>
      </c>
      <c r="K722" s="5">
        <f>Area_Weights_Data!$G$32*R674+Area_Weights_Data!$G$33*S674</f>
        <v>239.87550854353134</v>
      </c>
      <c r="L722" s="5">
        <f>Area_Weights_Data!$G$35*T674+Area_Weights_Data!$G$36*U674</f>
        <v>304.92716085926924</v>
      </c>
      <c r="M722" s="5">
        <f>Area_Weights_Data!$G$38*V674+Area_Weights_Data!$G$39*W674</f>
        <v>161.74609375</v>
      </c>
      <c r="N722" s="5">
        <f>Area_Weights_Data!$G$41*X674+Area_Weights_Data!$G$42*Y674</f>
        <v>275.68589743589746</v>
      </c>
      <c r="O722" s="5">
        <f>Area_Weights_Data!$P$5*Z674+Area_Weights_Data!$P$6*AA674</f>
        <v>19.037903030303035</v>
      </c>
      <c r="P722" s="5">
        <f>IF(AC674="na",AB674,Area_Weights_Data!$P$8*AB674+Area_Weights_Data!$P$9*AC674)</f>
        <v>10.805565862708722</v>
      </c>
      <c r="Q722" s="5">
        <f>Area_Weights_Data!$P$11*AD674+Area_Weights_Data!$P$12*AE674</f>
        <v>13.315652173913044</v>
      </c>
      <c r="R722" s="5">
        <f>Area_Weights_Data!$P$14*AF674+Area_Weights_Data!$P$15*AG674</f>
        <v>16.272639165009942</v>
      </c>
      <c r="S722" s="5">
        <f>Area_Weights_Data!$P$20*AH674+Area_Weights_Data!$P$21*AI674</f>
        <v>10.317033898305086</v>
      </c>
      <c r="T722" s="5">
        <f>Area_Weights_Data!$P$23*AJ674+Area_Weights_Data!$P$24*AK674</f>
        <v>11.437287735849058</v>
      </c>
      <c r="U722" s="5">
        <f>Area_Weights_Data!$P$26*AL674+Area_Weights_Data!$P$27*AM674</f>
        <v>10.199470802919709</v>
      </c>
      <c r="V722" s="5">
        <f>Area_Weights_Data!$P$32*AN674+Area_Weights_Data!$P$33*AO674</f>
        <v>16.494374999999998</v>
      </c>
      <c r="W722" s="5">
        <f>Area_Weights_Data!$P$35*AP674+Area_Weights_Data!$P$36*AQ674</f>
        <v>7.0636375661375661</v>
      </c>
      <c r="X722" s="5">
        <f>Area_Weights_Data!$P$38*AR674+Area_Weights_Data!$P$39*AS674</f>
        <v>9.672698019801981</v>
      </c>
      <c r="Y722" s="5">
        <f>Area_Weights_Data!$P$41*AT674+Area_Weights_Data!$P$42*AU674</f>
        <v>7.2294736842105269</v>
      </c>
      <c r="DA722" s="5"/>
      <c r="EW722" s="51"/>
      <c r="EX722" s="51"/>
      <c r="EY722" s="52"/>
      <c r="EZ722" s="52"/>
    </row>
    <row r="723" spans="1:157" x14ac:dyDescent="0.2">
      <c r="A723" s="1">
        <v>2001</v>
      </c>
      <c r="D723" s="5">
        <f>Area_Weights_Data!$G$5*D675+Area_Weights_Data!$G$6*E675</f>
        <v>337.57364921030751</v>
      </c>
      <c r="E723" s="5">
        <f>IF(G675="na",F675,Area_Weights_Data!$G$8*F675+Area_Weights_Data!$G$9*G675)</f>
        <v>322.41557257476296</v>
      </c>
      <c r="F723" s="5">
        <f>Area_Weights_Data!$G$11*H675+Area_Weights_Data!$G$12*I675</f>
        <v>118.64705882352939</v>
      </c>
      <c r="G723" s="5">
        <f>Area_Weights_Data!$G$14*J675+Area_Weights_Data!$G$15*K675</f>
        <v>248.84917570951586</v>
      </c>
      <c r="H723" s="5">
        <f>Area_Weights_Data!$G$20*L675+Area_Weights_Data!$G$21*M675</f>
        <v>299.08132276024969</v>
      </c>
      <c r="I723" s="5">
        <f>Area_Weights_Data!$G$23*N675+Area_Weights_Data!$G$24*O675</f>
        <v>326.07949790794976</v>
      </c>
      <c r="J723" s="5">
        <f>Area_Weights_Data!$G$26*P675+Area_Weights_Data!$G$27*Q675</f>
        <v>273.21150008315317</v>
      </c>
      <c r="K723" s="5">
        <f>Area_Weights_Data!$G$32*R675+Area_Weights_Data!$G$33*S675</f>
        <v>233.82262001627339</v>
      </c>
      <c r="L723" s="5">
        <f>Area_Weights_Data!$G$35*T675+Area_Weights_Data!$G$36*U675</f>
        <v>307.46786197564273</v>
      </c>
      <c r="M723" s="5">
        <f>Area_Weights_Data!$G$38*V675+Area_Weights_Data!$G$39*W675</f>
        <v>210.16796875</v>
      </c>
      <c r="N723" s="5">
        <f>Area_Weights_Data!$G$41*X675+Area_Weights_Data!$G$42*Y675</f>
        <v>276.89316239316241</v>
      </c>
      <c r="O723" s="5">
        <f>Area_Weights_Data!$P$5*Z675+Area_Weights_Data!$P$6*AA675</f>
        <v>19.812830303030303</v>
      </c>
      <c r="P723" s="5">
        <f>IF(AC675="na",AB675,Area_Weights_Data!$P$8*AB675+Area_Weights_Data!$P$9*AC675)</f>
        <v>16.918654916512061</v>
      </c>
      <c r="Q723" s="5">
        <f>Area_Weights_Data!$P$11*AD675+Area_Weights_Data!$P$12*AE675</f>
        <v>13.484347826086957</v>
      </c>
      <c r="R723" s="5">
        <f>Area_Weights_Data!$P$14*AF675+Area_Weights_Data!$P$15*AG675</f>
        <v>19.771361829025846</v>
      </c>
      <c r="S723" s="5">
        <f>Area_Weights_Data!$P$20*AH675+Area_Weights_Data!$P$21*AI675</f>
        <v>15.484778719397363</v>
      </c>
      <c r="T723" s="5">
        <f>Area_Weights_Data!$P$23*AJ675+Area_Weights_Data!$P$24*AK675</f>
        <v>14.977653301886793</v>
      </c>
      <c r="U723" s="5">
        <f>Area_Weights_Data!$P$26*AL675+Area_Weights_Data!$P$27*AM675</f>
        <v>9.4176520681265199</v>
      </c>
      <c r="V723" s="5">
        <f>Area_Weights_Data!$P$32*AN675+Area_Weights_Data!$P$33*AO675</f>
        <v>19.165031249999998</v>
      </c>
      <c r="W723" s="5">
        <f>Area_Weights_Data!$P$35*AP675+Area_Weights_Data!$P$36*AQ675</f>
        <v>9.8357738095238112</v>
      </c>
      <c r="X723" s="5">
        <f>Area_Weights_Data!$P$38*AR675+Area_Weights_Data!$P$39*AS675</f>
        <v>15.525074257425741</v>
      </c>
      <c r="Y723" s="5">
        <f>Area_Weights_Data!$P$41*AT675+Area_Weights_Data!$P$42*AU675</f>
        <v>8.1216694078947373</v>
      </c>
      <c r="DA723" s="5"/>
      <c r="EW723" s="51"/>
      <c r="EX723" s="51"/>
      <c r="EY723" s="52"/>
      <c r="EZ723" s="52"/>
    </row>
    <row r="724" spans="1:157" x14ac:dyDescent="0.2">
      <c r="A724" s="1">
        <v>2002</v>
      </c>
      <c r="D724" s="5">
        <f>Area_Weights_Data!$G$5*D676+Area_Weights_Data!$G$6*E676</f>
        <v>327.29763092269326</v>
      </c>
      <c r="E724" s="5">
        <f>IF(G676="na",F676,Area_Weights_Data!$G$8*F676+Area_Weights_Data!$G$9*G676)</f>
        <v>300.86032093362508</v>
      </c>
      <c r="F724" s="5">
        <f>Area_Weights_Data!$G$11*H676+Area_Weights_Data!$G$12*I676</f>
        <v>128.33823529411762</v>
      </c>
      <c r="G724" s="5">
        <f>Area_Weights_Data!$G$14*J676+Area_Weights_Data!$G$15*K676</f>
        <v>229.54982262103505</v>
      </c>
      <c r="H724" s="5">
        <f>Area_Weights_Data!$G$20*L676+Area_Weights_Data!$G$21*M676</f>
        <v>283.71520161970642</v>
      </c>
      <c r="I724" s="5">
        <f>Area_Weights_Data!$G$23*N676+Area_Weights_Data!$G$24*O676</f>
        <v>300.42573221757323</v>
      </c>
      <c r="J724" s="5">
        <f>Area_Weights_Data!$G$26*P676+Area_Weights_Data!$G$27*Q676</f>
        <v>266.45551305504739</v>
      </c>
      <c r="K724" s="5">
        <f>Area_Weights_Data!$G$32*R676+Area_Weights_Data!$G$33*S676</f>
        <v>260.80227827502034</v>
      </c>
      <c r="L724" s="5">
        <f>Area_Weights_Data!$G$35*T676+Area_Weights_Data!$G$36*U676</f>
        <v>288.85298968200266</v>
      </c>
      <c r="M724" s="5">
        <f>Area_Weights_Data!$G$38*V676+Area_Weights_Data!$G$39*W676</f>
        <v>195.921875</v>
      </c>
      <c r="N724" s="5">
        <f>Area_Weights_Data!$G$41*X676+Area_Weights_Data!$G$42*Y676</f>
        <v>249.73504273504275</v>
      </c>
      <c r="O724" s="5">
        <f>Area_Weights_Data!$P$5*Z676+Area_Weights_Data!$P$6*AA676</f>
        <v>20.796403030303033</v>
      </c>
      <c r="P724" s="5">
        <f>IF(AC676="na",AB676,Area_Weights_Data!$P$8*AB676+Area_Weights_Data!$P$9*AC676)</f>
        <v>15.68346474953618</v>
      </c>
      <c r="Q724" s="5">
        <f>Area_Weights_Data!$P$11*AD676+Area_Weights_Data!$P$12*AE676</f>
        <v>13.981304347826089</v>
      </c>
      <c r="R724" s="5">
        <f>Area_Weights_Data!$P$14*AF676+Area_Weights_Data!$P$15*AG676</f>
        <v>19.752311133200799</v>
      </c>
      <c r="S724" s="5">
        <f>Area_Weights_Data!$P$20*AH676+Area_Weights_Data!$P$21*AI676</f>
        <v>15.594293785310736</v>
      </c>
      <c r="T724" s="5">
        <f>Area_Weights_Data!$P$23*AJ676+Area_Weights_Data!$P$24*AK676</f>
        <v>13.789528301886794</v>
      </c>
      <c r="U724" s="5">
        <f>Area_Weights_Data!$P$26*AL676+Area_Weights_Data!$P$27*AM676</f>
        <v>9.014300486618005</v>
      </c>
      <c r="V724" s="5">
        <f>Area_Weights_Data!$P$32*AN676+Area_Weights_Data!$P$33*AO676</f>
        <v>17.866437499999996</v>
      </c>
      <c r="W724" s="5">
        <f>Area_Weights_Data!$P$35*AP676+Area_Weights_Data!$P$36*AQ676</f>
        <v>11.008544973544975</v>
      </c>
      <c r="X724" s="5">
        <f>Area_Weights_Data!$P$38*AR676+Area_Weights_Data!$P$39*AS676</f>
        <v>14.415371287128714</v>
      </c>
      <c r="Y724" s="5">
        <f>Area_Weights_Data!$P$41*AT676+Area_Weights_Data!$P$42*AU676</f>
        <v>8.3256578947368425</v>
      </c>
      <c r="DA724" s="5"/>
      <c r="EW724" s="51"/>
      <c r="EX724" s="51"/>
      <c r="EY724" s="52"/>
      <c r="EZ724" s="52"/>
    </row>
    <row r="725" spans="1:157" x14ac:dyDescent="0.2">
      <c r="A725" s="1">
        <v>2003</v>
      </c>
      <c r="D725" s="5">
        <f>Area_Weights_Data!$G$5*D677+Area_Weights_Data!$G$6*E677</f>
        <v>379.93453865336653</v>
      </c>
      <c r="E725" s="5">
        <f>IF(G677="na",F677,Area_Weights_Data!$G$8*F677+Area_Weights_Data!$G$9*G677)</f>
        <v>347.04467541940187</v>
      </c>
      <c r="F725" s="5">
        <f>Area_Weights_Data!$G$11*H677+Area_Weights_Data!$G$12*I677</f>
        <v>149.54411764705881</v>
      </c>
      <c r="G725" s="5">
        <f>Area_Weights_Data!$G$14*J677+Area_Weights_Data!$G$15*K677</f>
        <v>317.74019198664439</v>
      </c>
      <c r="H725" s="5">
        <f>Area_Weights_Data!$G$20*L677+Area_Weights_Data!$G$21*M677</f>
        <v>307.94200269951068</v>
      </c>
      <c r="I725" s="5">
        <f>Area_Weights_Data!$G$23*N677+Area_Weights_Data!$G$24*O677</f>
        <v>309.77510460251045</v>
      </c>
      <c r="J725" s="5">
        <f>Area_Weights_Data!$G$26*P677+Area_Weights_Data!$G$27*Q677</f>
        <v>296.16709629136869</v>
      </c>
      <c r="K725" s="5">
        <f>Area_Weights_Data!$G$32*R677+Area_Weights_Data!$G$33*S677</f>
        <v>279.90825874694872</v>
      </c>
      <c r="L725" s="5">
        <f>Area_Weights_Data!$G$35*T677+Area_Weights_Data!$G$36*U677</f>
        <v>280.63246363328818</v>
      </c>
      <c r="M725" s="5">
        <f>Area_Weights_Data!$G$38*V677+Area_Weights_Data!$G$39*W677</f>
        <v>201.96875</v>
      </c>
      <c r="N725" s="5">
        <f>Area_Weights_Data!$G$41*X677+Area_Weights_Data!$G$42*Y677</f>
        <v>263.23931623931628</v>
      </c>
      <c r="O725" s="5">
        <f>Area_Weights_Data!$P$5*Z677+Area_Weights_Data!$P$6*AA677</f>
        <v>32.629906060606061</v>
      </c>
      <c r="P725" s="5">
        <f>IF(AC677="na",AB677,Area_Weights_Data!$P$8*AB677+Area_Weights_Data!$P$9*AC677)</f>
        <v>16.716776437847869</v>
      </c>
      <c r="Q725" s="5">
        <f>Area_Weights_Data!$P$11*AD677+Area_Weights_Data!$P$12*AE677</f>
        <v>20.090108695652177</v>
      </c>
      <c r="R725" s="5">
        <f>Area_Weights_Data!$P$14*AF677+Area_Weights_Data!$P$15*AG677</f>
        <v>28.665477137176943</v>
      </c>
      <c r="S725" s="5">
        <f>Area_Weights_Data!$P$20*AH677+Area_Weights_Data!$P$21*AI677</f>
        <v>19.155972222222221</v>
      </c>
      <c r="T725" s="5">
        <f>Area_Weights_Data!$P$23*AJ677+Area_Weights_Data!$P$24*AK677</f>
        <v>23.992959905660378</v>
      </c>
      <c r="U725" s="5">
        <f>Area_Weights_Data!$P$26*AL677+Area_Weights_Data!$P$27*AM677</f>
        <v>13.953527980535281</v>
      </c>
      <c r="V725" s="5">
        <f>Area_Weights_Data!$P$32*AN677+Area_Weights_Data!$P$33*AO677</f>
        <v>24.191468749999999</v>
      </c>
      <c r="W725" s="5">
        <f>Area_Weights_Data!$P$35*AP677+Area_Weights_Data!$P$36*AQ677</f>
        <v>16.875112433862434</v>
      </c>
      <c r="X725" s="5">
        <f>Area_Weights_Data!$P$38*AR677+Area_Weights_Data!$P$39*AS677</f>
        <v>17.393069306930691</v>
      </c>
      <c r="Y725" s="5">
        <f>Area_Weights_Data!$P$41*AT677+Area_Weights_Data!$P$42*AU677</f>
        <v>11.252524671052631</v>
      </c>
      <c r="DA725" s="5"/>
      <c r="EW725" s="51"/>
      <c r="EX725" s="51"/>
      <c r="EY725" s="52"/>
      <c r="EZ725" s="52"/>
    </row>
    <row r="726" spans="1:157" x14ac:dyDescent="0.2">
      <c r="A726" s="1">
        <v>2004</v>
      </c>
      <c r="D726" s="5">
        <f>Area_Weights_Data!$G$5*D678+Area_Weights_Data!$G$6*E678</f>
        <v>357.30739817123856</v>
      </c>
      <c r="E726" s="5">
        <f>IF(G678="na",F678,Area_Weights_Data!$G$8*F678+Area_Weights_Data!$G$9*G678)</f>
        <v>363.90773158278631</v>
      </c>
      <c r="F726" s="5" t="e">
        <f>Area_Weights_Data!$G$11*H678+Area_Weights_Data!$G$12*I678</f>
        <v>#VALUE!</v>
      </c>
      <c r="G726" s="5">
        <f>Area_Weights_Data!$G$14*J678+Area_Weights_Data!$G$15*K678</f>
        <v>293.41110183639398</v>
      </c>
      <c r="H726" s="5">
        <f>Area_Weights_Data!$G$20*L678+Area_Weights_Data!$G$21*M678</f>
        <v>310.18257550194028</v>
      </c>
      <c r="I726" s="5">
        <f>Area_Weights_Data!$G$23*N678+Area_Weights_Data!$G$24*O678</f>
        <v>325.99267782426779</v>
      </c>
      <c r="J726" s="5">
        <f>Area_Weights_Data!$G$26*P678+Area_Weights_Data!$G$27*Q678</f>
        <v>293.5310577082987</v>
      </c>
      <c r="K726" s="5">
        <f>Area_Weights_Data!$G$32*R678+Area_Weights_Data!$G$33*S678</f>
        <v>318.99816924328718</v>
      </c>
      <c r="L726" s="5">
        <f>Area_Weights_Data!$G$35*T678+Area_Weights_Data!$G$36*U678</f>
        <v>349.40804719215151</v>
      </c>
      <c r="M726" s="5">
        <f>Area_Weights_Data!$G$38*V678+Area_Weights_Data!$G$39*W678</f>
        <v>262.1484375</v>
      </c>
      <c r="N726" s="5">
        <f>Area_Weights_Data!$G$41*X678+Area_Weights_Data!$G$42*Y678</f>
        <v>275.53418803418805</v>
      </c>
      <c r="O726" s="5">
        <f>Area_Weights_Data!$P$5*Z678+Area_Weights_Data!$P$6*AA678</f>
        <v>23.682587878787878</v>
      </c>
      <c r="P726" s="5">
        <f>IF(AC678="na",AB678,Area_Weights_Data!$P$8*AB678+Area_Weights_Data!$P$9*AC678)</f>
        <v>17.82069573283859</v>
      </c>
      <c r="Q726" s="5">
        <f>Area_Weights_Data!$P$11*AD678+Area_Weights_Data!$P$12*AE678</f>
        <v>18.919239130434782</v>
      </c>
      <c r="R726" s="5">
        <f>Area_Weights_Data!$P$14*AF678+Area_Weights_Data!$P$15*AG678</f>
        <v>22.946667495029821</v>
      </c>
      <c r="S726" s="5">
        <f>Area_Weights_Data!$P$20*AH678+Area_Weights_Data!$P$21*AI678</f>
        <v>18.209260828625236</v>
      </c>
      <c r="T726" s="5">
        <f>Area_Weights_Data!$P$23*AJ678+Area_Weights_Data!$P$24*AK678</f>
        <v>17.11108490566038</v>
      </c>
      <c r="U726" s="5">
        <f>Area_Weights_Data!$P$26*AL678+Area_Weights_Data!$P$27*AM678</f>
        <v>10.098923357664233</v>
      </c>
      <c r="V726" s="5">
        <f>Area_Weights_Data!$P$32*AN678+Area_Weights_Data!$P$33*AO678</f>
        <v>22.444125</v>
      </c>
      <c r="W726" s="5">
        <f>Area_Weights_Data!$P$35*AP678+Area_Weights_Data!$P$36*AQ678</f>
        <v>14.66550925925926</v>
      </c>
      <c r="X726" s="5">
        <f>Area_Weights_Data!$P$38*AR678+Area_Weights_Data!$P$39*AS678</f>
        <v>17.632487623762376</v>
      </c>
      <c r="Y726" s="5">
        <f>Area_Weights_Data!$P$41*AT678+Area_Weights_Data!$P$42*AU678</f>
        <v>9.7520230263157899</v>
      </c>
      <c r="DA726" s="5"/>
      <c r="EW726" s="51"/>
      <c r="EX726" s="51"/>
      <c r="EY726" s="52"/>
      <c r="EZ726" s="52"/>
    </row>
    <row r="727" spans="1:157" x14ac:dyDescent="0.2">
      <c r="A727" s="1">
        <v>2005</v>
      </c>
      <c r="D727" s="5">
        <f>Area_Weights_Data!$G$5*D679+Area_Weights_Data!$G$6*E679</f>
        <v>325.73412302576889</v>
      </c>
      <c r="E727" s="5">
        <f>IF(G679="na",F679,Area_Weights_Data!$G$8*F679+Area_Weights_Data!$G$9*G679)</f>
        <v>330.01303792851934</v>
      </c>
      <c r="F727" s="5">
        <f>Area_Weights_Data!$G$11*H679+Area_Weights_Data!$G$12*I679</f>
        <v>239.85294117647055</v>
      </c>
      <c r="G727" s="5">
        <f>Area_Weights_Data!$G$14*J679+Area_Weights_Data!$G$15*K679</f>
        <v>284.7277754590985</v>
      </c>
      <c r="H727" s="5">
        <f>Area_Weights_Data!$G$20*L679+Area_Weights_Data!$G$21*M679</f>
        <v>320.66203391260331</v>
      </c>
      <c r="I727" s="5">
        <f>Area_Weights_Data!$G$23*N679+Area_Weights_Data!$G$24*O679</f>
        <v>345.10041841004187</v>
      </c>
      <c r="J727" s="5">
        <f>Area_Weights_Data!$G$26*P679+Area_Weights_Data!$G$27*Q679</f>
        <v>291.26471811076004</v>
      </c>
      <c r="K727" s="5">
        <f>Area_Weights_Data!$G$32*R679+Area_Weights_Data!$G$33*S679</f>
        <v>304.88425549227014</v>
      </c>
      <c r="L727" s="5">
        <f>Area_Weights_Data!$G$35*T679+Area_Weights_Data!$G$36*U679</f>
        <v>293.63817236129904</v>
      </c>
      <c r="M727" s="5">
        <f>Area_Weights_Data!$G$38*V679+Area_Weights_Data!$G$39*W679</f>
        <v>311.203125</v>
      </c>
      <c r="N727" s="5">
        <f>Area_Weights_Data!$G$41*X679+Area_Weights_Data!$G$42*Y679</f>
        <v>256.58333333333337</v>
      </c>
      <c r="O727" s="5">
        <f>Area_Weights_Data!$P$5*Z679+Area_Weights_Data!$P$6*AA679</f>
        <v>25.399075757575758</v>
      </c>
      <c r="P727" s="5">
        <f>IF(AC679="na",AB679,Area_Weights_Data!$P$8*AB679+Area_Weights_Data!$P$9*AC679)</f>
        <v>28.686618738404448</v>
      </c>
      <c r="Q727" s="5">
        <f>Area_Weights_Data!$P$11*AD679+Area_Weights_Data!$P$12*AE679</f>
        <v>21.201630434782615</v>
      </c>
      <c r="R727" s="5">
        <f>Area_Weights_Data!$P$14*AF679+Area_Weights_Data!$P$15*AG679</f>
        <v>25.639135188866799</v>
      </c>
      <c r="S727" s="5">
        <f>Area_Weights_Data!$P$20*AH679+Area_Weights_Data!$P$21*AI679</f>
        <v>24.224898775894541</v>
      </c>
      <c r="T727" s="5">
        <f>Area_Weights_Data!$P$23*AJ679+Area_Weights_Data!$P$24*AK679</f>
        <v>20.502004716981133</v>
      </c>
      <c r="U727" s="5">
        <f>Area_Weights_Data!$P$26*AL679+Area_Weights_Data!$P$27*AM679</f>
        <v>10.25057785888078</v>
      </c>
      <c r="V727" s="5">
        <f>Area_Weights_Data!$P$32*AN679+Area_Weights_Data!$P$33*AO679</f>
        <v>26.190156249999998</v>
      </c>
      <c r="W727" s="5">
        <f>Area_Weights_Data!$P$35*AP679+Area_Weights_Data!$P$36*AQ679</f>
        <v>14.428399470899471</v>
      </c>
      <c r="X727" s="5">
        <f>Area_Weights_Data!$P$38*AR679+Area_Weights_Data!$P$39*AS679</f>
        <v>23.821262376237623</v>
      </c>
      <c r="Y727" s="5">
        <f>Area_Weights_Data!$P$41*AT679+Area_Weights_Data!$P$42*AU679</f>
        <v>7.6895065789473689</v>
      </c>
      <c r="DA727" s="5"/>
      <c r="EW727" s="51"/>
      <c r="EX727" s="51"/>
      <c r="EY727" s="52"/>
      <c r="EZ727" s="52"/>
    </row>
    <row r="728" spans="1:157" ht="13.5" x14ac:dyDescent="0.25">
      <c r="A728" s="1">
        <v>2006</v>
      </c>
      <c r="D728" s="5">
        <f>Area_Weights_Data!$G$5*D680+Area_Weights_Data!$G$6*E680</f>
        <v>276.16670822942643</v>
      </c>
      <c r="E728" s="5">
        <f>IF(G680="na",F680,Area_Weights_Data!$G$8*F680+Area_Weights_Data!$G$9*G680)</f>
        <v>270.28154631655724</v>
      </c>
      <c r="F728" s="5">
        <f>Area_Weights_Data!$G$11*H680+Area_Weights_Data!$G$12*I680</f>
        <v>158.40441176470586</v>
      </c>
      <c r="G728" s="5">
        <f>Area_Weights_Data!$G$14*J680+Area_Weights_Data!$G$15*K680</f>
        <v>254.62875626043405</v>
      </c>
      <c r="H728" s="5">
        <f>Area_Weights_Data!$G$20*L680+Area_Weights_Data!$G$21*M680</f>
        <v>268.53395478319555</v>
      </c>
      <c r="I728" s="5">
        <f>Area_Weights_Data!$G$23*N680+Area_Weights_Data!$G$24*O680</f>
        <v>301.51046025104603</v>
      </c>
      <c r="J728" s="5">
        <f>Area_Weights_Data!$G$26*P680+Area_Weights_Data!$G$27*Q680</f>
        <v>304.91273075004165</v>
      </c>
      <c r="K728" s="5">
        <f>Area_Weights_Data!$G$32*R680+Area_Weights_Data!$G$33*S680</f>
        <v>288.59235150528883</v>
      </c>
      <c r="L728" s="5">
        <f>Area_Weights_Data!$G$35*T680+Area_Weights_Data!$G$36*U680</f>
        <v>295.65652486468196</v>
      </c>
      <c r="M728" s="5">
        <f>Area_Weights_Data!$G$38*V680+Area_Weights_Data!$G$39*W680</f>
        <v>216.51171875</v>
      </c>
      <c r="N728" s="5">
        <f>Area_Weights_Data!$G$41*X680+Area_Weights_Data!$G$42*Y680</f>
        <v>250.25641025641028</v>
      </c>
      <c r="O728" s="5">
        <f>Area_Weights_Data!$P$5*Z680+Area_Weights_Data!$P$6*AA680</f>
        <v>19.466303030303031</v>
      </c>
      <c r="P728" s="5">
        <f>IF(AC680="na",AB680,Area_Weights_Data!$P$8*AB680+Area_Weights_Data!$P$9*AC680)</f>
        <v>22.138195732838589</v>
      </c>
      <c r="Q728" s="5">
        <f>Area_Weights_Data!$P$11*AD680+Area_Weights_Data!$P$12*AE680</f>
        <v>16.957391304347826</v>
      </c>
      <c r="R728" s="5">
        <f>Area_Weights_Data!$P$14*AF680+Area_Weights_Data!$P$15*AG680</f>
        <v>22.685315606361829</v>
      </c>
      <c r="S728" s="5">
        <f>Area_Weights_Data!$P$20*AH680+Area_Weights_Data!$P$21*AI680</f>
        <v>22.908556967984936</v>
      </c>
      <c r="T728" s="5">
        <f>Area_Weights_Data!$P$23*AJ680+Area_Weights_Data!$P$24*AK680</f>
        <v>15.717399764150944</v>
      </c>
      <c r="U728" s="5">
        <f>Area_Weights_Data!$P$26*AL680+Area_Weights_Data!$P$27*AM680</f>
        <v>11.01507299270073</v>
      </c>
      <c r="V728" s="5">
        <f>Area_Weights_Data!$P$32*AN680+Area_Weights_Data!$P$33*AO680</f>
        <v>25.587718750000001</v>
      </c>
      <c r="W728" s="5">
        <f>Area_Weights_Data!$P$35*AP680+Area_Weights_Data!$P$36*AQ680</f>
        <v>13.946746031746034</v>
      </c>
      <c r="X728" s="5">
        <f>Area_Weights_Data!$P$38*AR680+Area_Weights_Data!$P$39*AS680</f>
        <v>15.916150990099009</v>
      </c>
      <c r="Y728" s="5">
        <f>Area_Weights_Data!$P$41*AT680+Area_Weights_Data!$P$42*AU680</f>
        <v>8.0626891447368418</v>
      </c>
      <c r="AZ728" s="2"/>
      <c r="DA728" s="5"/>
      <c r="EW728" s="51"/>
      <c r="EX728" s="51"/>
      <c r="EY728" s="52"/>
      <c r="EZ728" s="52"/>
    </row>
    <row r="729" spans="1:157" x14ac:dyDescent="0.2">
      <c r="A729" s="1">
        <v>2007</v>
      </c>
      <c r="D729" s="5">
        <f>Area_Weights_Data!$G$5*D681+Area_Weights_Data!$G$6*E681</f>
        <v>286.33940149625937</v>
      </c>
      <c r="E729" s="5">
        <f>IF(G681="na",F681,Area_Weights_Data!$G$8*F681+Area_Weights_Data!$G$9*G681)</f>
        <v>352.01012035010939</v>
      </c>
      <c r="F729" s="5">
        <f>Area_Weights_Data!$G$11*H681+Area_Weights_Data!$G$12*I681</f>
        <v>136.69117647058823</v>
      </c>
      <c r="G729" s="5">
        <f>Area_Weights_Data!$G$14*J681+Area_Weights_Data!$G$15*K681</f>
        <v>264.40833681135223</v>
      </c>
      <c r="H729" s="5">
        <f>Area_Weights_Data!$G$20*L681+Area_Weights_Data!$G$21*M681</f>
        <v>311.12143580226081</v>
      </c>
      <c r="I729" s="5">
        <f>Area_Weights_Data!$G$23*N681+Area_Weights_Data!$G$24*O681</f>
        <v>270.57322175732219</v>
      </c>
      <c r="J729" s="5">
        <f>Area_Weights_Data!$G$26*P681+Area_Weights_Data!$G$27*Q681</f>
        <v>290.92907034758025</v>
      </c>
      <c r="K729" s="5">
        <f>Area_Weights_Data!$G$32*R681+Area_Weights_Data!$G$33*S681</f>
        <v>282.52522375915379</v>
      </c>
      <c r="L729" s="5">
        <f>Area_Weights_Data!$G$35*T681+Area_Weights_Data!$G$36*U681</f>
        <v>307.50266407307168</v>
      </c>
      <c r="M729" s="5">
        <f>Area_Weights_Data!$G$38*V681+Area_Weights_Data!$G$39*W681</f>
        <v>167.7890625</v>
      </c>
      <c r="N729" s="5">
        <f>Area_Weights_Data!$G$41*X681+Area_Weights_Data!$G$42*Y681</f>
        <v>270.78846153846155</v>
      </c>
      <c r="O729" s="5">
        <f>Area_Weights_Data!$P$5*Z681+Area_Weights_Data!$P$6*AA681</f>
        <v>18.601878787878789</v>
      </c>
      <c r="P729" s="5">
        <f>IF(AC681="na",AB681,Area_Weights_Data!$P$8*AB681+Area_Weights_Data!$P$9*AC681)</f>
        <v>32.112166048237476</v>
      </c>
      <c r="Q729" s="5">
        <f>Area_Weights_Data!$P$11*AD681+Area_Weights_Data!$P$12*AE681</f>
        <v>15.130978260869565</v>
      </c>
      <c r="R729" s="5">
        <f>Area_Weights_Data!$P$14*AF681+Area_Weights_Data!$P$15*AG681</f>
        <v>21.714063121272368</v>
      </c>
      <c r="S729" s="5">
        <f>Area_Weights_Data!$P$20*AH681+Area_Weights_Data!$P$21*AI681</f>
        <v>25.448804143126178</v>
      </c>
      <c r="T729" s="5">
        <f>Area_Weights_Data!$P$23*AJ681+Area_Weights_Data!$P$24*AK681</f>
        <v>16.118755896226414</v>
      </c>
      <c r="U729" s="5">
        <f>Area_Weights_Data!$P$26*AL681+Area_Weights_Data!$P$27*AM681</f>
        <v>13.54101581508516</v>
      </c>
      <c r="V729" s="5">
        <f>Area_Weights_Data!$P$32*AN681+Area_Weights_Data!$P$33*AO681</f>
        <v>23.801624999999998</v>
      </c>
      <c r="W729" s="5">
        <f>Area_Weights_Data!$P$35*AP681+Area_Weights_Data!$P$36*AQ681</f>
        <v>15.027949735449738</v>
      </c>
      <c r="X729" s="5">
        <f>Area_Weights_Data!$P$38*AR681+Area_Weights_Data!$P$39*AS681</f>
        <v>26.602920792079207</v>
      </c>
      <c r="Y729" s="5">
        <f>Area_Weights_Data!$P$41*AT681+Area_Weights_Data!$P$42*AU681</f>
        <v>11.086957236842105</v>
      </c>
      <c r="DA729" s="5"/>
      <c r="EW729" s="51"/>
      <c r="EX729" s="51"/>
      <c r="EY729" s="52"/>
      <c r="EZ729" s="52"/>
    </row>
    <row r="730" spans="1:157" x14ac:dyDescent="0.2">
      <c r="A730" s="1">
        <v>2008</v>
      </c>
      <c r="D730" s="5">
        <f>Area_Weights_Data!$G$5*D682+Area_Weights_Data!$G$6*E682</f>
        <v>292.86113881961762</v>
      </c>
      <c r="E730" s="5">
        <f>IF(G682="na",F682,Area_Weights_Data!$G$8*F682+Area_Weights_Data!$G$9*G682)</f>
        <v>301.32084245076589</v>
      </c>
      <c r="F730" s="5">
        <f>Area_Weights_Data!$G$11*H682+Area_Weights_Data!$G$12*I682</f>
        <v>134.14705882352939</v>
      </c>
      <c r="G730" s="5">
        <f>Area_Weights_Data!$G$14*J682+Area_Weights_Data!$G$15*K682</f>
        <v>250.07434265442407</v>
      </c>
      <c r="H730" s="5">
        <f>Area_Weights_Data!$G$20*L682+Area_Weights_Data!$G$21*M682</f>
        <v>233.65043445250546</v>
      </c>
      <c r="I730" s="5">
        <f>Area_Weights_Data!$G$23*N682+Area_Weights_Data!$G$24*O682</f>
        <v>314.43410041841003</v>
      </c>
      <c r="J730" s="5">
        <f>Area_Weights_Data!$G$26*P682+Area_Weights_Data!$G$27*Q682</f>
        <v>277.01924995842342</v>
      </c>
      <c r="K730" s="5">
        <f>Area_Weights_Data!$G$32*R682+Area_Weights_Data!$G$33*S682</f>
        <v>296.473555736371</v>
      </c>
      <c r="L730" s="5">
        <f>Area_Weights_Data!$G$35*T682+Area_Weights_Data!$G$36*U682</f>
        <v>308.5015223274695</v>
      </c>
      <c r="M730" s="5">
        <f>Area_Weights_Data!$G$38*V682+Area_Weights_Data!$G$39*W682</f>
        <v>218.29036458333334</v>
      </c>
      <c r="N730" s="5">
        <f>Area_Weights_Data!$G$41*X682+Area_Weights_Data!$G$42*Y682</f>
        <v>258.42521367521368</v>
      </c>
      <c r="O730" s="5">
        <f>Area_Weights_Data!$P$5*Z682+Area_Weights_Data!$P$6*AA682</f>
        <v>25.033700000000003</v>
      </c>
      <c r="P730" s="5">
        <f>IF(AC682="na",AB682,Area_Weights_Data!$P$8*AB682+Area_Weights_Data!$P$9*AC682)</f>
        <v>36.934642857142862</v>
      </c>
      <c r="Q730" s="5">
        <f>Area_Weights_Data!$P$11*AD682+Area_Weights_Data!$P$12*AE682</f>
        <v>17.107717391304348</v>
      </c>
      <c r="R730" s="5">
        <f>Area_Weights_Data!$P$14*AF682+Area_Weights_Data!$P$15*AG682</f>
        <v>21.270231113320083</v>
      </c>
      <c r="S730" s="5">
        <f>Area_Weights_Data!$P$20*AH682+Area_Weights_Data!$P$21*AI682</f>
        <v>30.782422316384181</v>
      </c>
      <c r="T730" s="5">
        <f>Area_Weights_Data!$P$23*AJ682+Area_Weights_Data!$P$24*AK682</f>
        <v>21.84335495283019</v>
      </c>
      <c r="U730" s="5">
        <f>Area_Weights_Data!$P$26*AL682+Area_Weights_Data!$P$27*AM682</f>
        <v>15.400206812652069</v>
      </c>
      <c r="V730" s="5">
        <f>Area_Weights_Data!$P$32*AN682+Area_Weights_Data!$P$33*AO682</f>
        <v>23.21121875</v>
      </c>
      <c r="W730" s="5">
        <f>Area_Weights_Data!$P$35*AP682+Area_Weights_Data!$P$36*AQ682</f>
        <v>18.76327380952381</v>
      </c>
      <c r="X730" s="5">
        <f>Area_Weights_Data!$P$38*AR682+Area_Weights_Data!$P$39*AS682</f>
        <v>26.042079207920793</v>
      </c>
      <c r="Y730" s="5">
        <f>Area_Weights_Data!$P$41*AT682+Area_Weights_Data!$P$42*AU682</f>
        <v>10.261430921052632</v>
      </c>
      <c r="DA730" s="5"/>
      <c r="EW730" s="51"/>
      <c r="EX730" s="51"/>
      <c r="EY730" s="52"/>
      <c r="EZ730" s="52"/>
    </row>
    <row r="731" spans="1:157" x14ac:dyDescent="0.2">
      <c r="A731" s="1">
        <v>2009</v>
      </c>
      <c r="D731" s="5">
        <f>Area_Weights_Data!$G$5*D683+Area_Weights_Data!$G$6*E683</f>
        <v>267.21030756442224</v>
      </c>
      <c r="E731" s="5">
        <f>IF(G683="na",F683,Area_Weights_Data!$G$8*F683+Area_Weights_Data!$G$9*G683)</f>
        <v>262.44271213226352</v>
      </c>
      <c r="F731" s="5">
        <f>Area_Weights_Data!$G$11*H683+Area_Weights_Data!$G$12*I683</f>
        <v>112.95588235294116</v>
      </c>
      <c r="G731" s="5">
        <f>Area_Weights_Data!$G$14*J683+Area_Weights_Data!$G$15*K683</f>
        <v>247.74786101836395</v>
      </c>
      <c r="H731" s="5">
        <f>Area_Weights_Data!$G$20*L683+Area_Weights_Data!$G$21*M683</f>
        <v>243.65043445250546</v>
      </c>
      <c r="I731" s="5">
        <f>Area_Weights_Data!$G$23*N683+Area_Weights_Data!$G$24*O683</f>
        <v>292.15690376569034</v>
      </c>
      <c r="J731" s="5">
        <f>Area_Weights_Data!$G$26*P683+Area_Weights_Data!$G$27*Q683</f>
        <v>251.23374355562947</v>
      </c>
      <c r="K731" s="5">
        <f>Area_Weights_Data!$G$32*R683+Area_Weights_Data!$G$33*S683</f>
        <v>229.15581773799838</v>
      </c>
      <c r="L731" s="5">
        <f>Area_Weights_Data!$G$35*T683+Area_Weights_Data!$G$36*U683</f>
        <v>255.67868318673879</v>
      </c>
      <c r="M731" s="5">
        <f>Area_Weights_Data!$G$38*V683+Area_Weights_Data!$G$39*W683</f>
        <v>233.32291666666669</v>
      </c>
      <c r="N731" s="5">
        <f>Area_Weights_Data!$G$41*X683+Area_Weights_Data!$G$42*Y683</f>
        <v>231.59188034188037</v>
      </c>
      <c r="O731" s="5">
        <f>Area_Weights_Data!$P$5*Z683+Area_Weights_Data!$P$6*AA683</f>
        <v>28.724687878787883</v>
      </c>
      <c r="P731" s="5">
        <f>IF(AC683="na",AB683,Area_Weights_Data!$P$8*AB683+Area_Weights_Data!$P$9*AC683)</f>
        <v>35.279837662337663</v>
      </c>
      <c r="Q731" s="5">
        <f>Area_Weights_Data!$P$11*AD683+Area_Weights_Data!$P$12*AE683</f>
        <v>17.950543478260869</v>
      </c>
      <c r="R731" s="5">
        <f>Area_Weights_Data!$P$14*AF683+Area_Weights_Data!$P$15*AG683</f>
        <v>21.674418489065605</v>
      </c>
      <c r="S731" s="5">
        <f>Area_Weights_Data!$P$20*AH683+Area_Weights_Data!$P$21*AI683</f>
        <v>30.881504237288141</v>
      </c>
      <c r="T731" s="5">
        <f>Area_Weights_Data!$P$23*AJ683+Area_Weights_Data!$P$24*AK683</f>
        <v>27.658979952830194</v>
      </c>
      <c r="U731" s="5">
        <f>Area_Weights_Data!$P$26*AL683+Area_Weights_Data!$P$27*AM683</f>
        <v>14.323892944038928</v>
      </c>
      <c r="V731" s="5">
        <f>Area_Weights_Data!$P$32*AN683+Area_Weights_Data!$P$33*AO683</f>
        <v>25.990468749999998</v>
      </c>
      <c r="W731" s="5">
        <f>Area_Weights_Data!$P$35*AP683+Area_Weights_Data!$P$36*AQ683</f>
        <v>20.323763227513233</v>
      </c>
      <c r="X731" s="5">
        <f>Area_Weights_Data!$P$38*AR683+Area_Weights_Data!$P$39*AS683</f>
        <v>21.96337871287129</v>
      </c>
      <c r="Y731" s="5">
        <f>Area_Weights_Data!$P$41*AT683+Area_Weights_Data!$P$42*AU683</f>
        <v>10.163018092105263</v>
      </c>
      <c r="EW731" s="51"/>
      <c r="EX731" s="51"/>
      <c r="EY731" s="52"/>
      <c r="EZ731" s="52"/>
      <c r="FA731" s="51"/>
    </row>
    <row r="732" spans="1:157" x14ac:dyDescent="0.2">
      <c r="A732" s="1">
        <v>2010</v>
      </c>
      <c r="D732" s="5">
        <f>Area_Weights_Data!$G$5*D684+Area_Weights_Data!$G$6*E684</f>
        <v>272.31741479634246</v>
      </c>
      <c r="E732" s="5">
        <f>IF(G684="na",F684,Area_Weights_Data!$G$8*F684+Area_Weights_Data!$G$9*G684)</f>
        <v>286.16028446389498</v>
      </c>
      <c r="F732" s="5">
        <f>Area_Weights_Data!$G$11*H684+Area_Weights_Data!$G$12*I684</f>
        <v>120.01470588235293</v>
      </c>
      <c r="G732" s="5">
        <f>Area_Weights_Data!$G$14*J684+Area_Weights_Data!$G$15*K684</f>
        <v>319.64623330550921</v>
      </c>
      <c r="H732" s="5">
        <f>Area_Weights_Data!$G$20*L684+Area_Weights_Data!$G$21*M684</f>
        <v>247.16566138012482</v>
      </c>
      <c r="I732" s="5">
        <f>Area_Weights_Data!$G$23*N684+Area_Weights_Data!$G$24*O684</f>
        <v>290.67050209205024</v>
      </c>
      <c r="J732" s="5">
        <f>Area_Weights_Data!$G$26*P684+Area_Weights_Data!$G$27*Q684</f>
        <v>323.84333943123238</v>
      </c>
      <c r="K732" s="5">
        <f>Area_Weights_Data!$G$32*R684+Area_Weights_Data!$G$33*S684</f>
        <v>301.12998372660701</v>
      </c>
      <c r="L732" s="5">
        <f>Area_Weights_Data!$G$35*T684+Area_Weights_Data!$G$36*U684</f>
        <v>300.71691052097424</v>
      </c>
      <c r="M732" s="5">
        <f>Area_Weights_Data!$G$38*V684+Area_Weights_Data!$G$39*W684</f>
        <v>226.91796875</v>
      </c>
      <c r="N732" s="5">
        <f>Area_Weights_Data!$G$41*X684+Area_Weights_Data!$G$42*Y684</f>
        <v>266.17307692307691</v>
      </c>
      <c r="O732" s="5">
        <f>Area_Weights_Data!$P$5*Z684+Area_Weights_Data!$P$6*AA684</f>
        <v>35.047439393939399</v>
      </c>
      <c r="P732" s="5">
        <f>IF(AC684="na",AB684,Area_Weights_Data!$P$8*AB684+Area_Weights_Data!$P$9*AC684)</f>
        <v>43.702235621521339</v>
      </c>
      <c r="Q732" s="5">
        <f>Area_Weights_Data!$P$11*AD684+Area_Weights_Data!$P$12*AE684</f>
        <v>20.682826086956524</v>
      </c>
      <c r="R732" s="5">
        <f>Area_Weights_Data!$P$14*AF684+Area_Weights_Data!$P$15*AG684</f>
        <v>31.748474155069584</v>
      </c>
      <c r="S732" s="5">
        <f>Area_Weights_Data!$P$20*AH684+Area_Weights_Data!$P$21*AI684</f>
        <v>31.798328625235406</v>
      </c>
      <c r="T732" s="5">
        <f>Area_Weights_Data!$P$23*AJ684+Area_Weights_Data!$P$24*AK684</f>
        <v>32.523761792452831</v>
      </c>
      <c r="U732" s="5">
        <f>Area_Weights_Data!$P$26*AL684+Area_Weights_Data!$P$27*AM684</f>
        <v>16.559519464720196</v>
      </c>
      <c r="V732" s="5">
        <f>Area_Weights_Data!$P$32*AN684+Area_Weights_Data!$P$33*AO684</f>
        <v>29.11178125</v>
      </c>
      <c r="W732" s="5">
        <f>Area_Weights_Data!$P$35*AP684+Area_Weights_Data!$P$36*AQ684</f>
        <v>22.782771164021163</v>
      </c>
      <c r="X732" s="5">
        <f>Area_Weights_Data!$P$38*AR684+Area_Weights_Data!$P$39*AS684</f>
        <v>30.57662128712871</v>
      </c>
      <c r="Y732" s="5">
        <f>Area_Weights_Data!$P$41*AT684+Area_Weights_Data!$P$42*AU684</f>
        <v>12.400485197368422</v>
      </c>
      <c r="EW732" s="51"/>
      <c r="EX732" s="51"/>
      <c r="EY732" s="52"/>
      <c r="EZ732" s="52"/>
      <c r="FA732" s="51"/>
    </row>
    <row r="733" spans="1:157" x14ac:dyDescent="0.2">
      <c r="A733" s="1">
        <v>2011</v>
      </c>
      <c r="D733" s="5">
        <f>Area_Weights_Data!$G$5*D685+Area_Weights_Data!$G$6*E685</f>
        <v>258.53969243557771</v>
      </c>
      <c r="E733" s="5">
        <f>IF(G685="na",F685,Area_Weights_Data!$G$8*F685+Area_Weights_Data!$G$9*G685)</f>
        <v>294.48677972283008</v>
      </c>
      <c r="F733" s="5">
        <f>Area_Weights_Data!$G$11*H685+Area_Weights_Data!$G$12*I685</f>
        <v>155.13235294117646</v>
      </c>
      <c r="G733" s="5">
        <f>Area_Weights_Data!$G$14*J685+Area_Weights_Data!$G$15*K685</f>
        <v>294.37891277128546</v>
      </c>
      <c r="H733" s="5">
        <f>Area_Weights_Data!$G$20*L685+Area_Weights_Data!$G$21*M685</f>
        <v>260.97281508351608</v>
      </c>
      <c r="I733" s="5">
        <f>Area_Weights_Data!$G$23*N685+Area_Weights_Data!$G$24*O685</f>
        <v>306.55962343096235</v>
      </c>
      <c r="J733" s="5">
        <f>Area_Weights_Data!$G$26*P685+Area_Weights_Data!$G$27*Q685</f>
        <v>293.17753201396977</v>
      </c>
      <c r="K733" s="5">
        <f>Area_Weights_Data!$G$32*R685+Area_Weights_Data!$G$33*S685</f>
        <v>257.77705451586655</v>
      </c>
      <c r="L733" s="5">
        <f>Area_Weights_Data!$G$35*T685+Area_Weights_Data!$G$36*U685</f>
        <v>283.54165257104194</v>
      </c>
      <c r="M733" s="5">
        <f>Area_Weights_Data!$G$38*V685+Area_Weights_Data!$G$39*W685</f>
        <v>233.48046875</v>
      </c>
      <c r="N733" s="5">
        <f>Area_Weights_Data!$G$41*X685+Area_Weights_Data!$G$42*Y685</f>
        <v>260.83119658119659</v>
      </c>
      <c r="O733" s="5">
        <f>Area_Weights_Data!$P$5*Z685+Area_Weights_Data!$P$6*AA685</f>
        <v>24.86089696969697</v>
      </c>
      <c r="P733" s="5">
        <f>IF(AC685="na",AB685,Area_Weights_Data!$P$8*AB685+Area_Weights_Data!$P$9*AC685)</f>
        <v>27.852490723562155</v>
      </c>
      <c r="Q733" s="5">
        <f>Area_Weights_Data!$P$11*AD685+Area_Weights_Data!$P$12*AE685</f>
        <v>19.205434782608698</v>
      </c>
      <c r="R733" s="5">
        <f>Area_Weights_Data!$P$14*AF685+Area_Weights_Data!$P$15*AG685</f>
        <v>22.372994532803183</v>
      </c>
      <c r="S733" s="5">
        <f>Area_Weights_Data!$P$20*AH685+Area_Weights_Data!$P$21*AI685</f>
        <v>20.866777306967982</v>
      </c>
      <c r="T733" s="5">
        <f>Area_Weights_Data!$P$23*AJ685+Area_Weights_Data!$P$24*AK685</f>
        <v>17.587228773584904</v>
      </c>
      <c r="U733" s="5">
        <f>Area_Weights_Data!$P$26*AL685+Area_Weights_Data!$P$27*AM685</f>
        <v>14.177287104622872</v>
      </c>
      <c r="V733" s="5">
        <f>Area_Weights_Data!$P$32*AN685+Area_Weights_Data!$P$33*AO685</f>
        <v>23.710374999999999</v>
      </c>
      <c r="W733" s="5">
        <f>Area_Weights_Data!$P$35*AP685+Area_Weights_Data!$P$36*AQ685</f>
        <v>17.011044973544976</v>
      </c>
      <c r="X733" s="5">
        <f>Area_Weights_Data!$P$38*AR685+Area_Weights_Data!$P$39*AS685</f>
        <v>18.860717821782181</v>
      </c>
      <c r="Y733" s="5">
        <f>Area_Weights_Data!$P$41*AT685+Area_Weights_Data!$P$42*AU685</f>
        <v>12.297722039473683</v>
      </c>
      <c r="EW733" s="51"/>
      <c r="EX733" s="51"/>
      <c r="EY733" s="52"/>
      <c r="EZ733" s="52"/>
      <c r="FA733" s="51"/>
    </row>
    <row r="734" spans="1:157" x14ac:dyDescent="0.2">
      <c r="A734" s="1">
        <v>2012</v>
      </c>
      <c r="D734" s="5">
        <f>Area_Weights_Data!$G$5*D686+Area_Weights_Data!$G$6*E686</f>
        <v>297.5100166251039</v>
      </c>
      <c r="E734" s="5">
        <f>IF(G686="na",F686,Area_Weights_Data!$G$8*F686+Area_Weights_Data!$G$9*G686)</f>
        <v>315.35257111597372</v>
      </c>
      <c r="F734" s="5">
        <f>Area_Weights_Data!$G$11*H686+Area_Weights_Data!$G$12*I686</f>
        <v>141.30514705882351</v>
      </c>
      <c r="G734" s="5">
        <f>Area_Weights_Data!$G$14*J686+Area_Weights_Data!$G$15*K686</f>
        <v>288.44589941569279</v>
      </c>
      <c r="H734" s="5">
        <f>Area_Weights_Data!$G$20*L686+Area_Weights_Data!$G$21*M686</f>
        <v>268.89113379449975</v>
      </c>
      <c r="I734" s="5">
        <f>Area_Weights_Data!$G$23*N686+Area_Weights_Data!$G$24*O686</f>
        <v>326.14958158995819</v>
      </c>
      <c r="J734" s="5">
        <f>Area_Weights_Data!$G$26*P686+Area_Weights_Data!$G$27*Q686</f>
        <v>287.25889738899053</v>
      </c>
      <c r="K734" s="5">
        <f>Area_Weights_Data!$G$32*R686+Area_Weights_Data!$G$33*S686</f>
        <v>282.36513425549231</v>
      </c>
      <c r="L734" s="5">
        <f>Area_Weights_Data!$G$35*T686+Area_Weights_Data!$G$36*U686</f>
        <v>285.11905869418126</v>
      </c>
      <c r="M734" s="5">
        <f>Area_Weights_Data!$G$38*V686+Area_Weights_Data!$G$39*W686</f>
        <v>278.49609375</v>
      </c>
      <c r="N734" s="5">
        <f>Area_Weights_Data!$G$41*X686+Area_Weights_Data!$G$42*Y686</f>
        <v>282.7927350427351</v>
      </c>
      <c r="O734" s="5">
        <f>Area_Weights_Data!$P$5*Z686+Area_Weights_Data!$P$6*AA686</f>
        <v>26.787445454545459</v>
      </c>
      <c r="P734" s="5">
        <f>IF(AC686="na",AB686,Area_Weights_Data!$P$8*AB686+Area_Weights_Data!$P$9*AC686)</f>
        <v>34.898770871985157</v>
      </c>
      <c r="Q734" s="5">
        <f>Area_Weights_Data!$P$11*AD686+Area_Weights_Data!$P$12*AE686</f>
        <v>16.221739130434784</v>
      </c>
      <c r="R734" s="5">
        <f>Area_Weights_Data!$P$14*AF686+Area_Weights_Data!$P$15*AG686</f>
        <v>20.444803677932406</v>
      </c>
      <c r="S734" s="5">
        <f>Area_Weights_Data!$P$20*AH686+Area_Weights_Data!$P$21*AI686</f>
        <v>31.222427024482112</v>
      </c>
      <c r="T734" s="5">
        <f>Area_Weights_Data!$P$23*AJ686+Area_Weights_Data!$P$24*AK686</f>
        <v>25.98038325471698</v>
      </c>
      <c r="U734" s="5">
        <f>Area_Weights_Data!$P$26*AL686+Area_Weights_Data!$P$27*AM686</f>
        <v>11.074227493917276</v>
      </c>
      <c r="V734" s="5">
        <f>Area_Weights_Data!$P$32*AN686+Area_Weights_Data!$P$33*AO686</f>
        <v>23.050406249999995</v>
      </c>
      <c r="W734" s="5">
        <f>Area_Weights_Data!$P$35*AP686+Area_Weights_Data!$P$36*AQ686</f>
        <v>17.345707671957673</v>
      </c>
      <c r="X734" s="5">
        <f>Area_Weights_Data!$P$38*AR686+Area_Weights_Data!$P$39*AS686</f>
        <v>28.407042079207919</v>
      </c>
      <c r="Y734" s="5">
        <f>Area_Weights_Data!$P$41*AT686+Area_Weights_Data!$P$42*AU686</f>
        <v>11.107434210526318</v>
      </c>
      <c r="EW734" s="51"/>
      <c r="EX734" s="51"/>
      <c r="EY734" s="52"/>
      <c r="EZ734" s="52"/>
      <c r="FA734" s="51"/>
    </row>
    <row r="735" spans="1:157" x14ac:dyDescent="0.2">
      <c r="A735" s="1">
        <v>2013</v>
      </c>
      <c r="D735" s="5">
        <f>Area_Weights_Data!$G$5*D687+Area_Weights_Data!$G$6*E687</f>
        <v>375.63482959268492</v>
      </c>
      <c r="E735" s="5">
        <f>IF(G687="na",F687,Area_Weights_Data!$G$8*F687+Area_Weights_Data!$G$9*G687)</f>
        <v>366.66019328956969</v>
      </c>
      <c r="F735" s="5">
        <f>Area_Weights_Data!$G$11*H687+Area_Weights_Data!$G$12*I687</f>
        <v>154.43014705882351</v>
      </c>
      <c r="G735" s="5">
        <f>Area_Weights_Data!$G$14*J687+Area_Weights_Data!$G$15*K687</f>
        <v>325.98054048414025</v>
      </c>
      <c r="H735" s="5">
        <f>Area_Weights_Data!$G$20*L687+Area_Weights_Data!$G$21*M687</f>
        <v>290.46967268432593</v>
      </c>
      <c r="I735" s="5">
        <f>Area_Weights_Data!$G$23*N687+Area_Weights_Data!$G$24*O687</f>
        <v>366.27405857740587</v>
      </c>
      <c r="J735" s="5">
        <f>Area_Weights_Data!$G$26*P687+Area_Weights_Data!$G$27*Q687</f>
        <v>322.58136537502082</v>
      </c>
      <c r="K735" s="5">
        <f>Area_Weights_Data!$G$32*R687+Area_Weights_Data!$G$33*S687</f>
        <v>321.88913751017083</v>
      </c>
      <c r="L735" s="5">
        <f>Area_Weights_Data!$G$35*T687+Area_Weights_Data!$G$36*U687</f>
        <v>327.55886332882272</v>
      </c>
      <c r="M735" s="5">
        <f>Area_Weights_Data!$G$38*V687+Area_Weights_Data!$G$39*W687</f>
        <v>250.46484375</v>
      </c>
      <c r="N735" s="5">
        <f>Area_Weights_Data!$G$41*X687+Area_Weights_Data!$G$42*Y687</f>
        <v>290.81410256410254</v>
      </c>
      <c r="O735" s="5">
        <f>Area_Weights_Data!$P$5*Z687+Area_Weights_Data!$P$6*AA687</f>
        <v>39.662724242424247</v>
      </c>
      <c r="P735" s="5">
        <f>IF(AC687="na",AB687,Area_Weights_Data!$P$8*AB687+Area_Weights_Data!$P$9*AC687)</f>
        <v>37.389856215213356</v>
      </c>
      <c r="Q735" s="5">
        <f>Area_Weights_Data!$P$11*AD687+Area_Weights_Data!$P$12*AE687</f>
        <v>22.811086956521741</v>
      </c>
      <c r="R735" s="5">
        <f>Area_Weights_Data!$P$14*AF687+Area_Weights_Data!$P$15*AG687</f>
        <v>25.978588469184896</v>
      </c>
      <c r="S735" s="5">
        <f>Area_Weights_Data!$P$20*AH687+Area_Weights_Data!$P$21*AI687</f>
        <v>32.41236111111111</v>
      </c>
      <c r="T735" s="5">
        <f>Area_Weights_Data!$P$23*AJ687+Area_Weights_Data!$P$24*AK687</f>
        <v>32.636090801886795</v>
      </c>
      <c r="U735" s="5">
        <f>Area_Weights_Data!$P$26*AL687+Area_Weights_Data!$P$27*AM687</f>
        <v>13.903783454987835</v>
      </c>
      <c r="V735" s="5">
        <f>Area_Weights_Data!$P$32*AN687+Area_Weights_Data!$P$33*AO687</f>
        <v>25.375781249999996</v>
      </c>
      <c r="W735" s="5">
        <f>Area_Weights_Data!$P$35*AP687+Area_Weights_Data!$P$36*AQ687</f>
        <v>23.095330687830689</v>
      </c>
      <c r="X735" s="5">
        <f>Area_Weights_Data!$P$38*AR687+Area_Weights_Data!$P$39*AS687</f>
        <v>23.99486386138614</v>
      </c>
      <c r="Y735" s="5">
        <f>Area_Weights_Data!$P$41*AT687+Area_Weights_Data!$P$42*AU687</f>
        <v>14.419909539473686</v>
      </c>
      <c r="EW735" s="51"/>
      <c r="EX735" s="51"/>
      <c r="EY735" s="52"/>
      <c r="EZ735" s="52"/>
      <c r="FA735" s="51"/>
    </row>
    <row r="736" spans="1:157" x14ac:dyDescent="0.2">
      <c r="A736" s="1">
        <v>2014</v>
      </c>
      <c r="D736" s="5">
        <f>Area_Weights_Data!$G$5*D688+Area_Weights_Data!$G$6*E688</f>
        <v>431.65864505403158</v>
      </c>
      <c r="E736" s="5">
        <f>IF(G688="na",F688,Area_Weights_Data!$G$8*F688+Area_Weights_Data!$G$9*G688)</f>
        <v>457.01267323121806</v>
      </c>
      <c r="F736" s="5">
        <f>Area_Weights_Data!$G$11*H688+Area_Weights_Data!$G$12*I688</f>
        <v>233.80514705882351</v>
      </c>
      <c r="G736" s="5">
        <f>Area_Weights_Data!$G$14*J688+Area_Weights_Data!$G$15*K688</f>
        <v>384.83430717863109</v>
      </c>
      <c r="H736" s="5">
        <f>Area_Weights_Data!$G$20*L688+Area_Weights_Data!$G$21*M688</f>
        <v>347.65357685169562</v>
      </c>
      <c r="I736" s="5">
        <f>Area_Weights_Data!$G$23*N688+Area_Weights_Data!$G$24*O688</f>
        <v>437.152719665272</v>
      </c>
      <c r="J736" s="5">
        <f>Area_Weights_Data!$G$26*P688+Area_Weights_Data!$G$27*Q688</f>
        <v>373.17316647264266</v>
      </c>
      <c r="K736" s="5">
        <f>Area_Weights_Data!$G$32*R688+Area_Weights_Data!$G$33*S688</f>
        <v>371.73087876322211</v>
      </c>
      <c r="L736" s="5">
        <f>Area_Weights_Data!$G$35*T688+Area_Weights_Data!$G$36*U688</f>
        <v>424.40367050067653</v>
      </c>
      <c r="M736" s="5">
        <f>Area_Weights_Data!$G$38*V688+Area_Weights_Data!$G$39*W688</f>
        <v>322.1875</v>
      </c>
      <c r="N736" s="5">
        <f>Area_Weights_Data!$G$41*X688+Area_Weights_Data!$G$42*Y688</f>
        <v>350.77350427350427</v>
      </c>
      <c r="O736" s="5">
        <f>Area_Weights_Data!$P$5*Z688+Area_Weights_Data!$P$6*AA688</f>
        <v>45.6142090909091</v>
      </c>
      <c r="P736" s="5">
        <f>IF(AC688="na",AB688,Area_Weights_Data!$P$8*AB688+Area_Weights_Data!$P$9*AC688)</f>
        <v>50.836808905380337</v>
      </c>
      <c r="Q736" s="5">
        <f>Area_Weights_Data!$P$11*AD688+Area_Weights_Data!$P$12*AE688</f>
        <v>27.017500000000002</v>
      </c>
      <c r="R736" s="5">
        <f>Area_Weights_Data!$P$14*AF688+Area_Weights_Data!$P$15*AG688</f>
        <v>31.708419483101395</v>
      </c>
      <c r="S736" s="5">
        <f>Area_Weights_Data!$P$20*AH688+Area_Weights_Data!$P$21*AI688</f>
        <v>39.400338983050844</v>
      </c>
      <c r="T736" s="5">
        <f>Area_Weights_Data!$P$23*AJ688+Area_Weights_Data!$P$24*AK688</f>
        <v>31.649882075471702</v>
      </c>
      <c r="U736" s="5">
        <f>Area_Weights_Data!$P$26*AL688+Area_Weights_Data!$P$27*AM688</f>
        <v>15.320942822384431</v>
      </c>
      <c r="V736" s="5">
        <f>Area_Weights_Data!$P$32*AN688+Area_Weights_Data!$P$33*AO688</f>
        <v>28.192718750000001</v>
      </c>
      <c r="W736" s="5">
        <f>Area_Weights_Data!$P$35*AP688+Area_Weights_Data!$P$36*AQ688</f>
        <v>24.218353174603173</v>
      </c>
      <c r="X736" s="5">
        <f>Area_Weights_Data!$P$38*AR688+Area_Weights_Data!$P$39*AS688</f>
        <v>33.964641089108909</v>
      </c>
      <c r="Y736" s="5">
        <f>Area_Weights_Data!$P$41*AT688+Area_Weights_Data!$P$42*AU688</f>
        <v>23.30264802631579</v>
      </c>
      <c r="EW736" s="51"/>
      <c r="EX736" s="51"/>
      <c r="EY736" s="52"/>
      <c r="EZ736" s="52"/>
      <c r="FA736" s="51"/>
    </row>
    <row r="737" spans="1:157" x14ac:dyDescent="0.2">
      <c r="A737" s="1">
        <v>2015</v>
      </c>
      <c r="D737" s="5">
        <f>Area_Weights_Data!$G$5*D689+Area_Weights_Data!$G$6*E689</f>
        <v>408.79750623441396</v>
      </c>
      <c r="E737" s="5">
        <f>IF(G689="na",F689,Area_Weights_Data!$G$8*F689+Area_Weights_Data!$G$9*G689)</f>
        <v>464.43909555069291</v>
      </c>
      <c r="F737" s="5">
        <f>Area_Weights_Data!$G$11*H689+Area_Weights_Data!$G$12*I689</f>
        <v>275.66176470588232</v>
      </c>
      <c r="G737" s="5">
        <f>Area_Weights_Data!$G$14*J689+Area_Weights_Data!$G$15*K689</f>
        <v>367.98528797996664</v>
      </c>
      <c r="H737" s="5">
        <f>Area_Weights_Data!$G$20*L689+Area_Weights_Data!$G$21*M689</f>
        <v>354.2191876159946</v>
      </c>
      <c r="I737" s="5">
        <f>Area_Weights_Data!$G$23*N689+Area_Weights_Data!$G$24*O689</f>
        <v>412.34728033472805</v>
      </c>
      <c r="J737" s="5">
        <f>Area_Weights_Data!$G$26*P689+Area_Weights_Data!$G$27*Q689</f>
        <v>379.85360884749713</v>
      </c>
      <c r="K737" s="5">
        <f>Area_Weights_Data!$G$32*R689+Area_Weights_Data!$G$33*S689</f>
        <v>359.52583401139134</v>
      </c>
      <c r="L737" s="5">
        <f>Area_Weights_Data!$G$35*T689+Area_Weights_Data!$G$36*U689</f>
        <v>421.17506765899861</v>
      </c>
      <c r="M737" s="5">
        <f>Area_Weights_Data!$G$38*V689+Area_Weights_Data!$G$39*W689</f>
        <v>371.78125</v>
      </c>
      <c r="N737" s="5">
        <f>Area_Weights_Data!$G$41*X689+Area_Weights_Data!$G$42*Y689</f>
        <v>365.6816239316239</v>
      </c>
      <c r="O737" s="5">
        <f>Area_Weights_Data!$P$5*Z689+Area_Weights_Data!$P$6*AA689</f>
        <v>43.04489090909091</v>
      </c>
      <c r="P737" s="5">
        <f>IF(AC689="na",AB689,Area_Weights_Data!$P$8*AB689+Area_Weights_Data!$P$9*AC689)</f>
        <v>48.892138218923932</v>
      </c>
      <c r="Q737" s="5">
        <f>Area_Weights_Data!$P$11*AD689+Area_Weights_Data!$P$12*AE689</f>
        <v>22.150869565217391</v>
      </c>
      <c r="R737" s="5">
        <f>Area_Weights_Data!$P$14*AF689+Area_Weights_Data!$P$15*AG689</f>
        <v>29.164418489065611</v>
      </c>
      <c r="S737" s="5">
        <f>Area_Weights_Data!$P$20*AH689+Area_Weights_Data!$P$21*AI689</f>
        <v>38.294373822975523</v>
      </c>
      <c r="T737" s="5">
        <f>Area_Weights_Data!$P$23*AJ689+Area_Weights_Data!$P$24*AK689</f>
        <v>27.224852594339623</v>
      </c>
      <c r="U737" s="5">
        <f>Area_Weights_Data!$P$26*AL689+Area_Weights_Data!$P$27*AM689</f>
        <v>17.951192214111924</v>
      </c>
      <c r="V737" s="5">
        <f>Area_Weights_Data!$P$32*AN689+Area_Weights_Data!$P$33*AO689</f>
        <v>27.697031249999995</v>
      </c>
      <c r="W737" s="5">
        <f>Area_Weights_Data!$P$35*AP689+Area_Weights_Data!$P$36*AQ689</f>
        <v>19.756917989417992</v>
      </c>
      <c r="X737" s="5">
        <f>Area_Weights_Data!$P$38*AR689+Area_Weights_Data!$P$39*AS689</f>
        <v>41.765928217821781</v>
      </c>
      <c r="Y737" s="5">
        <f>Area_Weights_Data!$P$41*AT689+Area_Weights_Data!$P$42*AU689</f>
        <v>24.639555921052633</v>
      </c>
      <c r="EW737" s="51"/>
      <c r="EX737" s="51"/>
      <c r="EY737" s="52"/>
      <c r="EZ737" s="52"/>
      <c r="FA737" s="51"/>
    </row>
    <row r="738" spans="1:157" x14ac:dyDescent="0.2">
      <c r="A738" s="1">
        <v>2016</v>
      </c>
      <c r="D738" s="5">
        <f>Area_Weights_Data!$G$5*D690+Area_Weights_Data!$G$6*E690</f>
        <v>417.69235245220278</v>
      </c>
      <c r="E738" s="5">
        <f>IF(G690="na",F690,Area_Weights_Data!$G$8*F690+Area_Weights_Data!$G$9*G690)</f>
        <v>464.09454777534643</v>
      </c>
      <c r="F738" s="5">
        <f>Area_Weights_Data!$G$11*H690+Area_Weights_Data!$G$12*I690</f>
        <v>273.77941176470586</v>
      </c>
      <c r="G738" s="5">
        <f>Area_Weights_Data!$G$14*J690+Area_Weights_Data!$G$15*K690</f>
        <v>391.79215358931549</v>
      </c>
      <c r="H738" s="5">
        <f>Area_Weights_Data!$G$20*L690+Area_Weights_Data!$G$21*M690</f>
        <v>375.50894212923902</v>
      </c>
      <c r="I738" s="5">
        <f>Area_Weights_Data!$G$23*N690+Area_Weights_Data!$G$24*O690</f>
        <v>431.88493723849376</v>
      </c>
      <c r="J738" s="5">
        <f>Area_Weights_Data!$G$26*P690+Area_Weights_Data!$G$27*Q690</f>
        <v>372.85352569432899</v>
      </c>
      <c r="K738" s="5">
        <f>Area_Weights_Data!$G$32*R690+Area_Weights_Data!$G$33*S690</f>
        <v>367.98026851098456</v>
      </c>
      <c r="L738" s="5">
        <f>Area_Weights_Data!$G$35*T690+Area_Weights_Data!$G$36*U690</f>
        <v>408.28898849797019</v>
      </c>
      <c r="M738" s="5">
        <f>Area_Weights_Data!$G$38*V690+Area_Weights_Data!$G$39*W690</f>
        <v>370.32421875</v>
      </c>
      <c r="N738" s="5">
        <f>Area_Weights_Data!$G$41*X690+Area_Weights_Data!$G$42*Y690</f>
        <v>376.42735042735046</v>
      </c>
      <c r="O738" s="5">
        <f>Area_Weights_Data!$P$5*Z690+Area_Weights_Data!$P$6*AA690</f>
        <v>43.085469696969696</v>
      </c>
      <c r="P738" s="5">
        <f>IF(AC690="na",AB690,Area_Weights_Data!$P$8*AB690+Area_Weights_Data!$P$9*AC690)</f>
        <v>38.239540816326532</v>
      </c>
      <c r="Q738" s="5">
        <f>Area_Weights_Data!$P$11*AD690+Area_Weights_Data!$P$12*AE690</f>
        <v>22.292065217391304</v>
      </c>
      <c r="R738" s="5">
        <f>Area_Weights_Data!$P$14*AF690+Area_Weights_Data!$P$15*AG690</f>
        <v>28.608712723658055</v>
      </c>
      <c r="S738" s="5">
        <f>Area_Weights_Data!$P$20*AH690+Area_Weights_Data!$P$21*AI690</f>
        <v>30.859555084745764</v>
      </c>
      <c r="T738" s="5">
        <f>Area_Weights_Data!$P$23*AJ690+Area_Weights_Data!$P$24*AK690</f>
        <v>24.200636792452833</v>
      </c>
      <c r="U738" s="5">
        <f>Area_Weights_Data!$P$26*AL690+Area_Weights_Data!$P$27*AM690</f>
        <v>13.71976885644769</v>
      </c>
      <c r="V738" s="5">
        <f>Area_Weights_Data!$P$32*AN690+Area_Weights_Data!$P$33*AO690</f>
        <v>28.077531249999996</v>
      </c>
      <c r="W738" s="5">
        <f>Area_Weights_Data!$P$35*AP690+Area_Weights_Data!$P$36*AQ690</f>
        <v>16.863260582010582</v>
      </c>
      <c r="X738" s="5">
        <f>Area_Weights_Data!$P$38*AR690+Area_Weights_Data!$P$39*AS690</f>
        <v>31.310903465346534</v>
      </c>
      <c r="Y738" s="5">
        <f>Area_Weights_Data!$P$41*AT690+Area_Weights_Data!$P$42*AU690</f>
        <v>21.868075657894735</v>
      </c>
      <c r="EW738" s="51"/>
      <c r="EX738" s="51"/>
      <c r="EY738" s="52"/>
      <c r="EZ738" s="52"/>
      <c r="FA738" s="51"/>
    </row>
    <row r="739" spans="1:157" x14ac:dyDescent="0.2">
      <c r="A739" s="1">
        <v>2017</v>
      </c>
      <c r="D739" s="5">
        <f>Area_Weights_Data!$G$5*D691+Area_Weights_Data!$G$6*E691</f>
        <v>433.37689110556937</v>
      </c>
      <c r="E739" s="5">
        <f>IF(G691="na",F691,Area_Weights_Data!$G$8*F691+Area_Weights_Data!$G$9*G691)</f>
        <v>447.63657913931439</v>
      </c>
      <c r="F739" s="5">
        <f>Area_Weights_Data!$G$11*H691+Area_Weights_Data!$G$12*I691</f>
        <v>259.65808823529409</v>
      </c>
      <c r="G739" s="5">
        <f>Area_Weights_Data!$G$14*J691+Area_Weights_Data!$G$15*K691</f>
        <v>372.96275041736226</v>
      </c>
      <c r="H739" s="5">
        <f>Area_Weights_Data!$G$20*L691+Area_Weights_Data!$G$21*M691</f>
        <v>364.62457820145096</v>
      </c>
      <c r="I739" s="5">
        <f>Area_Weights_Data!$G$23*N691+Area_Weights_Data!$G$24*O691</f>
        <v>435.03661087866112</v>
      </c>
      <c r="J739" s="5">
        <f>Area_Weights_Data!$G$26*P691+Area_Weights_Data!$G$27*Q691</f>
        <v>409.05176284716453</v>
      </c>
      <c r="K739" s="5">
        <f>Area_Weights_Data!$G$32*R691+Area_Weights_Data!$G$33*S691</f>
        <v>364.00549227013829</v>
      </c>
      <c r="L739" s="5">
        <f>Area_Weights_Data!$G$35*T691+Area_Weights_Data!$G$36*U691</f>
        <v>431.5592439106901</v>
      </c>
      <c r="M739" s="5">
        <f>Area_Weights_Data!$G$38*V691+Area_Weights_Data!$G$39*W691</f>
        <v>395.19921875</v>
      </c>
      <c r="N739" s="5">
        <f>Area_Weights_Data!$G$41*X691+Area_Weights_Data!$G$42*Y691</f>
        <v>368.70299145299145</v>
      </c>
      <c r="O739" s="5">
        <f>Area_Weights_Data!$P$5*Z691+Area_Weights_Data!$P$6*AA691</f>
        <v>34.24339393939394</v>
      </c>
      <c r="P739" s="5">
        <f>IF(AC691="na",AB691,Area_Weights_Data!$P$8*AB691+Area_Weights_Data!$P$9*AC691)</f>
        <v>34.302277365491648</v>
      </c>
      <c r="Q739" s="5">
        <f>Area_Weights_Data!$P$11*AD691+Area_Weights_Data!$P$12*AE691</f>
        <v>17.92608695652174</v>
      </c>
      <c r="R739" s="5">
        <f>Area_Weights_Data!$P$14*AF691+Area_Weights_Data!$P$15*AG691</f>
        <v>24.503546222664017</v>
      </c>
      <c r="S739" s="5">
        <f>Area_Weights_Data!$P$20*AH691+Area_Weights_Data!$P$21*AI691</f>
        <v>27.385710922787197</v>
      </c>
      <c r="T739" s="5">
        <f>Area_Weights_Data!$P$23*AJ691+Area_Weights_Data!$P$24*AK691</f>
        <v>19.633301886792456</v>
      </c>
      <c r="U739" s="5">
        <f>Area_Weights_Data!$P$26*AL691+Area_Weights_Data!$P$27*AM691</f>
        <v>10.525693430656933</v>
      </c>
      <c r="V739" s="5">
        <f>Area_Weights_Data!$P$32*AN691+Area_Weights_Data!$P$33*AO691</f>
        <v>22.666062499999995</v>
      </c>
      <c r="W739" s="5">
        <f>Area_Weights_Data!$P$35*AP691+Area_Weights_Data!$P$36*AQ691</f>
        <v>19.230760582010582</v>
      </c>
      <c r="X739" s="5">
        <f>Area_Weights_Data!$P$38*AR691+Area_Weights_Data!$P$39*AS691</f>
        <v>25.836435643564357</v>
      </c>
      <c r="Y739" s="5">
        <f>Area_Weights_Data!$P$41*AT691+Area_Weights_Data!$P$42*AU691</f>
        <v>17.800509868421052</v>
      </c>
      <c r="EW739" s="51"/>
      <c r="EX739" s="51"/>
      <c r="EY739" s="52"/>
      <c r="EZ739" s="52"/>
      <c r="FA739" s="51"/>
    </row>
    <row r="740" spans="1:157" x14ac:dyDescent="0.2">
      <c r="A740" s="1">
        <v>2018</v>
      </c>
      <c r="D740" s="5">
        <f>Area_Weights_Data!$G$5*D692+Area_Weights_Data!$G$6*E692</f>
        <v>460.20029093931834</v>
      </c>
      <c r="E740" s="5">
        <f>IF(G692="na",F692,Area_Weights_Data!$G$8*F692+Area_Weights_Data!$G$9*G692)</f>
        <v>465.27352297592995</v>
      </c>
      <c r="F740" s="5">
        <f>Area_Weights_Data!$G$11*H692+Area_Weights_Data!$G$12*I692</f>
        <v>246.74999999999997</v>
      </c>
      <c r="G740" s="5">
        <f>Area_Weights_Data!$G$14*J692+Area_Weights_Data!$G$15*K692</f>
        <v>386.14101627712859</v>
      </c>
      <c r="H740" s="5">
        <f>Area_Weights_Data!$G$20*L692+Area_Weights_Data!$G$21*M692</f>
        <v>365.45493082503793</v>
      </c>
      <c r="I740" s="5">
        <f>Area_Weights_Data!$G$23*N692+Area_Weights_Data!$G$24*O692</f>
        <v>443.38493723849376</v>
      </c>
      <c r="J740" s="5">
        <f>Area_Weights_Data!$G$26*P692+Area_Weights_Data!$G$27*Q692</f>
        <v>377.83581406951612</v>
      </c>
      <c r="K740" s="5">
        <f>Area_Weights_Data!$G$32*R692+Area_Weights_Data!$G$33*S692</f>
        <v>359.43348250610251</v>
      </c>
      <c r="L740" s="5">
        <f>Area_Weights_Data!$G$35*T692+Area_Weights_Data!$G$36*U692</f>
        <v>442.73259895128547</v>
      </c>
      <c r="M740" s="5">
        <f>Area_Weights_Data!$G$38*V692+Area_Weights_Data!$G$39*W692</f>
        <v>384.828125</v>
      </c>
      <c r="N740" s="5">
        <f>Area_Weights_Data!$G$41*X692+Area_Weights_Data!$G$42*Y692</f>
        <v>388.241452991453</v>
      </c>
      <c r="O740" s="5">
        <f>Area_Weights_Data!$P$5*Z692+Area_Weights_Data!$P$6*AA692</f>
        <v>45.784918181818185</v>
      </c>
      <c r="P740" s="5">
        <f>IF(AC692="na",AB692,Area_Weights_Data!$P$8*AB692+Area_Weights_Data!$P$9*AC692)</f>
        <v>38.495125231910947</v>
      </c>
      <c r="Q740" s="5">
        <f>Area_Weights_Data!$P$11*AD692+Area_Weights_Data!$P$12*AE692</f>
        <v>19.077608695652174</v>
      </c>
      <c r="R740" s="5">
        <f>Area_Weights_Data!$P$14*AF692+Area_Weights_Data!$P$15*AG692</f>
        <v>26.36957256461233</v>
      </c>
      <c r="S740" s="5">
        <f>Area_Weights_Data!$P$20*AH692+Area_Weights_Data!$P$21*AI692</f>
        <v>32.498893596986818</v>
      </c>
      <c r="T740" s="5">
        <f>Area_Weights_Data!$P$23*AJ692+Area_Weights_Data!$P$24*AK692</f>
        <v>31.291332547169809</v>
      </c>
      <c r="U740" s="5">
        <f>Area_Weights_Data!$P$26*AL692+Area_Weights_Data!$P$27*AM692</f>
        <v>9.4541058394160586</v>
      </c>
      <c r="V740" s="5">
        <f>Area_Weights_Data!$P$32*AN692+Area_Weights_Data!$P$33*AO692</f>
        <v>23.853468749999994</v>
      </c>
      <c r="W740" s="5">
        <f>Area_Weights_Data!$P$35*AP692+Area_Weights_Data!$P$36*AQ692</f>
        <v>22.050198412698414</v>
      </c>
      <c r="X740" s="5">
        <f>Area_Weights_Data!$P$38*AR692+Area_Weights_Data!$P$39*AS692</f>
        <v>31.999170792079205</v>
      </c>
      <c r="Y740" s="5">
        <f>Area_Weights_Data!$P$41*AT692+Area_Weights_Data!$P$42*AU692</f>
        <v>18.136661184210524</v>
      </c>
      <c r="EW740" s="51"/>
      <c r="EX740" s="51"/>
      <c r="EY740" s="52"/>
      <c r="EZ740" s="52"/>
      <c r="FA740" s="51"/>
    </row>
    <row r="741" spans="1:157" x14ac:dyDescent="0.2">
      <c r="A741" s="1">
        <v>2019</v>
      </c>
      <c r="D741" s="5">
        <f>Area_Weights_Data!$G$5*D693+Area_Weights_Data!$G$6*E693</f>
        <v>490.72339692435571</v>
      </c>
      <c r="E741" s="5">
        <f>IF(G693="na",F693,Area_Weights_Data!$G$8*F693+Area_Weights_Data!$G$9*G693)</f>
        <v>507.08348559445665</v>
      </c>
      <c r="F741" s="5">
        <f>Area_Weights_Data!$G$11*H693+Area_Weights_Data!$G$12*I693</f>
        <v>244.23727941176469</v>
      </c>
      <c r="G741" s="5">
        <f>Area_Weights_Data!$G$14*J693+Area_Weights_Data!$G$15*K693</f>
        <v>410.63491078881469</v>
      </c>
      <c r="H741" s="5">
        <f>Area_Weights_Data!$G$20*L693+Area_Weights_Data!$G$21*M693</f>
        <v>386.02407478488271</v>
      </c>
      <c r="I741" s="5">
        <f>Area_Weights_Data!$G$23*N693+Area_Weights_Data!$G$24*O693</f>
        <v>451.44191422594145</v>
      </c>
      <c r="J741" s="5">
        <f>Area_Weights_Data!$G$26*P693+Area_Weights_Data!$G$27*Q693</f>
        <v>387.06366206552474</v>
      </c>
      <c r="K741" s="5">
        <f>Area_Weights_Data!$G$32*R693+Area_Weights_Data!$G$33*S693</f>
        <v>338.42160903173311</v>
      </c>
      <c r="L741" s="5">
        <f>Area_Weights_Data!$G$35*T693+Area_Weights_Data!$G$36*U693</f>
        <v>436.21749154262511</v>
      </c>
      <c r="M741" s="5">
        <f>Area_Weights_Data!$G$38*V693+Area_Weights_Data!$G$39*W693</f>
        <v>423.07496093750001</v>
      </c>
      <c r="N741" s="5">
        <f>Area_Weights_Data!$G$41*X693+Area_Weights_Data!$G$42*Y693</f>
        <v>397.78722222222223</v>
      </c>
      <c r="O741" s="5">
        <f>Area_Weights_Data!$P$5*Z693+Area_Weights_Data!$P$6*AA693</f>
        <v>51.11725666666667</v>
      </c>
      <c r="P741" s="5">
        <f>IF(AC693="na",AB693,Area_Weights_Data!$P$8*AB693+Area_Weights_Data!$P$9*AC693)</f>
        <v>46.741767161410017</v>
      </c>
      <c r="Q741" s="5">
        <f>Area_Weights_Data!$P$11*AD693+Area_Weights_Data!$P$12*AE693</f>
        <v>21.829532608695651</v>
      </c>
      <c r="R741" s="5">
        <f>Area_Weights_Data!$P$14*AF693+Area_Weights_Data!$P$15*AG693</f>
        <v>29.62670402584493</v>
      </c>
      <c r="S741" s="5">
        <f>Area_Weights_Data!$P$20*AH693+Area_Weights_Data!$P$21*AI693</f>
        <v>41.174222457627117</v>
      </c>
      <c r="T741" s="5">
        <f>Area_Weights_Data!$P$23*AJ693+Area_Weights_Data!$P$24*AK693</f>
        <v>43.955140919811328</v>
      </c>
      <c r="U741" s="5">
        <f>Area_Weights_Data!$P$26*AL693+Area_Weights_Data!$P$27*AM693</f>
        <v>14.973468369829684</v>
      </c>
      <c r="V741" s="5">
        <f>Area_Weights_Data!$P$32*AN693+Area_Weights_Data!$P$33*AO693</f>
        <v>28.457000000000001</v>
      </c>
      <c r="W741" s="5">
        <f>Area_Weights_Data!$P$35*AP693+Area_Weights_Data!$P$36*AQ693</f>
        <v>19.007803571428575</v>
      </c>
      <c r="X741" s="5">
        <f>Area_Weights_Data!$P$38*AR693+Area_Weights_Data!$P$39*AS693</f>
        <v>42.083330445544554</v>
      </c>
      <c r="Y741" s="5">
        <f>Area_Weights_Data!$P$41*AT693+Area_Weights_Data!$P$42*AU693</f>
        <v>22.586020559210528</v>
      </c>
      <c r="EW741" s="51"/>
      <c r="EX741" s="51"/>
      <c r="EY741" s="52"/>
      <c r="EZ741" s="52"/>
      <c r="FA741" s="51"/>
    </row>
    <row r="742" spans="1:157" x14ac:dyDescent="0.2">
      <c r="A742" s="1">
        <v>2020</v>
      </c>
      <c r="D742" s="5">
        <f>Area_Weights_Data!$G$5*D694+Area_Weights_Data!$G$6*E694</f>
        <v>429.75793848711555</v>
      </c>
      <c r="E742" s="5">
        <f>IF(G694="na",F694,Area_Weights_Data!$G$8*F694+Area_Weights_Data!$G$9*G694)</f>
        <v>393.89478482859226</v>
      </c>
      <c r="F742" s="5">
        <f>Area_Weights_Data!$G$11*H694+Area_Weights_Data!$G$12*I694</f>
        <v>260.55882352941171</v>
      </c>
      <c r="G742" s="5">
        <f>Area_Weights_Data!$G$14*J694+Area_Weights_Data!$G$15*K694</f>
        <v>372.3366026711185</v>
      </c>
      <c r="H742" s="5">
        <f>Area_Weights_Data!$G$20*L694+Area_Weights_Data!$G$21*M694</f>
        <v>379.30715370339124</v>
      </c>
      <c r="I742" s="5">
        <f>Area_Weights_Data!$G$23*N694+Area_Weights_Data!$G$24*O694</f>
        <v>423.6108786610879</v>
      </c>
      <c r="J742" s="5">
        <f>Area_Weights_Data!$G$26*P694+Area_Weights_Data!$G$27*Q694</f>
        <v>328.26625644437058</v>
      </c>
      <c r="K742" s="5">
        <f>Area_Weights_Data!$G$32*R694+Area_Weights_Data!$G$33*S694</f>
        <v>314.5</v>
      </c>
      <c r="L742" s="5">
        <f>Area_Weights_Data!$G$35*T694+Area_Weights_Data!$G$36*U694</f>
        <v>425.50342523680649</v>
      </c>
      <c r="M742" s="5">
        <f>Area_Weights_Data!$G$38*V694+Area_Weights_Data!$G$39*W694</f>
        <v>418.078125</v>
      </c>
      <c r="N742" s="5">
        <f>Area_Weights_Data!$G$41*X694+Area_Weights_Data!$G$42*Y694</f>
        <v>424.44017094017096</v>
      </c>
      <c r="O742" s="5">
        <f>Area_Weights_Data!$P$5*Z694+Area_Weights_Data!$P$6*AA694</f>
        <v>39.552357575757576</v>
      </c>
      <c r="P742" s="5">
        <f>IF(AC694="na",AB694,Area_Weights_Data!$P$8*AB694+Area_Weights_Data!$P$9*AC694)</f>
        <v>24.59592764378479</v>
      </c>
      <c r="Q742" s="5">
        <f>Area_Weights_Data!$P$11*AD694+Area_Weights_Data!$P$12*AE694</f>
        <v>22.486956521739131</v>
      </c>
      <c r="R742" s="5">
        <f>Area_Weights_Data!$P$14*AF694+Area_Weights_Data!$P$15*AG694</f>
        <v>24.580894632206764</v>
      </c>
      <c r="S742" s="5">
        <f>Area_Weights_Data!$P$20*AH694+Area_Weights_Data!$P$21*AI694</f>
        <v>28.314322033898307</v>
      </c>
      <c r="T742" s="5">
        <f>Area_Weights_Data!$P$23*AJ694+Area_Weights_Data!$P$24*AK694</f>
        <v>30.145294811320756</v>
      </c>
      <c r="U742" s="5">
        <f>Area_Weights_Data!$P$26*AL694+Area_Weights_Data!$P$27*AM694</f>
        <v>16.583686131386862</v>
      </c>
      <c r="V742" s="5">
        <f>Area_Weights_Data!$P$32*AN694+Area_Weights_Data!$P$33*AO694</f>
        <v>25.912625000000002</v>
      </c>
      <c r="W742" s="5">
        <f>Area_Weights_Data!$P$35*AP694+Area_Weights_Data!$P$36*AQ694</f>
        <v>15.451494708994709</v>
      </c>
      <c r="X742" s="5">
        <f>Area_Weights_Data!$P$38*AR694+Area_Weights_Data!$P$39*AS694</f>
        <v>30.531237623762372</v>
      </c>
      <c r="Y742" s="5">
        <f>Area_Weights_Data!$P$41*AT694+Area_Weights_Data!$P$42*AU694</f>
        <v>18.84169407894737</v>
      </c>
      <c r="EW742" s="51"/>
      <c r="EX742" s="51"/>
      <c r="EY742" s="52"/>
      <c r="EZ742" s="52"/>
      <c r="FA742" s="51"/>
    </row>
    <row r="743" spans="1:157" x14ac:dyDescent="0.2">
      <c r="N743" s="4"/>
      <c r="O743" s="4"/>
      <c r="P743" s="4"/>
      <c r="EW743" s="51"/>
      <c r="EX743" s="51"/>
      <c r="EY743" s="52"/>
      <c r="EZ743" s="52"/>
      <c r="FA743" s="51"/>
    </row>
    <row r="744" spans="1:157" ht="15.75" x14ac:dyDescent="0.25">
      <c r="A744" s="13" t="s">
        <v>198</v>
      </c>
      <c r="N744" s="4"/>
      <c r="O744" s="4"/>
      <c r="P744" s="4"/>
      <c r="EW744" s="51"/>
      <c r="EX744" s="51"/>
      <c r="EY744" s="52"/>
      <c r="EZ744" s="52"/>
      <c r="FA744" s="51"/>
    </row>
    <row r="745" spans="1:157" ht="13.5" x14ac:dyDescent="0.25">
      <c r="D745" s="23" t="s">
        <v>174</v>
      </c>
      <c r="E745" s="23" t="s">
        <v>175</v>
      </c>
      <c r="F745" s="23" t="s">
        <v>176</v>
      </c>
      <c r="G745" s="23" t="s">
        <v>177</v>
      </c>
      <c r="H745" s="23" t="s">
        <v>178</v>
      </c>
      <c r="I745" s="23" t="s">
        <v>179</v>
      </c>
      <c r="J745" s="23" t="s">
        <v>180</v>
      </c>
      <c r="K745" s="23" t="s">
        <v>181</v>
      </c>
      <c r="L745" s="23" t="s">
        <v>182</v>
      </c>
      <c r="M745" s="23" t="s">
        <v>183</v>
      </c>
      <c r="N745" s="23" t="s">
        <v>184</v>
      </c>
      <c r="O745" s="23" t="s">
        <v>185</v>
      </c>
      <c r="P745" s="23" t="s">
        <v>186</v>
      </c>
      <c r="Q745" s="23" t="s">
        <v>187</v>
      </c>
      <c r="R745" s="23" t="s">
        <v>188</v>
      </c>
      <c r="S745" s="23" t="s">
        <v>189</v>
      </c>
      <c r="T745" s="23" t="s">
        <v>190</v>
      </c>
      <c r="U745" s="23" t="s">
        <v>191</v>
      </c>
      <c r="V745" s="23" t="s">
        <v>192</v>
      </c>
      <c r="W745" s="23" t="s">
        <v>193</v>
      </c>
      <c r="X745" s="23" t="s">
        <v>194</v>
      </c>
      <c r="Y745" s="23" t="s">
        <v>195</v>
      </c>
      <c r="DA745" s="5"/>
      <c r="EW745" s="51"/>
      <c r="EX745" s="51"/>
      <c r="EY745" s="52"/>
      <c r="EZ745" s="52"/>
    </row>
    <row r="746" spans="1:157" x14ac:dyDescent="0.2">
      <c r="A746" s="1">
        <v>1977</v>
      </c>
      <c r="F746" s="5"/>
      <c r="G746" s="5"/>
      <c r="H746" s="5"/>
      <c r="I746" s="5"/>
      <c r="J746" s="5"/>
      <c r="K746" s="5"/>
      <c r="L746" s="5"/>
      <c r="M746" s="5"/>
      <c r="O746" s="5">
        <f t="shared" ref="O746:Y746" si="696">O699*$AY651</f>
        <v>12.545230794077675</v>
      </c>
      <c r="P746" s="5">
        <f t="shared" si="696"/>
        <v>8.8493194005224822</v>
      </c>
      <c r="Q746" s="5">
        <f t="shared" si="696"/>
        <v>11.144371149397118</v>
      </c>
      <c r="R746" s="5">
        <f t="shared" si="696"/>
        <v>10.543093208246736</v>
      </c>
      <c r="S746" s="5">
        <f t="shared" si="696"/>
        <v>11.875753304731303</v>
      </c>
      <c r="T746" s="5">
        <f t="shared" si="696"/>
        <v>16.991850642835573</v>
      </c>
      <c r="U746" s="5">
        <f t="shared" si="696"/>
        <v>10.658477703755823</v>
      </c>
      <c r="V746" s="5">
        <f t="shared" si="696"/>
        <v>13.762042218011663</v>
      </c>
      <c r="W746" s="5">
        <f t="shared" si="696"/>
        <v>6.4614078162545123</v>
      </c>
      <c r="X746" s="5">
        <f t="shared" si="696"/>
        <v>8.2294289573670696</v>
      </c>
      <c r="Y746" s="5">
        <f t="shared" si="696"/>
        <v>12.289030049335851</v>
      </c>
      <c r="DA746" s="5"/>
      <c r="EW746" s="51"/>
      <c r="EX746" s="51"/>
      <c r="EY746" s="52"/>
      <c r="EZ746" s="52"/>
    </row>
    <row r="747" spans="1:157" x14ac:dyDescent="0.2">
      <c r="A747" s="1">
        <v>1978</v>
      </c>
      <c r="F747" s="5"/>
      <c r="G747" s="5"/>
      <c r="H747" s="5"/>
      <c r="I747" s="5"/>
      <c r="J747" s="5"/>
      <c r="K747" s="5"/>
      <c r="L747" s="5"/>
      <c r="M747" s="5"/>
      <c r="O747" s="5">
        <f t="shared" ref="O747:Y747" si="697">O700*$AY652</f>
        <v>11.374307496488086</v>
      </c>
      <c r="P747" s="5">
        <f t="shared" si="697"/>
        <v>10.482933380173735</v>
      </c>
      <c r="Q747" s="5">
        <f t="shared" si="697"/>
        <v>10.835533014909487</v>
      </c>
      <c r="R747" s="5">
        <f t="shared" si="697"/>
        <v>9.876097685730274</v>
      </c>
      <c r="S747" s="5">
        <f t="shared" si="697"/>
        <v>12.711055108923784</v>
      </c>
      <c r="T747" s="5">
        <f t="shared" si="697"/>
        <v>17.026142024193131</v>
      </c>
      <c r="U747" s="5">
        <f t="shared" si="697"/>
        <v>10.012324138689864</v>
      </c>
      <c r="V747" s="5">
        <f t="shared" si="697"/>
        <v>14.278873825771527</v>
      </c>
      <c r="W747" s="5">
        <f t="shared" si="697"/>
        <v>6.4818220713596304</v>
      </c>
      <c r="X747" s="5">
        <f t="shared" si="697"/>
        <v>8.6330039601430766</v>
      </c>
      <c r="Y747" s="5">
        <f t="shared" si="697"/>
        <v>11.247469759051306</v>
      </c>
      <c r="DA747" s="5"/>
      <c r="EW747" s="51"/>
      <c r="EX747" s="51"/>
      <c r="EY747" s="52"/>
      <c r="EZ747" s="52"/>
    </row>
    <row r="748" spans="1:157" x14ac:dyDescent="0.2">
      <c r="A748" s="1">
        <v>1979</v>
      </c>
      <c r="F748" s="5"/>
      <c r="G748" s="5"/>
      <c r="H748" s="5"/>
      <c r="I748" s="5"/>
      <c r="J748" s="5"/>
      <c r="K748" s="5"/>
      <c r="L748" s="5"/>
      <c r="M748" s="5"/>
      <c r="O748" s="5">
        <f t="shared" ref="O748:Y748" si="698">O701*$AY653</f>
        <v>9.8138895921476585</v>
      </c>
      <c r="P748" s="5">
        <f t="shared" si="698"/>
        <v>10.715764726145368</v>
      </c>
      <c r="Q748" s="5">
        <f t="shared" si="698"/>
        <v>11.6139786155524</v>
      </c>
      <c r="R748" s="5">
        <f t="shared" si="698"/>
        <v>10.462324071417171</v>
      </c>
      <c r="S748" s="5">
        <f t="shared" si="698"/>
        <v>11.33359651471009</v>
      </c>
      <c r="T748" s="5">
        <f t="shared" si="698"/>
        <v>14.884232143193463</v>
      </c>
      <c r="U748" s="5">
        <f t="shared" si="698"/>
        <v>8.7463979476722251</v>
      </c>
      <c r="V748" s="5">
        <f t="shared" si="698"/>
        <v>12.403285893058554</v>
      </c>
      <c r="W748" s="5">
        <f t="shared" si="698"/>
        <v>5.9121460558043415</v>
      </c>
      <c r="X748" s="5">
        <f t="shared" si="698"/>
        <v>8.86821908370651</v>
      </c>
      <c r="Y748" s="5">
        <f t="shared" si="698"/>
        <v>10.442518041267686</v>
      </c>
      <c r="DA748" s="5"/>
      <c r="EW748" s="51"/>
      <c r="EX748" s="51"/>
      <c r="EY748" s="52"/>
      <c r="EZ748" s="52"/>
    </row>
    <row r="749" spans="1:157" x14ac:dyDescent="0.2">
      <c r="A749" s="1">
        <v>1980</v>
      </c>
      <c r="F749" s="5"/>
      <c r="G749" s="5"/>
      <c r="H749" s="5"/>
      <c r="I749" s="5"/>
      <c r="J749" s="5"/>
      <c r="K749" s="5"/>
      <c r="L749" s="5"/>
      <c r="M749" s="5"/>
      <c r="O749" s="5">
        <f t="shared" ref="O749:Y749" si="699">O702*$AY654</f>
        <v>8.8151132272469184</v>
      </c>
      <c r="P749" s="5">
        <f t="shared" si="699"/>
        <v>10.413364344220854</v>
      </c>
      <c r="Q749" s="5">
        <f t="shared" si="699"/>
        <v>11.597601566518799</v>
      </c>
      <c r="R749" s="5">
        <f t="shared" si="699"/>
        <v>11.804637953952891</v>
      </c>
      <c r="S749" s="5">
        <f t="shared" si="699"/>
        <v>9.7799132791118932</v>
      </c>
      <c r="T749" s="5">
        <f t="shared" si="699"/>
        <v>12.535769003948769</v>
      </c>
      <c r="U749" s="5">
        <f t="shared" si="699"/>
        <v>8.3729720149129836</v>
      </c>
      <c r="V749" s="5">
        <f t="shared" si="699"/>
        <v>12.358723916796531</v>
      </c>
      <c r="W749" s="5">
        <f t="shared" si="699"/>
        <v>5.2066821721104279</v>
      </c>
      <c r="X749" s="5">
        <f t="shared" si="699"/>
        <v>9.306622186968422</v>
      </c>
      <c r="Y749" s="5">
        <f t="shared" si="699"/>
        <v>9.3006434406384351</v>
      </c>
      <c r="DA749" s="5"/>
      <c r="EW749" s="51"/>
      <c r="EX749" s="51"/>
      <c r="EY749" s="52"/>
      <c r="EZ749" s="52"/>
    </row>
    <row r="750" spans="1:157" x14ac:dyDescent="0.2">
      <c r="A750" s="1">
        <v>1981</v>
      </c>
      <c r="F750" s="5"/>
      <c r="G750" s="5"/>
      <c r="H750" s="5"/>
      <c r="I750" s="5"/>
      <c r="J750" s="5"/>
      <c r="K750" s="5"/>
      <c r="L750" s="5"/>
      <c r="M750" s="5"/>
      <c r="O750" s="5">
        <f t="shared" ref="O750:Y750" si="700">O703*$AY655</f>
        <v>12.147225366367616</v>
      </c>
      <c r="P750" s="5">
        <f t="shared" si="700"/>
        <v>9.4379763541380264</v>
      </c>
      <c r="Q750" s="5">
        <f t="shared" si="700"/>
        <v>11.797470442672534</v>
      </c>
      <c r="R750" s="5">
        <f t="shared" si="700"/>
        <v>11.983931456627294</v>
      </c>
      <c r="S750" s="5">
        <f t="shared" si="700"/>
        <v>10.075061975500805</v>
      </c>
      <c r="T750" s="5">
        <f t="shared" si="700"/>
        <v>13.367249852914897</v>
      </c>
      <c r="U750" s="5">
        <f t="shared" si="700"/>
        <v>8.5115448248503025</v>
      </c>
      <c r="V750" s="5">
        <f t="shared" si="700"/>
        <v>11.612742402729888</v>
      </c>
      <c r="W750" s="5">
        <f t="shared" si="700"/>
        <v>5.5554225894066445</v>
      </c>
      <c r="X750" s="5">
        <f t="shared" si="700"/>
        <v>10.144656514317916</v>
      </c>
      <c r="Y750" s="5">
        <f t="shared" si="700"/>
        <v>8.3514747400176041</v>
      </c>
      <c r="DA750" s="5"/>
      <c r="EW750" s="51"/>
      <c r="EX750" s="51"/>
      <c r="EY750" s="52"/>
      <c r="EZ750" s="52"/>
    </row>
    <row r="751" spans="1:157" x14ac:dyDescent="0.2">
      <c r="A751" s="1">
        <v>1982</v>
      </c>
      <c r="F751" s="5"/>
      <c r="G751" s="5"/>
      <c r="H751" s="5"/>
      <c r="I751" s="5"/>
      <c r="J751" s="5"/>
      <c r="K751" s="5"/>
      <c r="L751" s="5"/>
      <c r="M751" s="5"/>
      <c r="O751" s="5">
        <f t="shared" ref="O751:Y751" si="701">O704*$AY656</f>
        <v>10.881383148740367</v>
      </c>
      <c r="P751" s="5">
        <f t="shared" si="701"/>
        <v>12.088548575129533</v>
      </c>
      <c r="Q751" s="5">
        <f t="shared" si="701"/>
        <v>9.8258244767453764</v>
      </c>
      <c r="R751" s="5">
        <f t="shared" si="701"/>
        <v>9.5949280457153421</v>
      </c>
      <c r="S751" s="5">
        <f t="shared" si="701"/>
        <v>10.348940571850941</v>
      </c>
      <c r="T751" s="5">
        <f t="shared" si="701"/>
        <v>11.384823673855919</v>
      </c>
      <c r="U751" s="5">
        <f t="shared" si="701"/>
        <v>9.260551012947067</v>
      </c>
      <c r="V751" s="5">
        <f t="shared" si="701"/>
        <v>11.353007149934887</v>
      </c>
      <c r="W751" s="5">
        <f t="shared" si="701"/>
        <v>6.1519780135427826</v>
      </c>
      <c r="X751" s="5">
        <f t="shared" si="701"/>
        <v>10.115750275740009</v>
      </c>
      <c r="Y751" s="5">
        <f t="shared" si="701"/>
        <v>7.7446515330006411</v>
      </c>
      <c r="DA751" s="5"/>
      <c r="EW751" s="51"/>
      <c r="EX751" s="51"/>
      <c r="EY751" s="52"/>
      <c r="EZ751" s="52"/>
    </row>
    <row r="752" spans="1:157" x14ac:dyDescent="0.2">
      <c r="A752" s="1">
        <v>1983</v>
      </c>
      <c r="F752" s="5"/>
      <c r="G752" s="5"/>
      <c r="H752" s="5"/>
      <c r="I752" s="5"/>
      <c r="J752" s="5"/>
      <c r="K752" s="5"/>
      <c r="L752" s="5"/>
      <c r="M752" s="5"/>
      <c r="O752" s="5">
        <f t="shared" ref="O752:Y752" si="702">O705*$AY657</f>
        <v>14.268587547919056</v>
      </c>
      <c r="P752" s="5">
        <f t="shared" si="702"/>
        <v>13.058539784136546</v>
      </c>
      <c r="Q752" s="5">
        <f t="shared" si="702"/>
        <v>11.982611034553232</v>
      </c>
      <c r="R752" s="5">
        <f t="shared" si="702"/>
        <v>10.309049525637336</v>
      </c>
      <c r="S752" s="5">
        <f t="shared" si="702"/>
        <v>10.522231476518126</v>
      </c>
      <c r="T752" s="5">
        <f t="shared" si="702"/>
        <v>13.028906024633216</v>
      </c>
      <c r="U752" s="5">
        <f t="shared" si="702"/>
        <v>8.7548260804776294</v>
      </c>
      <c r="V752" s="5">
        <f t="shared" si="702"/>
        <v>10.20346567162934</v>
      </c>
      <c r="W752" s="5">
        <f t="shared" si="702"/>
        <v>6.1485471781305128</v>
      </c>
      <c r="X752" s="5">
        <f t="shared" si="702"/>
        <v>7.9208301181209997</v>
      </c>
      <c r="Y752" s="5">
        <f t="shared" si="702"/>
        <v>8.2349884900936239</v>
      </c>
      <c r="DA752" s="5"/>
      <c r="EW752" s="51"/>
      <c r="EX752" s="51"/>
      <c r="EY752" s="52"/>
      <c r="EZ752" s="52"/>
    </row>
    <row r="753" spans="1:156" x14ac:dyDescent="0.2">
      <c r="A753" s="1">
        <v>1984</v>
      </c>
      <c r="F753" s="5"/>
      <c r="G753" s="5"/>
      <c r="H753" s="5"/>
      <c r="I753" s="5"/>
      <c r="J753" s="5"/>
      <c r="K753" s="5"/>
      <c r="L753" s="5"/>
      <c r="M753" s="5"/>
      <c r="O753" s="5">
        <f t="shared" ref="O753:Y753" si="703">O706*$AY658</f>
        <v>13.301344742149483</v>
      </c>
      <c r="P753" s="5">
        <f t="shared" si="703"/>
        <v>12.391034814695974</v>
      </c>
      <c r="Q753" s="5">
        <f t="shared" si="703"/>
        <v>13.129762516099127</v>
      </c>
      <c r="R753" s="5">
        <f t="shared" si="703"/>
        <v>9.2422113345117776</v>
      </c>
      <c r="S753" s="5">
        <f t="shared" si="703"/>
        <v>10.32586234557998</v>
      </c>
      <c r="T753" s="5">
        <f t="shared" si="703"/>
        <v>13.727615742938294</v>
      </c>
      <c r="U753" s="5">
        <f t="shared" si="703"/>
        <v>8.3938457655919034</v>
      </c>
      <c r="V753" s="5">
        <f t="shared" si="703"/>
        <v>8.2993539593672825</v>
      </c>
      <c r="W753" s="5">
        <f t="shared" si="703"/>
        <v>5.8950293496723809</v>
      </c>
      <c r="X753" s="5">
        <f t="shared" si="703"/>
        <v>6.5098939094535169</v>
      </c>
      <c r="Y753" s="5">
        <f t="shared" si="703"/>
        <v>8.4768509103307519</v>
      </c>
      <c r="DA753" s="5"/>
      <c r="EW753" s="51"/>
      <c r="EX753" s="51"/>
      <c r="EY753" s="52"/>
      <c r="EZ753" s="52"/>
    </row>
    <row r="754" spans="1:156" x14ac:dyDescent="0.2">
      <c r="A754" s="1">
        <v>1985</v>
      </c>
      <c r="F754" s="5"/>
      <c r="G754" s="5"/>
      <c r="H754" s="5"/>
      <c r="I754" s="5"/>
      <c r="J754" s="5"/>
      <c r="K754" s="5"/>
      <c r="L754" s="5"/>
      <c r="M754" s="5"/>
      <c r="O754" s="5">
        <f t="shared" ref="O754:Y754" si="704">O707*$AY659</f>
        <v>10.828735302022578</v>
      </c>
      <c r="P754" s="5">
        <f t="shared" si="704"/>
        <v>9.349013208862722</v>
      </c>
      <c r="Q754" s="5">
        <f t="shared" si="704"/>
        <v>9.1169507466032069</v>
      </c>
      <c r="R754" s="5">
        <f t="shared" si="704"/>
        <v>8.5383936672804808</v>
      </c>
      <c r="S754" s="5">
        <f t="shared" si="704"/>
        <v>8.6758607825874225</v>
      </c>
      <c r="T754" s="5">
        <f t="shared" si="704"/>
        <v>12.034684295225624</v>
      </c>
      <c r="U754" s="5">
        <f t="shared" si="704"/>
        <v>7.7612732527103701</v>
      </c>
      <c r="V754" s="5">
        <f t="shared" si="704"/>
        <v>8.0151647395005075</v>
      </c>
      <c r="W754" s="5">
        <f t="shared" si="704"/>
        <v>5.6931698073300208</v>
      </c>
      <c r="X754" s="5">
        <f t="shared" si="704"/>
        <v>7.4286086474118456</v>
      </c>
      <c r="Y754" s="5">
        <f t="shared" si="704"/>
        <v>8.1226668058716278</v>
      </c>
      <c r="DA754" s="5"/>
      <c r="EW754" s="51"/>
      <c r="EX754" s="51"/>
      <c r="EY754" s="52"/>
      <c r="EZ754" s="52"/>
    </row>
    <row r="755" spans="1:156" x14ac:dyDescent="0.2">
      <c r="A755" s="1">
        <v>1986</v>
      </c>
      <c r="F755" s="5"/>
      <c r="G755" s="5"/>
      <c r="H755" s="5"/>
      <c r="I755" s="5"/>
      <c r="J755" s="5"/>
      <c r="K755" s="5"/>
      <c r="L755" s="5"/>
      <c r="M755" s="5"/>
      <c r="O755" s="5">
        <f t="shared" ref="O755:Y755" si="705">O708*$AY660</f>
        <v>9.0691729389863038</v>
      </c>
      <c r="P755" s="5">
        <f t="shared" si="705"/>
        <v>6.6059062571276508</v>
      </c>
      <c r="Q755" s="5">
        <f t="shared" si="705"/>
        <v>7.7595947602389508</v>
      </c>
      <c r="R755" s="5">
        <f t="shared" si="705"/>
        <v>7.0721282693106131</v>
      </c>
      <c r="S755" s="5">
        <f t="shared" si="705"/>
        <v>7.0756503757815983</v>
      </c>
      <c r="T755" s="5">
        <f t="shared" si="705"/>
        <v>8.5963559663810098</v>
      </c>
      <c r="U755" s="5">
        <f t="shared" si="705"/>
        <v>6.8231862232312475</v>
      </c>
      <c r="V755" s="5">
        <f t="shared" si="705"/>
        <v>6.9704965856134482</v>
      </c>
      <c r="W755" s="5">
        <f t="shared" si="705"/>
        <v>6.0194912983820474</v>
      </c>
      <c r="X755" s="5">
        <f t="shared" si="705"/>
        <v>6.1886465017956969</v>
      </c>
      <c r="Y755" s="5">
        <f t="shared" si="705"/>
        <v>8.4595136877782924</v>
      </c>
      <c r="DA755" s="5"/>
      <c r="EW755" s="51"/>
      <c r="EX755" s="51"/>
      <c r="EY755" s="52"/>
      <c r="EZ755" s="52"/>
    </row>
    <row r="756" spans="1:156" x14ac:dyDescent="0.2">
      <c r="A756" s="1">
        <v>1987</v>
      </c>
      <c r="F756" s="5"/>
      <c r="G756" s="5"/>
      <c r="H756" s="5"/>
      <c r="I756" s="5"/>
      <c r="J756" s="5"/>
      <c r="K756" s="5"/>
      <c r="L756" s="5"/>
      <c r="M756" s="5"/>
      <c r="O756" s="5">
        <f t="shared" ref="O756:Y756" si="706">O709*$AY661</f>
        <v>10.973671009654284</v>
      </c>
      <c r="P756" s="5">
        <f t="shared" si="706"/>
        <v>7.0804290429042904</v>
      </c>
      <c r="Q756" s="5">
        <f t="shared" si="706"/>
        <v>7.3183090700374391</v>
      </c>
      <c r="R756" s="5">
        <f t="shared" si="706"/>
        <v>8.4521741924689451</v>
      </c>
      <c r="S756" s="5">
        <f t="shared" si="706"/>
        <v>10.00743603630294</v>
      </c>
      <c r="T756" s="5">
        <f t="shared" si="706"/>
        <v>10.077447591604681</v>
      </c>
      <c r="U756" s="5">
        <f t="shared" si="706"/>
        <v>10.446647619506477</v>
      </c>
      <c r="V756" s="5">
        <f t="shared" si="706"/>
        <v>9.2329019004104964</v>
      </c>
      <c r="W756" s="5">
        <f t="shared" si="706"/>
        <v>5.2010559018864866</v>
      </c>
      <c r="X756" s="5">
        <f t="shared" si="706"/>
        <v>8.45118141140847</v>
      </c>
      <c r="Y756" s="5">
        <f t="shared" si="706"/>
        <v>8.2224374060178249</v>
      </c>
      <c r="DA756" s="5"/>
      <c r="EW756" s="51"/>
      <c r="EX756" s="51"/>
      <c r="EY756" s="52"/>
      <c r="EZ756" s="52"/>
    </row>
    <row r="757" spans="1:156" x14ac:dyDescent="0.2">
      <c r="A757" s="1">
        <v>1988</v>
      </c>
      <c r="F757" s="5"/>
      <c r="G757" s="5"/>
      <c r="H757" s="5"/>
      <c r="I757" s="5"/>
      <c r="J757" s="5"/>
      <c r="K757" s="5"/>
      <c r="L757" s="5"/>
      <c r="M757" s="5"/>
      <c r="O757" s="5">
        <f t="shared" ref="O757:Y757" si="707">O710*$AY662</f>
        <v>11.685323426224313</v>
      </c>
      <c r="P757" s="5">
        <f t="shared" si="707"/>
        <v>6.9980394123035738</v>
      </c>
      <c r="Q757" s="5">
        <f t="shared" si="707"/>
        <v>7.3230785425433869</v>
      </c>
      <c r="R757" s="5">
        <f t="shared" si="707"/>
        <v>9.6348699415234318</v>
      </c>
      <c r="S757" s="5">
        <f t="shared" si="707"/>
        <v>9.561744292953243</v>
      </c>
      <c r="T757" s="5">
        <f t="shared" si="707"/>
        <v>9.5657474797362276</v>
      </c>
      <c r="U757" s="5">
        <f t="shared" si="707"/>
        <v>8.2032718403820279</v>
      </c>
      <c r="V757" s="5">
        <f t="shared" si="707"/>
        <v>7.7850391615885659</v>
      </c>
      <c r="W757" s="5">
        <f t="shared" si="707"/>
        <v>5.6829329511326785</v>
      </c>
      <c r="X757" s="5">
        <f t="shared" si="707"/>
        <v>9.4344184886390838</v>
      </c>
      <c r="Y757" s="5">
        <f t="shared" si="707"/>
        <v>8.5039429880308948</v>
      </c>
      <c r="DA757" s="5"/>
      <c r="EW757" s="51"/>
      <c r="EX757" s="51"/>
      <c r="EY757" s="52"/>
      <c r="EZ757" s="52"/>
    </row>
    <row r="758" spans="1:156" x14ac:dyDescent="0.2">
      <c r="A758" s="1">
        <v>1989</v>
      </c>
      <c r="F758" s="5"/>
      <c r="G758" s="5"/>
      <c r="H758" s="5"/>
      <c r="I758" s="5"/>
      <c r="J758" s="5"/>
      <c r="K758" s="5"/>
      <c r="L758" s="5"/>
      <c r="M758" s="5"/>
      <c r="O758" s="5">
        <f t="shared" ref="O758:Y758" si="708">O711*$AY663</f>
        <v>18.168362989511241</v>
      </c>
      <c r="P758" s="5">
        <f t="shared" si="708"/>
        <v>9.9293307676794864</v>
      </c>
      <c r="Q758" s="5">
        <f t="shared" si="708"/>
        <v>17.236918737691401</v>
      </c>
      <c r="R758" s="5">
        <f t="shared" si="708"/>
        <v>14.384556546844234</v>
      </c>
      <c r="S758" s="5">
        <f t="shared" si="708"/>
        <v>10.598346260024492</v>
      </c>
      <c r="T758" s="5">
        <f t="shared" si="708"/>
        <v>15.39092970948629</v>
      </c>
      <c r="U758" s="5">
        <f t="shared" si="708"/>
        <v>10.417646948153402</v>
      </c>
      <c r="V758" s="5">
        <f t="shared" si="708"/>
        <v>12.503744970920273</v>
      </c>
      <c r="W758" s="5">
        <f t="shared" si="708"/>
        <v>6.7570176928215071</v>
      </c>
      <c r="X758" s="5">
        <f t="shared" si="708"/>
        <v>8.175382458688194</v>
      </c>
      <c r="Y758" s="5">
        <f t="shared" si="708"/>
        <v>9.0662792778457071</v>
      </c>
      <c r="DA758" s="5"/>
      <c r="EW758" s="51"/>
      <c r="EX758" s="51"/>
      <c r="EY758" s="52"/>
      <c r="EZ758" s="52"/>
    </row>
    <row r="759" spans="1:156" x14ac:dyDescent="0.2">
      <c r="A759" s="1">
        <v>1990</v>
      </c>
      <c r="F759" s="5"/>
      <c r="G759" s="5"/>
      <c r="H759" s="5"/>
      <c r="I759" s="5"/>
      <c r="J759" s="5"/>
      <c r="K759" s="5"/>
      <c r="L759" s="5"/>
      <c r="M759" s="5"/>
      <c r="O759" s="5">
        <f t="shared" ref="O759:Y759" si="709">O712*$AY664</f>
        <v>18.175032741197629</v>
      </c>
      <c r="P759" s="5">
        <f t="shared" si="709"/>
        <v>8.8255861343197903</v>
      </c>
      <c r="Q759" s="5">
        <f t="shared" si="709"/>
        <v>14.412257603571859</v>
      </c>
      <c r="R759" s="5">
        <f t="shared" si="709"/>
        <v>17.958021442110766</v>
      </c>
      <c r="S759" s="5">
        <f t="shared" si="709"/>
        <v>8.3329566275449221</v>
      </c>
      <c r="T759" s="5">
        <f t="shared" si="709"/>
        <v>13.06572640639371</v>
      </c>
      <c r="U759" s="5">
        <f t="shared" si="709"/>
        <v>10.630853710598076</v>
      </c>
      <c r="V759" s="5">
        <f t="shared" si="709"/>
        <v>11.441387454655208</v>
      </c>
      <c r="W759" s="5" t="e">
        <f t="shared" si="709"/>
        <v>#VALUE!</v>
      </c>
      <c r="X759" s="5">
        <f t="shared" si="709"/>
        <v>10.057063269341157</v>
      </c>
      <c r="Y759" s="5">
        <f t="shared" si="709"/>
        <v>9.6336627537503698</v>
      </c>
      <c r="DA759" s="5"/>
      <c r="EW759" s="51"/>
      <c r="EX759" s="51"/>
      <c r="EY759" s="52"/>
      <c r="EZ759" s="52"/>
    </row>
    <row r="760" spans="1:156" x14ac:dyDescent="0.2">
      <c r="A760" s="1">
        <v>1991</v>
      </c>
      <c r="F760" s="5"/>
      <c r="G760" s="5"/>
      <c r="H760" s="5"/>
      <c r="I760" s="5"/>
      <c r="J760" s="5"/>
      <c r="K760" s="5"/>
      <c r="L760" s="5"/>
      <c r="M760" s="5"/>
      <c r="O760" s="5">
        <f t="shared" ref="O760:Y760" si="710">O713*$AY665</f>
        <v>17.812344848108548</v>
      </c>
      <c r="P760" s="5">
        <f t="shared" si="710"/>
        <v>11.814434314385364</v>
      </c>
      <c r="Q760" s="5">
        <f t="shared" si="710"/>
        <v>13.586599461543168</v>
      </c>
      <c r="R760" s="5">
        <f t="shared" si="710"/>
        <v>15.290258114167585</v>
      </c>
      <c r="S760" s="5">
        <f t="shared" si="710"/>
        <v>10.010749176118871</v>
      </c>
      <c r="T760" s="5">
        <f t="shared" si="710"/>
        <v>12.966886279115469</v>
      </c>
      <c r="U760" s="5">
        <f t="shared" si="710"/>
        <v>11.79360334909788</v>
      </c>
      <c r="V760" s="5">
        <f t="shared" si="710"/>
        <v>12.112617098671956</v>
      </c>
      <c r="W760" s="5">
        <f t="shared" si="710"/>
        <v>8.1711294821626481</v>
      </c>
      <c r="X760" s="5">
        <f t="shared" si="710"/>
        <v>7.1666436534126401</v>
      </c>
      <c r="Y760" s="5">
        <f t="shared" si="710"/>
        <v>6.5865546734415847</v>
      </c>
      <c r="DA760" s="5"/>
      <c r="EW760" s="51"/>
      <c r="EX760" s="51"/>
      <c r="EY760" s="52"/>
      <c r="EZ760" s="52"/>
    </row>
    <row r="761" spans="1:156" x14ac:dyDescent="0.2">
      <c r="A761" s="1">
        <v>1992</v>
      </c>
      <c r="D761" s="5">
        <f t="shared" ref="D761:N761" si="711">D714*$AY666</f>
        <v>246.4369345142903</v>
      </c>
      <c r="E761" s="5">
        <f t="shared" si="711"/>
        <v>217.91144912141257</v>
      </c>
      <c r="F761" s="5">
        <f t="shared" si="711"/>
        <v>118.20685458486751</v>
      </c>
      <c r="G761" s="5">
        <f t="shared" si="711"/>
        <v>166.23521421209</v>
      </c>
      <c r="H761" s="5">
        <f t="shared" si="711"/>
        <v>145.6951878743543</v>
      </c>
      <c r="I761" s="5">
        <f t="shared" si="711"/>
        <v>234.30340796693667</v>
      </c>
      <c r="J761" s="5">
        <f t="shared" si="711"/>
        <v>171.86873356026109</v>
      </c>
      <c r="K761" s="5">
        <f t="shared" si="711"/>
        <v>186.74262240634943</v>
      </c>
      <c r="L761" s="5">
        <f t="shared" si="711"/>
        <v>231.01884356509598</v>
      </c>
      <c r="M761" s="5">
        <f t="shared" si="711"/>
        <v>108.35230173194557</v>
      </c>
      <c r="N761" s="5">
        <f t="shared" si="711"/>
        <v>264.49180856183051</v>
      </c>
      <c r="O761" s="5">
        <f t="shared" ref="O761:Y761" si="712">O714*$AY666</f>
        <v>18.976520309969871</v>
      </c>
      <c r="P761" s="5">
        <f t="shared" si="712"/>
        <v>12.291429364955711</v>
      </c>
      <c r="Q761" s="5">
        <f t="shared" si="712"/>
        <v>13.377138724262409</v>
      </c>
      <c r="R761" s="5">
        <f t="shared" si="712"/>
        <v>17.910841154386187</v>
      </c>
      <c r="S761" s="5">
        <f t="shared" si="712"/>
        <v>14.207152113258751</v>
      </c>
      <c r="T761" s="5">
        <f t="shared" si="712"/>
        <v>12.283363757922332</v>
      </c>
      <c r="U761" s="5">
        <f t="shared" si="712"/>
        <v>13.390717788795415</v>
      </c>
      <c r="V761" s="5">
        <f t="shared" si="712"/>
        <v>16.62985058966326</v>
      </c>
      <c r="W761" s="5">
        <f t="shared" si="712"/>
        <v>12.260773957149077</v>
      </c>
      <c r="X761" s="5">
        <f t="shared" si="712"/>
        <v>11.514100946615326</v>
      </c>
      <c r="Y761" s="5">
        <f t="shared" si="712"/>
        <v>6.1506240753605548</v>
      </c>
      <c r="DA761" s="5"/>
      <c r="EW761" s="51"/>
      <c r="EX761" s="51"/>
      <c r="EY761" s="52"/>
      <c r="EZ761" s="52"/>
    </row>
    <row r="762" spans="1:156" x14ac:dyDescent="0.2">
      <c r="A762" s="1">
        <v>1993</v>
      </c>
      <c r="D762" s="5">
        <f t="shared" ref="D762:N762" si="713">D715*$AY667</f>
        <v>356.89588611137287</v>
      </c>
      <c r="E762" s="5">
        <f t="shared" si="713"/>
        <v>295.0255942317026</v>
      </c>
      <c r="F762" s="5">
        <f t="shared" si="713"/>
        <v>168.74600490337468</v>
      </c>
      <c r="G762" s="5">
        <f t="shared" si="713"/>
        <v>234.12229392993711</v>
      </c>
      <c r="H762" s="5">
        <f t="shared" si="713"/>
        <v>222.48060456231522</v>
      </c>
      <c r="I762" s="5">
        <f t="shared" si="713"/>
        <v>277.61832894004806</v>
      </c>
      <c r="J762" s="5">
        <f t="shared" si="713"/>
        <v>267.55979281760983</v>
      </c>
      <c r="K762" s="5">
        <f t="shared" si="713"/>
        <v>233.60446380719014</v>
      </c>
      <c r="L762" s="5">
        <f t="shared" si="713"/>
        <v>360.48598947865491</v>
      </c>
      <c r="M762" s="5">
        <f t="shared" si="713"/>
        <v>149.39892272678108</v>
      </c>
      <c r="N762" s="5">
        <f t="shared" si="713"/>
        <v>292.43087811083262</v>
      </c>
      <c r="O762" s="5">
        <f t="shared" ref="O762:Y762" si="714">O715*$AY667</f>
        <v>25.561676550184863</v>
      </c>
      <c r="P762" s="5">
        <f t="shared" si="714"/>
        <v>14.004060982044866</v>
      </c>
      <c r="Q762" s="5">
        <f t="shared" si="714"/>
        <v>17.078642151214559</v>
      </c>
      <c r="R762" s="5">
        <f t="shared" si="714"/>
        <v>24.103083420211359</v>
      </c>
      <c r="S762" s="5">
        <f t="shared" si="714"/>
        <v>14.361906161141613</v>
      </c>
      <c r="T762" s="5">
        <f t="shared" si="714"/>
        <v>17.675291999893879</v>
      </c>
      <c r="U762" s="5">
        <f t="shared" si="714"/>
        <v>18.383119737167334</v>
      </c>
      <c r="V762" s="5">
        <f t="shared" si="714"/>
        <v>27.11914445853764</v>
      </c>
      <c r="W762" s="5">
        <f t="shared" si="714"/>
        <v>11.025345997637592</v>
      </c>
      <c r="X762" s="5">
        <f t="shared" si="714"/>
        <v>13.213189527711064</v>
      </c>
      <c r="Y762" s="5">
        <f t="shared" si="714"/>
        <v>7.1771644655435463</v>
      </c>
      <c r="DA762" s="5"/>
      <c r="EW762" s="51"/>
      <c r="EX762" s="51"/>
      <c r="EY762" s="52"/>
      <c r="EZ762" s="52"/>
    </row>
    <row r="763" spans="1:156" x14ac:dyDescent="0.2">
      <c r="A763" s="1">
        <v>1994</v>
      </c>
      <c r="D763" s="5">
        <f t="shared" ref="D763:N763" si="715">D716*$AY668</f>
        <v>394.93546619620616</v>
      </c>
      <c r="E763" s="5">
        <f t="shared" si="715"/>
        <v>310.85416584088466</v>
      </c>
      <c r="F763" s="5">
        <f t="shared" si="715"/>
        <v>137.78254791999441</v>
      </c>
      <c r="G763" s="5">
        <f t="shared" si="715"/>
        <v>217.4967769826925</v>
      </c>
      <c r="H763" s="5">
        <f t="shared" si="715"/>
        <v>280.7065976262096</v>
      </c>
      <c r="I763" s="5">
        <f t="shared" si="715"/>
        <v>289.33246994596448</v>
      </c>
      <c r="J763" s="5">
        <f t="shared" si="715"/>
        <v>230.29950501299018</v>
      </c>
      <c r="K763" s="5">
        <f t="shared" si="715"/>
        <v>225.88484142499371</v>
      </c>
      <c r="L763" s="5">
        <f t="shared" si="715"/>
        <v>262.05712341045853</v>
      </c>
      <c r="M763" s="5">
        <f t="shared" si="715"/>
        <v>156.96091757674142</v>
      </c>
      <c r="N763" s="5">
        <f t="shared" si="715"/>
        <v>265.00241344514069</v>
      </c>
      <c r="O763" s="5">
        <f t="shared" ref="O763:Y763" si="716">O716*$AY668</f>
        <v>24.209723637835602</v>
      </c>
      <c r="P763" s="5">
        <f t="shared" si="716"/>
        <v>16.249860394695297</v>
      </c>
      <c r="Q763" s="5">
        <f t="shared" si="716"/>
        <v>15.229834800208263</v>
      </c>
      <c r="R763" s="5">
        <f t="shared" si="716"/>
        <v>17.75356625334852</v>
      </c>
      <c r="S763" s="5">
        <f t="shared" si="716"/>
        <v>16.753199855779265</v>
      </c>
      <c r="T763" s="5">
        <f t="shared" si="716"/>
        <v>18.137276484190274</v>
      </c>
      <c r="U763" s="5">
        <f t="shared" si="716"/>
        <v>12.993508878418956</v>
      </c>
      <c r="V763" s="5">
        <f t="shared" si="716"/>
        <v>22.489522195353345</v>
      </c>
      <c r="W763" s="5">
        <f t="shared" si="716"/>
        <v>12.468035087958834</v>
      </c>
      <c r="X763" s="5">
        <f t="shared" si="716"/>
        <v>13.810293851082696</v>
      </c>
      <c r="Y763" s="5">
        <f t="shared" si="716"/>
        <v>6.6042148636052929</v>
      </c>
      <c r="DA763" s="5"/>
      <c r="EW763" s="51"/>
      <c r="EX763" s="51"/>
      <c r="EY763" s="52"/>
      <c r="EZ763" s="52"/>
    </row>
    <row r="764" spans="1:156" x14ac:dyDescent="0.2">
      <c r="A764" s="1">
        <v>1995</v>
      </c>
      <c r="D764" s="5">
        <f t="shared" ref="D764:N764" si="717">D717*$AY669</f>
        <v>424.05608271893817</v>
      </c>
      <c r="E764" s="5">
        <f t="shared" si="717"/>
        <v>372.93582626435636</v>
      </c>
      <c r="F764" s="5">
        <f t="shared" si="717"/>
        <v>167.20610547445486</v>
      </c>
      <c r="G764" s="5">
        <f t="shared" si="717"/>
        <v>278.92345079694599</v>
      </c>
      <c r="H764" s="5">
        <f t="shared" si="717"/>
        <v>332.88569677812518</v>
      </c>
      <c r="I764" s="5">
        <f t="shared" si="717"/>
        <v>279.87594621854424</v>
      </c>
      <c r="J764" s="5">
        <f t="shared" si="717"/>
        <v>236.34627929734944</v>
      </c>
      <c r="K764" s="5">
        <f t="shared" si="717"/>
        <v>238.02315402091008</v>
      </c>
      <c r="L764" s="5">
        <f t="shared" si="717"/>
        <v>298.98390089712359</v>
      </c>
      <c r="M764" s="5">
        <f t="shared" si="717"/>
        <v>197.87272178852672</v>
      </c>
      <c r="N764" s="5">
        <f t="shared" si="717"/>
        <v>333.28481215838372</v>
      </c>
      <c r="O764" s="5">
        <f t="shared" ref="O764:Y764" si="718">O717*$AY669</f>
        <v>37.628236442305585</v>
      </c>
      <c r="P764" s="5">
        <f t="shared" si="718"/>
        <v>21.868634108162265</v>
      </c>
      <c r="Q764" s="5">
        <f t="shared" si="718"/>
        <v>22.709975229802794</v>
      </c>
      <c r="R764" s="5">
        <f t="shared" si="718"/>
        <v>29.96570117357215</v>
      </c>
      <c r="S764" s="5">
        <f t="shared" si="718"/>
        <v>20.324518298630483</v>
      </c>
      <c r="T764" s="5">
        <f t="shared" si="718"/>
        <v>21.350862438877353</v>
      </c>
      <c r="U764" s="5">
        <f t="shared" si="718"/>
        <v>15.276742144602665</v>
      </c>
      <c r="V764" s="5">
        <f t="shared" si="718"/>
        <v>23.9354059645357</v>
      </c>
      <c r="W764" s="5">
        <f t="shared" si="718"/>
        <v>13.362708726165735</v>
      </c>
      <c r="X764" s="5">
        <f t="shared" si="718"/>
        <v>25.486756679080351</v>
      </c>
      <c r="Y764" s="5">
        <f t="shared" si="718"/>
        <v>10.156547868857825</v>
      </c>
      <c r="DA764" s="5"/>
      <c r="EW764" s="51"/>
      <c r="EX764" s="51"/>
      <c r="EY764" s="52"/>
      <c r="EZ764" s="52"/>
    </row>
    <row r="765" spans="1:156" x14ac:dyDescent="0.2">
      <c r="A765" s="1">
        <v>1996</v>
      </c>
      <c r="D765" s="5">
        <f t="shared" ref="D765:N765" si="719">D718*$AY670</f>
        <v>338.45099971964686</v>
      </c>
      <c r="E765" s="5">
        <f t="shared" si="719"/>
        <v>321.50829868360211</v>
      </c>
      <c r="F765" s="5">
        <f t="shared" si="719"/>
        <v>156.74709883459283</v>
      </c>
      <c r="G765" s="5">
        <f t="shared" si="719"/>
        <v>267.73732379016838</v>
      </c>
      <c r="H765" s="5">
        <f t="shared" si="719"/>
        <v>283.27914470091673</v>
      </c>
      <c r="I765" s="5">
        <f t="shared" si="719"/>
        <v>283.07988652111464</v>
      </c>
      <c r="J765" s="5">
        <f t="shared" si="719"/>
        <v>286.73504914810826</v>
      </c>
      <c r="K765" s="5">
        <f t="shared" si="719"/>
        <v>233.51971214847441</v>
      </c>
      <c r="L765" s="5">
        <f t="shared" si="719"/>
        <v>331.87803446672763</v>
      </c>
      <c r="M765" s="5">
        <f t="shared" si="719"/>
        <v>96.263177622927984</v>
      </c>
      <c r="N765" s="5">
        <f t="shared" si="719"/>
        <v>425.55633881791368</v>
      </c>
      <c r="O765" s="5">
        <f t="shared" ref="O765:Y765" si="720">O718*$AY670</f>
        <v>30.562970738227037</v>
      </c>
      <c r="P765" s="5">
        <f t="shared" si="720"/>
        <v>16.845541370635832</v>
      </c>
      <c r="Q765" s="5">
        <f t="shared" si="720"/>
        <v>18.833351962550768</v>
      </c>
      <c r="R765" s="5">
        <f t="shared" si="720"/>
        <v>22.635382197427489</v>
      </c>
      <c r="S765" s="5">
        <f t="shared" si="720"/>
        <v>16.881490684074475</v>
      </c>
      <c r="T765" s="5">
        <f t="shared" si="720"/>
        <v>20.776735381230424</v>
      </c>
      <c r="U765" s="5">
        <f t="shared" si="720"/>
        <v>12.330186301749706</v>
      </c>
      <c r="V765" s="5">
        <f t="shared" si="720"/>
        <v>23.289010349458085</v>
      </c>
      <c r="W765" s="5">
        <f t="shared" si="720"/>
        <v>18.292643258100536</v>
      </c>
      <c r="X765" s="5">
        <f t="shared" si="720"/>
        <v>14.825294394909687</v>
      </c>
      <c r="Y765" s="5">
        <f t="shared" si="720"/>
        <v>8.7162742633550359</v>
      </c>
      <c r="DA765" s="5"/>
      <c r="EW765" s="51"/>
      <c r="EX765" s="51"/>
      <c r="EY765" s="52"/>
      <c r="EZ765" s="52"/>
    </row>
    <row r="766" spans="1:156" x14ac:dyDescent="0.2">
      <c r="A766" s="1">
        <v>1997</v>
      </c>
      <c r="D766" s="5">
        <f t="shared" ref="D766:N766" si="721">D719*$AY671</f>
        <v>401.78446826242458</v>
      </c>
      <c r="E766" s="5">
        <f t="shared" si="721"/>
        <v>380.59582480454372</v>
      </c>
      <c r="F766" s="5">
        <f t="shared" si="721"/>
        <v>170.20251560524531</v>
      </c>
      <c r="G766" s="5">
        <f t="shared" si="721"/>
        <v>263.97654845595025</v>
      </c>
      <c r="H766" s="5">
        <f t="shared" si="721"/>
        <v>344.80060098112153</v>
      </c>
      <c r="I766" s="5">
        <f t="shared" si="721"/>
        <v>330.43443370627193</v>
      </c>
      <c r="J766" s="5">
        <f t="shared" si="721"/>
        <v>304.98036759312367</v>
      </c>
      <c r="K766" s="5">
        <f t="shared" si="721"/>
        <v>287.35209464175176</v>
      </c>
      <c r="L766" s="5">
        <f t="shared" si="721"/>
        <v>350.3413427031814</v>
      </c>
      <c r="M766" s="5">
        <f t="shared" si="721"/>
        <v>132.50022363494188</v>
      </c>
      <c r="N766" s="5">
        <f t="shared" si="721"/>
        <v>328.50048187077522</v>
      </c>
      <c r="O766" s="5">
        <f t="shared" ref="O766:Y766" si="722">O719*$AY671</f>
        <v>34.51429928552686</v>
      </c>
      <c r="P766" s="5">
        <f t="shared" si="722"/>
        <v>26.661053746203368</v>
      </c>
      <c r="Q766" s="5">
        <f t="shared" si="722"/>
        <v>18.051865860920127</v>
      </c>
      <c r="R766" s="5">
        <f t="shared" si="722"/>
        <v>23.276148922816546</v>
      </c>
      <c r="S766" s="5">
        <f t="shared" si="722"/>
        <v>28.270244503184454</v>
      </c>
      <c r="T766" s="5">
        <f t="shared" si="722"/>
        <v>25.575329820567624</v>
      </c>
      <c r="U766" s="5">
        <f t="shared" si="722"/>
        <v>11.93145169400514</v>
      </c>
      <c r="V766" s="5">
        <f t="shared" si="722"/>
        <v>26.219538323447718</v>
      </c>
      <c r="W766" s="5">
        <f t="shared" si="722"/>
        <v>16.291321782133757</v>
      </c>
      <c r="X766" s="5">
        <f t="shared" si="722"/>
        <v>28.490209945092737</v>
      </c>
      <c r="Y766" s="5">
        <f t="shared" si="722"/>
        <v>9.3647974219454451</v>
      </c>
      <c r="DA766" s="5"/>
      <c r="EW766" s="51"/>
      <c r="EX766" s="51"/>
      <c r="EY766" s="52"/>
      <c r="EZ766" s="52"/>
    </row>
    <row r="767" spans="1:156" x14ac:dyDescent="0.2">
      <c r="A767" s="1">
        <v>1998</v>
      </c>
      <c r="D767" s="5">
        <f t="shared" ref="D767:N767" si="723">D720*$AY672</f>
        <v>410.71540546032799</v>
      </c>
      <c r="E767" s="5">
        <f t="shared" si="723"/>
        <v>388.88201173582894</v>
      </c>
      <c r="F767" s="5">
        <f t="shared" si="723"/>
        <v>137.71742905300761</v>
      </c>
      <c r="G767" s="5">
        <f t="shared" si="723"/>
        <v>291.94860208880419</v>
      </c>
      <c r="H767" s="5">
        <f t="shared" si="723"/>
        <v>296.77212157532716</v>
      </c>
      <c r="I767" s="5">
        <f t="shared" si="723"/>
        <v>351.48276215439358</v>
      </c>
      <c r="J767" s="5">
        <f t="shared" si="723"/>
        <v>373.65492635067659</v>
      </c>
      <c r="K767" s="5">
        <f t="shared" si="723"/>
        <v>359.67996998477855</v>
      </c>
      <c r="L767" s="5">
        <f t="shared" si="723"/>
        <v>394.56248643655152</v>
      </c>
      <c r="M767" s="5">
        <f t="shared" si="723"/>
        <v>212.13544084051173</v>
      </c>
      <c r="N767" s="5">
        <f t="shared" si="723"/>
        <v>330.5799926856028</v>
      </c>
      <c r="O767" s="5">
        <f t="shared" ref="O767:Y767" si="724">O720*$AY672</f>
        <v>33.720457264203816</v>
      </c>
      <c r="P767" s="5">
        <f t="shared" si="724"/>
        <v>19.648237545629346</v>
      </c>
      <c r="Q767" s="5">
        <f t="shared" si="724"/>
        <v>19.819910784546895</v>
      </c>
      <c r="R767" s="5">
        <f t="shared" si="724"/>
        <v>25.905462733892637</v>
      </c>
      <c r="S767" s="5">
        <f t="shared" si="724"/>
        <v>20.84780269533492</v>
      </c>
      <c r="T767" s="5">
        <f t="shared" si="724"/>
        <v>23.891528509281077</v>
      </c>
      <c r="U767" s="5">
        <f t="shared" si="724"/>
        <v>12.949039552110429</v>
      </c>
      <c r="V767" s="5">
        <f t="shared" si="724"/>
        <v>29.454021191209545</v>
      </c>
      <c r="W767" s="5">
        <f t="shared" si="724"/>
        <v>14.687899064951884</v>
      </c>
      <c r="X767" s="5">
        <f t="shared" si="724"/>
        <v>20.833575167905824</v>
      </c>
      <c r="Y767" s="5">
        <f t="shared" si="724"/>
        <v>10.68373366743776</v>
      </c>
      <c r="DA767" s="5"/>
      <c r="EW767" s="51"/>
      <c r="EX767" s="51"/>
      <c r="EY767" s="52"/>
      <c r="EZ767" s="52"/>
    </row>
    <row r="768" spans="1:156" x14ac:dyDescent="0.2">
      <c r="A768" s="1">
        <v>1999</v>
      </c>
      <c r="D768" s="5">
        <f t="shared" ref="D768:N768" si="725">D721*$AY673</f>
        <v>412.94778432901188</v>
      </c>
      <c r="E768" s="5">
        <f t="shared" si="725"/>
        <v>354.18754275956809</v>
      </c>
      <c r="F768" s="5">
        <f t="shared" si="725"/>
        <v>94.430864718242077</v>
      </c>
      <c r="G768" s="5">
        <f t="shared" si="725"/>
        <v>258.43100787288188</v>
      </c>
      <c r="H768" s="5">
        <f t="shared" si="725"/>
        <v>324.22511469210883</v>
      </c>
      <c r="I768" s="5">
        <f t="shared" si="725"/>
        <v>338.80786478379008</v>
      </c>
      <c r="J768" s="5">
        <f t="shared" si="725"/>
        <v>328.88714375494249</v>
      </c>
      <c r="K768" s="5">
        <f t="shared" si="725"/>
        <v>310.25079188997398</v>
      </c>
      <c r="L768" s="5">
        <f t="shared" si="725"/>
        <v>369.067370332184</v>
      </c>
      <c r="M768" s="5">
        <f t="shared" si="725"/>
        <v>149.95332953436889</v>
      </c>
      <c r="N768" s="5">
        <f t="shared" si="725"/>
        <v>310.38571319353849</v>
      </c>
      <c r="O768" s="5">
        <f t="shared" ref="O768:Y768" si="726">O721*$AY673</f>
        <v>25.410265002151185</v>
      </c>
      <c r="P768" s="5">
        <f t="shared" si="726"/>
        <v>18.242948150573724</v>
      </c>
      <c r="Q768" s="5">
        <f t="shared" si="726"/>
        <v>19.029591071393614</v>
      </c>
      <c r="R768" s="5">
        <f t="shared" si="726"/>
        <v>16.622127187124889</v>
      </c>
      <c r="S768" s="5">
        <f t="shared" si="726"/>
        <v>15.971697786225928</v>
      </c>
      <c r="T768" s="5">
        <f t="shared" si="726"/>
        <v>15.880257299038057</v>
      </c>
      <c r="U768" s="5">
        <f t="shared" si="726"/>
        <v>11.349909814850722</v>
      </c>
      <c r="V768" s="5">
        <f t="shared" si="726"/>
        <v>20.143029617852317</v>
      </c>
      <c r="W768" s="5">
        <f t="shared" si="726"/>
        <v>10.408146861885147</v>
      </c>
      <c r="X768" s="5">
        <f t="shared" si="726"/>
        <v>15.122677466443177</v>
      </c>
      <c r="Y768" s="5">
        <f t="shared" si="726"/>
        <v>8.4073255480975053</v>
      </c>
      <c r="DA768" s="5"/>
      <c r="EW768" s="51"/>
      <c r="EX768" s="51"/>
      <c r="EY768" s="52"/>
      <c r="EZ768" s="52"/>
    </row>
    <row r="769" spans="1:157" x14ac:dyDescent="0.2">
      <c r="A769" s="1">
        <v>2000</v>
      </c>
      <c r="D769" s="5">
        <f t="shared" ref="D769:N769" si="727">D722*$AY674</f>
        <v>464.5499259589123</v>
      </c>
      <c r="E769" s="5">
        <f t="shared" si="727"/>
        <v>339.74887509308047</v>
      </c>
      <c r="F769" s="5">
        <f t="shared" si="727"/>
        <v>130.49919867032182</v>
      </c>
      <c r="G769" s="5">
        <f t="shared" si="727"/>
        <v>308.34716291846519</v>
      </c>
      <c r="H769" s="5">
        <f t="shared" si="727"/>
        <v>303.65777648172298</v>
      </c>
      <c r="I769" s="5">
        <f t="shared" si="727"/>
        <v>355.95742712448805</v>
      </c>
      <c r="J769" s="5">
        <f t="shared" si="727"/>
        <v>372.16182184921456</v>
      </c>
      <c r="K769" s="5">
        <f t="shared" si="727"/>
        <v>298.85117291755864</v>
      </c>
      <c r="L769" s="5">
        <f t="shared" si="727"/>
        <v>379.89638971698639</v>
      </c>
      <c r="M769" s="5">
        <f t="shared" si="727"/>
        <v>201.51290194450499</v>
      </c>
      <c r="N769" s="5">
        <f t="shared" si="727"/>
        <v>343.46588489085451</v>
      </c>
      <c r="O769" s="5">
        <f t="shared" ref="O769:Y769" si="728">O722*$AY674</f>
        <v>23.718551698095954</v>
      </c>
      <c r="P769" s="5">
        <f t="shared" si="728"/>
        <v>13.462216512705817</v>
      </c>
      <c r="Q769" s="5">
        <f t="shared" si="728"/>
        <v>16.589431303337882</v>
      </c>
      <c r="R769" s="5">
        <f t="shared" si="728"/>
        <v>20.273421536258645</v>
      </c>
      <c r="S769" s="5">
        <f t="shared" si="728"/>
        <v>12.853574340538204</v>
      </c>
      <c r="T769" s="5">
        <f t="shared" si="728"/>
        <v>14.249253188071137</v>
      </c>
      <c r="U769" s="5">
        <f t="shared" si="728"/>
        <v>12.70710724533093</v>
      </c>
      <c r="V769" s="5">
        <f t="shared" si="728"/>
        <v>20.549673225174217</v>
      </c>
      <c r="W769" s="5">
        <f t="shared" si="728"/>
        <v>8.8002997243115875</v>
      </c>
      <c r="X769" s="5">
        <f t="shared" si="728"/>
        <v>12.050822387190813</v>
      </c>
      <c r="Y769" s="5">
        <f t="shared" si="728"/>
        <v>9.0069082217739496</v>
      </c>
      <c r="DA769" s="5"/>
      <c r="EW769" s="51"/>
      <c r="EX769" s="51"/>
      <c r="EY769" s="52"/>
      <c r="EZ769" s="52"/>
    </row>
    <row r="770" spans="1:157" x14ac:dyDescent="0.2">
      <c r="A770" s="1">
        <v>2001</v>
      </c>
      <c r="D770" s="5">
        <f t="shared" ref="D770:N770" si="729">D723*$AY675</f>
        <v>409.01000365567631</v>
      </c>
      <c r="E770" s="5">
        <f t="shared" si="729"/>
        <v>390.64421890138516</v>
      </c>
      <c r="F770" s="5">
        <f t="shared" si="729"/>
        <v>143.75480454907867</v>
      </c>
      <c r="G770" s="5">
        <f t="shared" si="729"/>
        <v>301.50991496155353</v>
      </c>
      <c r="H770" s="5">
        <f t="shared" si="729"/>
        <v>362.3720429650736</v>
      </c>
      <c r="I770" s="5">
        <f t="shared" si="729"/>
        <v>395.0834934639185</v>
      </c>
      <c r="J770" s="5">
        <f t="shared" si="729"/>
        <v>331.02772360696224</v>
      </c>
      <c r="K770" s="5">
        <f t="shared" si="729"/>
        <v>283.30348322909219</v>
      </c>
      <c r="L770" s="5">
        <f t="shared" si="729"/>
        <v>372.53331723269093</v>
      </c>
      <c r="M770" s="5">
        <f t="shared" si="729"/>
        <v>254.64310341708637</v>
      </c>
      <c r="N770" s="5">
        <f t="shared" si="729"/>
        <v>335.48848859379837</v>
      </c>
      <c r="O770" s="5">
        <f t="shared" ref="O770:Y770" si="730">O723*$AY675</f>
        <v>24.005563863259862</v>
      </c>
      <c r="P770" s="5">
        <f t="shared" si="730"/>
        <v>20.498931493733522</v>
      </c>
      <c r="Q770" s="5">
        <f t="shared" si="730"/>
        <v>16.337866319080675</v>
      </c>
      <c r="R770" s="5">
        <f t="shared" si="730"/>
        <v>23.955319951319947</v>
      </c>
      <c r="S770" s="5">
        <f t="shared" si="730"/>
        <v>18.76162258352797</v>
      </c>
      <c r="T770" s="5">
        <f t="shared" si="730"/>
        <v>18.147180759187993</v>
      </c>
      <c r="U770" s="5">
        <f t="shared" si="730"/>
        <v>11.410588225186331</v>
      </c>
      <c r="V770" s="5">
        <f t="shared" si="730"/>
        <v>23.220679457537184</v>
      </c>
      <c r="W770" s="5">
        <f t="shared" si="730"/>
        <v>11.917191674174381</v>
      </c>
      <c r="X770" s="5">
        <f t="shared" si="730"/>
        <v>18.810445346189837</v>
      </c>
      <c r="Y770" s="5">
        <f t="shared" si="730"/>
        <v>9.8403534813338496</v>
      </c>
      <c r="DA770" s="5"/>
      <c r="EW770" s="51"/>
      <c r="EX770" s="51"/>
      <c r="EY770" s="52"/>
      <c r="EZ770" s="52"/>
    </row>
    <row r="771" spans="1:157" x14ac:dyDescent="0.2">
      <c r="A771" s="1">
        <v>2002</v>
      </c>
      <c r="D771" s="5">
        <f t="shared" ref="D771:N771" si="731">D724*$AY676</f>
        <v>390.36804361507626</v>
      </c>
      <c r="E771" s="5">
        <f t="shared" si="731"/>
        <v>358.83625113071366</v>
      </c>
      <c r="F771" s="5">
        <f t="shared" si="731"/>
        <v>153.0690756652904</v>
      </c>
      <c r="G771" s="5">
        <f t="shared" si="731"/>
        <v>273.78418510437245</v>
      </c>
      <c r="H771" s="5">
        <f t="shared" si="731"/>
        <v>338.38725898477804</v>
      </c>
      <c r="I771" s="5">
        <f t="shared" si="731"/>
        <v>358.31791695767339</v>
      </c>
      <c r="J771" s="5">
        <f t="shared" si="731"/>
        <v>317.80162003775234</v>
      </c>
      <c r="K771" s="5">
        <f t="shared" si="731"/>
        <v>311.05900416560411</v>
      </c>
      <c r="L771" s="5">
        <f t="shared" si="731"/>
        <v>344.51510130595022</v>
      </c>
      <c r="M771" s="5">
        <f t="shared" si="731"/>
        <v>233.67611561848506</v>
      </c>
      <c r="N771" s="5">
        <f t="shared" si="731"/>
        <v>297.85910695342801</v>
      </c>
      <c r="O771" s="5">
        <f t="shared" ref="O771:Y771" si="732">O724*$AY676</f>
        <v>24.80388001063028</v>
      </c>
      <c r="P771" s="5">
        <f t="shared" si="732"/>
        <v>18.705676035976335</v>
      </c>
      <c r="Q771" s="5">
        <f t="shared" si="732"/>
        <v>16.675508496842617</v>
      </c>
      <c r="R771" s="5">
        <f t="shared" si="732"/>
        <v>23.558591097059065</v>
      </c>
      <c r="S771" s="5">
        <f t="shared" si="732"/>
        <v>18.599321783567529</v>
      </c>
      <c r="T771" s="5">
        <f t="shared" si="732"/>
        <v>16.446777113561566</v>
      </c>
      <c r="U771" s="5">
        <f t="shared" si="732"/>
        <v>10.751360575386055</v>
      </c>
      <c r="V771" s="5">
        <f t="shared" si="732"/>
        <v>21.30930869735927</v>
      </c>
      <c r="W771" s="5">
        <f t="shared" si="732"/>
        <v>13.129896945041935</v>
      </c>
      <c r="X771" s="5">
        <f t="shared" si="732"/>
        <v>17.193220346500251</v>
      </c>
      <c r="Y771" s="5">
        <f t="shared" si="732"/>
        <v>9.9300162210599456</v>
      </c>
      <c r="DA771" s="5"/>
      <c r="EW771" s="51"/>
      <c r="EX771" s="51"/>
      <c r="EY771" s="52"/>
      <c r="EZ771" s="52"/>
    </row>
    <row r="772" spans="1:157" x14ac:dyDescent="0.2">
      <c r="A772" s="1">
        <v>2003</v>
      </c>
      <c r="D772" s="5">
        <f t="shared" ref="D772:N772" si="733">D725*$AY677</f>
        <v>443.08955534719257</v>
      </c>
      <c r="E772" s="5">
        <f t="shared" si="733"/>
        <v>404.73254014288864</v>
      </c>
      <c r="F772" s="5">
        <f t="shared" si="733"/>
        <v>174.40224526014256</v>
      </c>
      <c r="G772" s="5">
        <f t="shared" si="733"/>
        <v>370.55688825316639</v>
      </c>
      <c r="H772" s="5">
        <f t="shared" si="733"/>
        <v>359.1299846875375</v>
      </c>
      <c r="I772" s="5">
        <f t="shared" si="733"/>
        <v>361.26779587465705</v>
      </c>
      <c r="J772" s="5">
        <f t="shared" si="733"/>
        <v>345.39778212672093</v>
      </c>
      <c r="K772" s="5">
        <f t="shared" si="733"/>
        <v>326.43630227928861</v>
      </c>
      <c r="L772" s="5">
        <f t="shared" si="733"/>
        <v>327.28088888151166</v>
      </c>
      <c r="M772" s="5">
        <f t="shared" si="733"/>
        <v>235.54121704416761</v>
      </c>
      <c r="N772" s="5">
        <f t="shared" si="733"/>
        <v>306.99654734152227</v>
      </c>
      <c r="O772" s="5">
        <f t="shared" ref="O772:Y772" si="734">O725*$AY677</f>
        <v>38.053846377481726</v>
      </c>
      <c r="P772" s="5">
        <f t="shared" si="734"/>
        <v>19.495540113141029</v>
      </c>
      <c r="Q772" s="5">
        <f t="shared" si="734"/>
        <v>23.429608059284064</v>
      </c>
      <c r="R772" s="5">
        <f t="shared" si="734"/>
        <v>33.430426103258149</v>
      </c>
      <c r="S772" s="5">
        <f t="shared" si="734"/>
        <v>22.34019377198943</v>
      </c>
      <c r="T772" s="5">
        <f t="shared" si="734"/>
        <v>27.981214800166672</v>
      </c>
      <c r="U772" s="5">
        <f t="shared" si="734"/>
        <v>16.272967786328955</v>
      </c>
      <c r="V772" s="5">
        <f t="shared" si="734"/>
        <v>28.212720985107588</v>
      </c>
      <c r="W772" s="5">
        <f t="shared" si="734"/>
        <v>19.68019567596038</v>
      </c>
      <c r="X772" s="5">
        <f t="shared" si="734"/>
        <v>20.284250472847962</v>
      </c>
      <c r="Y772" s="5">
        <f t="shared" si="734"/>
        <v>13.1229873722507</v>
      </c>
      <c r="DA772" s="5"/>
      <c r="EW772" s="51"/>
      <c r="EX772" s="51"/>
      <c r="EY772" s="52"/>
      <c r="EZ772" s="52"/>
    </row>
    <row r="773" spans="1:157" x14ac:dyDescent="0.2">
      <c r="A773" s="1">
        <v>2004</v>
      </c>
      <c r="D773" s="5">
        <f t="shared" ref="D773:N773" si="735">D726*$AY678</f>
        <v>405.83600431375453</v>
      </c>
      <c r="E773" s="5">
        <f t="shared" si="735"/>
        <v>413.33277866712899</v>
      </c>
      <c r="F773" s="5" t="e">
        <f t="shared" si="735"/>
        <v>#VALUE!</v>
      </c>
      <c r="G773" s="5">
        <f t="shared" si="735"/>
        <v>333.26147121507694</v>
      </c>
      <c r="H773" s="5">
        <f t="shared" si="735"/>
        <v>352.31080490846074</v>
      </c>
      <c r="I773" s="5">
        <f t="shared" si="735"/>
        <v>370.26819618310208</v>
      </c>
      <c r="J773" s="5">
        <f t="shared" si="735"/>
        <v>333.39771919649837</v>
      </c>
      <c r="K773" s="5">
        <f t="shared" si="735"/>
        <v>362.32371076474243</v>
      </c>
      <c r="L773" s="5">
        <f t="shared" si="735"/>
        <v>396.86378304312683</v>
      </c>
      <c r="M773" s="5">
        <f t="shared" si="735"/>
        <v>297.7527892134695</v>
      </c>
      <c r="N773" s="5">
        <f t="shared" si="735"/>
        <v>312.95655924269266</v>
      </c>
      <c r="O773" s="5">
        <f t="shared" ref="O773:Y773" si="736">O726*$AY678</f>
        <v>26.899098327458827</v>
      </c>
      <c r="P773" s="5">
        <f t="shared" si="736"/>
        <v>20.241058504028899</v>
      </c>
      <c r="Q773" s="5">
        <f t="shared" si="736"/>
        <v>21.488803345942397</v>
      </c>
      <c r="R773" s="5">
        <f t="shared" si="736"/>
        <v>26.063227059284632</v>
      </c>
      <c r="S773" s="5">
        <f t="shared" si="736"/>
        <v>20.68239754905553</v>
      </c>
      <c r="T773" s="5">
        <f t="shared" si="736"/>
        <v>19.435070091267946</v>
      </c>
      <c r="U773" s="5">
        <f t="shared" si="736"/>
        <v>11.470534123620638</v>
      </c>
      <c r="V773" s="5">
        <f t="shared" si="736"/>
        <v>25.492430486852552</v>
      </c>
      <c r="W773" s="5">
        <f t="shared" si="736"/>
        <v>16.657342415708303</v>
      </c>
      <c r="X773" s="5">
        <f t="shared" si="736"/>
        <v>20.027288435572796</v>
      </c>
      <c r="Y773" s="5">
        <f t="shared" si="736"/>
        <v>11.076518648178119</v>
      </c>
      <c r="DA773" s="5"/>
      <c r="EW773" s="51"/>
      <c r="EX773" s="51"/>
      <c r="EY773" s="52"/>
      <c r="EZ773" s="52"/>
    </row>
    <row r="774" spans="1:157" x14ac:dyDescent="0.2">
      <c r="A774" s="1">
        <v>2005</v>
      </c>
      <c r="D774" s="5">
        <f t="shared" ref="D774:N774" si="737">D727*$AY679</f>
        <v>357.83411931681349</v>
      </c>
      <c r="E774" s="5">
        <f t="shared" si="737"/>
        <v>362.53470681324893</v>
      </c>
      <c r="F774" s="5">
        <f t="shared" si="737"/>
        <v>263.48963742014826</v>
      </c>
      <c r="G774" s="5">
        <f t="shared" si="737"/>
        <v>312.78673486836919</v>
      </c>
      <c r="H774" s="5">
        <f t="shared" si="737"/>
        <v>352.26219297379902</v>
      </c>
      <c r="I774" s="5">
        <f t="shared" si="737"/>
        <v>379.10889762032076</v>
      </c>
      <c r="J774" s="5">
        <f t="shared" si="737"/>
        <v>319.96787111241196</v>
      </c>
      <c r="K774" s="5">
        <f t="shared" si="737"/>
        <v>334.92956784576137</v>
      </c>
      <c r="L774" s="5">
        <f t="shared" si="737"/>
        <v>322.57522125304547</v>
      </c>
      <c r="M774" s="5">
        <f t="shared" si="737"/>
        <v>341.87114057499463</v>
      </c>
      <c r="N774" s="5">
        <f t="shared" si="737"/>
        <v>281.86875314700234</v>
      </c>
      <c r="O774" s="5">
        <f t="shared" ref="O774:Y774" si="738">O727*$AY679</f>
        <v>27.902068781581548</v>
      </c>
      <c r="P774" s="5">
        <f t="shared" si="738"/>
        <v>31.513588005706374</v>
      </c>
      <c r="Q774" s="5">
        <f t="shared" si="738"/>
        <v>23.290979416703003</v>
      </c>
      <c r="R774" s="5">
        <f t="shared" si="738"/>
        <v>28.165785258018769</v>
      </c>
      <c r="S774" s="5">
        <f t="shared" si="738"/>
        <v>26.612180629062955</v>
      </c>
      <c r="T774" s="5">
        <f t="shared" si="738"/>
        <v>22.522407950332312</v>
      </c>
      <c r="U774" s="5">
        <f t="shared" si="738"/>
        <v>11.260737642555352</v>
      </c>
      <c r="V774" s="5">
        <f t="shared" si="738"/>
        <v>28.771107581342001</v>
      </c>
      <c r="W774" s="5">
        <f t="shared" si="738"/>
        <v>15.850269446324008</v>
      </c>
      <c r="X774" s="5">
        <f t="shared" si="738"/>
        <v>26.168767227194657</v>
      </c>
      <c r="Y774" s="5">
        <f t="shared" si="738"/>
        <v>8.4472814487440058</v>
      </c>
      <c r="DA774" s="5"/>
      <c r="EW774" s="51"/>
      <c r="EX774" s="51"/>
      <c r="EY774" s="52"/>
      <c r="EZ774" s="52"/>
    </row>
    <row r="775" spans="1:157" x14ac:dyDescent="0.2">
      <c r="A775" s="1">
        <v>2006</v>
      </c>
      <c r="D775" s="5">
        <f t="shared" ref="D775:N775" si="739">D728*$AY680</f>
        <v>293.90092389772946</v>
      </c>
      <c r="E775" s="5">
        <f t="shared" si="739"/>
        <v>287.63784267925377</v>
      </c>
      <c r="F775" s="5">
        <f t="shared" si="739"/>
        <v>168.57644886163297</v>
      </c>
      <c r="G775" s="5">
        <f t="shared" si="739"/>
        <v>270.97989904598268</v>
      </c>
      <c r="H775" s="5">
        <f t="shared" si="739"/>
        <v>285.77802847665203</v>
      </c>
      <c r="I775" s="5">
        <f t="shared" si="739"/>
        <v>320.87214060210152</v>
      </c>
      <c r="J775" s="5">
        <f t="shared" si="739"/>
        <v>324.49289000167835</v>
      </c>
      <c r="K775" s="5">
        <f t="shared" si="739"/>
        <v>307.12448752787469</v>
      </c>
      <c r="L775" s="5">
        <f t="shared" si="739"/>
        <v>314.64229114080905</v>
      </c>
      <c r="M775" s="5">
        <f t="shared" si="739"/>
        <v>230.4151524391819</v>
      </c>
      <c r="N775" s="5">
        <f t="shared" si="739"/>
        <v>266.32678014391871</v>
      </c>
      <c r="O775" s="5">
        <f t="shared" ref="O775:Y775" si="740">O728*$AY680</f>
        <v>20.71634369746825</v>
      </c>
      <c r="P775" s="5">
        <f t="shared" si="740"/>
        <v>23.559813639465876</v>
      </c>
      <c r="Q775" s="5">
        <f t="shared" si="740"/>
        <v>18.046320656083019</v>
      </c>
      <c r="R775" s="5">
        <f t="shared" si="740"/>
        <v>24.142067153447382</v>
      </c>
      <c r="S775" s="5">
        <f t="shared" si="740"/>
        <v>24.379644096931504</v>
      </c>
      <c r="T775" s="5">
        <f t="shared" si="740"/>
        <v>16.726702293588446</v>
      </c>
      <c r="U775" s="5">
        <f t="shared" si="740"/>
        <v>11.722412705394747</v>
      </c>
      <c r="V775" s="5">
        <f t="shared" si="740"/>
        <v>27.230849906835182</v>
      </c>
      <c r="W775" s="5">
        <f t="shared" si="740"/>
        <v>14.84234493859385</v>
      </c>
      <c r="X775" s="5">
        <f t="shared" si="740"/>
        <v>16.938216452215471</v>
      </c>
      <c r="Y775" s="5">
        <f t="shared" si="740"/>
        <v>8.5804397058959498</v>
      </c>
      <c r="DA775" s="5"/>
      <c r="EW775" s="51"/>
      <c r="EX775" s="51"/>
      <c r="EY775" s="52"/>
      <c r="EZ775" s="52"/>
    </row>
    <row r="776" spans="1:157" x14ac:dyDescent="0.2">
      <c r="A776" s="1">
        <v>2007</v>
      </c>
      <c r="D776" s="5">
        <f t="shared" ref="D776:N776" si="741">D729*$AY681</f>
        <v>296.27510456561021</v>
      </c>
      <c r="E776" s="5">
        <f t="shared" si="741"/>
        <v>364.22453448567444</v>
      </c>
      <c r="F776" s="5">
        <f t="shared" si="741"/>
        <v>141.43422941585237</v>
      </c>
      <c r="G776" s="5">
        <f t="shared" si="741"/>
        <v>273.58305293456391</v>
      </c>
      <c r="H776" s="5">
        <f t="shared" si="741"/>
        <v>321.91705173387317</v>
      </c>
      <c r="I776" s="5">
        <f t="shared" si="741"/>
        <v>279.96185348544117</v>
      </c>
      <c r="J776" s="5">
        <f t="shared" si="741"/>
        <v>301.02403053158275</v>
      </c>
      <c r="K776" s="5">
        <f t="shared" si="741"/>
        <v>292.32857851300361</v>
      </c>
      <c r="L776" s="5">
        <f t="shared" si="741"/>
        <v>318.1727120905615</v>
      </c>
      <c r="M776" s="5">
        <f t="shared" si="741"/>
        <v>173.61118231506336</v>
      </c>
      <c r="N776" s="5">
        <f t="shared" si="741"/>
        <v>280.18456188089954</v>
      </c>
      <c r="O776" s="5">
        <f t="shared" ref="O776:Y776" si="742">O729*$AY681</f>
        <v>19.247346171000473</v>
      </c>
      <c r="P776" s="5">
        <f t="shared" si="742"/>
        <v>33.226427463543068</v>
      </c>
      <c r="Q776" s="5">
        <f t="shared" si="742"/>
        <v>15.656008719001491</v>
      </c>
      <c r="R776" s="5">
        <f t="shared" si="742"/>
        <v>22.467520320926823</v>
      </c>
      <c r="S776" s="5">
        <f t="shared" si="742"/>
        <v>26.331853280321049</v>
      </c>
      <c r="T776" s="5">
        <f t="shared" si="742"/>
        <v>16.678061292533691</v>
      </c>
      <c r="U776" s="5">
        <f t="shared" si="742"/>
        <v>14.010876098696277</v>
      </c>
      <c r="V776" s="5">
        <f t="shared" si="742"/>
        <v>24.627518598059808</v>
      </c>
      <c r="W776" s="5">
        <f t="shared" si="742"/>
        <v>15.549405202396745</v>
      </c>
      <c r="X776" s="5">
        <f t="shared" si="742"/>
        <v>27.526016671955915</v>
      </c>
      <c r="Y776" s="5">
        <f t="shared" si="742"/>
        <v>11.471664037485791</v>
      </c>
      <c r="DA776" s="5"/>
      <c r="EW776" s="51"/>
      <c r="EX776" s="51"/>
      <c r="EY776" s="52"/>
      <c r="EZ776" s="52"/>
    </row>
    <row r="777" spans="1:157" x14ac:dyDescent="0.2">
      <c r="A777" s="1">
        <v>2008</v>
      </c>
      <c r="D777" s="5">
        <f t="shared" ref="D777:N777" si="743">D730*$AY682</f>
        <v>291.81988197510157</v>
      </c>
      <c r="E777" s="5">
        <f t="shared" si="743"/>
        <v>300.24950744584925</v>
      </c>
      <c r="F777" s="5">
        <f t="shared" si="743"/>
        <v>133.67010396453142</v>
      </c>
      <c r="G777" s="5">
        <f t="shared" si="743"/>
        <v>249.18521266614263</v>
      </c>
      <c r="H777" s="5">
        <f t="shared" si="743"/>
        <v>232.81969905661646</v>
      </c>
      <c r="I777" s="5">
        <f t="shared" si="743"/>
        <v>313.31614171439918</v>
      </c>
      <c r="J777" s="5">
        <f t="shared" si="743"/>
        <v>276.03431835826467</v>
      </c>
      <c r="K777" s="5">
        <f t="shared" si="743"/>
        <v>295.41945507838426</v>
      </c>
      <c r="L777" s="5">
        <f t="shared" si="743"/>
        <v>307.40465668335634</v>
      </c>
      <c r="M777" s="5">
        <f t="shared" si="743"/>
        <v>217.51424134236521</v>
      </c>
      <c r="N777" s="5">
        <f t="shared" si="743"/>
        <v>257.50639247681431</v>
      </c>
      <c r="O777" s="5">
        <f t="shared" ref="O777:Y777" si="744">O730*$AY682</f>
        <v>24.944693614333325</v>
      </c>
      <c r="P777" s="5">
        <f t="shared" si="744"/>
        <v>36.803323113493143</v>
      </c>
      <c r="Q777" s="5">
        <f t="shared" si="744"/>
        <v>17.046891540870455</v>
      </c>
      <c r="R777" s="5">
        <f t="shared" si="744"/>
        <v>21.194605600763346</v>
      </c>
      <c r="S777" s="5">
        <f t="shared" si="744"/>
        <v>30.672976563161658</v>
      </c>
      <c r="T777" s="5">
        <f t="shared" si="744"/>
        <v>21.765691719860801</v>
      </c>
      <c r="U777" s="5">
        <f t="shared" si="744"/>
        <v>15.345451952327245</v>
      </c>
      <c r="V777" s="5">
        <f t="shared" si="744"/>
        <v>23.128692128371711</v>
      </c>
      <c r="W777" s="5">
        <f t="shared" si="744"/>
        <v>18.696561690058449</v>
      </c>
      <c r="X777" s="5">
        <f t="shared" si="744"/>
        <v>25.949487567630207</v>
      </c>
      <c r="Y777" s="5">
        <f t="shared" si="744"/>
        <v>10.224946786543903</v>
      </c>
      <c r="DA777" s="5"/>
      <c r="EW777" s="51"/>
      <c r="EX777" s="51"/>
      <c r="EY777" s="52"/>
      <c r="EZ777" s="52"/>
    </row>
    <row r="778" spans="1:157" x14ac:dyDescent="0.2">
      <c r="A778" s="1">
        <v>2009</v>
      </c>
      <c r="D778" s="5">
        <f t="shared" ref="D778:N778" si="745">D731*$AY683</f>
        <v>267.21030756442224</v>
      </c>
      <c r="E778" s="5">
        <f t="shared" si="745"/>
        <v>262.44271213226352</v>
      </c>
      <c r="F778" s="5">
        <f t="shared" si="745"/>
        <v>112.95588235294116</v>
      </c>
      <c r="G778" s="5">
        <f t="shared" si="745"/>
        <v>247.74786101836395</v>
      </c>
      <c r="H778" s="5">
        <f t="shared" si="745"/>
        <v>243.65043445250546</v>
      </c>
      <c r="I778" s="5">
        <f t="shared" si="745"/>
        <v>292.15690376569034</v>
      </c>
      <c r="J778" s="5">
        <f t="shared" si="745"/>
        <v>251.23374355562947</v>
      </c>
      <c r="K778" s="5">
        <f t="shared" si="745"/>
        <v>229.15581773799838</v>
      </c>
      <c r="L778" s="5">
        <f t="shared" si="745"/>
        <v>255.67868318673879</v>
      </c>
      <c r="M778" s="5">
        <f t="shared" si="745"/>
        <v>233.32291666666669</v>
      </c>
      <c r="N778" s="5">
        <f t="shared" si="745"/>
        <v>231.59188034188037</v>
      </c>
      <c r="O778" s="5">
        <f t="shared" ref="O778:Y778" si="746">O731*$AY683</f>
        <v>28.724687878787883</v>
      </c>
      <c r="P778" s="5">
        <f t="shared" si="746"/>
        <v>35.279837662337663</v>
      </c>
      <c r="Q778" s="5">
        <f t="shared" si="746"/>
        <v>17.950543478260869</v>
      </c>
      <c r="R778" s="5">
        <f t="shared" si="746"/>
        <v>21.674418489065605</v>
      </c>
      <c r="S778" s="5">
        <f t="shared" si="746"/>
        <v>30.881504237288141</v>
      </c>
      <c r="T778" s="5">
        <f t="shared" si="746"/>
        <v>27.658979952830194</v>
      </c>
      <c r="U778" s="5">
        <f t="shared" si="746"/>
        <v>14.323892944038928</v>
      </c>
      <c r="V778" s="5">
        <f t="shared" si="746"/>
        <v>25.990468749999998</v>
      </c>
      <c r="W778" s="5">
        <f t="shared" si="746"/>
        <v>20.323763227513233</v>
      </c>
      <c r="X778" s="5">
        <f t="shared" si="746"/>
        <v>21.96337871287129</v>
      </c>
      <c r="Y778" s="5">
        <f t="shared" si="746"/>
        <v>10.163018092105263</v>
      </c>
      <c r="EW778" s="51"/>
      <c r="EX778" s="51"/>
      <c r="EY778" s="52"/>
      <c r="EZ778" s="52"/>
      <c r="FA778" s="51"/>
    </row>
    <row r="779" spans="1:157" x14ac:dyDescent="0.2">
      <c r="A779" s="1">
        <v>2010</v>
      </c>
      <c r="D779" s="5">
        <f t="shared" ref="D779:N779" si="747">D732*$AY684</f>
        <v>267.92335537586951</v>
      </c>
      <c r="E779" s="5">
        <f t="shared" si="747"/>
        <v>281.54285926303453</v>
      </c>
      <c r="F779" s="5">
        <f t="shared" si="747"/>
        <v>118.07817255644709</v>
      </c>
      <c r="G779" s="5">
        <f t="shared" si="747"/>
        <v>314.48848552164026</v>
      </c>
      <c r="H779" s="5">
        <f t="shared" si="747"/>
        <v>243.17744562970358</v>
      </c>
      <c r="I779" s="5">
        <f t="shared" si="747"/>
        <v>285.98030092028029</v>
      </c>
      <c r="J779" s="5">
        <f t="shared" si="747"/>
        <v>318.61786798112541</v>
      </c>
      <c r="K779" s="5">
        <f t="shared" si="747"/>
        <v>296.27101044805141</v>
      </c>
      <c r="L779" s="5">
        <f t="shared" si="747"/>
        <v>295.86460250916963</v>
      </c>
      <c r="M779" s="5">
        <f t="shared" si="747"/>
        <v>223.25646572417912</v>
      </c>
      <c r="N779" s="5">
        <f t="shared" si="747"/>
        <v>261.8781613114374</v>
      </c>
      <c r="O779" s="5">
        <f t="shared" ref="O779:Y779" si="748">O732*$AY684</f>
        <v>34.481920911224783</v>
      </c>
      <c r="P779" s="5">
        <f t="shared" si="748"/>
        <v>42.997065075333218</v>
      </c>
      <c r="Q779" s="5">
        <f t="shared" si="748"/>
        <v>20.349092135797498</v>
      </c>
      <c r="R779" s="5">
        <f t="shared" si="748"/>
        <v>31.236187116610964</v>
      </c>
      <c r="S779" s="5">
        <f t="shared" si="748"/>
        <v>31.285237145002661</v>
      </c>
      <c r="T779" s="5">
        <f t="shared" si="748"/>
        <v>31.998964867510573</v>
      </c>
      <c r="U779" s="5">
        <f t="shared" si="748"/>
        <v>16.292318365749438</v>
      </c>
      <c r="V779" s="5">
        <f t="shared" si="748"/>
        <v>28.642039361681999</v>
      </c>
      <c r="W779" s="5">
        <f t="shared" si="748"/>
        <v>22.415152918479965</v>
      </c>
      <c r="X779" s="5">
        <f t="shared" si="748"/>
        <v>30.083243032515718</v>
      </c>
      <c r="Y779" s="5">
        <f t="shared" si="748"/>
        <v>12.200393444732322</v>
      </c>
      <c r="EW779" s="51"/>
      <c r="EX779" s="51"/>
      <c r="EY779" s="52"/>
      <c r="EZ779" s="52"/>
      <c r="FA779" s="51"/>
    </row>
    <row r="780" spans="1:157" x14ac:dyDescent="0.2">
      <c r="A780" s="1">
        <v>2011</v>
      </c>
      <c r="D780" s="5">
        <f t="shared" ref="D780:N780" si="749">D733*$AY685</f>
        <v>246.58369112857122</v>
      </c>
      <c r="E780" s="5">
        <f t="shared" si="749"/>
        <v>280.86842855170528</v>
      </c>
      <c r="F780" s="5">
        <f t="shared" si="749"/>
        <v>147.95835734672491</v>
      </c>
      <c r="G780" s="5">
        <f t="shared" si="749"/>
        <v>280.76554983775583</v>
      </c>
      <c r="H780" s="5">
        <f t="shared" si="749"/>
        <v>248.90429558912874</v>
      </c>
      <c r="I780" s="5">
        <f t="shared" si="749"/>
        <v>292.38297139007972</v>
      </c>
      <c r="J780" s="5">
        <f t="shared" si="749"/>
        <v>279.61972615861782</v>
      </c>
      <c r="K780" s="5">
        <f t="shared" si="749"/>
        <v>245.85632090752151</v>
      </c>
      <c r="L780" s="5">
        <f t="shared" si="749"/>
        <v>270.42945174495458</v>
      </c>
      <c r="M780" s="5">
        <f t="shared" si="749"/>
        <v>222.68331507801184</v>
      </c>
      <c r="N780" s="5">
        <f t="shared" si="749"/>
        <v>248.76922614309873</v>
      </c>
      <c r="O780" s="5">
        <f t="shared" ref="O780:Y780" si="750">O733*$AY685</f>
        <v>23.711220825724936</v>
      </c>
      <c r="P780" s="5">
        <f t="shared" si="750"/>
        <v>26.564470256154536</v>
      </c>
      <c r="Q780" s="5">
        <f t="shared" si="750"/>
        <v>18.317291839452249</v>
      </c>
      <c r="R780" s="5">
        <f t="shared" si="750"/>
        <v>21.338369832216845</v>
      </c>
      <c r="S780" s="5">
        <f t="shared" si="750"/>
        <v>19.901806650412844</v>
      </c>
      <c r="T780" s="5">
        <f t="shared" si="750"/>
        <v>16.773918723500433</v>
      </c>
      <c r="U780" s="5">
        <f t="shared" si="750"/>
        <v>13.521667607454507</v>
      </c>
      <c r="V780" s="5">
        <f t="shared" si="750"/>
        <v>22.613904002378419</v>
      </c>
      <c r="W780" s="5">
        <f t="shared" si="750"/>
        <v>16.224380171629004</v>
      </c>
      <c r="X780" s="5">
        <f t="shared" si="750"/>
        <v>17.98851609212128</v>
      </c>
      <c r="Y780" s="5">
        <f t="shared" si="750"/>
        <v>11.729021816339525</v>
      </c>
      <c r="EW780" s="51"/>
      <c r="EX780" s="51"/>
      <c r="EY780" s="52"/>
      <c r="EZ780" s="52"/>
      <c r="FA780" s="51"/>
    </row>
    <row r="781" spans="1:157" x14ac:dyDescent="0.2">
      <c r="A781" s="1">
        <v>2012</v>
      </c>
      <c r="D781" s="5">
        <f t="shared" ref="D781:N781" si="751">D734*$AY686</f>
        <v>277.99911845820498</v>
      </c>
      <c r="E781" s="5">
        <f t="shared" si="751"/>
        <v>294.67154675413934</v>
      </c>
      <c r="F781" s="5">
        <f t="shared" si="751"/>
        <v>132.03826466609553</v>
      </c>
      <c r="G781" s="5">
        <f t="shared" si="751"/>
        <v>269.52943188293449</v>
      </c>
      <c r="H781" s="5">
        <f t="shared" si="751"/>
        <v>251.25708036342681</v>
      </c>
      <c r="I781" s="5">
        <f t="shared" si="751"/>
        <v>304.76048233957209</v>
      </c>
      <c r="J781" s="5">
        <f t="shared" si="751"/>
        <v>268.42027421229665</v>
      </c>
      <c r="K781" s="5">
        <f t="shared" si="751"/>
        <v>263.84744721141584</v>
      </c>
      <c r="L781" s="5">
        <f t="shared" si="751"/>
        <v>266.42076751484876</v>
      </c>
      <c r="M781" s="5">
        <f t="shared" si="751"/>
        <v>260.23214086977657</v>
      </c>
      <c r="N781" s="5">
        <f t="shared" si="751"/>
        <v>264.24700566411605</v>
      </c>
      <c r="O781" s="5">
        <f t="shared" ref="O781:Y781" si="752">O734*$AY686</f>
        <v>25.030707559318252</v>
      </c>
      <c r="P781" s="5">
        <f t="shared" si="752"/>
        <v>32.610087040908439</v>
      </c>
      <c r="Q781" s="5">
        <f t="shared" si="752"/>
        <v>15.157907048899395</v>
      </c>
      <c r="R781" s="5">
        <f t="shared" si="752"/>
        <v>19.104020308258388</v>
      </c>
      <c r="S781" s="5">
        <f t="shared" si="752"/>
        <v>29.174840186537974</v>
      </c>
      <c r="T781" s="5">
        <f t="shared" si="752"/>
        <v>24.276573017434981</v>
      </c>
      <c r="U781" s="5">
        <f t="shared" si="752"/>
        <v>10.347972534968573</v>
      </c>
      <c r="V781" s="5">
        <f t="shared" si="752"/>
        <v>21.538745788442775</v>
      </c>
      <c r="W781" s="5">
        <f t="shared" si="752"/>
        <v>16.208165010841746</v>
      </c>
      <c r="X781" s="5">
        <f t="shared" si="752"/>
        <v>26.544089996056204</v>
      </c>
      <c r="Y781" s="5">
        <f t="shared" si="752"/>
        <v>10.379001533752968</v>
      </c>
      <c r="EW781" s="51"/>
      <c r="EX781" s="51"/>
      <c r="EY781" s="52"/>
      <c r="EZ781" s="52"/>
      <c r="FA781" s="51"/>
    </row>
    <row r="782" spans="1:157" x14ac:dyDescent="0.2">
      <c r="A782" s="1">
        <v>2013</v>
      </c>
      <c r="D782" s="5">
        <f t="shared" ref="D782:Y782" si="753">D735*$AY687</f>
        <v>345.93311473175862</v>
      </c>
      <c r="E782" s="5">
        <f t="shared" si="753"/>
        <v>337.66810934530969</v>
      </c>
      <c r="F782" s="5">
        <f t="shared" si="753"/>
        <v>142.21924478747189</v>
      </c>
      <c r="G782" s="5">
        <f t="shared" si="753"/>
        <v>300.20502580630983</v>
      </c>
      <c r="H782" s="5">
        <f t="shared" si="753"/>
        <v>267.50202774263744</v>
      </c>
      <c r="I782" s="5">
        <f t="shared" si="753"/>
        <v>337.31250658123764</v>
      </c>
      <c r="J782" s="5">
        <f t="shared" si="753"/>
        <v>297.07462590624891</v>
      </c>
      <c r="K782" s="5">
        <f t="shared" si="753"/>
        <v>296.43713299417965</v>
      </c>
      <c r="L782" s="5">
        <f t="shared" si="753"/>
        <v>301.65854953387617</v>
      </c>
      <c r="M782" s="5">
        <f t="shared" si="753"/>
        <v>230.66040926820392</v>
      </c>
      <c r="N782" s="5">
        <f t="shared" si="753"/>
        <v>267.81922330527209</v>
      </c>
      <c r="O782" s="5">
        <f t="shared" si="753"/>
        <v>36.52656424540416</v>
      </c>
      <c r="P782" s="5">
        <f t="shared" si="753"/>
        <v>34.43341352005779</v>
      </c>
      <c r="Q782" s="5">
        <f t="shared" si="753"/>
        <v>21.007397982352138</v>
      </c>
      <c r="R782" s="5">
        <f t="shared" si="753"/>
        <v>23.924442883064028</v>
      </c>
      <c r="S782" s="5">
        <f t="shared" si="753"/>
        <v>29.849492516802393</v>
      </c>
      <c r="T782" s="5">
        <f t="shared" si="753"/>
        <v>30.055531740779383</v>
      </c>
      <c r="U782" s="5">
        <f t="shared" si="753"/>
        <v>12.804401344665667</v>
      </c>
      <c r="V782" s="5">
        <f t="shared" si="753"/>
        <v>23.369300062198509</v>
      </c>
      <c r="W782" s="5">
        <f t="shared" si="753"/>
        <v>21.269166358360568</v>
      </c>
      <c r="X782" s="5">
        <f t="shared" si="753"/>
        <v>22.097572799983684</v>
      </c>
      <c r="Y782" s="5">
        <f t="shared" si="753"/>
        <v>13.279716970200447</v>
      </c>
      <c r="EW782" s="51"/>
      <c r="EX782" s="51"/>
      <c r="EY782" s="52"/>
      <c r="EZ782" s="52"/>
      <c r="FA782" s="51"/>
    </row>
    <row r="783" spans="1:157" x14ac:dyDescent="0.2">
      <c r="A783" s="1">
        <v>2014</v>
      </c>
      <c r="D783" s="5">
        <f t="shared" ref="D783:Y783" si="754">D736*$AY688</f>
        <v>391.18125480316036</v>
      </c>
      <c r="E783" s="5">
        <f t="shared" si="754"/>
        <v>414.15779117120888</v>
      </c>
      <c r="F783" s="5">
        <f t="shared" si="754"/>
        <v>211.88082725520246</v>
      </c>
      <c r="G783" s="5">
        <f t="shared" si="754"/>
        <v>348.74771743445189</v>
      </c>
      <c r="H783" s="5">
        <f t="shared" si="754"/>
        <v>315.05348957538058</v>
      </c>
      <c r="I783" s="5">
        <f t="shared" si="754"/>
        <v>396.16014037636182</v>
      </c>
      <c r="J783" s="5">
        <f t="shared" si="754"/>
        <v>338.18006239945595</v>
      </c>
      <c r="K783" s="5">
        <f t="shared" si="754"/>
        <v>336.87302054491903</v>
      </c>
      <c r="L783" s="5">
        <f t="shared" si="754"/>
        <v>384.60659197209117</v>
      </c>
      <c r="M783" s="5">
        <f t="shared" si="754"/>
        <v>291.97541153407769</v>
      </c>
      <c r="N783" s="5">
        <f t="shared" si="754"/>
        <v>317.8808559162195</v>
      </c>
      <c r="O783" s="5">
        <f t="shared" si="754"/>
        <v>41.336884488441207</v>
      </c>
      <c r="P783" s="5">
        <f t="shared" si="754"/>
        <v>46.069751933975368</v>
      </c>
      <c r="Q783" s="5">
        <f t="shared" si="754"/>
        <v>24.484021512696625</v>
      </c>
      <c r="R783" s="5">
        <f t="shared" si="754"/>
        <v>28.735065226533294</v>
      </c>
      <c r="S783" s="5">
        <f t="shared" si="754"/>
        <v>35.705699908154209</v>
      </c>
      <c r="T783" s="5">
        <f t="shared" si="754"/>
        <v>28.682016974559467</v>
      </c>
      <c r="U783" s="5">
        <f t="shared" si="754"/>
        <v>13.884271070900541</v>
      </c>
      <c r="V783" s="5">
        <f t="shared" si="754"/>
        <v>25.549037933798669</v>
      </c>
      <c r="W783" s="5">
        <f t="shared" si="754"/>
        <v>21.94735560762723</v>
      </c>
      <c r="X783" s="5">
        <f t="shared" si="754"/>
        <v>30.779716964810298</v>
      </c>
      <c r="Y783" s="5">
        <f t="shared" si="754"/>
        <v>21.117517741431048</v>
      </c>
      <c r="EW783" s="51"/>
      <c r="EX783" s="51"/>
      <c r="EY783" s="52"/>
      <c r="EZ783" s="52"/>
      <c r="FA783" s="51"/>
    </row>
    <row r="784" spans="1:157" x14ac:dyDescent="0.2">
      <c r="A784" s="1">
        <v>2015</v>
      </c>
      <c r="D784" s="5">
        <f t="shared" ref="D784:Y784" si="755">D737*$AY689</f>
        <v>370.02489523963453</v>
      </c>
      <c r="E784" s="5">
        <f t="shared" si="755"/>
        <v>420.38912922768827</v>
      </c>
      <c r="F784" s="5">
        <f t="shared" si="755"/>
        <v>249.51648200215962</v>
      </c>
      <c r="G784" s="5">
        <f t="shared" si="755"/>
        <v>333.08353294218597</v>
      </c>
      <c r="H784" s="5">
        <f t="shared" si="755"/>
        <v>320.6230854899548</v>
      </c>
      <c r="I784" s="5">
        <f t="shared" si="755"/>
        <v>373.23798917871522</v>
      </c>
      <c r="J784" s="5">
        <f t="shared" si="755"/>
        <v>343.82619677624592</v>
      </c>
      <c r="K784" s="5">
        <f t="shared" si="755"/>
        <v>325.42642026226747</v>
      </c>
      <c r="L784" s="5">
        <f t="shared" si="755"/>
        <v>381.22850044662863</v>
      </c>
      <c r="M784" s="5">
        <f t="shared" si="755"/>
        <v>336.51946498036</v>
      </c>
      <c r="N784" s="5">
        <f t="shared" si="755"/>
        <v>330.99836110244746</v>
      </c>
      <c r="O784" s="5">
        <f t="shared" si="755"/>
        <v>38.96227595895499</v>
      </c>
      <c r="P784" s="5">
        <f t="shared" si="755"/>
        <v>44.25493807226183</v>
      </c>
      <c r="Q784" s="5">
        <f t="shared" si="755"/>
        <v>20.049958880219744</v>
      </c>
      <c r="R784" s="5">
        <f t="shared" si="755"/>
        <v>26.398304127504222</v>
      </c>
      <c r="S784" s="5">
        <f t="shared" si="755"/>
        <v>34.662324123837948</v>
      </c>
      <c r="T784" s="5">
        <f t="shared" si="755"/>
        <v>24.642697363614587</v>
      </c>
      <c r="U784" s="5">
        <f t="shared" si="755"/>
        <v>16.248602100435534</v>
      </c>
      <c r="V784" s="5">
        <f t="shared" si="755"/>
        <v>25.070091990368827</v>
      </c>
      <c r="W784" s="5">
        <f t="shared" si="755"/>
        <v>17.883062880281866</v>
      </c>
      <c r="X784" s="5">
        <f t="shared" si="755"/>
        <v>37.804617145887555</v>
      </c>
      <c r="Y784" s="5">
        <f t="shared" si="755"/>
        <v>22.302604490964228</v>
      </c>
      <c r="EW784" s="51"/>
      <c r="EX784" s="51"/>
      <c r="EY784" s="52"/>
      <c r="EZ784" s="52"/>
      <c r="FA784" s="51"/>
    </row>
    <row r="785" spans="1:189" x14ac:dyDescent="0.2">
      <c r="A785" s="1">
        <v>2016</v>
      </c>
      <c r="D785" s="5">
        <f t="shared" ref="D785:Y785" si="756">D738*$AY690</f>
        <v>373.36578512463132</v>
      </c>
      <c r="E785" s="5">
        <f t="shared" si="756"/>
        <v>414.84366229097122</v>
      </c>
      <c r="F785" s="5">
        <f t="shared" si="756"/>
        <v>244.72524915616287</v>
      </c>
      <c r="G785" s="5">
        <f t="shared" si="756"/>
        <v>350.21418077623099</v>
      </c>
      <c r="H785" s="5">
        <f t="shared" si="756"/>
        <v>335.65898483967732</v>
      </c>
      <c r="I785" s="5">
        <f t="shared" si="756"/>
        <v>386.05221696991583</v>
      </c>
      <c r="J785" s="5">
        <f t="shared" si="756"/>
        <v>333.28536790311517</v>
      </c>
      <c r="K785" s="5">
        <f t="shared" si="756"/>
        <v>328.92927307951686</v>
      </c>
      <c r="L785" s="5">
        <f t="shared" si="756"/>
        <v>364.96032990149206</v>
      </c>
      <c r="M785" s="5">
        <f t="shared" si="756"/>
        <v>331.0244773995031</v>
      </c>
      <c r="N785" s="5">
        <f t="shared" si="756"/>
        <v>336.47992932974574</v>
      </c>
      <c r="O785" s="5">
        <f t="shared" si="756"/>
        <v>38.513130840032375</v>
      </c>
      <c r="P785" s="5">
        <f t="shared" si="756"/>
        <v>34.181464170634825</v>
      </c>
      <c r="Q785" s="5">
        <f t="shared" si="756"/>
        <v>19.92637495773451</v>
      </c>
      <c r="R785" s="5">
        <f t="shared" si="756"/>
        <v>25.572683877892935</v>
      </c>
      <c r="S785" s="5">
        <f t="shared" si="756"/>
        <v>27.58466116310181</v>
      </c>
      <c r="T785" s="5">
        <f t="shared" si="756"/>
        <v>21.632404097137883</v>
      </c>
      <c r="U785" s="5">
        <f t="shared" si="756"/>
        <v>12.263792336016571</v>
      </c>
      <c r="V785" s="5">
        <f t="shared" si="756"/>
        <v>25.097872723722489</v>
      </c>
      <c r="W785" s="5">
        <f t="shared" si="756"/>
        <v>15.073688780749485</v>
      </c>
      <c r="X785" s="5">
        <f t="shared" si="756"/>
        <v>27.988111313669318</v>
      </c>
      <c r="Y785" s="5">
        <f t="shared" si="756"/>
        <v>19.547380241080706</v>
      </c>
      <c r="EW785" s="51"/>
      <c r="EX785" s="51"/>
      <c r="EY785" s="52"/>
      <c r="EZ785" s="52"/>
      <c r="FA785" s="51"/>
    </row>
    <row r="786" spans="1:189" x14ac:dyDescent="0.2">
      <c r="A786" s="1">
        <v>2017</v>
      </c>
      <c r="D786" s="5">
        <f t="shared" ref="D786:Y786" si="757">D739*$AY691</f>
        <v>379.30620158031246</v>
      </c>
      <c r="E786" s="5">
        <f t="shared" si="757"/>
        <v>391.78676576083888</v>
      </c>
      <c r="F786" s="5">
        <f t="shared" si="757"/>
        <v>227.2615941908706</v>
      </c>
      <c r="G786" s="5">
        <f t="shared" si="757"/>
        <v>326.42968994231586</v>
      </c>
      <c r="H786" s="5">
        <f t="shared" si="757"/>
        <v>319.13183789655602</v>
      </c>
      <c r="I786" s="5">
        <f t="shared" si="757"/>
        <v>380.75884480088934</v>
      </c>
      <c r="J786" s="5">
        <f t="shared" si="757"/>
        <v>358.0160216191436</v>
      </c>
      <c r="K786" s="5">
        <f t="shared" si="757"/>
        <v>318.58999282387811</v>
      </c>
      <c r="L786" s="5">
        <f t="shared" si="757"/>
        <v>377.71533490640206</v>
      </c>
      <c r="M786" s="5">
        <f t="shared" si="757"/>
        <v>345.89180366577028</v>
      </c>
      <c r="N786" s="5">
        <f t="shared" si="757"/>
        <v>322.70140395018251</v>
      </c>
      <c r="O786" s="5">
        <f t="shared" si="757"/>
        <v>29.970983573293001</v>
      </c>
      <c r="P786" s="5">
        <f t="shared" si="757"/>
        <v>30.022520351435876</v>
      </c>
      <c r="Q786" s="5">
        <f t="shared" si="757"/>
        <v>15.689521274036535</v>
      </c>
      <c r="R786" s="5">
        <f t="shared" si="757"/>
        <v>21.446337434503921</v>
      </c>
      <c r="S786" s="5">
        <f t="shared" si="757"/>
        <v>23.968906051265442</v>
      </c>
      <c r="T786" s="5">
        <f t="shared" si="757"/>
        <v>17.183733872290741</v>
      </c>
      <c r="U786" s="5">
        <f t="shared" si="757"/>
        <v>9.2124450475343345</v>
      </c>
      <c r="V786" s="5">
        <f t="shared" si="757"/>
        <v>19.838109156500138</v>
      </c>
      <c r="W786" s="5">
        <f t="shared" si="757"/>
        <v>16.831416025101234</v>
      </c>
      <c r="X786" s="5">
        <f t="shared" si="757"/>
        <v>22.612927609809635</v>
      </c>
      <c r="Y786" s="5">
        <f t="shared" si="757"/>
        <v>15.579611933528149</v>
      </c>
      <c r="EW786" s="51"/>
      <c r="EX786" s="51"/>
      <c r="EY786" s="52"/>
      <c r="EZ786" s="52"/>
      <c r="FA786" s="51"/>
    </row>
    <row r="787" spans="1:189" x14ac:dyDescent="0.2">
      <c r="A787" s="1">
        <v>2018</v>
      </c>
      <c r="D787" s="5">
        <f t="shared" ref="D787:Y787" si="758">D740*$AY692</f>
        <v>393.1833992556152</v>
      </c>
      <c r="E787" s="5">
        <f t="shared" si="758"/>
        <v>397.51783940404715</v>
      </c>
      <c r="F787" s="5">
        <f t="shared" si="758"/>
        <v>210.81691097652035</v>
      </c>
      <c r="G787" s="5">
        <f t="shared" si="758"/>
        <v>329.90904256485726</v>
      </c>
      <c r="H787" s="5">
        <f t="shared" si="758"/>
        <v>312.23537838975659</v>
      </c>
      <c r="I787" s="5">
        <f t="shared" si="758"/>
        <v>378.81678963378971</v>
      </c>
      <c r="J787" s="5">
        <f t="shared" si="758"/>
        <v>322.81328947693731</v>
      </c>
      <c r="K787" s="5">
        <f t="shared" si="758"/>
        <v>307.09080641730378</v>
      </c>
      <c r="L787" s="5">
        <f t="shared" si="758"/>
        <v>378.25944842762573</v>
      </c>
      <c r="M787" s="5">
        <f t="shared" si="758"/>
        <v>328.78734171990379</v>
      </c>
      <c r="N787" s="5">
        <f t="shared" si="758"/>
        <v>331.70360215884119</v>
      </c>
      <c r="O787" s="5">
        <f t="shared" si="758"/>
        <v>39.117467154624656</v>
      </c>
      <c r="P787" s="5">
        <f t="shared" si="758"/>
        <v>32.889253856315193</v>
      </c>
      <c r="Q787" s="5">
        <f t="shared" si="758"/>
        <v>16.29942263033919</v>
      </c>
      <c r="R787" s="5">
        <f t="shared" si="758"/>
        <v>22.52949070655632</v>
      </c>
      <c r="S787" s="5">
        <f t="shared" si="758"/>
        <v>27.766226375973165</v>
      </c>
      <c r="T787" s="5">
        <f t="shared" si="758"/>
        <v>26.734516992637861</v>
      </c>
      <c r="U787" s="5">
        <f t="shared" si="758"/>
        <v>8.0773470683314148</v>
      </c>
      <c r="V787" s="5">
        <f t="shared" si="758"/>
        <v>20.379795736372682</v>
      </c>
      <c r="W787" s="5">
        <f t="shared" si="758"/>
        <v>18.839127520909635</v>
      </c>
      <c r="X787" s="5">
        <f t="shared" si="758"/>
        <v>27.339275948110366</v>
      </c>
      <c r="Y787" s="5">
        <f t="shared" si="758"/>
        <v>15.495501058897762</v>
      </c>
      <c r="EV787"/>
      <c r="EW787"/>
      <c r="EX787"/>
      <c r="EY787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</row>
    <row r="788" spans="1:189" x14ac:dyDescent="0.2">
      <c r="A788" s="1">
        <v>2019</v>
      </c>
      <c r="D788" s="5">
        <f t="shared" ref="D788:Y788" si="759">D741*$AY693</f>
        <v>413.0053638781261</v>
      </c>
      <c r="E788" s="5">
        <f t="shared" si="759"/>
        <v>426.77443300468946</v>
      </c>
      <c r="F788" s="5">
        <f t="shared" si="759"/>
        <v>205.55634210285797</v>
      </c>
      <c r="G788" s="5">
        <f t="shared" si="759"/>
        <v>345.60084523041195</v>
      </c>
      <c r="H788" s="5">
        <f t="shared" si="759"/>
        <v>324.88773608816405</v>
      </c>
      <c r="I788" s="5">
        <f t="shared" si="759"/>
        <v>379.94506319303014</v>
      </c>
      <c r="J788" s="5">
        <f t="shared" si="759"/>
        <v>325.76267933687734</v>
      </c>
      <c r="K788" s="5">
        <f t="shared" si="759"/>
        <v>284.82428320799465</v>
      </c>
      <c r="L788" s="5">
        <f t="shared" si="759"/>
        <v>367.13179961202604</v>
      </c>
      <c r="M788" s="5">
        <f t="shared" si="759"/>
        <v>356.07070966019353</v>
      </c>
      <c r="N788" s="5">
        <f t="shared" si="759"/>
        <v>334.78790188046139</v>
      </c>
      <c r="O788" s="5">
        <f t="shared" si="759"/>
        <v>43.021590823643919</v>
      </c>
      <c r="P788" s="5">
        <f t="shared" si="759"/>
        <v>39.339066928126449</v>
      </c>
      <c r="Q788" s="5">
        <f t="shared" si="759"/>
        <v>18.372293057250591</v>
      </c>
      <c r="R788" s="5">
        <f t="shared" si="759"/>
        <v>24.934591978686086</v>
      </c>
      <c r="S788" s="5">
        <f t="shared" si="759"/>
        <v>34.653278883974878</v>
      </c>
      <c r="T788" s="5">
        <f t="shared" si="759"/>
        <v>36.99377099946868</v>
      </c>
      <c r="U788" s="5">
        <f t="shared" si="759"/>
        <v>12.602054011197664</v>
      </c>
      <c r="V788" s="5">
        <f t="shared" si="759"/>
        <v>23.950139148738256</v>
      </c>
      <c r="W788" s="5">
        <f t="shared" si="759"/>
        <v>15.997453717805755</v>
      </c>
      <c r="X788" s="5">
        <f t="shared" si="759"/>
        <v>35.418407422185233</v>
      </c>
      <c r="Y788" s="5">
        <f t="shared" si="759"/>
        <v>19.008972667862221</v>
      </c>
      <c r="EV788"/>
      <c r="EW788"/>
      <c r="EX788"/>
      <c r="EY788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</row>
    <row r="789" spans="1:189" x14ac:dyDescent="0.2">
      <c r="A789" s="1">
        <v>2020</v>
      </c>
      <c r="D789" s="5">
        <f t="shared" ref="D789:Y789" si="760">D742*$AY694</f>
        <v>353.99008349356524</v>
      </c>
      <c r="E789" s="5">
        <f t="shared" si="760"/>
        <v>324.44973153959234</v>
      </c>
      <c r="F789" s="5">
        <f t="shared" si="760"/>
        <v>214.62137504861207</v>
      </c>
      <c r="G789" s="5">
        <f t="shared" si="760"/>
        <v>306.69233366869202</v>
      </c>
      <c r="H789" s="5">
        <f t="shared" si="760"/>
        <v>312.43395173070331</v>
      </c>
      <c r="I789" s="5">
        <f t="shared" si="760"/>
        <v>348.92677220555112</v>
      </c>
      <c r="J789" s="5">
        <f t="shared" si="760"/>
        <v>270.39174642342687</v>
      </c>
      <c r="K789" s="5">
        <f t="shared" si="760"/>
        <v>259.0525300140884</v>
      </c>
      <c r="L789" s="5">
        <f t="shared" si="760"/>
        <v>350.48565608030282</v>
      </c>
      <c r="M789" s="5">
        <f t="shared" si="760"/>
        <v>344.36946271795324</v>
      </c>
      <c r="N789" s="5">
        <f t="shared" si="760"/>
        <v>349.60985730258648</v>
      </c>
      <c r="O789" s="5">
        <f t="shared" si="760"/>
        <v>32.579136082740526</v>
      </c>
      <c r="P789" s="5">
        <f t="shared" si="760"/>
        <v>20.259578010066473</v>
      </c>
      <c r="Q789" s="5">
        <f t="shared" si="760"/>
        <v>18.522426007228386</v>
      </c>
      <c r="R789" s="5">
        <f t="shared" si="760"/>
        <v>20.247195371964665</v>
      </c>
      <c r="S789" s="5">
        <f t="shared" si="760"/>
        <v>23.322406227392705</v>
      </c>
      <c r="T789" s="5">
        <f t="shared" si="760"/>
        <v>24.830571983762205</v>
      </c>
      <c r="U789" s="5">
        <f t="shared" si="760"/>
        <v>13.659923209206095</v>
      </c>
      <c r="V789" s="5">
        <f t="shared" si="760"/>
        <v>21.344136933406418</v>
      </c>
      <c r="W789" s="5">
        <f t="shared" si="760"/>
        <v>12.727341166500413</v>
      </c>
      <c r="X789" s="5">
        <f t="shared" si="760"/>
        <v>25.148471703964919</v>
      </c>
      <c r="Y789" s="5">
        <f t="shared" si="760"/>
        <v>15.519836314476265</v>
      </c>
      <c r="EV789"/>
      <c r="EW789"/>
      <c r="EX789"/>
      <c r="EY789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</row>
    <row r="790" spans="1:189" x14ac:dyDescent="0.2">
      <c r="N790" s="4"/>
      <c r="O790" s="4"/>
      <c r="P790" s="4"/>
      <c r="EV790"/>
      <c r="EW790"/>
      <c r="EX790"/>
      <c r="EY790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</row>
    <row r="791" spans="1:189" ht="18.75" x14ac:dyDescent="0.3">
      <c r="A791" s="80" t="s">
        <v>202</v>
      </c>
      <c r="EV791"/>
      <c r="EW791"/>
      <c r="EX791"/>
      <c r="EY79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</row>
    <row r="792" spans="1:189" ht="15.75" x14ac:dyDescent="0.25">
      <c r="A792" s="13" t="s">
        <v>159</v>
      </c>
      <c r="D792" s="23" t="s">
        <v>203</v>
      </c>
      <c r="E792" s="23" t="s">
        <v>203</v>
      </c>
      <c r="F792" s="23" t="s">
        <v>203</v>
      </c>
      <c r="G792" s="23" t="s">
        <v>203</v>
      </c>
      <c r="H792" s="23" t="s">
        <v>203</v>
      </c>
      <c r="I792" s="23" t="s">
        <v>203</v>
      </c>
      <c r="J792" s="23" t="s">
        <v>203</v>
      </c>
      <c r="K792" s="23" t="s">
        <v>203</v>
      </c>
      <c r="L792" s="23" t="s">
        <v>203</v>
      </c>
      <c r="M792" s="23" t="s">
        <v>203</v>
      </c>
      <c r="N792" s="23" t="s">
        <v>203</v>
      </c>
      <c r="O792" s="23" t="s">
        <v>203</v>
      </c>
      <c r="P792" s="23" t="s">
        <v>203</v>
      </c>
      <c r="Q792" s="23" t="s">
        <v>203</v>
      </c>
      <c r="R792" s="23" t="s">
        <v>203</v>
      </c>
      <c r="S792" s="23" t="s">
        <v>203</v>
      </c>
      <c r="T792" s="23" t="s">
        <v>203</v>
      </c>
      <c r="U792" s="23" t="s">
        <v>203</v>
      </c>
      <c r="V792" s="23" t="s">
        <v>203</v>
      </c>
      <c r="W792" s="23" t="s">
        <v>203</v>
      </c>
      <c r="X792" s="23" t="s">
        <v>203</v>
      </c>
      <c r="Y792" s="23" t="s">
        <v>203</v>
      </c>
      <c r="Z792" s="23" t="s">
        <v>204</v>
      </c>
      <c r="AA792" s="23" t="s">
        <v>204</v>
      </c>
      <c r="AB792" s="23" t="s">
        <v>204</v>
      </c>
      <c r="AC792" s="23" t="s">
        <v>204</v>
      </c>
      <c r="AD792" s="23" t="s">
        <v>204</v>
      </c>
      <c r="AE792" s="23" t="s">
        <v>204</v>
      </c>
      <c r="AF792" s="23" t="s">
        <v>204</v>
      </c>
      <c r="AG792" s="23" t="s">
        <v>204</v>
      </c>
      <c r="AH792" s="23" t="s">
        <v>204</v>
      </c>
      <c r="AI792" s="23" t="s">
        <v>204</v>
      </c>
      <c r="AJ792" s="23" t="s">
        <v>204</v>
      </c>
      <c r="AK792" s="23" t="s">
        <v>204</v>
      </c>
      <c r="AL792" s="23" t="s">
        <v>204</v>
      </c>
      <c r="AM792" s="23" t="s">
        <v>204</v>
      </c>
      <c r="AN792" s="23" t="s">
        <v>204</v>
      </c>
      <c r="AO792" s="23" t="s">
        <v>204</v>
      </c>
      <c r="AP792" s="23" t="s">
        <v>204</v>
      </c>
      <c r="AQ792" s="23" t="s">
        <v>204</v>
      </c>
      <c r="AR792" s="23" t="s">
        <v>204</v>
      </c>
      <c r="AS792" s="23" t="s">
        <v>204</v>
      </c>
      <c r="AT792" s="23" t="s">
        <v>204</v>
      </c>
      <c r="AU792" s="23" t="s">
        <v>204</v>
      </c>
      <c r="AV792" s="26" t="s">
        <v>203</v>
      </c>
      <c r="AW792" s="25" t="s">
        <v>204</v>
      </c>
      <c r="AX792" s="10" t="s">
        <v>169</v>
      </c>
      <c r="AY792" s="2" t="s">
        <v>170</v>
      </c>
      <c r="AZ792" s="3" t="s">
        <v>205</v>
      </c>
      <c r="BA792" s="26" t="s">
        <v>203</v>
      </c>
      <c r="BB792" s="25" t="s">
        <v>204</v>
      </c>
      <c r="DA792" s="5"/>
      <c r="EV792"/>
      <c r="EW792"/>
      <c r="EX792"/>
      <c r="EY792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</row>
    <row r="793" spans="1:189" ht="13.5" x14ac:dyDescent="0.25">
      <c r="D793" s="23" t="s">
        <v>37</v>
      </c>
      <c r="E793" s="23" t="s">
        <v>38</v>
      </c>
      <c r="F793" s="23" t="s">
        <v>44</v>
      </c>
      <c r="G793" s="23" t="s">
        <v>45</v>
      </c>
      <c r="H793" s="25" t="s">
        <v>51</v>
      </c>
      <c r="I793" s="25" t="s">
        <v>52</v>
      </c>
      <c r="J793" s="23" t="s">
        <v>58</v>
      </c>
      <c r="K793" s="23" t="s">
        <v>59</v>
      </c>
      <c r="L793" s="25" t="s">
        <v>65</v>
      </c>
      <c r="M793" s="25" t="s">
        <v>66</v>
      </c>
      <c r="N793" s="25" t="s">
        <v>72</v>
      </c>
      <c r="O793" s="25" t="s">
        <v>73</v>
      </c>
      <c r="P793" s="23" t="s">
        <v>79</v>
      </c>
      <c r="Q793" s="23" t="s">
        <v>80</v>
      </c>
      <c r="R793" s="23" t="s">
        <v>86</v>
      </c>
      <c r="S793" s="23" t="s">
        <v>87</v>
      </c>
      <c r="T793" s="25" t="s">
        <v>93</v>
      </c>
      <c r="U793" s="25" t="s">
        <v>94</v>
      </c>
      <c r="V793" s="25" t="s">
        <v>150</v>
      </c>
      <c r="W793" s="25" t="s">
        <v>151</v>
      </c>
      <c r="X793" s="23" t="s">
        <v>152</v>
      </c>
      <c r="Y793" s="23" t="s">
        <v>153</v>
      </c>
      <c r="Z793" s="23" t="s">
        <v>37</v>
      </c>
      <c r="AA793" s="23" t="s">
        <v>38</v>
      </c>
      <c r="AB793" s="23" t="s">
        <v>44</v>
      </c>
      <c r="AC793" s="23" t="s">
        <v>45</v>
      </c>
      <c r="AD793" s="25" t="s">
        <v>51</v>
      </c>
      <c r="AE793" s="25" t="s">
        <v>52</v>
      </c>
      <c r="AF793" s="23" t="s">
        <v>58</v>
      </c>
      <c r="AG793" s="23" t="s">
        <v>59</v>
      </c>
      <c r="AH793" s="25" t="s">
        <v>65</v>
      </c>
      <c r="AI793" s="25" t="s">
        <v>66</v>
      </c>
      <c r="AJ793" s="25" t="s">
        <v>72</v>
      </c>
      <c r="AK793" s="25" t="s">
        <v>73</v>
      </c>
      <c r="AL793" s="23" t="s">
        <v>79</v>
      </c>
      <c r="AM793" s="23" t="s">
        <v>80</v>
      </c>
      <c r="AN793" s="23" t="s">
        <v>86</v>
      </c>
      <c r="AO793" s="23" t="s">
        <v>87</v>
      </c>
      <c r="AP793" s="25" t="s">
        <v>93</v>
      </c>
      <c r="AQ793" s="25" t="s">
        <v>94</v>
      </c>
      <c r="AR793" s="25" t="s">
        <v>150</v>
      </c>
      <c r="AS793" s="25" t="s">
        <v>151</v>
      </c>
      <c r="AT793" s="23" t="s">
        <v>152</v>
      </c>
      <c r="AU793" s="23" t="s">
        <v>153</v>
      </c>
      <c r="AV793" s="25" t="s">
        <v>160</v>
      </c>
      <c r="AW793" s="25" t="s">
        <v>160</v>
      </c>
      <c r="AY793" s="3" t="s">
        <v>206</v>
      </c>
      <c r="BA793" s="25" t="s">
        <v>160</v>
      </c>
      <c r="BB793" s="25" t="s">
        <v>160</v>
      </c>
      <c r="DA793" s="5"/>
      <c r="EV793"/>
      <c r="EW793"/>
      <c r="EX793"/>
      <c r="EY793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</row>
    <row r="794" spans="1:189" x14ac:dyDescent="0.2">
      <c r="A794" s="1">
        <v>1977</v>
      </c>
      <c r="F794" s="5"/>
      <c r="G794" s="5"/>
      <c r="H794" s="5"/>
      <c r="I794" s="5"/>
      <c r="J794" s="5"/>
      <c r="K794" s="5"/>
      <c r="L794" s="5"/>
      <c r="M794" s="5"/>
      <c r="Q794" s="5"/>
      <c r="R794" s="5"/>
      <c r="U794" s="5"/>
      <c r="V794" s="5"/>
      <c r="W794" s="5"/>
      <c r="Y794" s="5"/>
      <c r="Z794" s="5">
        <f>AVERAGE(Z468:Z471)</f>
        <v>3.1209250203748979</v>
      </c>
      <c r="AA794" s="5">
        <f>AVERAGE(AA468:AA471)</f>
        <v>3.9090544871794868</v>
      </c>
      <c r="AB794" s="5">
        <f>AVERAGE(AB468:AB471)</f>
        <v>2.5</v>
      </c>
      <c r="AC794" s="5" t="s">
        <v>112</v>
      </c>
      <c r="AD794" s="5">
        <f t="shared" ref="AD794:AS794" si="761">AVERAGE(AD468:AD471)</f>
        <v>3.1149999999999998</v>
      </c>
      <c r="AE794" s="5">
        <f t="shared" si="761"/>
        <v>3.0615454545454548</v>
      </c>
      <c r="AF794" s="5">
        <f t="shared" si="761"/>
        <v>2.9166666666666665</v>
      </c>
      <c r="AG794" s="5">
        <f t="shared" si="761"/>
        <v>3.009098979138924</v>
      </c>
      <c r="AH794" s="5">
        <f t="shared" si="761"/>
        <v>3.291666666666667</v>
      </c>
      <c r="AI794" s="5">
        <f t="shared" si="761"/>
        <v>3.0833333333333335</v>
      </c>
      <c r="AJ794" s="5">
        <f t="shared" si="761"/>
        <v>4.7650568181818205</v>
      </c>
      <c r="AK794" s="5">
        <f t="shared" si="761"/>
        <v>4.75</v>
      </c>
      <c r="AL794" s="5">
        <f t="shared" si="761"/>
        <v>3.034176029962548</v>
      </c>
      <c r="AM794" s="5">
        <f t="shared" si="761"/>
        <v>3.0000000000000013</v>
      </c>
      <c r="AN794" s="5">
        <f t="shared" si="761"/>
        <v>3.1876937984496125</v>
      </c>
      <c r="AO794" s="5">
        <f t="shared" si="761"/>
        <v>3.9847715736040596</v>
      </c>
      <c r="AP794" s="5">
        <f t="shared" si="761"/>
        <v>1.7849162011173183</v>
      </c>
      <c r="AQ794" s="5">
        <f t="shared" si="761"/>
        <v>1.8341708542713577</v>
      </c>
      <c r="AR794" s="5">
        <f t="shared" si="761"/>
        <v>2.333333333333333</v>
      </c>
      <c r="AS794" s="5">
        <f t="shared" si="761"/>
        <v>2.4166666666666665</v>
      </c>
      <c r="AT794" s="5"/>
      <c r="AU794" s="5">
        <f>AVERAGE(AU468:AU471)</f>
        <v>3.8405017921146953</v>
      </c>
      <c r="AV794" s="5">
        <f t="shared" ref="AV794:AV834" si="762">SUMPRODUCT(D794:Y794,D$696:Y$696)</f>
        <v>0</v>
      </c>
      <c r="AW794" s="5">
        <f t="shared" ref="AW794:AW834" si="763">SUMPRODUCT(Z794:AU794,Z$696:AU$696)</f>
        <v>2.7484807598394752</v>
      </c>
      <c r="AX794" s="1">
        <v>3.117161716171617</v>
      </c>
      <c r="AY794" s="3">
        <f>AZ$829/AZ794</f>
        <v>3.7875075611767932</v>
      </c>
      <c r="AZ794" s="3">
        <v>60.616666666666667</v>
      </c>
      <c r="BB794" s="1">
        <f t="shared" ref="BB794:BB837" si="764">AY794*AW794</f>
        <v>10.40989165964095</v>
      </c>
      <c r="DA794" s="5"/>
      <c r="EV794"/>
      <c r="EW794"/>
      <c r="EX794"/>
      <c r="EY794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</row>
    <row r="795" spans="1:189" x14ac:dyDescent="0.2">
      <c r="A795" s="1">
        <v>1978</v>
      </c>
      <c r="F795" s="5"/>
      <c r="G795" s="5"/>
      <c r="H795" s="5"/>
      <c r="I795" s="5"/>
      <c r="J795" s="5"/>
      <c r="K795" s="5"/>
      <c r="L795" s="5"/>
      <c r="M795" s="5"/>
      <c r="Q795" s="5"/>
      <c r="R795" s="5"/>
      <c r="U795" s="5"/>
      <c r="V795" s="5"/>
      <c r="W795" s="5"/>
      <c r="Y795" s="5"/>
      <c r="Z795" s="5">
        <f>AVERAGE(Z472:Z475)</f>
        <v>2.8251833740831294</v>
      </c>
      <c r="AA795" s="5">
        <f>AVERAGE(AA472:AA475)</f>
        <v>4.0508814102564106</v>
      </c>
      <c r="AB795" s="5">
        <f>AVERAGE(AB472:AB475)</f>
        <v>3.1708333333333334</v>
      </c>
      <c r="AC795" s="5" t="s">
        <v>112</v>
      </c>
      <c r="AD795" s="5">
        <f t="shared" ref="AD795:AU795" si="765">AVERAGE(AD472:AD475)</f>
        <v>3.2916666666666665</v>
      </c>
      <c r="AE795" s="5">
        <f t="shared" si="765"/>
        <v>3.2098484848484845</v>
      </c>
      <c r="AF795" s="5">
        <f t="shared" si="765"/>
        <v>2.5562091503267972</v>
      </c>
      <c r="AG795" s="5">
        <f t="shared" si="765"/>
        <v>3.0710164225477121</v>
      </c>
      <c r="AH795" s="5">
        <f t="shared" si="765"/>
        <v>3.958333333333333</v>
      </c>
      <c r="AI795" s="5">
        <f t="shared" si="765"/>
        <v>3.791666666666667</v>
      </c>
      <c r="AJ795" s="5">
        <f t="shared" si="765"/>
        <v>5.3231060606060634</v>
      </c>
      <c r="AK795" s="5">
        <f t="shared" si="765"/>
        <v>5</v>
      </c>
      <c r="AL795" s="5">
        <f t="shared" si="765"/>
        <v>3.2050561797752817</v>
      </c>
      <c r="AM795" s="5">
        <f t="shared" si="765"/>
        <v>3.0000000000000013</v>
      </c>
      <c r="AN795" s="5">
        <f t="shared" si="765"/>
        <v>3.3391472868217056</v>
      </c>
      <c r="AO795" s="5">
        <f t="shared" si="765"/>
        <v>4.458333333333333</v>
      </c>
      <c r="AP795" s="5">
        <f t="shared" si="765"/>
        <v>1.9999999999999998</v>
      </c>
      <c r="AQ795" s="5">
        <f t="shared" si="765"/>
        <v>1.9355108877721952</v>
      </c>
      <c r="AR795" s="5">
        <f t="shared" si="765"/>
        <v>2.5833333333333335</v>
      </c>
      <c r="AS795" s="5">
        <f t="shared" si="765"/>
        <v>2.5833333333333335</v>
      </c>
      <c r="AT795" s="5">
        <f t="shared" si="765"/>
        <v>3.0512005649717513</v>
      </c>
      <c r="AU795" s="5">
        <f t="shared" si="765"/>
        <v>3.5784050179211468</v>
      </c>
      <c r="AV795" s="5">
        <f t="shared" si="762"/>
        <v>0</v>
      </c>
      <c r="AW795" s="5">
        <f t="shared" si="763"/>
        <v>2.9848561117004935</v>
      </c>
      <c r="AX795" s="1">
        <v>2.897239263803681</v>
      </c>
      <c r="AY795" s="3">
        <f t="shared" ref="AY795:AY837" si="766">AZ$829/AZ795</f>
        <v>3.5190100906884654</v>
      </c>
      <c r="AZ795" s="3">
        <v>65.24166666666666</v>
      </c>
      <c r="BB795" s="1">
        <f t="shared" si="764"/>
        <v>10.503738776327173</v>
      </c>
      <c r="DA795" s="5"/>
      <c r="EV795"/>
      <c r="EW795"/>
      <c r="EX795"/>
      <c r="EY795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</row>
    <row r="796" spans="1:189" x14ac:dyDescent="0.2">
      <c r="A796" s="1">
        <v>1979</v>
      </c>
      <c r="F796" s="5"/>
      <c r="G796" s="5"/>
      <c r="H796" s="5"/>
      <c r="I796" s="5"/>
      <c r="J796" s="5"/>
      <c r="K796" s="5"/>
      <c r="L796" s="5"/>
      <c r="M796" s="5"/>
      <c r="Q796" s="5"/>
      <c r="R796" s="5"/>
      <c r="U796" s="5"/>
      <c r="V796" s="5"/>
      <c r="W796" s="5"/>
      <c r="Y796" s="5"/>
      <c r="Z796" s="5">
        <f>AVERAGE(Z476:Z479)</f>
        <v>2.7830073349633246</v>
      </c>
      <c r="AA796" s="5">
        <f>AVERAGE(AA476:AA479)</f>
        <v>3.9507211538461537</v>
      </c>
      <c r="AB796" s="5">
        <f>AVERAGE(AB476:AB479)</f>
        <v>3.6875</v>
      </c>
      <c r="AC796" s="5" t="s">
        <v>112</v>
      </c>
      <c r="AD796" s="5">
        <f t="shared" ref="AD796:AU796" si="767">AVERAGE(AD476:AD479)</f>
        <v>4</v>
      </c>
      <c r="AE796" s="5">
        <f t="shared" si="767"/>
        <v>3.8636363636363633</v>
      </c>
      <c r="AF796" s="5">
        <f t="shared" si="767"/>
        <v>2.8699346405228763</v>
      </c>
      <c r="AG796" s="5">
        <f t="shared" si="767"/>
        <v>3.7062805148690616</v>
      </c>
      <c r="AH796" s="5">
        <f t="shared" si="767"/>
        <v>3.8166666666666664</v>
      </c>
      <c r="AI796" s="5">
        <f t="shared" si="767"/>
        <v>3.9166666666666665</v>
      </c>
      <c r="AJ796" s="5">
        <f t="shared" si="767"/>
        <v>5.1083333333333352</v>
      </c>
      <c r="AK796" s="5">
        <f t="shared" si="767"/>
        <v>5.020833333333333</v>
      </c>
      <c r="AL796" s="5">
        <f t="shared" si="767"/>
        <v>3.0533707865168553</v>
      </c>
      <c r="AM796" s="5">
        <f t="shared" si="767"/>
        <v>2.9596273291925477</v>
      </c>
      <c r="AN796" s="5">
        <f t="shared" si="767"/>
        <v>3.6550387596899228</v>
      </c>
      <c r="AO796" s="5">
        <f t="shared" si="767"/>
        <v>4.3252961082910311</v>
      </c>
      <c r="AP796" s="5">
        <f t="shared" si="767"/>
        <v>1.9999999999999998</v>
      </c>
      <c r="AQ796" s="5">
        <f t="shared" si="767"/>
        <v>2.0000000000000009</v>
      </c>
      <c r="AR796" s="5">
        <f t="shared" si="767"/>
        <v>3</v>
      </c>
      <c r="AS796" s="5">
        <f t="shared" si="767"/>
        <v>3</v>
      </c>
      <c r="AT796" s="5">
        <f t="shared" si="767"/>
        <v>3.0600282485875709</v>
      </c>
      <c r="AU796" s="5">
        <f t="shared" si="767"/>
        <v>3.8378136200716844</v>
      </c>
      <c r="AV796" s="5">
        <f t="shared" si="762"/>
        <v>0</v>
      </c>
      <c r="AW796" s="5">
        <f t="shared" si="763"/>
        <v>3.1183250686886219</v>
      </c>
      <c r="AX796" s="1">
        <v>2.6019283746556479</v>
      </c>
      <c r="AY796" s="3">
        <f t="shared" si="766"/>
        <v>3.1630688863375425</v>
      </c>
      <c r="AZ796" s="3">
        <v>72.583333333333329</v>
      </c>
      <c r="BB796" s="1">
        <f t="shared" si="764"/>
        <v>9.8634770022553599</v>
      </c>
      <c r="DA796" s="5"/>
      <c r="EV796"/>
      <c r="EW796"/>
      <c r="EX796"/>
      <c r="EY796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</row>
    <row r="797" spans="1:189" x14ac:dyDescent="0.2">
      <c r="A797" s="1">
        <v>1980</v>
      </c>
      <c r="F797" s="5"/>
      <c r="G797" s="5"/>
      <c r="H797" s="5"/>
      <c r="I797" s="5"/>
      <c r="J797" s="5"/>
      <c r="K797" s="5"/>
      <c r="L797" s="5"/>
      <c r="M797" s="5"/>
      <c r="Q797" s="5"/>
      <c r="R797" s="5"/>
      <c r="U797" s="5"/>
      <c r="V797" s="5"/>
      <c r="W797" s="5"/>
      <c r="Y797" s="5"/>
      <c r="Z797" s="5">
        <f>AVERAGE(Z480:Z483)</f>
        <v>3.4336797066014668</v>
      </c>
      <c r="AA797" s="5">
        <f>AVERAGE(AA480:AA483)</f>
        <v>3.5246394230769234</v>
      </c>
      <c r="AB797" s="5">
        <f>AVERAGE(AB480:AB483)</f>
        <v>4</v>
      </c>
      <c r="AC797" s="5" t="s">
        <v>112</v>
      </c>
      <c r="AD797" s="5">
        <f t="shared" ref="AD797:AU797" si="768">AVERAGE(AD480:AD483)</f>
        <v>4.395833333333333</v>
      </c>
      <c r="AE797" s="5">
        <f t="shared" si="768"/>
        <v>4.6821969696969692</v>
      </c>
      <c r="AF797" s="5">
        <f t="shared" si="768"/>
        <v>4.2163398692810468</v>
      </c>
      <c r="AG797" s="5">
        <f t="shared" si="768"/>
        <v>4.6666666666666634</v>
      </c>
      <c r="AH797" s="5">
        <f t="shared" si="768"/>
        <v>3.8</v>
      </c>
      <c r="AI797" s="5">
        <f t="shared" si="768"/>
        <v>4.0250000000000004</v>
      </c>
      <c r="AJ797" s="5">
        <f t="shared" si="768"/>
        <v>4.8449810606060622</v>
      </c>
      <c r="AK797" s="5">
        <f t="shared" si="768"/>
        <v>4.854166666666667</v>
      </c>
      <c r="AL797" s="5">
        <f t="shared" si="768"/>
        <v>3.2851123595505625</v>
      </c>
      <c r="AM797" s="5">
        <f t="shared" si="768"/>
        <v>3.1972049689441002</v>
      </c>
      <c r="AN797" s="5">
        <f t="shared" si="768"/>
        <v>4.2936046511627906</v>
      </c>
      <c r="AO797" s="5">
        <f t="shared" si="768"/>
        <v>4.7415397631133658</v>
      </c>
      <c r="AP797" s="5">
        <f t="shared" si="768"/>
        <v>1.9999999999999998</v>
      </c>
      <c r="AQ797" s="5">
        <f t="shared" si="768"/>
        <v>2.0000000000000009</v>
      </c>
      <c r="AR797" s="5">
        <f t="shared" si="768"/>
        <v>3.5</v>
      </c>
      <c r="AS797" s="5">
        <f t="shared" si="768"/>
        <v>3.625</v>
      </c>
      <c r="AT797" s="5">
        <f t="shared" si="768"/>
        <v>3.281779661016949</v>
      </c>
      <c r="AU797" s="5">
        <f t="shared" si="768"/>
        <v>3.7446236559139781</v>
      </c>
      <c r="AV797" s="5">
        <f t="shared" si="762"/>
        <v>0</v>
      </c>
      <c r="AW797" s="5">
        <f t="shared" si="763"/>
        <v>3.3418117587300467</v>
      </c>
      <c r="AX797" s="1">
        <v>2.2924757281553396</v>
      </c>
      <c r="AY797" s="3">
        <f t="shared" si="766"/>
        <v>2.7868025490592747</v>
      </c>
      <c r="AZ797" s="3">
        <v>82.38333333333334</v>
      </c>
      <c r="BB797" s="1">
        <f t="shared" si="764"/>
        <v>9.3129695277051514</v>
      </c>
      <c r="DA797" s="5"/>
      <c r="EV797"/>
      <c r="EW797"/>
      <c r="EX797"/>
      <c r="EY797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</row>
    <row r="798" spans="1:189" x14ac:dyDescent="0.2">
      <c r="A798" s="1">
        <v>1981</v>
      </c>
      <c r="F798" s="5"/>
      <c r="G798" s="5"/>
      <c r="H798" s="5"/>
      <c r="I798" s="5"/>
      <c r="J798" s="5"/>
      <c r="K798" s="5"/>
      <c r="L798" s="5"/>
      <c r="M798" s="5"/>
      <c r="Q798" s="5"/>
      <c r="R798" s="5"/>
      <c r="U798" s="5"/>
      <c r="V798" s="5"/>
      <c r="W798" s="5"/>
      <c r="Y798" s="5"/>
      <c r="Z798" s="5">
        <f>AVERAGE(Z484:Z487)</f>
        <v>4.9491646291768543</v>
      </c>
      <c r="AA798" s="5">
        <f>AVERAGE(AA484:AA487)</f>
        <v>5.2826522435897445</v>
      </c>
      <c r="AB798" s="5">
        <f>AVERAGE(AB484:AB487)</f>
        <v>4</v>
      </c>
      <c r="AC798" s="5" t="s">
        <v>112</v>
      </c>
      <c r="AD798" s="5">
        <f t="shared" ref="AD798:AU798" si="769">AVERAGE(AD484:AD487)</f>
        <v>5</v>
      </c>
      <c r="AE798" s="5">
        <f t="shared" si="769"/>
        <v>4.9999999999999991</v>
      </c>
      <c r="AF798" s="5">
        <f t="shared" si="769"/>
        <v>5.0281045751633986</v>
      </c>
      <c r="AG798" s="5">
        <f t="shared" si="769"/>
        <v>5.0016089658233431</v>
      </c>
      <c r="AH798" s="5">
        <f t="shared" si="769"/>
        <v>4.229166666666667</v>
      </c>
      <c r="AI798" s="5">
        <f t="shared" si="769"/>
        <v>4.5</v>
      </c>
      <c r="AJ798" s="5">
        <f t="shared" si="769"/>
        <v>5.5907196969696997</v>
      </c>
      <c r="AK798" s="5">
        <f t="shared" si="769"/>
        <v>5.75</v>
      </c>
      <c r="AL798" s="5">
        <f t="shared" si="769"/>
        <v>4.0093632958801511</v>
      </c>
      <c r="AM798" s="5">
        <f t="shared" si="769"/>
        <v>3.6138716356107667</v>
      </c>
      <c r="AN798" s="5">
        <f t="shared" si="769"/>
        <v>4.8653100775193803</v>
      </c>
      <c r="AO798" s="5">
        <f t="shared" si="769"/>
        <v>4.9787436548223347</v>
      </c>
      <c r="AP798" s="5">
        <f t="shared" si="769"/>
        <v>2.2893389199255121</v>
      </c>
      <c r="AQ798" s="5">
        <f t="shared" si="769"/>
        <v>2.3569932998324967</v>
      </c>
      <c r="AR798" s="5">
        <f t="shared" si="769"/>
        <v>4</v>
      </c>
      <c r="AS798" s="5">
        <f t="shared" si="769"/>
        <v>4.5</v>
      </c>
      <c r="AT798" s="5">
        <f t="shared" si="769"/>
        <v>3.4038771186440675</v>
      </c>
      <c r="AU798" s="5">
        <f t="shared" si="769"/>
        <v>3.6339605734767026</v>
      </c>
      <c r="AV798" s="5">
        <f t="shared" si="762"/>
        <v>0</v>
      </c>
      <c r="AW798" s="5">
        <f t="shared" si="763"/>
        <v>3.9233996086525531</v>
      </c>
      <c r="AX798" s="1">
        <v>2.078107810781078</v>
      </c>
      <c r="AY798" s="3">
        <f t="shared" si="766"/>
        <v>2.5247736436950143</v>
      </c>
      <c r="AZ798" s="3">
        <v>90.933333333333323</v>
      </c>
      <c r="BB798" s="1">
        <f t="shared" si="764"/>
        <v>9.9056959256092991</v>
      </c>
      <c r="DA798" s="5"/>
      <c r="EV798"/>
      <c r="EW798"/>
      <c r="EX798"/>
      <c r="EY798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</row>
    <row r="799" spans="1:189" x14ac:dyDescent="0.2">
      <c r="A799" s="1">
        <v>1982</v>
      </c>
      <c r="F799" s="5"/>
      <c r="G799" s="5"/>
      <c r="H799" s="5"/>
      <c r="I799" s="5"/>
      <c r="J799" s="5"/>
      <c r="K799" s="5"/>
      <c r="L799" s="5"/>
      <c r="M799" s="5"/>
      <c r="Q799" s="5"/>
      <c r="R799" s="5"/>
      <c r="U799" s="5"/>
      <c r="V799" s="5"/>
      <c r="W799" s="5"/>
      <c r="Y799" s="5"/>
      <c r="Z799" s="5">
        <f>AVERAGE(Z488:Z491)</f>
        <v>4.711491442542787</v>
      </c>
      <c r="AA799" s="5">
        <f>AVERAGE(AA488:AA491)</f>
        <v>5.1747796474358978</v>
      </c>
      <c r="AB799" s="5">
        <f>AVERAGE(AB488:AB491)</f>
        <v>5.270833333333333</v>
      </c>
      <c r="AC799" s="5" t="s">
        <v>112</v>
      </c>
      <c r="AD799" s="5">
        <f t="shared" ref="AD799:AU799" si="770">AVERAGE(AD488:AD491)</f>
        <v>4.4375</v>
      </c>
      <c r="AE799" s="5">
        <f t="shared" si="770"/>
        <v>4.3420454545454543</v>
      </c>
      <c r="AF799" s="5">
        <f t="shared" si="770"/>
        <v>4.5753267973856211</v>
      </c>
      <c r="AG799" s="5">
        <f t="shared" si="770"/>
        <v>4.177818464269861</v>
      </c>
      <c r="AH799" s="5">
        <f t="shared" si="770"/>
        <v>4.5625</v>
      </c>
      <c r="AI799" s="5">
        <f t="shared" si="770"/>
        <v>4.958333333333333</v>
      </c>
      <c r="AJ799" s="5">
        <f t="shared" si="770"/>
        <v>4.9796401515151532</v>
      </c>
      <c r="AK799" s="5">
        <f t="shared" si="770"/>
        <v>5.229166666666667</v>
      </c>
      <c r="AL799" s="5">
        <f t="shared" si="770"/>
        <v>5.1128277153558059</v>
      </c>
      <c r="AM799" s="5">
        <f t="shared" si="770"/>
        <v>3.7877846790890279</v>
      </c>
      <c r="AN799" s="5">
        <f t="shared" si="770"/>
        <v>4.8255813953488378</v>
      </c>
      <c r="AO799" s="5">
        <f t="shared" si="770"/>
        <v>5.2017766497461926</v>
      </c>
      <c r="AP799" s="5">
        <f t="shared" si="770"/>
        <v>2.4294692737430164</v>
      </c>
      <c r="AQ799" s="5">
        <f t="shared" si="770"/>
        <v>2.888819095477388</v>
      </c>
      <c r="AR799" s="5">
        <f t="shared" si="770"/>
        <v>4.541666666666667</v>
      </c>
      <c r="AS799" s="5">
        <f t="shared" si="770"/>
        <v>4.5416666666666661</v>
      </c>
      <c r="AT799" s="5">
        <f t="shared" si="770"/>
        <v>3.0423728813559321</v>
      </c>
      <c r="AU799" s="5">
        <f t="shared" si="770"/>
        <v>3.8297491039426519</v>
      </c>
      <c r="AV799" s="5">
        <f t="shared" si="762"/>
        <v>0</v>
      </c>
      <c r="AW799" s="5">
        <f t="shared" si="763"/>
        <v>3.9596182144397183</v>
      </c>
      <c r="AX799" s="1">
        <v>1.9575129533678757</v>
      </c>
      <c r="AY799" s="3">
        <f t="shared" si="766"/>
        <v>2.3783088743093912</v>
      </c>
      <c r="AZ799" s="3">
        <v>96.53333333333336</v>
      </c>
      <c r="BB799" s="1">
        <f t="shared" si="764"/>
        <v>9.4171951382790873</v>
      </c>
      <c r="DA799" s="5"/>
      <c r="EV799"/>
      <c r="EW799"/>
      <c r="EX799"/>
      <c r="EY799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</row>
    <row r="800" spans="1:189" x14ac:dyDescent="0.2">
      <c r="A800" s="1">
        <v>1983</v>
      </c>
      <c r="F800" s="5"/>
      <c r="G800" s="5"/>
      <c r="H800" s="5"/>
      <c r="I800" s="5"/>
      <c r="J800" s="5"/>
      <c r="K800" s="5"/>
      <c r="L800" s="5"/>
      <c r="M800" s="5"/>
      <c r="Q800" s="5"/>
      <c r="R800" s="5"/>
      <c r="U800" s="5"/>
      <c r="V800" s="5"/>
      <c r="W800" s="5"/>
      <c r="Y800" s="5"/>
      <c r="Z800" s="5">
        <f>AVERAGE(Z492:Z495)</f>
        <v>5.8961898940505293</v>
      </c>
      <c r="AA800" s="5">
        <f>AVERAGE(AA492:AA495)</f>
        <v>7.204927884615385</v>
      </c>
      <c r="AB800" s="5">
        <f>AVERAGE(AB492:AB495)</f>
        <v>6</v>
      </c>
      <c r="AC800" s="5" t="s">
        <v>112</v>
      </c>
      <c r="AD800" s="5">
        <f t="shared" ref="AD800:AR800" si="771">AVERAGE(AD492:AD495)</f>
        <v>5.6875</v>
      </c>
      <c r="AE800" s="5">
        <f t="shared" si="771"/>
        <v>5.401136363636363</v>
      </c>
      <c r="AF800" s="5">
        <f t="shared" si="771"/>
        <v>4.5562091503267972</v>
      </c>
      <c r="AG800" s="5">
        <f t="shared" si="771"/>
        <v>4.9059587217043914</v>
      </c>
      <c r="AH800" s="5">
        <f t="shared" si="771"/>
        <v>4.833333333333333</v>
      </c>
      <c r="AI800" s="5">
        <f t="shared" si="771"/>
        <v>5</v>
      </c>
      <c r="AJ800" s="5">
        <f t="shared" si="771"/>
        <v>5.9838068181818205</v>
      </c>
      <c r="AK800" s="5">
        <f t="shared" si="771"/>
        <v>6.125</v>
      </c>
      <c r="AL800" s="5">
        <f t="shared" si="771"/>
        <v>5.2303370786516865</v>
      </c>
      <c r="AM800" s="5">
        <f t="shared" si="771"/>
        <v>3.7422360248447215</v>
      </c>
      <c r="AN800" s="5">
        <f t="shared" si="771"/>
        <v>4.7093023255813957</v>
      </c>
      <c r="AO800" s="5">
        <f t="shared" si="771"/>
        <v>4.6489001692047367</v>
      </c>
      <c r="AP800" s="5">
        <f t="shared" si="771"/>
        <v>2.6312849162011172</v>
      </c>
      <c r="AQ800" s="5">
        <f t="shared" si="771"/>
        <v>3.055276381909549</v>
      </c>
      <c r="AR800" s="5">
        <f t="shared" si="771"/>
        <v>5.125</v>
      </c>
      <c r="AS800" s="5"/>
      <c r="AT800" s="5">
        <f>AVERAGE(AT492:AT495)</f>
        <v>3.6257062146892647</v>
      </c>
      <c r="AU800" s="5">
        <f>AVERAGE(AU492:AU495)</f>
        <v>4.0896057347670247</v>
      </c>
      <c r="AV800" s="5">
        <f t="shared" si="762"/>
        <v>0</v>
      </c>
      <c r="AW800" s="5">
        <f t="shared" si="763"/>
        <v>4.4907262452475933</v>
      </c>
      <c r="AX800" s="1">
        <v>1.8965863453815264</v>
      </c>
      <c r="AY800" s="3">
        <f t="shared" si="766"/>
        <v>2.3054669456066943</v>
      </c>
      <c r="AZ800" s="3">
        <v>99.583333333333329</v>
      </c>
      <c r="BB800" s="1">
        <f t="shared" si="764"/>
        <v>10.353220920186788</v>
      </c>
      <c r="DA800" s="5"/>
      <c r="EV800"/>
      <c r="EW800"/>
      <c r="EX800"/>
      <c r="EY800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</row>
    <row r="801" spans="1:189" x14ac:dyDescent="0.2">
      <c r="A801" s="1">
        <v>1984</v>
      </c>
      <c r="F801" s="5"/>
      <c r="G801" s="5"/>
      <c r="H801" s="5"/>
      <c r="I801" s="5"/>
      <c r="J801" s="5"/>
      <c r="K801" s="5"/>
      <c r="L801" s="5"/>
      <c r="M801" s="5"/>
      <c r="Q801" s="5"/>
      <c r="R801" s="5"/>
      <c r="U801" s="5"/>
      <c r="V801" s="5"/>
      <c r="W801" s="5"/>
      <c r="Y801" s="5"/>
      <c r="Z801" s="5">
        <f>AVERAGE(Z496:Z499)</f>
        <v>5.5449266503667474</v>
      </c>
      <c r="AA801" s="5">
        <f>AVERAGE(AA496:AA499)</f>
        <v>7.3004807692307692</v>
      </c>
      <c r="AB801" s="5">
        <f>AVERAGE(AB496:AB499)</f>
        <v>6</v>
      </c>
      <c r="AC801" s="5" t="s">
        <v>112</v>
      </c>
      <c r="AD801" s="5">
        <f t="shared" ref="AD801:AR801" si="772">AVERAGE(AD496:AD499)</f>
        <v>6.5</v>
      </c>
      <c r="AE801" s="5">
        <f t="shared" si="772"/>
        <v>6.172727272727272</v>
      </c>
      <c r="AF801" s="5">
        <f t="shared" si="772"/>
        <v>4.4859477124183007</v>
      </c>
      <c r="AG801" s="5">
        <f t="shared" si="772"/>
        <v>4.5157012871726563</v>
      </c>
      <c r="AH801" s="5">
        <f t="shared" si="772"/>
        <v>5</v>
      </c>
      <c r="AI801" s="5">
        <f t="shared" si="772"/>
        <v>5</v>
      </c>
      <c r="AJ801" s="5">
        <f t="shared" si="772"/>
        <v>6.3113636363636392</v>
      </c>
      <c r="AK801" s="5">
        <f t="shared" si="772"/>
        <v>7.125</v>
      </c>
      <c r="AL801" s="5">
        <f t="shared" si="772"/>
        <v>5.2303370786516865</v>
      </c>
      <c r="AM801" s="5">
        <f t="shared" si="772"/>
        <v>3.7422360248447215</v>
      </c>
      <c r="AN801" s="5">
        <f t="shared" si="772"/>
        <v>4.7093023255813957</v>
      </c>
      <c r="AO801" s="5">
        <f t="shared" si="772"/>
        <v>3.9086294416243645</v>
      </c>
      <c r="AP801" s="5">
        <f t="shared" si="772"/>
        <v>2.6312849162011172</v>
      </c>
      <c r="AQ801" s="5">
        <f t="shared" si="772"/>
        <v>3.055276381909549</v>
      </c>
      <c r="AR801" s="5">
        <f t="shared" si="772"/>
        <v>4.583333333333333</v>
      </c>
      <c r="AS801" s="5"/>
      <c r="AT801" s="5">
        <f>AVERAGE(AT496:AT499)</f>
        <v>3.825211864406779</v>
      </c>
      <c r="AU801" s="5">
        <f>AVERAGE(AU496:AU499)</f>
        <v>4.3620071684587813</v>
      </c>
      <c r="AV801" s="5">
        <f t="shared" si="762"/>
        <v>0</v>
      </c>
      <c r="AW801" s="5">
        <f t="shared" si="763"/>
        <v>4.5525401366648817</v>
      </c>
      <c r="AX801" s="1">
        <v>1.818094321462945</v>
      </c>
      <c r="AY801" s="3">
        <f t="shared" si="766"/>
        <v>2.2089745028864649</v>
      </c>
      <c r="AZ801" s="3">
        <v>103.93333333333334</v>
      </c>
      <c r="BB801" s="1">
        <f t="shared" si="764"/>
        <v>10.056445085259986</v>
      </c>
      <c r="DA801" s="5"/>
      <c r="EV801"/>
      <c r="EW801"/>
      <c r="EX801"/>
      <c r="EY80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</row>
    <row r="802" spans="1:189" x14ac:dyDescent="0.2">
      <c r="A802" s="1">
        <v>1985</v>
      </c>
      <c r="F802" s="5"/>
      <c r="G802" s="5"/>
      <c r="H802" s="5"/>
      <c r="I802" s="5"/>
      <c r="J802" s="5"/>
      <c r="K802" s="5"/>
      <c r="L802" s="5"/>
      <c r="M802" s="5"/>
      <c r="Q802" s="5"/>
      <c r="R802" s="5"/>
      <c r="U802" s="5"/>
      <c r="V802" s="5"/>
      <c r="W802" s="5"/>
      <c r="Y802" s="5"/>
      <c r="Z802" s="5">
        <f>AVERAGE(Z500:Z503)</f>
        <v>4.9064792176039118</v>
      </c>
      <c r="AA802" s="5">
        <f>AVERAGE(AA500:AA503)</f>
        <v>6.0755208333333339</v>
      </c>
      <c r="AB802" s="5">
        <f>AVERAGE(AB500:AB503)</f>
        <v>4.8125</v>
      </c>
      <c r="AC802" s="5" t="s">
        <v>112</v>
      </c>
      <c r="AD802" s="5">
        <f t="shared" ref="AD802:AU802" si="773">AVERAGE(AD500:AD503)</f>
        <v>4.583333333333333</v>
      </c>
      <c r="AE802" s="5">
        <f t="shared" si="773"/>
        <v>4.7469696969696962</v>
      </c>
      <c r="AF802" s="5">
        <f t="shared" si="773"/>
        <v>4.1526143790849677</v>
      </c>
      <c r="AG802" s="5">
        <f t="shared" si="773"/>
        <v>4.314414114513978</v>
      </c>
      <c r="AH802" s="5">
        <f t="shared" si="773"/>
        <v>4.416666666666667</v>
      </c>
      <c r="AI802" s="5">
        <f t="shared" si="773"/>
        <v>4.166666666666667</v>
      </c>
      <c r="AJ802" s="5">
        <f t="shared" si="773"/>
        <v>5.509469696969699</v>
      </c>
      <c r="AK802" s="5">
        <f t="shared" si="773"/>
        <v>6.9583333333333339</v>
      </c>
      <c r="AL802" s="5">
        <f t="shared" si="773"/>
        <v>4.8249063670412005</v>
      </c>
      <c r="AM802" s="5">
        <f t="shared" si="773"/>
        <v>3.6350931677018643</v>
      </c>
      <c r="AN802" s="5">
        <f t="shared" si="773"/>
        <v>4.7093023255813957</v>
      </c>
      <c r="AO802" s="5">
        <f t="shared" si="773"/>
        <v>3.9086294416243645</v>
      </c>
      <c r="AP802" s="5">
        <f t="shared" si="773"/>
        <v>2.6312849162011172</v>
      </c>
      <c r="AQ802" s="5">
        <f t="shared" si="773"/>
        <v>3.055276381909549</v>
      </c>
      <c r="AR802" s="5">
        <f t="shared" si="773"/>
        <v>3.5</v>
      </c>
      <c r="AS802" s="5">
        <f t="shared" si="773"/>
        <v>3.875</v>
      </c>
      <c r="AT802" s="5">
        <f t="shared" si="773"/>
        <v>4.007944915254237</v>
      </c>
      <c r="AU802" s="5">
        <f t="shared" si="773"/>
        <v>4.1108870967741931</v>
      </c>
      <c r="AV802" s="5">
        <f t="shared" si="762"/>
        <v>0</v>
      </c>
      <c r="AW802" s="5">
        <f t="shared" si="763"/>
        <v>4.0819456507988878</v>
      </c>
      <c r="AX802" s="1">
        <v>1.7555762081784387</v>
      </c>
      <c r="AY802" s="3">
        <f t="shared" si="766"/>
        <v>2.1336996592317217</v>
      </c>
      <c r="AZ802" s="3">
        <v>107.60000000000001</v>
      </c>
      <c r="BB802" s="1">
        <f t="shared" si="764"/>
        <v>8.7096460441119952</v>
      </c>
      <c r="DA802" s="5"/>
      <c r="EV802"/>
      <c r="EW802"/>
      <c r="EX802"/>
      <c r="EY802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</row>
    <row r="803" spans="1:189" x14ac:dyDescent="0.2">
      <c r="A803" s="1">
        <v>1986</v>
      </c>
      <c r="F803" s="5"/>
      <c r="G803" s="5"/>
      <c r="H803" s="5"/>
      <c r="I803" s="5"/>
      <c r="J803" s="5"/>
      <c r="K803" s="5"/>
      <c r="L803" s="5"/>
      <c r="M803" s="5"/>
      <c r="Q803" s="5"/>
      <c r="R803" s="5"/>
      <c r="U803" s="5"/>
      <c r="V803" s="5"/>
      <c r="W803" s="5"/>
      <c r="Y803" s="5"/>
      <c r="Z803" s="5">
        <f>AVERAGE(Z504:Z507)</f>
        <v>3.9979625101874494</v>
      </c>
      <c r="AA803" s="5">
        <f>AVERAGE(AA504:AA507)</f>
        <v>5.2183493589743595</v>
      </c>
      <c r="AB803" s="5">
        <f>AVERAGE(AB504:AB507)</f>
        <v>3.333333333333333</v>
      </c>
      <c r="AC803" s="5" t="s">
        <v>112</v>
      </c>
      <c r="AD803" s="5">
        <f t="shared" ref="AD803:AU803" si="774">AVERAGE(AD504:AD507)</f>
        <v>3.875</v>
      </c>
      <c r="AE803" s="5">
        <f t="shared" si="774"/>
        <v>3.8477272727272722</v>
      </c>
      <c r="AF803" s="5">
        <f t="shared" si="774"/>
        <v>3.1362745098039215</v>
      </c>
      <c r="AG803" s="5">
        <f t="shared" si="774"/>
        <v>3.7046715490457145</v>
      </c>
      <c r="AH803" s="5">
        <f t="shared" si="774"/>
        <v>3.708333333333333</v>
      </c>
      <c r="AI803" s="5">
        <f t="shared" si="774"/>
        <v>3.479166666666667</v>
      </c>
      <c r="AJ803" s="5">
        <f t="shared" si="774"/>
        <v>4.3820075757575774</v>
      </c>
      <c r="AK803" s="5">
        <f t="shared" si="774"/>
        <v>5.75</v>
      </c>
      <c r="AL803" s="5">
        <f t="shared" si="774"/>
        <v>4.9349250936329607</v>
      </c>
      <c r="AM803" s="5">
        <f t="shared" si="774"/>
        <v>3.4619565217391317</v>
      </c>
      <c r="AN803" s="5">
        <f t="shared" si="774"/>
        <v>3.9132751937984498</v>
      </c>
      <c r="AO803" s="5">
        <f t="shared" si="774"/>
        <v>3.7011421319796947</v>
      </c>
      <c r="AP803" s="5">
        <f t="shared" si="774"/>
        <v>2.8594040968342642</v>
      </c>
      <c r="AQ803" s="5">
        <f t="shared" si="774"/>
        <v>3.1850921273031836</v>
      </c>
      <c r="AR803" s="5">
        <f t="shared" si="774"/>
        <v>2.7291666666666665</v>
      </c>
      <c r="AS803" s="5">
        <f t="shared" si="774"/>
        <v>3.375</v>
      </c>
      <c r="AT803" s="5">
        <f t="shared" si="774"/>
        <v>4.0176553672316384</v>
      </c>
      <c r="AU803" s="5">
        <f t="shared" si="774"/>
        <v>4.3826164874551967</v>
      </c>
      <c r="AV803" s="5">
        <f t="shared" si="762"/>
        <v>0</v>
      </c>
      <c r="AW803" s="5">
        <f t="shared" si="763"/>
        <v>3.4497854664460519</v>
      </c>
      <c r="AX803" s="1">
        <v>1.7235401459854016</v>
      </c>
      <c r="AY803" s="3">
        <f t="shared" si="766"/>
        <v>2.0930129909595072</v>
      </c>
      <c r="AZ803" s="3">
        <v>109.69166666666668</v>
      </c>
      <c r="BB803" s="1">
        <f t="shared" si="764"/>
        <v>7.2204457972948894</v>
      </c>
      <c r="DA803" s="5"/>
      <c r="EV803"/>
      <c r="EW803"/>
      <c r="EX803"/>
      <c r="EY803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</row>
    <row r="804" spans="1:189" x14ac:dyDescent="0.2">
      <c r="A804" s="1">
        <v>1987</v>
      </c>
      <c r="F804" s="5"/>
      <c r="G804" s="5"/>
      <c r="H804" s="5"/>
      <c r="I804" s="5"/>
      <c r="J804" s="5"/>
      <c r="K804" s="5"/>
      <c r="L804" s="5"/>
      <c r="M804" s="5"/>
      <c r="Q804" s="5"/>
      <c r="R804" s="5"/>
      <c r="U804" s="5"/>
      <c r="V804" s="5"/>
      <c r="W804" s="5"/>
      <c r="Y804" s="5"/>
      <c r="Z804" s="5">
        <f>AVERAGE(Z508:Z511)</f>
        <v>4.1837612061939682</v>
      </c>
      <c r="AA804" s="5">
        <f>AVERAGE(AA508:AA511)</f>
        <v>7.2566506410256411</v>
      </c>
      <c r="AB804" s="5">
        <f>AVERAGE(AB508:AB511)</f>
        <v>3.7916666666666665</v>
      </c>
      <c r="AC804" s="5" t="s">
        <v>112</v>
      </c>
      <c r="AD804" s="5">
        <f t="shared" ref="AD804:AU804" si="775">AVERAGE(AD508:AD511)</f>
        <v>4.1833333333333336</v>
      </c>
      <c r="AE804" s="5">
        <f t="shared" si="775"/>
        <v>3.4087878787878783</v>
      </c>
      <c r="AF804" s="5">
        <f t="shared" si="775"/>
        <v>3.6719281045751639</v>
      </c>
      <c r="AG804" s="5">
        <f t="shared" si="775"/>
        <v>4.9798490901020838</v>
      </c>
      <c r="AH804" s="5">
        <f t="shared" si="775"/>
        <v>5.2833333333333332</v>
      </c>
      <c r="AI804" s="5">
        <f t="shared" si="775"/>
        <v>4.5316666666666663</v>
      </c>
      <c r="AJ804" s="5">
        <f t="shared" si="775"/>
        <v>4.9742424242424264</v>
      </c>
      <c r="AK804" s="5">
        <f t="shared" si="775"/>
        <v>5.416666666666667</v>
      </c>
      <c r="AL804" s="5">
        <f t="shared" si="775"/>
        <v>6.2418071161048703</v>
      </c>
      <c r="AM804" s="5">
        <f t="shared" si="775"/>
        <v>4.9558747412008302</v>
      </c>
      <c r="AN804" s="5">
        <f t="shared" si="775"/>
        <v>4.3091085271317837</v>
      </c>
      <c r="AO804" s="5">
        <f t="shared" si="775"/>
        <v>5.1070431472081195</v>
      </c>
      <c r="AP804" s="5">
        <f t="shared" si="775"/>
        <v>3.3296089385474859</v>
      </c>
      <c r="AQ804" s="5">
        <f t="shared" si="775"/>
        <v>2.5046063651591304</v>
      </c>
      <c r="AR804" s="5">
        <f t="shared" si="775"/>
        <v>5.1208333333333327</v>
      </c>
      <c r="AS804" s="5">
        <f t="shared" si="775"/>
        <v>3.9041666666666668</v>
      </c>
      <c r="AT804" s="5">
        <f t="shared" si="775"/>
        <v>4.9364406779661012</v>
      </c>
      <c r="AU804" s="5">
        <f t="shared" si="775"/>
        <v>3.9988351254480281</v>
      </c>
      <c r="AV804" s="5">
        <f t="shared" si="762"/>
        <v>0</v>
      </c>
      <c r="AW804" s="5">
        <f t="shared" si="763"/>
        <v>4.1715973529251702</v>
      </c>
      <c r="AX804" s="1">
        <v>1.6628521126760565</v>
      </c>
      <c r="AY804" s="3">
        <f t="shared" si="766"/>
        <v>2.0207077893501535</v>
      </c>
      <c r="AZ804" s="3">
        <v>113.61666666666666</v>
      </c>
      <c r="BB804" s="1">
        <f t="shared" si="764"/>
        <v>8.429579265088373</v>
      </c>
      <c r="DA804" s="5"/>
      <c r="EV804"/>
      <c r="EW804"/>
      <c r="EX804"/>
      <c r="EY804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</row>
    <row r="805" spans="1:189" x14ac:dyDescent="0.2">
      <c r="A805" s="1">
        <v>1988</v>
      </c>
      <c r="F805" s="5"/>
      <c r="G805" s="5"/>
      <c r="H805" s="5"/>
      <c r="I805" s="5"/>
      <c r="J805" s="5"/>
      <c r="K805" s="5"/>
      <c r="L805" s="5"/>
      <c r="M805" s="5"/>
      <c r="Q805" s="5"/>
      <c r="R805" s="5"/>
      <c r="U805" s="5"/>
      <c r="V805" s="5"/>
      <c r="W805" s="5"/>
      <c r="Y805" s="5"/>
      <c r="Z805" s="5">
        <f>AVERAGE(Z512:Z515)</f>
        <v>5.4726589242053789</v>
      </c>
      <c r="AA805" s="5">
        <f>AVERAGE(AA512:AA515)</f>
        <v>7.370733173076923</v>
      </c>
      <c r="AB805" s="5">
        <f>AVERAGE(AB512:AB515)</f>
        <v>3.8574999999999999</v>
      </c>
      <c r="AC805" s="5" t="s">
        <v>112</v>
      </c>
      <c r="AD805" s="5">
        <f t="shared" ref="AD805:AU805" si="776">AVERAGE(AD512:AD515)</f>
        <v>4.1875</v>
      </c>
      <c r="AE805" s="5">
        <f t="shared" si="776"/>
        <v>3.8405909090909085</v>
      </c>
      <c r="AF805" s="5">
        <f t="shared" si="776"/>
        <v>6.5196176470588236</v>
      </c>
      <c r="AG805" s="5">
        <f t="shared" si="776"/>
        <v>4.9006025299600502</v>
      </c>
      <c r="AH805" s="5">
        <f t="shared" si="776"/>
        <v>5.3125</v>
      </c>
      <c r="AI805" s="5">
        <f t="shared" si="776"/>
        <v>4.79</v>
      </c>
      <c r="AJ805" s="5">
        <f t="shared" si="776"/>
        <v>4.7473977272727286</v>
      </c>
      <c r="AK805" s="5">
        <f t="shared" si="776"/>
        <v>5.8900000000000006</v>
      </c>
      <c r="AL805" s="5">
        <f t="shared" si="776"/>
        <v>5.7759269662921362</v>
      </c>
      <c r="AM805" s="5">
        <f t="shared" si="776"/>
        <v>4.1752329192546593</v>
      </c>
      <c r="AN805" s="5">
        <f t="shared" si="776"/>
        <v>4.0135465116279079</v>
      </c>
      <c r="AO805" s="5">
        <f t="shared" si="776"/>
        <v>4.3355964467005066</v>
      </c>
      <c r="AP805" s="5">
        <f t="shared" si="776"/>
        <v>3.6078072625698319</v>
      </c>
      <c r="AQ805" s="5">
        <f t="shared" si="776"/>
        <v>2.7051130653266346</v>
      </c>
      <c r="AR805" s="5">
        <f t="shared" si="776"/>
        <v>5.5</v>
      </c>
      <c r="AS805" s="5">
        <f t="shared" si="776"/>
        <v>5</v>
      </c>
      <c r="AT805" s="5">
        <f t="shared" si="776"/>
        <v>5.1521186440677962</v>
      </c>
      <c r="AU805" s="5">
        <f t="shared" si="776"/>
        <v>4.4127688172043005</v>
      </c>
      <c r="AV805" s="5">
        <f t="shared" si="762"/>
        <v>0</v>
      </c>
      <c r="AW805" s="5">
        <f t="shared" si="763"/>
        <v>4.3856631855196202</v>
      </c>
      <c r="AX805" s="1">
        <v>1.5967878275570584</v>
      </c>
      <c r="AY805" s="3">
        <f t="shared" si="766"/>
        <v>1.9411209751285836</v>
      </c>
      <c r="AZ805" s="3">
        <v>118.27500000000002</v>
      </c>
      <c r="BB805" s="1">
        <f t="shared" si="764"/>
        <v>8.5131027992613753</v>
      </c>
      <c r="DA805" s="5"/>
      <c r="EV805"/>
      <c r="EW805"/>
      <c r="EX805"/>
      <c r="EY805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</row>
    <row r="806" spans="1:189" x14ac:dyDescent="0.2">
      <c r="A806" s="1">
        <v>1989</v>
      </c>
      <c r="F806" s="5"/>
      <c r="G806" s="5"/>
      <c r="H806" s="5"/>
      <c r="I806" s="5"/>
      <c r="J806" s="5"/>
      <c r="K806" s="5"/>
      <c r="L806" s="5"/>
      <c r="M806" s="5"/>
      <c r="Q806" s="5"/>
      <c r="R806" s="5"/>
      <c r="U806" s="5"/>
      <c r="V806" s="5"/>
      <c r="W806" s="5"/>
      <c r="Y806" s="5"/>
      <c r="Z806" s="5">
        <f>AVERAGE(Z516:Z519)</f>
        <v>8.4710268948655258</v>
      </c>
      <c r="AA806" s="5">
        <f>AVERAGE(AA516:AA519)</f>
        <v>12.443689903846153</v>
      </c>
      <c r="AB806" s="5">
        <f>AVERAGE(AB516:AB519)</f>
        <v>5.7375000000000007</v>
      </c>
      <c r="AC806" s="5" t="s">
        <v>112</v>
      </c>
      <c r="AD806" s="5">
        <f t="shared" ref="AD806:AU806" si="777">AVERAGE(AD516:AD519)</f>
        <v>10.6075</v>
      </c>
      <c r="AE806" s="5">
        <f t="shared" si="777"/>
        <v>9.1184090909090898</v>
      </c>
      <c r="AF806" s="5">
        <f t="shared" si="777"/>
        <v>6.6715686274509807</v>
      </c>
      <c r="AG806" s="5">
        <f t="shared" si="777"/>
        <v>8.8688415446071858</v>
      </c>
      <c r="AH806" s="5">
        <f t="shared" si="777"/>
        <v>6.1675000000000004</v>
      </c>
      <c r="AI806" s="5">
        <f t="shared" si="777"/>
        <v>5.625</v>
      </c>
      <c r="AJ806" s="5">
        <f t="shared" si="777"/>
        <v>8.3066022727272752</v>
      </c>
      <c r="AK806" s="5">
        <f t="shared" si="777"/>
        <v>9.5824999999999996</v>
      </c>
      <c r="AL806" s="5">
        <f t="shared" si="777"/>
        <v>7.5673876404494411</v>
      </c>
      <c r="AM806" s="5">
        <f t="shared" si="777"/>
        <v>5.5918788819875793</v>
      </c>
      <c r="AN806" s="5">
        <f t="shared" si="777"/>
        <v>6.559244186046512</v>
      </c>
      <c r="AO806" s="5">
        <f t="shared" si="777"/>
        <v>7.3312309644670037</v>
      </c>
      <c r="AP806" s="5">
        <f t="shared" si="777"/>
        <v>3.8851256983240221</v>
      </c>
      <c r="AQ806" s="5">
        <f t="shared" si="777"/>
        <v>3.9217964824120619</v>
      </c>
      <c r="AR806" s="5">
        <f t="shared" si="777"/>
        <v>4.125</v>
      </c>
      <c r="AS806" s="5">
        <f t="shared" si="777"/>
        <v>5.125</v>
      </c>
      <c r="AT806" s="5">
        <f t="shared" si="777"/>
        <v>5.6038135593220328</v>
      </c>
      <c r="AU806" s="5">
        <f t="shared" si="777"/>
        <v>5.0228494623655902</v>
      </c>
      <c r="AV806" s="5">
        <f t="shared" si="762"/>
        <v>0</v>
      </c>
      <c r="AW806" s="5">
        <f t="shared" si="763"/>
        <v>6.5704865357945117</v>
      </c>
      <c r="AX806" s="1">
        <v>1.5233870967741936</v>
      </c>
      <c r="AY806" s="3">
        <f t="shared" si="766"/>
        <v>1.8523720836414974</v>
      </c>
      <c r="AZ806" s="3">
        <v>123.94166666666668</v>
      </c>
      <c r="BB806" s="1">
        <f t="shared" si="764"/>
        <v>12.170985834848084</v>
      </c>
      <c r="DA806" s="5"/>
      <c r="EV806"/>
      <c r="EW806"/>
      <c r="EX806"/>
      <c r="EY806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</row>
    <row r="807" spans="1:189" x14ac:dyDescent="0.2">
      <c r="A807" s="1">
        <v>1990</v>
      </c>
      <c r="F807" s="5"/>
      <c r="G807" s="5"/>
      <c r="H807" s="5"/>
      <c r="I807" s="5"/>
      <c r="J807" s="5"/>
      <c r="K807" s="5"/>
      <c r="L807" s="5"/>
      <c r="M807" s="5"/>
      <c r="Q807" s="5"/>
      <c r="R807" s="5"/>
      <c r="U807" s="5"/>
      <c r="V807" s="5"/>
      <c r="W807" s="5"/>
      <c r="Y807" s="5"/>
      <c r="Z807" s="5">
        <f>AVERAGE(Z520:Z523)</f>
        <v>8.5852689486552549</v>
      </c>
      <c r="AA807" s="5">
        <f>AVERAGE(AA520:AA523)</f>
        <v>13.452524038461537</v>
      </c>
      <c r="AB807" s="5">
        <f>AVERAGE(AB520:AB523)</f>
        <v>5.375</v>
      </c>
      <c r="AC807" s="5" t="s">
        <v>112</v>
      </c>
      <c r="AD807" s="5">
        <f t="shared" ref="AD807:AP807" si="778">AVERAGE(AD520:AD523)</f>
        <v>8.9375</v>
      </c>
      <c r="AE807" s="5">
        <f t="shared" si="778"/>
        <v>8.5693181818181809</v>
      </c>
      <c r="AF807" s="5">
        <f t="shared" si="778"/>
        <v>9.0269607843137258</v>
      </c>
      <c r="AG807" s="5">
        <f t="shared" si="778"/>
        <v>11.585386151797595</v>
      </c>
      <c r="AH807" s="5">
        <f t="shared" si="778"/>
        <v>5.125</v>
      </c>
      <c r="AI807" s="5">
        <f t="shared" si="778"/>
        <v>4.5</v>
      </c>
      <c r="AJ807" s="5">
        <f t="shared" si="778"/>
        <v>7.282386363636367</v>
      </c>
      <c r="AK807" s="5">
        <f t="shared" si="778"/>
        <v>8.75</v>
      </c>
      <c r="AL807" s="5">
        <f t="shared" si="778"/>
        <v>7.865168539325845</v>
      </c>
      <c r="AM807" s="5">
        <f t="shared" si="778"/>
        <v>6.0900621118012443</v>
      </c>
      <c r="AN807" s="5">
        <f t="shared" si="778"/>
        <v>6.1947674418604652</v>
      </c>
      <c r="AO807" s="5">
        <f t="shared" si="778"/>
        <v>7.0913705583756332</v>
      </c>
      <c r="AP807" s="5">
        <f t="shared" si="778"/>
        <v>4.882681564245809</v>
      </c>
      <c r="AQ807" s="5" t="s">
        <v>112</v>
      </c>
      <c r="AR807" s="5">
        <f>AVERAGE(AR520:AR523)</f>
        <v>6.125</v>
      </c>
      <c r="AS807" s="5">
        <f>AVERAGE(AS520:AS523)</f>
        <v>6.125</v>
      </c>
      <c r="AT807" s="5">
        <f>AVERAGE(AT520:AT523)</f>
        <v>7.0847457627118642</v>
      </c>
      <c r="AU807" s="5">
        <f>AVERAGE(AU520:AU523)</f>
        <v>5.1467741935483868</v>
      </c>
      <c r="AV807" s="5">
        <f t="shared" si="762"/>
        <v>0</v>
      </c>
      <c r="AW807" s="5">
        <f t="shared" si="763"/>
        <v>6.6098386298318221</v>
      </c>
      <c r="AX807" s="1">
        <v>1.4452945677123183</v>
      </c>
      <c r="AY807" s="3">
        <f t="shared" si="766"/>
        <v>1.7571484150774919</v>
      </c>
      <c r="AZ807" s="3">
        <v>130.65833333333333</v>
      </c>
      <c r="BB807" s="1">
        <f t="shared" si="764"/>
        <v>11.614467472326966</v>
      </c>
      <c r="DA807" s="5"/>
      <c r="EV807"/>
      <c r="EW807"/>
      <c r="EX807"/>
      <c r="EY807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</row>
    <row r="808" spans="1:189" x14ac:dyDescent="0.2">
      <c r="A808" s="1">
        <v>1991</v>
      </c>
      <c r="F808" s="5"/>
      <c r="G808" s="5"/>
      <c r="H808" s="5"/>
      <c r="I808" s="5"/>
      <c r="J808" s="5"/>
      <c r="K808" s="5"/>
      <c r="L808" s="5"/>
      <c r="M808" s="5"/>
      <c r="Q808" s="5"/>
      <c r="R808" s="5"/>
      <c r="U808" s="5"/>
      <c r="V808" s="5"/>
      <c r="W808" s="5"/>
      <c r="Y808" s="5"/>
      <c r="Z808" s="5">
        <f>AVERAGE(Z524:Z527)</f>
        <v>8.5776283618581921</v>
      </c>
      <c r="AA808" s="5">
        <f>AVERAGE(AA524:AA527)</f>
        <v>13.927283653846153</v>
      </c>
      <c r="AB808" s="5">
        <f>AVERAGE(AB524:AB527)</f>
        <v>7.5</v>
      </c>
      <c r="AC808" s="5" t="s">
        <v>112</v>
      </c>
      <c r="AD808" s="5">
        <f t="shared" ref="AD808:AU808" si="779">AVERAGE(AD524:AD527)</f>
        <v>8.625</v>
      </c>
      <c r="AE808" s="5">
        <f t="shared" si="779"/>
        <v>8.6249999999999982</v>
      </c>
      <c r="AF808" s="5">
        <f t="shared" si="779"/>
        <v>6.947058823529412</v>
      </c>
      <c r="AG808" s="5">
        <f t="shared" si="779"/>
        <v>10.643475366178423</v>
      </c>
      <c r="AH808" s="5">
        <f t="shared" si="779"/>
        <v>6.375</v>
      </c>
      <c r="AI808" s="5">
        <f t="shared" si="779"/>
        <v>6.125</v>
      </c>
      <c r="AJ808" s="5">
        <f t="shared" si="779"/>
        <v>7.2579545454545489</v>
      </c>
      <c r="AK808" s="5">
        <f t="shared" si="779"/>
        <v>9.375</v>
      </c>
      <c r="AL808" s="5">
        <f t="shared" si="779"/>
        <v>8.7774719101123626</v>
      </c>
      <c r="AM808" s="5">
        <f t="shared" si="779"/>
        <v>7.1300310559006235</v>
      </c>
      <c r="AN808" s="5">
        <f t="shared" si="779"/>
        <v>6.9622093023255811</v>
      </c>
      <c r="AO808" s="5">
        <f t="shared" si="779"/>
        <v>7.8052030456852783</v>
      </c>
      <c r="AP808" s="5">
        <f t="shared" si="779"/>
        <v>6.3372905027932944</v>
      </c>
      <c r="AQ808" s="5">
        <f t="shared" si="779"/>
        <v>4.152638190954776</v>
      </c>
      <c r="AR808" s="5">
        <f t="shared" si="779"/>
        <v>4.25</v>
      </c>
      <c r="AS808" s="5">
        <f t="shared" si="779"/>
        <v>4.75</v>
      </c>
      <c r="AT808" s="5">
        <f t="shared" si="779"/>
        <v>3.9014830508474576</v>
      </c>
      <c r="AU808" s="5">
        <f t="shared" si="779"/>
        <v>4.3467741935483861</v>
      </c>
      <c r="AV808" s="5">
        <f t="shared" si="762"/>
        <v>0</v>
      </c>
      <c r="AW808" s="5">
        <f t="shared" si="763"/>
        <v>7.0363998426324796</v>
      </c>
      <c r="AX808" s="1">
        <v>1.3869309838472836</v>
      </c>
      <c r="AY808" s="3">
        <f t="shared" si="766"/>
        <v>1.68606670746634</v>
      </c>
      <c r="AZ808" s="3">
        <v>136.16666666666666</v>
      </c>
      <c r="BB808" s="1">
        <f t="shared" si="764"/>
        <v>11.863839515084019</v>
      </c>
      <c r="DA808" s="5"/>
      <c r="EV808"/>
      <c r="EW808"/>
      <c r="EX808"/>
      <c r="EY808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</row>
    <row r="809" spans="1:189" x14ac:dyDescent="0.2">
      <c r="A809" s="1">
        <v>1992</v>
      </c>
      <c r="D809" s="5">
        <f t="shared" ref="D809:AU809" si="780">AVERAGE(D528:D531)</f>
        <v>151.25</v>
      </c>
      <c r="E809" s="5">
        <f t="shared" si="780"/>
        <v>170.5</v>
      </c>
      <c r="F809" s="5">
        <f t="shared" si="780"/>
        <v>141.25</v>
      </c>
      <c r="G809" s="5">
        <f t="shared" si="780"/>
        <v>146.75</v>
      </c>
      <c r="H809" s="5">
        <f t="shared" si="780"/>
        <v>84.25</v>
      </c>
      <c r="I809" s="5">
        <f t="shared" si="780"/>
        <v>71.5</v>
      </c>
      <c r="J809" s="5">
        <f t="shared" si="780"/>
        <v>118.25</v>
      </c>
      <c r="K809" s="5">
        <f t="shared" si="780"/>
        <v>105.25</v>
      </c>
      <c r="L809" s="5">
        <f t="shared" si="780"/>
        <v>92.25</v>
      </c>
      <c r="M809" s="5">
        <f t="shared" si="780"/>
        <v>105.25</v>
      </c>
      <c r="N809" s="5">
        <f t="shared" si="780"/>
        <v>155.5</v>
      </c>
      <c r="O809" s="5">
        <f t="shared" si="780"/>
        <v>150</v>
      </c>
      <c r="P809" s="5">
        <f t="shared" si="780"/>
        <v>120.25</v>
      </c>
      <c r="Q809" s="5">
        <f t="shared" si="780"/>
        <v>107</v>
      </c>
      <c r="R809" s="5">
        <f t="shared" si="780"/>
        <v>128.5</v>
      </c>
      <c r="S809" s="5">
        <f t="shared" si="780"/>
        <v>121.5</v>
      </c>
      <c r="T809" s="5">
        <f t="shared" si="780"/>
        <v>147.25</v>
      </c>
      <c r="U809" s="5">
        <f t="shared" si="780"/>
        <v>153.5</v>
      </c>
      <c r="V809" s="5">
        <f t="shared" si="780"/>
        <v>70</v>
      </c>
      <c r="W809" s="5">
        <f t="shared" si="780"/>
        <v>71.5</v>
      </c>
      <c r="X809" s="5">
        <f t="shared" si="780"/>
        <v>188.5</v>
      </c>
      <c r="Y809" s="5">
        <f t="shared" si="780"/>
        <v>158.75</v>
      </c>
      <c r="Z809" s="5">
        <f t="shared" si="780"/>
        <v>11.3475</v>
      </c>
      <c r="AA809" s="5">
        <f t="shared" si="780"/>
        <v>13.432500000000001</v>
      </c>
      <c r="AB809" s="5">
        <f t="shared" si="780"/>
        <v>8.125</v>
      </c>
      <c r="AC809" s="5">
        <f t="shared" si="780"/>
        <v>7.6050000000000004</v>
      </c>
      <c r="AD809" s="5">
        <f t="shared" si="780"/>
        <v>8.3275000000000006</v>
      </c>
      <c r="AE809" s="5">
        <f t="shared" si="780"/>
        <v>9.2974999999999994</v>
      </c>
      <c r="AF809" s="5">
        <f t="shared" si="780"/>
        <v>10.932500000000001</v>
      </c>
      <c r="AG809" s="5">
        <f t="shared" si="780"/>
        <v>11.98</v>
      </c>
      <c r="AH809" s="5">
        <f t="shared" si="780"/>
        <v>9.2825000000000006</v>
      </c>
      <c r="AI809" s="5">
        <f t="shared" si="780"/>
        <v>9.4024999999999999</v>
      </c>
      <c r="AJ809" s="5">
        <f t="shared" si="780"/>
        <v>6.6300000000000008</v>
      </c>
      <c r="AK809" s="5">
        <f t="shared" si="780"/>
        <v>9.682500000000001</v>
      </c>
      <c r="AL809" s="5">
        <f t="shared" si="780"/>
        <v>10.397500000000001</v>
      </c>
      <c r="AM809" s="5">
        <f t="shared" si="780"/>
        <v>8.3049999999999997</v>
      </c>
      <c r="AN809" s="5">
        <f t="shared" si="780"/>
        <v>9.9775000000000009</v>
      </c>
      <c r="AO809" s="5">
        <f t="shared" si="780"/>
        <v>11.02</v>
      </c>
      <c r="AP809" s="5">
        <f t="shared" si="780"/>
        <v>7.9874999999999998</v>
      </c>
      <c r="AQ809" s="5">
        <f t="shared" si="780"/>
        <v>8.0474999999999994</v>
      </c>
      <c r="AR809" s="5">
        <f t="shared" si="780"/>
        <v>7.67</v>
      </c>
      <c r="AS809" s="5">
        <f t="shared" si="780"/>
        <v>7.4375</v>
      </c>
      <c r="AT809" s="5">
        <f t="shared" si="780"/>
        <v>3.85</v>
      </c>
      <c r="AU809" s="5">
        <f t="shared" si="780"/>
        <v>4.125</v>
      </c>
      <c r="AV809" s="5">
        <f t="shared" si="762"/>
        <v>105.33342580924257</v>
      </c>
      <c r="AW809" s="5">
        <f t="shared" si="763"/>
        <v>8.4183891752577331</v>
      </c>
      <c r="AX809" s="1">
        <v>1.3464005702066999</v>
      </c>
      <c r="AY809" s="3">
        <f t="shared" si="766"/>
        <v>1.6362968462315137</v>
      </c>
      <c r="AZ809" s="3">
        <v>140.30833333333331</v>
      </c>
      <c r="BA809" s="3">
        <f t="shared" ref="BA809:BA837" si="781">AY809*AV809</f>
        <v>172.35675245442474</v>
      </c>
      <c r="BB809" s="1">
        <f t="shared" si="764"/>
        <v>13.774983657823743</v>
      </c>
      <c r="DA809" s="5"/>
      <c r="EV809"/>
      <c r="EW809"/>
      <c r="EX809"/>
      <c r="EY809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</row>
    <row r="810" spans="1:189" x14ac:dyDescent="0.2">
      <c r="A810" s="1">
        <v>1993</v>
      </c>
      <c r="D810" s="5">
        <f t="shared" ref="D810:AU810" si="782">AVERAGE(D532:D535)</f>
        <v>226</v>
      </c>
      <c r="E810" s="5">
        <f t="shared" si="782"/>
        <v>253.75</v>
      </c>
      <c r="F810" s="5">
        <f t="shared" si="782"/>
        <v>198.25</v>
      </c>
      <c r="G810" s="5">
        <f t="shared" si="782"/>
        <v>200</v>
      </c>
      <c r="H810" s="5">
        <f t="shared" si="782"/>
        <v>109</v>
      </c>
      <c r="I810" s="5">
        <f t="shared" si="782"/>
        <v>117.5</v>
      </c>
      <c r="J810" s="5">
        <f t="shared" si="782"/>
        <v>153.25</v>
      </c>
      <c r="K810" s="5">
        <f t="shared" si="782"/>
        <v>159.25</v>
      </c>
      <c r="L810" s="5">
        <f t="shared" si="782"/>
        <v>147</v>
      </c>
      <c r="M810" s="5">
        <f t="shared" si="782"/>
        <v>159</v>
      </c>
      <c r="N810" s="5">
        <f t="shared" si="782"/>
        <v>195.75</v>
      </c>
      <c r="O810" s="5">
        <f t="shared" si="782"/>
        <v>174.25</v>
      </c>
      <c r="P810" s="5">
        <f t="shared" si="782"/>
        <v>195.25</v>
      </c>
      <c r="Q810" s="5">
        <f t="shared" si="782"/>
        <v>169.75</v>
      </c>
      <c r="R810" s="5">
        <f t="shared" si="782"/>
        <v>165.25</v>
      </c>
      <c r="S810" s="5">
        <f t="shared" si="782"/>
        <v>156.5</v>
      </c>
      <c r="T810" s="5">
        <f t="shared" si="782"/>
        <v>219.5</v>
      </c>
      <c r="U810" s="5">
        <f t="shared" si="782"/>
        <v>257.25</v>
      </c>
      <c r="V810" s="5">
        <f t="shared" si="782"/>
        <v>95.25</v>
      </c>
      <c r="W810" s="5">
        <f t="shared" si="782"/>
        <v>104.5</v>
      </c>
      <c r="X810" s="5">
        <f t="shared" si="782"/>
        <v>220.5</v>
      </c>
      <c r="Y810" s="5">
        <f t="shared" si="782"/>
        <v>175.25</v>
      </c>
      <c r="Z810" s="5">
        <f t="shared" si="782"/>
        <v>15.3825</v>
      </c>
      <c r="AA810" s="5">
        <f t="shared" si="782"/>
        <v>18.967500000000001</v>
      </c>
      <c r="AB810" s="5">
        <f t="shared" si="782"/>
        <v>9.5675000000000008</v>
      </c>
      <c r="AC810" s="5">
        <f t="shared" si="782"/>
        <v>8.7325000000000017</v>
      </c>
      <c r="AD810" s="5">
        <f t="shared" si="782"/>
        <v>10.057500000000001</v>
      </c>
      <c r="AE810" s="5">
        <f t="shared" si="782"/>
        <v>13.375</v>
      </c>
      <c r="AF810" s="5">
        <f t="shared" si="782"/>
        <v>11.76</v>
      </c>
      <c r="AG810" s="5">
        <f t="shared" si="782"/>
        <v>17.747499999999999</v>
      </c>
      <c r="AH810" s="5">
        <f t="shared" si="782"/>
        <v>9.7149999999999999</v>
      </c>
      <c r="AI810" s="5">
        <f t="shared" si="782"/>
        <v>9.16</v>
      </c>
      <c r="AJ810" s="5">
        <f t="shared" si="782"/>
        <v>10.9025</v>
      </c>
      <c r="AK810" s="5">
        <f t="shared" si="782"/>
        <v>13.074999999999999</v>
      </c>
      <c r="AL810" s="5">
        <f t="shared" si="782"/>
        <v>12.580000000000002</v>
      </c>
      <c r="AM810" s="5">
        <f t="shared" si="782"/>
        <v>12.322500000000002</v>
      </c>
      <c r="AN810" s="5">
        <f t="shared" si="782"/>
        <v>14.36</v>
      </c>
      <c r="AO810" s="5">
        <f t="shared" si="782"/>
        <v>18.8825</v>
      </c>
      <c r="AP810" s="5">
        <f t="shared" si="782"/>
        <v>7.57</v>
      </c>
      <c r="AQ810" s="5">
        <f t="shared" si="782"/>
        <v>7.2924999999999995</v>
      </c>
      <c r="AR810" s="5">
        <f t="shared" si="782"/>
        <v>8.65</v>
      </c>
      <c r="AS810" s="5">
        <f t="shared" si="782"/>
        <v>9.0625</v>
      </c>
      <c r="AT810" s="5">
        <f t="shared" si="782"/>
        <v>4.25</v>
      </c>
      <c r="AU810" s="5">
        <f t="shared" si="782"/>
        <v>5.1775000000000002</v>
      </c>
      <c r="AV810" s="5">
        <f t="shared" si="762"/>
        <v>151.77383997592491</v>
      </c>
      <c r="AW810" s="5">
        <f t="shared" si="763"/>
        <v>10.87939003436426</v>
      </c>
      <c r="AX810" s="1">
        <v>1.3072664359861592</v>
      </c>
      <c r="AY810" s="3">
        <f t="shared" si="766"/>
        <v>1.5891059583549632</v>
      </c>
      <c r="AZ810" s="3">
        <v>144.47499999999999</v>
      </c>
      <c r="BA810" s="3">
        <f t="shared" si="781"/>
        <v>241.18471342815499</v>
      </c>
      <c r="BB810" s="1">
        <f t="shared" si="764"/>
        <v>17.288503526875854</v>
      </c>
      <c r="DA810" s="5"/>
      <c r="EV810"/>
      <c r="EW810"/>
      <c r="EX810"/>
      <c r="EY810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</row>
    <row r="811" spans="1:189" x14ac:dyDescent="0.2">
      <c r="A811" s="1">
        <v>1994</v>
      </c>
      <c r="D811" s="5">
        <f t="shared" ref="D811:AU811" si="783">AVERAGE(D536:D539)</f>
        <v>224.5</v>
      </c>
      <c r="E811" s="5">
        <f t="shared" si="783"/>
        <v>318.25</v>
      </c>
      <c r="F811" s="5">
        <f t="shared" si="783"/>
        <v>208.75</v>
      </c>
      <c r="G811" s="5">
        <f t="shared" si="783"/>
        <v>234.75</v>
      </c>
      <c r="H811" s="5">
        <f t="shared" si="783"/>
        <v>91.25</v>
      </c>
      <c r="I811" s="5">
        <f t="shared" si="783"/>
        <v>98.5</v>
      </c>
      <c r="J811" s="5">
        <f t="shared" si="783"/>
        <v>135.25</v>
      </c>
      <c r="K811" s="5">
        <f t="shared" si="783"/>
        <v>155.75</v>
      </c>
      <c r="L811" s="5">
        <f t="shared" si="783"/>
        <v>184</v>
      </c>
      <c r="M811" s="5">
        <f t="shared" si="783"/>
        <v>226.5</v>
      </c>
      <c r="N811" s="5">
        <f t="shared" si="783"/>
        <v>183.5</v>
      </c>
      <c r="O811" s="5">
        <f t="shared" si="783"/>
        <v>223.5</v>
      </c>
      <c r="P811" s="5">
        <f t="shared" si="783"/>
        <v>149.5</v>
      </c>
      <c r="Q811" s="5">
        <f t="shared" si="783"/>
        <v>165.75</v>
      </c>
      <c r="R811" s="5">
        <f t="shared" si="783"/>
        <v>144.25</v>
      </c>
      <c r="S811" s="5">
        <f t="shared" si="783"/>
        <v>157.25</v>
      </c>
      <c r="T811" s="5">
        <f t="shared" si="783"/>
        <v>188.75</v>
      </c>
      <c r="U811" s="5">
        <f t="shared" si="783"/>
        <v>176.25</v>
      </c>
      <c r="V811" s="5">
        <f t="shared" si="783"/>
        <v>97.75</v>
      </c>
      <c r="W811" s="5">
        <f t="shared" si="783"/>
        <v>116.25</v>
      </c>
      <c r="X811" s="5">
        <f t="shared" si="783"/>
        <v>205.25</v>
      </c>
      <c r="Y811" s="5">
        <f t="shared" si="783"/>
        <v>162.75</v>
      </c>
      <c r="Z811" s="5">
        <f t="shared" si="783"/>
        <v>12.93</v>
      </c>
      <c r="AA811" s="5">
        <f t="shared" si="783"/>
        <v>20.37</v>
      </c>
      <c r="AB811" s="5">
        <f t="shared" si="783"/>
        <v>11.2325</v>
      </c>
      <c r="AC811" s="5">
        <f t="shared" si="783"/>
        <v>11.2</v>
      </c>
      <c r="AD811" s="5">
        <f t="shared" si="783"/>
        <v>10.030000000000001</v>
      </c>
      <c r="AE811" s="5">
        <f t="shared" si="783"/>
        <v>11.1625</v>
      </c>
      <c r="AF811" s="5">
        <f t="shared" si="783"/>
        <v>9.8099999999999987</v>
      </c>
      <c r="AG811" s="5">
        <f t="shared" si="783"/>
        <v>13.100000000000001</v>
      </c>
      <c r="AH811" s="5">
        <f t="shared" si="783"/>
        <v>11.5875</v>
      </c>
      <c r="AI811" s="5">
        <f t="shared" si="783"/>
        <v>11.43</v>
      </c>
      <c r="AJ811" s="5">
        <f t="shared" si="783"/>
        <v>11.125</v>
      </c>
      <c r="AK811" s="5">
        <f t="shared" si="783"/>
        <v>14.182500000000001</v>
      </c>
      <c r="AL811" s="5">
        <f t="shared" si="783"/>
        <v>11.88</v>
      </c>
      <c r="AM811" s="5">
        <f t="shared" si="783"/>
        <v>8.1750000000000007</v>
      </c>
      <c r="AN811" s="5">
        <f t="shared" si="783"/>
        <v>12.5</v>
      </c>
      <c r="AO811" s="5">
        <f t="shared" si="783"/>
        <v>16.022500000000001</v>
      </c>
      <c r="AP811" s="5">
        <f t="shared" si="783"/>
        <v>8.48</v>
      </c>
      <c r="AQ811" s="5">
        <f t="shared" si="783"/>
        <v>8.7349999999999994</v>
      </c>
      <c r="AR811" s="5">
        <f t="shared" si="783"/>
        <v>10.220000000000001</v>
      </c>
      <c r="AS811" s="5">
        <f t="shared" si="783"/>
        <v>9.0874999999999986</v>
      </c>
      <c r="AT811" s="5">
        <f t="shared" si="783"/>
        <v>4.4874999999999998</v>
      </c>
      <c r="AU811" s="5">
        <f t="shared" si="783"/>
        <v>4.6074999999999999</v>
      </c>
      <c r="AV811" s="5">
        <f t="shared" si="762"/>
        <v>156.49724923354714</v>
      </c>
      <c r="AW811" s="5">
        <f t="shared" si="763"/>
        <v>10.566726804123711</v>
      </c>
      <c r="AX811" s="1">
        <v>1.274628879892038</v>
      </c>
      <c r="AY811" s="3">
        <f t="shared" si="766"/>
        <v>1.5489025692921794</v>
      </c>
      <c r="AZ811" s="3">
        <v>148.22499999999999</v>
      </c>
      <c r="BA811" s="3">
        <f t="shared" si="781"/>
        <v>242.39899142499971</v>
      </c>
      <c r="BB811" s="1">
        <f t="shared" si="764"/>
        <v>16.366830295915754</v>
      </c>
      <c r="DA811" s="5"/>
      <c r="EV811"/>
      <c r="EW811"/>
      <c r="EX811"/>
      <c r="EY81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</row>
    <row r="812" spans="1:189" x14ac:dyDescent="0.2">
      <c r="A812" s="1">
        <v>1995</v>
      </c>
      <c r="D812" s="5">
        <f t="shared" ref="D812:AU812" si="784">AVERAGE(D540:D543)</f>
        <v>286.5</v>
      </c>
      <c r="E812" s="5">
        <f t="shared" si="784"/>
        <v>315</v>
      </c>
      <c r="F812" s="5">
        <f t="shared" si="784"/>
        <v>251.75</v>
      </c>
      <c r="G812" s="5">
        <f t="shared" si="784"/>
        <v>308.5</v>
      </c>
      <c r="H812" s="5">
        <f t="shared" si="784"/>
        <v>97</v>
      </c>
      <c r="I812" s="5">
        <f t="shared" si="784"/>
        <v>137</v>
      </c>
      <c r="J812" s="5">
        <f t="shared" si="784"/>
        <v>197.75</v>
      </c>
      <c r="K812" s="5">
        <f t="shared" si="784"/>
        <v>198.25</v>
      </c>
      <c r="L812" s="5">
        <f t="shared" si="784"/>
        <v>222</v>
      </c>
      <c r="M812" s="5">
        <f t="shared" si="784"/>
        <v>283.75</v>
      </c>
      <c r="N812" s="5">
        <f t="shared" si="784"/>
        <v>195</v>
      </c>
      <c r="O812" s="5">
        <f t="shared" si="784"/>
        <v>204.25</v>
      </c>
      <c r="P812" s="5">
        <f t="shared" si="784"/>
        <v>176.75</v>
      </c>
      <c r="Q812" s="5">
        <f t="shared" si="784"/>
        <v>161.75</v>
      </c>
      <c r="R812" s="5">
        <f t="shared" si="784"/>
        <v>157.25</v>
      </c>
      <c r="S812" s="5">
        <f t="shared" si="784"/>
        <v>170.25</v>
      </c>
      <c r="T812" s="5">
        <f t="shared" si="784"/>
        <v>215.75</v>
      </c>
      <c r="U812" s="5">
        <f t="shared" si="784"/>
        <v>210.25</v>
      </c>
      <c r="V812" s="5">
        <f t="shared" si="784"/>
        <v>145.75</v>
      </c>
      <c r="W812" s="5">
        <f t="shared" si="784"/>
        <v>136.75</v>
      </c>
      <c r="X812" s="5">
        <f t="shared" si="784"/>
        <v>222</v>
      </c>
      <c r="Y812" s="5">
        <f t="shared" si="784"/>
        <v>250.25</v>
      </c>
      <c r="Z812" s="5">
        <f t="shared" si="784"/>
        <v>26.754999999999999</v>
      </c>
      <c r="AA812" s="5">
        <f t="shared" si="784"/>
        <v>26.699999999999996</v>
      </c>
      <c r="AB812" s="5">
        <f t="shared" si="784"/>
        <v>15.815</v>
      </c>
      <c r="AC812" s="5">
        <f t="shared" si="784"/>
        <v>14.1075</v>
      </c>
      <c r="AD812" s="5">
        <f t="shared" si="784"/>
        <v>16.11</v>
      </c>
      <c r="AE812" s="5">
        <f t="shared" si="784"/>
        <v>16.157499999999999</v>
      </c>
      <c r="AF812" s="5">
        <f t="shared" si="784"/>
        <v>19.662500000000001</v>
      </c>
      <c r="AG812" s="5">
        <f t="shared" si="784"/>
        <v>21.835000000000001</v>
      </c>
      <c r="AH812" s="5">
        <f t="shared" si="784"/>
        <v>14.4625</v>
      </c>
      <c r="AI812" s="5">
        <f t="shared" si="784"/>
        <v>14.135</v>
      </c>
      <c r="AJ812" s="5">
        <f t="shared" si="784"/>
        <v>14.8675</v>
      </c>
      <c r="AK812" s="5">
        <f t="shared" si="784"/>
        <v>15.515000000000001</v>
      </c>
      <c r="AL812" s="5">
        <f t="shared" si="784"/>
        <v>12.5275</v>
      </c>
      <c r="AM812" s="5">
        <f t="shared" si="784"/>
        <v>10.387499999999999</v>
      </c>
      <c r="AN812" s="5">
        <f t="shared" si="784"/>
        <v>14.875</v>
      </c>
      <c r="AO812" s="5">
        <f t="shared" si="784"/>
        <v>17.34</v>
      </c>
      <c r="AP812" s="5">
        <f t="shared" si="784"/>
        <v>9.2149999999999999</v>
      </c>
      <c r="AQ812" s="5">
        <f t="shared" si="784"/>
        <v>9.74</v>
      </c>
      <c r="AR812" s="5">
        <f t="shared" si="784"/>
        <v>17.48</v>
      </c>
      <c r="AS812" s="5">
        <f t="shared" si="784"/>
        <v>18.52</v>
      </c>
      <c r="AT812" s="5">
        <f t="shared" si="784"/>
        <v>7.567499999999999</v>
      </c>
      <c r="AU812" s="5">
        <f t="shared" si="784"/>
        <v>7.0049999999999999</v>
      </c>
      <c r="AV812" s="5">
        <f t="shared" si="762"/>
        <v>182.61274145616639</v>
      </c>
      <c r="AW812" s="5">
        <f t="shared" si="763"/>
        <v>15.372581615120271</v>
      </c>
      <c r="AX812" s="1">
        <v>1.2395013123359579</v>
      </c>
      <c r="AY812" s="3">
        <f t="shared" si="766"/>
        <v>1.5066351307010821</v>
      </c>
      <c r="AZ812" s="3">
        <v>152.38333333333335</v>
      </c>
      <c r="BA812" s="3">
        <f t="shared" si="781"/>
        <v>275.13077159149418</v>
      </c>
      <c r="BB812" s="1">
        <f t="shared" si="764"/>
        <v>23.160871510909782</v>
      </c>
      <c r="DA812" s="5"/>
      <c r="EV812"/>
      <c r="EW812"/>
      <c r="EX812"/>
      <c r="EY812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</row>
    <row r="813" spans="1:189" x14ac:dyDescent="0.2">
      <c r="A813" s="1">
        <v>1996</v>
      </c>
      <c r="D813" s="5">
        <f t="shared" ref="D813:AU813" si="785">AVERAGE(D544:D547)</f>
        <v>216.75</v>
      </c>
      <c r="E813" s="5">
        <f t="shared" si="785"/>
        <v>276.25</v>
      </c>
      <c r="F813" s="5">
        <f t="shared" si="785"/>
        <v>246</v>
      </c>
      <c r="G813" s="5">
        <f t="shared" si="785"/>
        <v>198.75</v>
      </c>
      <c r="H813" s="5">
        <f t="shared" si="785"/>
        <v>118</v>
      </c>
      <c r="I813" s="5">
        <f t="shared" si="785"/>
        <v>111.75</v>
      </c>
      <c r="J813" s="5">
        <f t="shared" si="785"/>
        <v>171.75</v>
      </c>
      <c r="K813" s="5">
        <f t="shared" si="785"/>
        <v>204.5</v>
      </c>
      <c r="L813" s="5">
        <f t="shared" si="785"/>
        <v>210.5</v>
      </c>
      <c r="M813" s="5">
        <f t="shared" si="785"/>
        <v>196</v>
      </c>
      <c r="N813" s="5">
        <f t="shared" si="785"/>
        <v>208.5</v>
      </c>
      <c r="O813" s="5">
        <f t="shared" si="785"/>
        <v>204.75</v>
      </c>
      <c r="P813" s="5">
        <f t="shared" si="785"/>
        <v>194.25</v>
      </c>
      <c r="Q813" s="5">
        <f t="shared" si="785"/>
        <v>220.25</v>
      </c>
      <c r="R813" s="5">
        <f t="shared" si="785"/>
        <v>175.5</v>
      </c>
      <c r="S813" s="5">
        <f t="shared" si="785"/>
        <v>170.25</v>
      </c>
      <c r="T813" s="5">
        <f t="shared" si="785"/>
        <v>195.25</v>
      </c>
      <c r="U813" s="5">
        <f t="shared" si="785"/>
        <v>272.25</v>
      </c>
      <c r="V813" s="5">
        <f t="shared" si="785"/>
        <v>77.75</v>
      </c>
      <c r="W813" s="5">
        <f t="shared" si="785"/>
        <v>65</v>
      </c>
      <c r="X813" s="5">
        <f t="shared" si="785"/>
        <v>338.5</v>
      </c>
      <c r="Y813" s="5">
        <f t="shared" si="785"/>
        <v>286</v>
      </c>
      <c r="Z813" s="5">
        <f t="shared" si="785"/>
        <v>19.317500000000003</v>
      </c>
      <c r="AA813" s="5">
        <f t="shared" si="785"/>
        <v>25.25</v>
      </c>
      <c r="AB813" s="5">
        <f t="shared" si="785"/>
        <v>12.014999999999999</v>
      </c>
      <c r="AC813" s="5">
        <f t="shared" si="785"/>
        <v>13.8375</v>
      </c>
      <c r="AD813" s="5">
        <f t="shared" si="785"/>
        <v>13.3475</v>
      </c>
      <c r="AE813" s="5">
        <f t="shared" si="785"/>
        <v>14.317499999999999</v>
      </c>
      <c r="AF813" s="5">
        <f t="shared" si="785"/>
        <v>15.3825</v>
      </c>
      <c r="AG813" s="5">
        <f t="shared" si="785"/>
        <v>16.945</v>
      </c>
      <c r="AH813" s="5">
        <f t="shared" si="785"/>
        <v>12.309999999999999</v>
      </c>
      <c r="AI813" s="5">
        <f t="shared" si="785"/>
        <v>12.7125</v>
      </c>
      <c r="AJ813" s="5">
        <f t="shared" si="785"/>
        <v>15.262499999999999</v>
      </c>
      <c r="AK813" s="5">
        <f t="shared" si="785"/>
        <v>15.105</v>
      </c>
      <c r="AL813" s="5">
        <f t="shared" si="785"/>
        <v>13.002500000000001</v>
      </c>
      <c r="AM813" s="5">
        <f t="shared" si="785"/>
        <v>7.9125000000000005</v>
      </c>
      <c r="AN813" s="5">
        <f t="shared" si="785"/>
        <v>17.54</v>
      </c>
      <c r="AO813" s="5">
        <f t="shared" si="785"/>
        <v>16.945</v>
      </c>
      <c r="AP813" s="5">
        <f t="shared" si="785"/>
        <v>11.48</v>
      </c>
      <c r="AQ813" s="5">
        <f t="shared" si="785"/>
        <v>15.077499999999999</v>
      </c>
      <c r="AR813" s="5">
        <f t="shared" si="785"/>
        <v>10.4825</v>
      </c>
      <c r="AS813" s="5">
        <f t="shared" si="785"/>
        <v>11.077499999999999</v>
      </c>
      <c r="AT813" s="5">
        <f t="shared" si="785"/>
        <v>6.4824999999999999</v>
      </c>
      <c r="AU813" s="5">
        <f t="shared" si="785"/>
        <v>6.307500000000001</v>
      </c>
      <c r="AV813" s="5">
        <f t="shared" si="762"/>
        <v>172.48965523727122</v>
      </c>
      <c r="AW813" s="5">
        <f t="shared" si="763"/>
        <v>13.123607173539519</v>
      </c>
      <c r="AX813" s="1">
        <v>1.2039515615041427</v>
      </c>
      <c r="AY813" s="3">
        <f t="shared" si="766"/>
        <v>1.4636524464750569</v>
      </c>
      <c r="AZ813" s="3">
        <v>156.85833333333332</v>
      </c>
      <c r="BA813" s="3">
        <f t="shared" si="781"/>
        <v>252.46490587967114</v>
      </c>
      <c r="BB813" s="1">
        <f t="shared" si="764"/>
        <v>19.208399746128723</v>
      </c>
      <c r="DA813" s="5"/>
      <c r="EV813"/>
      <c r="EW813"/>
      <c r="EX813"/>
      <c r="EY813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</row>
    <row r="814" spans="1:189" x14ac:dyDescent="0.2">
      <c r="A814" s="1">
        <v>1997</v>
      </c>
      <c r="D814" s="5">
        <f t="shared" ref="D814:AU814" si="786">AVERAGE(D548:D551)</f>
        <v>272.5</v>
      </c>
      <c r="E814" s="5">
        <f t="shared" si="786"/>
        <v>327</v>
      </c>
      <c r="F814" s="5">
        <f t="shared" si="786"/>
        <v>358</v>
      </c>
      <c r="G814" s="5">
        <f t="shared" si="786"/>
        <v>41.75</v>
      </c>
      <c r="H814" s="5">
        <f t="shared" si="786"/>
        <v>110.75</v>
      </c>
      <c r="I814" s="5">
        <f t="shared" si="786"/>
        <v>141.25</v>
      </c>
      <c r="J814" s="5">
        <f t="shared" si="786"/>
        <v>205.75</v>
      </c>
      <c r="K814" s="5">
        <f t="shared" si="786"/>
        <v>194.5</v>
      </c>
      <c r="L814" s="5">
        <f t="shared" si="786"/>
        <v>249.5</v>
      </c>
      <c r="M814" s="5">
        <f t="shared" si="786"/>
        <v>285.75</v>
      </c>
      <c r="N814" s="5">
        <f t="shared" si="786"/>
        <v>260.25</v>
      </c>
      <c r="O814" s="5">
        <f t="shared" si="786"/>
        <v>228.5</v>
      </c>
      <c r="P814" s="5">
        <f t="shared" si="786"/>
        <v>216.5</v>
      </c>
      <c r="Q814" s="5">
        <f t="shared" si="786"/>
        <v>236.25</v>
      </c>
      <c r="R814" s="5">
        <f t="shared" si="786"/>
        <v>202.5</v>
      </c>
      <c r="S814" s="5">
        <f t="shared" si="786"/>
        <v>216.25</v>
      </c>
      <c r="T814" s="5">
        <f t="shared" si="786"/>
        <v>155.5</v>
      </c>
      <c r="U814" s="5">
        <f t="shared" si="786"/>
        <v>328.75</v>
      </c>
      <c r="V814" s="5">
        <f t="shared" si="786"/>
        <v>121.25</v>
      </c>
      <c r="W814" s="5">
        <f t="shared" si="786"/>
        <v>83</v>
      </c>
      <c r="X814" s="5">
        <f t="shared" si="786"/>
        <v>232.75</v>
      </c>
      <c r="Y814" s="5">
        <f t="shared" si="786"/>
        <v>257.75</v>
      </c>
      <c r="Z814" s="5">
        <f t="shared" si="786"/>
        <v>24.035</v>
      </c>
      <c r="AA814" s="5">
        <f t="shared" si="786"/>
        <v>27.540000000000003</v>
      </c>
      <c r="AB814" s="5">
        <f t="shared" si="786"/>
        <v>21.627500000000001</v>
      </c>
      <c r="AC814" s="5">
        <f t="shared" si="786"/>
        <v>11.455</v>
      </c>
      <c r="AD814" s="5">
        <f t="shared" si="786"/>
        <v>12.7075</v>
      </c>
      <c r="AE814" s="5">
        <f t="shared" si="786"/>
        <v>14.545</v>
      </c>
      <c r="AF814" s="5">
        <f t="shared" si="786"/>
        <v>17.195</v>
      </c>
      <c r="AG814" s="5">
        <f t="shared" si="786"/>
        <v>17.489999999999998</v>
      </c>
      <c r="AH814" s="5">
        <f t="shared" si="786"/>
        <v>21.56</v>
      </c>
      <c r="AI814" s="5">
        <f t="shared" si="786"/>
        <v>16.46</v>
      </c>
      <c r="AJ814" s="5">
        <f t="shared" si="786"/>
        <v>19.484999999999999</v>
      </c>
      <c r="AK814" s="5">
        <f t="shared" si="786"/>
        <v>18.725000000000001</v>
      </c>
      <c r="AL814" s="5">
        <f t="shared" si="786"/>
        <v>12.2</v>
      </c>
      <c r="AM814" s="5">
        <f t="shared" si="786"/>
        <v>8.0224999999999991</v>
      </c>
      <c r="AN814" s="5">
        <f t="shared" si="786"/>
        <v>19.68</v>
      </c>
      <c r="AO814" s="5">
        <f t="shared" si="786"/>
        <v>19.607499999999998</v>
      </c>
      <c r="AP814" s="5">
        <f t="shared" si="786"/>
        <v>6.3599999999999994</v>
      </c>
      <c r="AQ814" s="5">
        <f t="shared" si="786"/>
        <v>17.432500000000001</v>
      </c>
      <c r="AR814" s="5">
        <f t="shared" si="786"/>
        <v>25.18</v>
      </c>
      <c r="AS814" s="5">
        <f t="shared" si="786"/>
        <v>18.73</v>
      </c>
      <c r="AT814" s="5">
        <f t="shared" si="786"/>
        <v>7.0434999999999999</v>
      </c>
      <c r="AU814" s="5">
        <f t="shared" si="786"/>
        <v>6.9849999999999994</v>
      </c>
      <c r="AV814" s="5">
        <f t="shared" si="762"/>
        <v>199.42780531156538</v>
      </c>
      <c r="AW814" s="5">
        <f t="shared" si="763"/>
        <v>16.620530176116837</v>
      </c>
      <c r="AX814" s="1">
        <v>1.1769470404984423</v>
      </c>
      <c r="AY814" s="3">
        <f t="shared" si="766"/>
        <v>1.4302201110938064</v>
      </c>
      <c r="AZ814" s="3">
        <v>160.52500000000001</v>
      </c>
      <c r="BA814" s="3">
        <f t="shared" si="781"/>
        <v>285.22565786790102</v>
      </c>
      <c r="BB814" s="1">
        <f t="shared" si="764"/>
        <v>23.771016514923783</v>
      </c>
      <c r="DA814" s="5"/>
      <c r="EV814"/>
      <c r="EW814"/>
      <c r="EX814"/>
      <c r="EY814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</row>
    <row r="815" spans="1:189" x14ac:dyDescent="0.2">
      <c r="A815" s="1">
        <v>1998</v>
      </c>
      <c r="D815" s="5">
        <f t="shared" ref="D815:AU815" si="787">AVERAGE(D552:D555)</f>
        <v>301.75</v>
      </c>
      <c r="E815" s="5">
        <f t="shared" si="787"/>
        <v>321.75</v>
      </c>
      <c r="F815" s="5">
        <f t="shared" si="787"/>
        <v>340</v>
      </c>
      <c r="G815" s="5">
        <f t="shared" si="787"/>
        <v>147.75</v>
      </c>
      <c r="H815" s="5">
        <f t="shared" si="787"/>
        <v>69</v>
      </c>
      <c r="I815" s="5">
        <f t="shared" si="787"/>
        <v>134.5</v>
      </c>
      <c r="J815" s="5">
        <f t="shared" si="787"/>
        <v>214.5</v>
      </c>
      <c r="K815" s="5">
        <f t="shared" si="787"/>
        <v>224.5</v>
      </c>
      <c r="L815" s="5">
        <f t="shared" si="787"/>
        <v>274.5</v>
      </c>
      <c r="M815" s="5">
        <f t="shared" si="787"/>
        <v>65</v>
      </c>
      <c r="N815" s="5">
        <f t="shared" si="787"/>
        <v>274.75</v>
      </c>
      <c r="O815" s="5">
        <f t="shared" si="787"/>
        <v>256</v>
      </c>
      <c r="P815" s="5">
        <f t="shared" si="787"/>
        <v>234.5</v>
      </c>
      <c r="Q815" s="5">
        <f t="shared" si="787"/>
        <v>318</v>
      </c>
      <c r="R815" s="5">
        <f t="shared" si="787"/>
        <v>251.25</v>
      </c>
      <c r="S815" s="5">
        <f t="shared" si="787"/>
        <v>275.5</v>
      </c>
      <c r="T815" s="5">
        <f t="shared" si="787"/>
        <v>238.25</v>
      </c>
      <c r="U815" s="5">
        <f t="shared" si="787"/>
        <v>338.25</v>
      </c>
      <c r="V815" s="5">
        <f t="shared" si="787"/>
        <v>151.5</v>
      </c>
      <c r="W815" s="5">
        <f t="shared" si="787"/>
        <v>168.25</v>
      </c>
      <c r="X815" s="5">
        <f t="shared" si="787"/>
        <v>274.25</v>
      </c>
      <c r="Y815" s="5">
        <f t="shared" si="787"/>
        <v>230</v>
      </c>
      <c r="Z815" s="5">
        <f t="shared" si="787"/>
        <v>22.895</v>
      </c>
      <c r="AA815" s="5">
        <f t="shared" si="787"/>
        <v>28.237499999999997</v>
      </c>
      <c r="AB815" s="5">
        <f t="shared" si="787"/>
        <v>14.735000000000001</v>
      </c>
      <c r="AC815" s="5">
        <f t="shared" si="787"/>
        <v>15.91</v>
      </c>
      <c r="AD815" s="5">
        <f t="shared" si="787"/>
        <v>13.7225</v>
      </c>
      <c r="AE815" s="5">
        <f t="shared" si="787"/>
        <v>16.797500000000003</v>
      </c>
      <c r="AF815" s="5">
        <f t="shared" si="787"/>
        <v>18.389999999999997</v>
      </c>
      <c r="AG815" s="5">
        <f t="shared" si="787"/>
        <v>20.122499999999995</v>
      </c>
      <c r="AH815" s="5">
        <f t="shared" si="787"/>
        <v>15.9175</v>
      </c>
      <c r="AI815" s="5">
        <f t="shared" si="787"/>
        <v>14.954999999999998</v>
      </c>
      <c r="AJ815" s="5">
        <f t="shared" si="787"/>
        <v>17.572500000000002</v>
      </c>
      <c r="AK815" s="5">
        <f t="shared" si="787"/>
        <v>18.834999999999997</v>
      </c>
      <c r="AL815" s="5">
        <f t="shared" si="787"/>
        <v>13.1</v>
      </c>
      <c r="AM815" s="5">
        <f t="shared" si="787"/>
        <v>8.9375</v>
      </c>
      <c r="AN815" s="5">
        <f t="shared" si="787"/>
        <v>20.259999999999998</v>
      </c>
      <c r="AO815" s="5">
        <f t="shared" si="787"/>
        <v>22.717500000000001</v>
      </c>
      <c r="AP815" s="5">
        <f t="shared" si="787"/>
        <v>9.8649999999999984</v>
      </c>
      <c r="AQ815" s="5">
        <f t="shared" si="787"/>
        <v>12.324999999999999</v>
      </c>
      <c r="AR815" s="5">
        <f t="shared" si="787"/>
        <v>13.200000000000001</v>
      </c>
      <c r="AS815" s="5">
        <f t="shared" si="787"/>
        <v>17.589999999999996</v>
      </c>
      <c r="AT815" s="5">
        <f t="shared" si="787"/>
        <v>11.490000000000002</v>
      </c>
      <c r="AU815" s="5">
        <f t="shared" si="787"/>
        <v>6.1224999999999996</v>
      </c>
      <c r="AV815" s="5">
        <f t="shared" si="762"/>
        <v>216.16822465062913</v>
      </c>
      <c r="AW815" s="5">
        <f t="shared" si="763"/>
        <v>15.327412478522334</v>
      </c>
      <c r="AX815" s="1">
        <v>1.1588957055214724</v>
      </c>
      <c r="AY815" s="3">
        <f t="shared" si="766"/>
        <v>1.4084315730279633</v>
      </c>
      <c r="AZ815" s="3">
        <v>163.00833333333335</v>
      </c>
      <c r="BA815" s="3">
        <f t="shared" si="781"/>
        <v>304.45815268334775</v>
      </c>
      <c r="BB815" s="1">
        <f t="shared" si="764"/>
        <v>21.587611667573643</v>
      </c>
      <c r="DA815" s="5"/>
      <c r="EV815"/>
      <c r="EW815"/>
      <c r="EX815"/>
      <c r="EY815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</row>
    <row r="816" spans="1:189" x14ac:dyDescent="0.2">
      <c r="A816" s="1">
        <v>1999</v>
      </c>
      <c r="D816" s="5">
        <f>AVERAGE(D556:D559)</f>
        <v>320.5</v>
      </c>
      <c r="E816" s="5">
        <f>AVERAGE(E556:E559)</f>
        <v>320.75</v>
      </c>
      <c r="F816" s="5">
        <f>AVERAGE(F556:F559)</f>
        <v>279</v>
      </c>
      <c r="G816" s="5">
        <f>AVERAGE(G556:G559)</f>
        <v>261.75</v>
      </c>
      <c r="H816" s="5"/>
      <c r="I816" s="5">
        <f t="shared" ref="I816:AU816" si="788">AVERAGE(I556:I559)</f>
        <v>134.75</v>
      </c>
      <c r="J816" s="5">
        <f t="shared" si="788"/>
        <v>188.75</v>
      </c>
      <c r="K816" s="5">
        <f t="shared" si="788"/>
        <v>205</v>
      </c>
      <c r="L816" s="5">
        <f t="shared" si="788"/>
        <v>222.5</v>
      </c>
      <c r="M816" s="5">
        <f t="shared" si="788"/>
        <v>347.5</v>
      </c>
      <c r="N816" s="5">
        <f t="shared" si="788"/>
        <v>274.75</v>
      </c>
      <c r="O816" s="5">
        <f t="shared" si="788"/>
        <v>246.25</v>
      </c>
      <c r="P816" s="5">
        <f t="shared" si="788"/>
        <v>249</v>
      </c>
      <c r="Q816" s="5">
        <f t="shared" si="788"/>
        <v>259.75</v>
      </c>
      <c r="R816" s="5">
        <f t="shared" si="788"/>
        <v>259.75</v>
      </c>
      <c r="S816" s="5">
        <f t="shared" si="788"/>
        <v>239</v>
      </c>
      <c r="T816" s="5">
        <f t="shared" si="788"/>
        <v>278.25</v>
      </c>
      <c r="U816" s="5">
        <f t="shared" si="788"/>
        <v>291.75</v>
      </c>
      <c r="V816" s="5">
        <f t="shared" si="788"/>
        <v>141</v>
      </c>
      <c r="W816" s="5">
        <f t="shared" si="788"/>
        <v>98.5</v>
      </c>
      <c r="X816" s="5">
        <f t="shared" si="788"/>
        <v>250.25</v>
      </c>
      <c r="Y816" s="5">
        <f t="shared" si="788"/>
        <v>232.5</v>
      </c>
      <c r="Z816" s="5">
        <f t="shared" si="788"/>
        <v>17.399999999999999</v>
      </c>
      <c r="AA816" s="5">
        <f t="shared" si="788"/>
        <v>21.965</v>
      </c>
      <c r="AB816" s="5">
        <f t="shared" si="788"/>
        <v>14.65</v>
      </c>
      <c r="AC816" s="5">
        <f t="shared" si="788"/>
        <v>11.709999999999999</v>
      </c>
      <c r="AD816" s="5">
        <f t="shared" si="788"/>
        <v>14.8775</v>
      </c>
      <c r="AE816" s="5">
        <f t="shared" si="788"/>
        <v>14.6425</v>
      </c>
      <c r="AF816" s="5">
        <f t="shared" si="788"/>
        <v>11.93</v>
      </c>
      <c r="AG816" s="5">
        <f t="shared" si="788"/>
        <v>13.237500000000001</v>
      </c>
      <c r="AH816" s="5">
        <f t="shared" si="788"/>
        <v>12.4925</v>
      </c>
      <c r="AI816" s="5">
        <f t="shared" si="788"/>
        <v>11.350000000000001</v>
      </c>
      <c r="AJ816" s="5">
        <f t="shared" si="788"/>
        <v>12.6175</v>
      </c>
      <c r="AK816" s="5">
        <f t="shared" si="788"/>
        <v>11.9925</v>
      </c>
      <c r="AL816" s="5">
        <f t="shared" si="788"/>
        <v>11.914999999999999</v>
      </c>
      <c r="AM816" s="5">
        <f t="shared" si="788"/>
        <v>7.9550000000000001</v>
      </c>
      <c r="AN816" s="5">
        <f t="shared" si="788"/>
        <v>14.9175</v>
      </c>
      <c r="AO816" s="5">
        <f t="shared" si="788"/>
        <v>15.754999999999999</v>
      </c>
      <c r="AP816" s="5">
        <f t="shared" si="788"/>
        <v>6.1649999999999991</v>
      </c>
      <c r="AQ816" s="5">
        <f t="shared" si="788"/>
        <v>9.8049999999999997</v>
      </c>
      <c r="AR816" s="5">
        <f t="shared" si="788"/>
        <v>12.555</v>
      </c>
      <c r="AS816" s="5">
        <f t="shared" si="788"/>
        <v>11.1975</v>
      </c>
      <c r="AT816" s="5">
        <f t="shared" si="788"/>
        <v>7.3100000000000005</v>
      </c>
      <c r="AU816" s="5">
        <f t="shared" si="788"/>
        <v>6.0649999999999995</v>
      </c>
      <c r="AV816" s="5">
        <f t="shared" si="762"/>
        <v>204.0264426241842</v>
      </c>
      <c r="AW816" s="5">
        <f t="shared" si="763"/>
        <v>12.0230049935567</v>
      </c>
      <c r="AX816" s="1">
        <v>1.1338535414165667</v>
      </c>
      <c r="AY816" s="3">
        <f t="shared" si="766"/>
        <v>1.3782056028014005</v>
      </c>
      <c r="AZ816" s="3">
        <v>166.58333333333331</v>
      </c>
      <c r="BA816" s="3">
        <f t="shared" si="781"/>
        <v>281.19038634428915</v>
      </c>
      <c r="BB816" s="1">
        <f t="shared" si="764"/>
        <v>16.570172844629059</v>
      </c>
      <c r="DA816" s="5"/>
      <c r="EV816"/>
      <c r="EW816"/>
      <c r="EX816"/>
      <c r="EY816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</row>
    <row r="817" spans="1:189" x14ac:dyDescent="0.2">
      <c r="A817" s="1">
        <v>2000</v>
      </c>
      <c r="D817" s="5">
        <f t="shared" ref="D817:AU817" si="789">AVERAGE(D560:D563)</f>
        <v>364.75</v>
      </c>
      <c r="E817" s="5">
        <f t="shared" si="789"/>
        <v>380.5</v>
      </c>
      <c r="F817" s="5">
        <f t="shared" si="789"/>
        <v>286.25</v>
      </c>
      <c r="G817" s="5">
        <f t="shared" si="789"/>
        <v>227.75</v>
      </c>
      <c r="H817" s="5">
        <f t="shared" si="789"/>
        <v>57</v>
      </c>
      <c r="I817" s="5">
        <f t="shared" si="789"/>
        <v>144.75</v>
      </c>
      <c r="J817" s="5">
        <f t="shared" si="789"/>
        <v>244.75</v>
      </c>
      <c r="K817" s="5">
        <f t="shared" si="789"/>
        <v>248.5</v>
      </c>
      <c r="L817" s="5">
        <f t="shared" si="789"/>
        <v>220.75</v>
      </c>
      <c r="M817" s="5">
        <f t="shared" si="789"/>
        <v>319</v>
      </c>
      <c r="N817" s="5">
        <f t="shared" si="789"/>
        <v>287.25</v>
      </c>
      <c r="O817" s="5">
        <f t="shared" si="789"/>
        <v>283.5</v>
      </c>
      <c r="P817" s="5">
        <f t="shared" si="789"/>
        <v>296.5</v>
      </c>
      <c r="Q817" s="5">
        <f t="shared" si="789"/>
        <v>300.25</v>
      </c>
      <c r="R817" s="5">
        <f t="shared" si="789"/>
        <v>288.5</v>
      </c>
      <c r="S817" s="5">
        <f t="shared" si="789"/>
        <v>235</v>
      </c>
      <c r="T817" s="5">
        <f t="shared" si="789"/>
        <v>262</v>
      </c>
      <c r="U817" s="5">
        <f t="shared" si="789"/>
        <v>331.75</v>
      </c>
      <c r="V817" s="5">
        <f t="shared" si="789"/>
        <v>168.25</v>
      </c>
      <c r="W817" s="5">
        <f t="shared" si="789"/>
        <v>157</v>
      </c>
      <c r="X817" s="5">
        <f t="shared" si="789"/>
        <v>246.75</v>
      </c>
      <c r="Y817" s="5">
        <f t="shared" si="789"/>
        <v>302.25</v>
      </c>
      <c r="Z817" s="5">
        <f t="shared" si="789"/>
        <v>17.2225</v>
      </c>
      <c r="AA817" s="5">
        <f t="shared" si="789"/>
        <v>20.78</v>
      </c>
      <c r="AB817" s="5">
        <f t="shared" si="789"/>
        <v>10.955</v>
      </c>
      <c r="AC817" s="5">
        <f t="shared" si="789"/>
        <v>10.050000000000001</v>
      </c>
      <c r="AD817" s="5">
        <f t="shared" si="789"/>
        <v>11.57</v>
      </c>
      <c r="AE817" s="5">
        <f t="shared" si="789"/>
        <v>15.585000000000001</v>
      </c>
      <c r="AF817" s="5">
        <f t="shared" si="789"/>
        <v>14.425000000000001</v>
      </c>
      <c r="AG817" s="5">
        <f t="shared" si="789"/>
        <v>16.899999999999999</v>
      </c>
      <c r="AH817" s="5">
        <f t="shared" si="789"/>
        <v>10.4575</v>
      </c>
      <c r="AI817" s="5">
        <f t="shared" si="789"/>
        <v>8.7025000000000006</v>
      </c>
      <c r="AJ817" s="5">
        <f t="shared" si="789"/>
        <v>11.865</v>
      </c>
      <c r="AK817" s="5">
        <f t="shared" si="789"/>
        <v>10.935000000000002</v>
      </c>
      <c r="AL817" s="5">
        <f t="shared" si="789"/>
        <v>13.6075</v>
      </c>
      <c r="AM817" s="5">
        <f t="shared" si="789"/>
        <v>9.2575000000000003</v>
      </c>
      <c r="AN817" s="5">
        <f t="shared" si="789"/>
        <v>17.399999999999999</v>
      </c>
      <c r="AO817" s="5">
        <f t="shared" si="789"/>
        <v>16.349999999999998</v>
      </c>
      <c r="AP817" s="5">
        <f t="shared" si="789"/>
        <v>5.7475000000000005</v>
      </c>
      <c r="AQ817" s="5">
        <f t="shared" si="789"/>
        <v>8.2474999999999987</v>
      </c>
      <c r="AR817" s="5">
        <f t="shared" si="789"/>
        <v>10.397500000000001</v>
      </c>
      <c r="AS817" s="5">
        <f t="shared" si="789"/>
        <v>9.1875</v>
      </c>
      <c r="AT817" s="5">
        <f t="shared" si="789"/>
        <v>8.2850000000000001</v>
      </c>
      <c r="AU817" s="5">
        <f t="shared" si="789"/>
        <v>6.6050000000000004</v>
      </c>
      <c r="AV817" s="5">
        <f t="shared" si="762"/>
        <v>229.4149801568642</v>
      </c>
      <c r="AW817" s="5">
        <f t="shared" si="763"/>
        <v>11.490673861683849</v>
      </c>
      <c r="AX817" s="1">
        <v>1.0969802555168411</v>
      </c>
      <c r="AY817" s="3">
        <f t="shared" si="766"/>
        <v>1.3333170401200207</v>
      </c>
      <c r="AZ817" s="3">
        <v>172.19166666666669</v>
      </c>
      <c r="BA817" s="3">
        <f t="shared" si="781"/>
        <v>305.88290230194349</v>
      </c>
      <c r="BB817" s="1">
        <f t="shared" si="764"/>
        <v>15.320711262244798</v>
      </c>
      <c r="DA817" s="5"/>
      <c r="EV817"/>
      <c r="EW817"/>
      <c r="EX817"/>
      <c r="EY817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</row>
    <row r="818" spans="1:189" x14ac:dyDescent="0.2">
      <c r="A818" s="1">
        <v>2001</v>
      </c>
      <c r="D818" s="5">
        <f t="shared" ref="D818:AU818" si="790">AVERAGE(D564:D567)</f>
        <v>306.75</v>
      </c>
      <c r="E818" s="5">
        <f t="shared" si="790"/>
        <v>366.5</v>
      </c>
      <c r="F818" s="5">
        <f t="shared" si="790"/>
        <v>335.5</v>
      </c>
      <c r="G818" s="5">
        <f t="shared" si="790"/>
        <v>279</v>
      </c>
      <c r="H818" s="5">
        <f t="shared" si="790"/>
        <v>95.25</v>
      </c>
      <c r="I818" s="5">
        <f t="shared" si="790"/>
        <v>138.25</v>
      </c>
      <c r="J818" s="5">
        <f t="shared" si="790"/>
        <v>229.25</v>
      </c>
      <c r="K818" s="5">
        <f t="shared" si="790"/>
        <v>256</v>
      </c>
      <c r="L818" s="5">
        <f t="shared" si="790"/>
        <v>280.25</v>
      </c>
      <c r="M818" s="5">
        <f t="shared" si="790"/>
        <v>360.75</v>
      </c>
      <c r="N818" s="5">
        <f t="shared" si="790"/>
        <v>331</v>
      </c>
      <c r="O818" s="5">
        <f t="shared" si="790"/>
        <v>319</v>
      </c>
      <c r="P818" s="5">
        <f t="shared" si="790"/>
        <v>284.75</v>
      </c>
      <c r="Q818" s="5">
        <f t="shared" si="790"/>
        <v>265.25</v>
      </c>
      <c r="R818" s="5">
        <f t="shared" si="790"/>
        <v>252</v>
      </c>
      <c r="S818" s="5">
        <f t="shared" si="790"/>
        <v>232</v>
      </c>
      <c r="T818" s="5">
        <f t="shared" si="790"/>
        <v>241</v>
      </c>
      <c r="U818" s="5">
        <f t="shared" si="790"/>
        <v>349</v>
      </c>
      <c r="V818" s="5">
        <f t="shared" si="790"/>
        <v>189.5</v>
      </c>
      <c r="W818" s="5">
        <f t="shared" si="790"/>
        <v>225.25</v>
      </c>
      <c r="X818" s="5">
        <f t="shared" si="790"/>
        <v>310</v>
      </c>
      <c r="Y818" s="5">
        <f t="shared" si="790"/>
        <v>246.5</v>
      </c>
      <c r="Z818" s="5">
        <f t="shared" si="790"/>
        <v>17.32</v>
      </c>
      <c r="AA818" s="5">
        <f t="shared" si="790"/>
        <v>22.204999999999998</v>
      </c>
      <c r="AB818" s="5">
        <f t="shared" si="790"/>
        <v>18.3325</v>
      </c>
      <c r="AC818" s="5">
        <f t="shared" si="790"/>
        <v>9.7700000000000014</v>
      </c>
      <c r="AD818" s="5">
        <f t="shared" si="790"/>
        <v>12.155000000000001</v>
      </c>
      <c r="AE818" s="5">
        <f t="shared" si="790"/>
        <v>15.2125</v>
      </c>
      <c r="AF818" s="5">
        <f t="shared" si="790"/>
        <v>14.967499999999999</v>
      </c>
      <c r="AG818" s="5">
        <f t="shared" si="790"/>
        <v>21.4025</v>
      </c>
      <c r="AH818" s="5">
        <f t="shared" si="790"/>
        <v>15.317499999999999</v>
      </c>
      <c r="AI818" s="5">
        <f t="shared" si="790"/>
        <v>17.407499999999999</v>
      </c>
      <c r="AJ818" s="5">
        <f t="shared" si="790"/>
        <v>16.212499999999999</v>
      </c>
      <c r="AK818" s="5">
        <f t="shared" si="790"/>
        <v>13.5275</v>
      </c>
      <c r="AL818" s="5">
        <f t="shared" si="790"/>
        <v>11.39</v>
      </c>
      <c r="AM818" s="5">
        <f t="shared" si="790"/>
        <v>8.8724999999999987</v>
      </c>
      <c r="AN818" s="5">
        <f t="shared" si="790"/>
        <v>17.204999999999998</v>
      </c>
      <c r="AO818" s="5">
        <f t="shared" si="790"/>
        <v>19.477499999999999</v>
      </c>
      <c r="AP818" s="5">
        <f t="shared" si="790"/>
        <v>9.3975000000000009</v>
      </c>
      <c r="AQ818" s="5">
        <f t="shared" si="790"/>
        <v>10.23</v>
      </c>
      <c r="AR818" s="5">
        <f t="shared" si="790"/>
        <v>19.502499999999998</v>
      </c>
      <c r="AS818" s="5">
        <f t="shared" si="790"/>
        <v>12.862499999999999</v>
      </c>
      <c r="AT818" s="5">
        <f t="shared" si="790"/>
        <v>9.2949999999999999</v>
      </c>
      <c r="AU818" s="5">
        <f t="shared" si="790"/>
        <v>7.4275000000000002</v>
      </c>
      <c r="AV818" s="5">
        <f t="shared" si="762"/>
        <v>244.28427172870383</v>
      </c>
      <c r="AW818" s="5">
        <f t="shared" si="763"/>
        <v>13.978245811855672</v>
      </c>
      <c r="AX818" s="1">
        <v>1.0666290231507622</v>
      </c>
      <c r="AY818" s="3">
        <f t="shared" si="766"/>
        <v>1.296791244998823</v>
      </c>
      <c r="AZ818" s="3">
        <v>177.04166666666666</v>
      </c>
      <c r="BA818" s="3">
        <f t="shared" si="781"/>
        <v>316.7857048686966</v>
      </c>
      <c r="BB818" s="1">
        <f t="shared" si="764"/>
        <v>18.126866789255899</v>
      </c>
      <c r="DA818" s="5"/>
      <c r="EV818"/>
      <c r="EW818"/>
      <c r="EX818"/>
      <c r="EY818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</row>
    <row r="819" spans="1:189" x14ac:dyDescent="0.2">
      <c r="A819" s="1">
        <v>2002</v>
      </c>
      <c r="D819" s="5">
        <f t="shared" ref="D819:AU819" si="791">AVERAGE(D568:D571)</f>
        <v>325.75</v>
      </c>
      <c r="E819" s="5">
        <f t="shared" si="791"/>
        <v>328.75</v>
      </c>
      <c r="F819" s="5">
        <f t="shared" si="791"/>
        <v>313.25</v>
      </c>
      <c r="G819" s="5">
        <f t="shared" si="791"/>
        <v>259.75</v>
      </c>
      <c r="H819" s="5">
        <f t="shared" si="791"/>
        <v>108.75</v>
      </c>
      <c r="I819" s="5">
        <f t="shared" si="791"/>
        <v>144.75</v>
      </c>
      <c r="J819" s="5">
        <f t="shared" si="791"/>
        <v>192</v>
      </c>
      <c r="K819" s="5">
        <f t="shared" si="791"/>
        <v>243.25</v>
      </c>
      <c r="L819" s="5">
        <f t="shared" si="791"/>
        <v>277.75</v>
      </c>
      <c r="M819" s="5">
        <f t="shared" si="791"/>
        <v>303.25</v>
      </c>
      <c r="N819" s="5">
        <f t="shared" si="791"/>
        <v>293.25</v>
      </c>
      <c r="O819" s="5">
        <f t="shared" si="791"/>
        <v>310.75</v>
      </c>
      <c r="P819" s="5">
        <f t="shared" si="791"/>
        <v>299</v>
      </c>
      <c r="Q819" s="5">
        <f t="shared" si="791"/>
        <v>244</v>
      </c>
      <c r="R819" s="5">
        <f t="shared" si="791"/>
        <v>288.75</v>
      </c>
      <c r="S819" s="5">
        <f t="shared" si="791"/>
        <v>258</v>
      </c>
      <c r="T819" s="5">
        <f t="shared" si="791"/>
        <v>217</v>
      </c>
      <c r="U819" s="5">
        <f t="shared" si="791"/>
        <v>333.75</v>
      </c>
      <c r="V819" s="5">
        <f t="shared" si="791"/>
        <v>178</v>
      </c>
      <c r="W819" s="5">
        <f t="shared" si="791"/>
        <v>209</v>
      </c>
      <c r="X819" s="5">
        <f t="shared" si="791"/>
        <v>244</v>
      </c>
      <c r="Y819" s="5">
        <f t="shared" si="791"/>
        <v>255</v>
      </c>
      <c r="Z819" s="5">
        <f t="shared" si="791"/>
        <v>19.612499999999997</v>
      </c>
      <c r="AA819" s="5">
        <f t="shared" si="791"/>
        <v>21.932500000000001</v>
      </c>
      <c r="AB819" s="5">
        <f t="shared" si="791"/>
        <v>16.365000000000002</v>
      </c>
      <c r="AC819" s="5">
        <f t="shared" si="791"/>
        <v>12.237500000000001</v>
      </c>
      <c r="AD819" s="5">
        <f t="shared" si="791"/>
        <v>11.74</v>
      </c>
      <c r="AE819" s="5">
        <f t="shared" si="791"/>
        <v>16.895000000000003</v>
      </c>
      <c r="AF819" s="5">
        <f t="shared" si="791"/>
        <v>16.225000000000001</v>
      </c>
      <c r="AG819" s="5">
        <f t="shared" si="791"/>
        <v>20.950000000000003</v>
      </c>
      <c r="AH819" s="5">
        <f t="shared" si="791"/>
        <v>15.607500000000002</v>
      </c>
      <c r="AI819" s="5">
        <f t="shared" si="791"/>
        <v>15.442499999999999</v>
      </c>
      <c r="AJ819" s="5">
        <f t="shared" si="791"/>
        <v>14.414999999999999</v>
      </c>
      <c r="AK819" s="5">
        <f t="shared" si="791"/>
        <v>13.055</v>
      </c>
      <c r="AL819" s="5">
        <f t="shared" si="791"/>
        <v>13.787500000000001</v>
      </c>
      <c r="AM819" s="5">
        <f t="shared" si="791"/>
        <v>7.6950000000000003</v>
      </c>
      <c r="AN819" s="5">
        <f t="shared" si="791"/>
        <v>16.024999999999999</v>
      </c>
      <c r="AO819" s="5">
        <f t="shared" si="791"/>
        <v>18.16</v>
      </c>
      <c r="AP819" s="5">
        <f t="shared" si="791"/>
        <v>12.032500000000001</v>
      </c>
      <c r="AQ819" s="5">
        <f t="shared" si="791"/>
        <v>10.0875</v>
      </c>
      <c r="AR819" s="5">
        <f t="shared" si="791"/>
        <v>16.7575</v>
      </c>
      <c r="AS819" s="5">
        <f t="shared" si="791"/>
        <v>12.8475</v>
      </c>
      <c r="AT819" s="5">
        <f t="shared" si="791"/>
        <v>9.1550000000000011</v>
      </c>
      <c r="AU819" s="5">
        <f t="shared" si="791"/>
        <v>7.8350000000000009</v>
      </c>
      <c r="AV819" s="5">
        <f t="shared" si="762"/>
        <v>231.55828098256438</v>
      </c>
      <c r="AW819" s="5">
        <f t="shared" si="763"/>
        <v>13.860114368556699</v>
      </c>
      <c r="AX819" s="1">
        <v>1.0500277932184547</v>
      </c>
      <c r="AY819" s="3">
        <f t="shared" si="766"/>
        <v>1.2764237398072642</v>
      </c>
      <c r="AZ819" s="3">
        <v>179.86666666666667</v>
      </c>
      <c r="BA819" s="3">
        <f t="shared" si="781"/>
        <v>295.56648699510612</v>
      </c>
      <c r="BB819" s="1">
        <f t="shared" si="764"/>
        <v>17.69137901646954</v>
      </c>
      <c r="EV819"/>
      <c r="EW819"/>
      <c r="EX819"/>
      <c r="EY819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</row>
    <row r="820" spans="1:189" x14ac:dyDescent="0.2">
      <c r="A820" s="1">
        <v>2003</v>
      </c>
      <c r="D820" s="5">
        <f t="shared" ref="D820:AU820" si="792">AVERAGE(D572:D575)</f>
        <v>378</v>
      </c>
      <c r="E820" s="5">
        <f t="shared" si="792"/>
        <v>381.75</v>
      </c>
      <c r="F820" s="5">
        <f t="shared" si="792"/>
        <v>350.75</v>
      </c>
      <c r="G820" s="5">
        <f t="shared" si="792"/>
        <v>334.75</v>
      </c>
      <c r="H820" s="5">
        <f t="shared" si="792"/>
        <v>149</v>
      </c>
      <c r="I820" s="5">
        <f t="shared" si="792"/>
        <v>150</v>
      </c>
      <c r="J820" s="5">
        <f t="shared" si="792"/>
        <v>306.75</v>
      </c>
      <c r="K820" s="5">
        <f t="shared" si="792"/>
        <v>321.75</v>
      </c>
      <c r="L820" s="5">
        <f t="shared" si="792"/>
        <v>298</v>
      </c>
      <c r="M820" s="5">
        <f t="shared" si="792"/>
        <v>340.5</v>
      </c>
      <c r="N820" s="5">
        <f t="shared" si="792"/>
        <v>308.75</v>
      </c>
      <c r="O820" s="5">
        <f t="shared" si="792"/>
        <v>311.25</v>
      </c>
      <c r="P820" s="5">
        <f t="shared" si="792"/>
        <v>315.25</v>
      </c>
      <c r="Q820" s="5">
        <f t="shared" si="792"/>
        <v>283</v>
      </c>
      <c r="R820" s="5">
        <f t="shared" si="792"/>
        <v>276.5</v>
      </c>
      <c r="S820" s="5">
        <f t="shared" si="792"/>
        <v>280.25</v>
      </c>
      <c r="T820" s="5">
        <f t="shared" si="792"/>
        <v>303.25</v>
      </c>
      <c r="U820" s="5">
        <f t="shared" si="792"/>
        <v>266.5</v>
      </c>
      <c r="V820" s="5">
        <f t="shared" si="792"/>
        <v>226.25</v>
      </c>
      <c r="W820" s="5">
        <f t="shared" si="792"/>
        <v>184.25</v>
      </c>
      <c r="X820" s="5">
        <f t="shared" si="792"/>
        <v>263.5</v>
      </c>
      <c r="Y820" s="5">
        <f t="shared" si="792"/>
        <v>263</v>
      </c>
      <c r="Z820" s="5">
        <f t="shared" si="792"/>
        <v>29.167499999999997</v>
      </c>
      <c r="AA820" s="5">
        <f t="shared" si="792"/>
        <v>35.952500000000001</v>
      </c>
      <c r="AB820" s="5">
        <f t="shared" si="792"/>
        <v>17.262500000000003</v>
      </c>
      <c r="AC820" s="5">
        <f t="shared" si="792"/>
        <v>13.957500000000001</v>
      </c>
      <c r="AD820" s="5">
        <f t="shared" si="792"/>
        <v>18.6325</v>
      </c>
      <c r="AE820" s="5">
        <f t="shared" si="792"/>
        <v>21.984999999999999</v>
      </c>
      <c r="AF820" s="5">
        <f t="shared" si="792"/>
        <v>23.94</v>
      </c>
      <c r="AG820" s="5">
        <f t="shared" si="792"/>
        <v>30.270000000000003</v>
      </c>
      <c r="AH820" s="5">
        <f t="shared" si="792"/>
        <v>19.214999999999996</v>
      </c>
      <c r="AI820" s="5">
        <f t="shared" si="792"/>
        <v>18.477500000000003</v>
      </c>
      <c r="AJ820" s="5">
        <f t="shared" si="792"/>
        <v>26.722499999999997</v>
      </c>
      <c r="AK820" s="5">
        <f t="shared" si="792"/>
        <v>20.787500000000001</v>
      </c>
      <c r="AL820" s="5">
        <f t="shared" si="792"/>
        <v>16.724999999999998</v>
      </c>
      <c r="AM820" s="5">
        <f t="shared" si="792"/>
        <v>13.1875</v>
      </c>
      <c r="AN820" s="5">
        <f t="shared" si="792"/>
        <v>21.942500000000003</v>
      </c>
      <c r="AO820" s="5">
        <f t="shared" si="792"/>
        <v>24.55</v>
      </c>
      <c r="AP820" s="5">
        <f t="shared" si="792"/>
        <v>15.952500000000001</v>
      </c>
      <c r="AQ820" s="5">
        <f t="shared" si="792"/>
        <v>17.704999999999998</v>
      </c>
      <c r="AR820" s="5">
        <f t="shared" si="792"/>
        <v>20.157499999999999</v>
      </c>
      <c r="AS820" s="5">
        <f t="shared" si="792"/>
        <v>15.542499999999999</v>
      </c>
      <c r="AT820" s="5">
        <f t="shared" si="792"/>
        <v>13.217500000000001</v>
      </c>
      <c r="AU820" s="5">
        <f t="shared" si="792"/>
        <v>10.09</v>
      </c>
      <c r="AV820" s="5">
        <f t="shared" si="762"/>
        <v>256.25932674403299</v>
      </c>
      <c r="AW820" s="5">
        <f t="shared" si="763"/>
        <v>19.813384074312719</v>
      </c>
      <c r="AX820" s="1">
        <v>1.0266304347826087</v>
      </c>
      <c r="AY820" s="3">
        <f t="shared" si="766"/>
        <v>1.2477504528985504</v>
      </c>
      <c r="AZ820" s="3">
        <v>184</v>
      </c>
      <c r="BA820" s="3">
        <f t="shared" si="781"/>
        <v>319.74769100434474</v>
      </c>
      <c r="BB820" s="1">
        <f t="shared" si="764"/>
        <v>24.722158952176621</v>
      </c>
      <c r="EV820"/>
      <c r="EW820"/>
      <c r="EX820"/>
      <c r="EY820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</row>
    <row r="821" spans="1:189" x14ac:dyDescent="0.2">
      <c r="A821" s="1">
        <v>2004</v>
      </c>
      <c r="D821" s="5">
        <f>AVERAGE(D576:D579)</f>
        <v>375.75</v>
      </c>
      <c r="E821" s="5">
        <f>AVERAGE(E576:E579)</f>
        <v>340</v>
      </c>
      <c r="F821" s="5">
        <f>AVERAGE(F576:F579)</f>
        <v>373.75</v>
      </c>
      <c r="G821" s="5">
        <f>AVERAGE(G576:G579)</f>
        <v>331.25</v>
      </c>
      <c r="H821" s="5"/>
      <c r="I821" s="5">
        <f t="shared" ref="I821:AU821" si="793">AVERAGE(I576:I579)</f>
        <v>171.5</v>
      </c>
      <c r="J821" s="5">
        <f t="shared" si="793"/>
        <v>268.5</v>
      </c>
      <c r="K821" s="5">
        <f t="shared" si="793"/>
        <v>302.5</v>
      </c>
      <c r="L821" s="5">
        <f t="shared" si="793"/>
        <v>313.75</v>
      </c>
      <c r="M821" s="5">
        <f t="shared" si="793"/>
        <v>298.5</v>
      </c>
      <c r="N821" s="5">
        <f t="shared" si="793"/>
        <v>324.25</v>
      </c>
      <c r="O821" s="5">
        <f t="shared" si="793"/>
        <v>328.5</v>
      </c>
      <c r="P821" s="5">
        <f t="shared" si="793"/>
        <v>295.75</v>
      </c>
      <c r="Q821" s="5">
        <f t="shared" si="793"/>
        <v>292</v>
      </c>
      <c r="R821" s="5">
        <f t="shared" si="793"/>
        <v>311.5</v>
      </c>
      <c r="S821" s="5">
        <f t="shared" si="793"/>
        <v>319.75</v>
      </c>
      <c r="T821" s="5">
        <f t="shared" si="793"/>
        <v>305.25</v>
      </c>
      <c r="U821" s="5">
        <f t="shared" si="793"/>
        <v>377</v>
      </c>
      <c r="V821" s="5">
        <f t="shared" si="793"/>
        <v>274</v>
      </c>
      <c r="W821" s="5">
        <f t="shared" si="793"/>
        <v>253.5</v>
      </c>
      <c r="X821" s="5">
        <f t="shared" si="793"/>
        <v>293</v>
      </c>
      <c r="Y821" s="5">
        <f t="shared" si="793"/>
        <v>259.5</v>
      </c>
      <c r="Z821" s="5">
        <f t="shared" si="793"/>
        <v>21.387499999999999</v>
      </c>
      <c r="AA821" s="5">
        <f t="shared" si="793"/>
        <v>25.884999999999998</v>
      </c>
      <c r="AB821" s="5">
        <f t="shared" si="793"/>
        <v>19.23</v>
      </c>
      <c r="AC821" s="5">
        <f t="shared" si="793"/>
        <v>10.694999999999999</v>
      </c>
      <c r="AD821" s="5">
        <f t="shared" si="793"/>
        <v>19.647500000000001</v>
      </c>
      <c r="AE821" s="5">
        <f t="shared" si="793"/>
        <v>17.9725</v>
      </c>
      <c r="AF821" s="5">
        <f t="shared" si="793"/>
        <v>20.22</v>
      </c>
      <c r="AG821" s="5">
        <f t="shared" si="793"/>
        <v>23.872499999999999</v>
      </c>
      <c r="AH821" s="5">
        <f t="shared" si="793"/>
        <v>18.717499999999998</v>
      </c>
      <c r="AI821" s="5">
        <f t="shared" si="793"/>
        <v>12.3675</v>
      </c>
      <c r="AJ821" s="5">
        <f t="shared" si="793"/>
        <v>18.012500000000003</v>
      </c>
      <c r="AK821" s="5">
        <f t="shared" si="793"/>
        <v>16.052500000000002</v>
      </c>
      <c r="AL821" s="5">
        <f t="shared" si="793"/>
        <v>15.422499999999999</v>
      </c>
      <c r="AM821" s="5">
        <f t="shared" si="793"/>
        <v>8.6274999999999995</v>
      </c>
      <c r="AN821" s="5">
        <f t="shared" si="793"/>
        <v>21.262500000000003</v>
      </c>
      <c r="AO821" s="5">
        <f t="shared" si="793"/>
        <v>22.6325</v>
      </c>
      <c r="AP821" s="5">
        <f t="shared" si="793"/>
        <v>13.237500000000001</v>
      </c>
      <c r="AQ821" s="5">
        <f t="shared" si="793"/>
        <v>15.95</v>
      </c>
      <c r="AR821" s="5">
        <f t="shared" si="793"/>
        <v>20.952500000000001</v>
      </c>
      <c r="AS821" s="5">
        <f t="shared" si="793"/>
        <v>15.41</v>
      </c>
      <c r="AT821" s="5">
        <f t="shared" si="793"/>
        <v>9.9625000000000004</v>
      </c>
      <c r="AU821" s="5">
        <f t="shared" si="793"/>
        <v>9.6274999999999995</v>
      </c>
      <c r="AV821" s="5">
        <f t="shared" si="762"/>
        <v>264.94981379427088</v>
      </c>
      <c r="AW821" s="5">
        <f t="shared" si="763"/>
        <v>16.43719877577319</v>
      </c>
      <c r="AX821" s="81">
        <v>1</v>
      </c>
      <c r="AY821" s="3">
        <f t="shared" si="766"/>
        <v>1.2153306277294984</v>
      </c>
      <c r="AZ821" s="3">
        <v>188.9083333333333</v>
      </c>
      <c r="BA821" s="3">
        <f t="shared" si="781"/>
        <v>322.00162351540496</v>
      </c>
      <c r="BB821" s="1">
        <f t="shared" si="764"/>
        <v>19.976631106274972</v>
      </c>
      <c r="EV821"/>
      <c r="EW821"/>
      <c r="EX821"/>
      <c r="EY82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</row>
    <row r="822" spans="1:189" x14ac:dyDescent="0.2">
      <c r="A822" s="1">
        <v>2005</v>
      </c>
      <c r="D822" s="5">
        <f t="shared" ref="D822:AU822" si="794">AVERAGE(D580:D583)</f>
        <v>326.25</v>
      </c>
      <c r="E822" s="5">
        <f t="shared" si="794"/>
        <v>325.25</v>
      </c>
      <c r="F822" s="5">
        <f t="shared" si="794"/>
        <v>337.25</v>
      </c>
      <c r="G822" s="5">
        <f t="shared" si="794"/>
        <v>306</v>
      </c>
      <c r="H822" s="5">
        <f t="shared" si="794"/>
        <v>328</v>
      </c>
      <c r="I822" s="5">
        <f t="shared" si="794"/>
        <v>166</v>
      </c>
      <c r="J822" s="5">
        <f t="shared" si="794"/>
        <v>278.5</v>
      </c>
      <c r="K822" s="5">
        <f t="shared" si="794"/>
        <v>287</v>
      </c>
      <c r="L822" s="5">
        <f t="shared" si="794"/>
        <v>325.75</v>
      </c>
      <c r="M822" s="5">
        <f t="shared" si="794"/>
        <v>304</v>
      </c>
      <c r="N822" s="5">
        <f t="shared" si="794"/>
        <v>365.5</v>
      </c>
      <c r="O822" s="5">
        <f t="shared" si="794"/>
        <v>315.75</v>
      </c>
      <c r="P822" s="5">
        <f t="shared" si="794"/>
        <v>313.75</v>
      </c>
      <c r="Q822" s="5">
        <f t="shared" si="794"/>
        <v>275.75</v>
      </c>
      <c r="R822" s="5">
        <f t="shared" si="794"/>
        <v>296.25</v>
      </c>
      <c r="S822" s="5">
        <f t="shared" si="794"/>
        <v>305.75</v>
      </c>
      <c r="T822" s="5">
        <f t="shared" si="794"/>
        <v>256.25</v>
      </c>
      <c r="U822" s="5">
        <f t="shared" si="794"/>
        <v>317</v>
      </c>
      <c r="V822" s="5">
        <f t="shared" si="794"/>
        <v>296.75</v>
      </c>
      <c r="W822" s="5">
        <f t="shared" si="794"/>
        <v>321.75</v>
      </c>
      <c r="X822" s="5">
        <f t="shared" si="794"/>
        <v>282</v>
      </c>
      <c r="Y822" s="5">
        <f t="shared" si="794"/>
        <v>233.25</v>
      </c>
      <c r="Z822" s="5">
        <f t="shared" si="794"/>
        <v>25.692499999999999</v>
      </c>
      <c r="AA822" s="5">
        <f t="shared" si="794"/>
        <v>25.1175</v>
      </c>
      <c r="AB822" s="5">
        <f t="shared" si="794"/>
        <v>31.707499999999996</v>
      </c>
      <c r="AC822" s="5">
        <f t="shared" si="794"/>
        <v>13.4125</v>
      </c>
      <c r="AD822" s="5">
        <f t="shared" si="794"/>
        <v>21.412500000000001</v>
      </c>
      <c r="AE822" s="5">
        <f t="shared" si="794"/>
        <v>20.927500000000002</v>
      </c>
      <c r="AF822" s="5">
        <f t="shared" si="794"/>
        <v>24.112500000000001</v>
      </c>
      <c r="AG822" s="5">
        <f t="shared" si="794"/>
        <v>26.157499999999999</v>
      </c>
      <c r="AH822" s="5">
        <f t="shared" si="794"/>
        <v>25.077500000000001</v>
      </c>
      <c r="AI822" s="5">
        <f t="shared" si="794"/>
        <v>14.425000000000001</v>
      </c>
      <c r="AJ822" s="5">
        <f t="shared" si="794"/>
        <v>22.474999999999998</v>
      </c>
      <c r="AK822" s="5">
        <f t="shared" si="794"/>
        <v>18.185000000000002</v>
      </c>
      <c r="AL822" s="5">
        <f t="shared" si="794"/>
        <v>13.237500000000001</v>
      </c>
      <c r="AM822" s="5">
        <f t="shared" si="794"/>
        <v>9.4250000000000007</v>
      </c>
      <c r="AN822" s="5">
        <f t="shared" si="794"/>
        <v>21.564999999999998</v>
      </c>
      <c r="AO822" s="5">
        <f t="shared" si="794"/>
        <v>26.927500000000002</v>
      </c>
      <c r="AP822" s="5">
        <f t="shared" si="794"/>
        <v>13.0175</v>
      </c>
      <c r="AQ822" s="5">
        <f t="shared" si="794"/>
        <v>15.697500000000002</v>
      </c>
      <c r="AR822" s="5">
        <f t="shared" si="794"/>
        <v>29.727499999999999</v>
      </c>
      <c r="AS822" s="5">
        <f t="shared" si="794"/>
        <v>19.8675</v>
      </c>
      <c r="AT822" s="5">
        <f t="shared" si="794"/>
        <v>8.5</v>
      </c>
      <c r="AU822" s="5">
        <f t="shared" si="794"/>
        <v>7.2100000000000009</v>
      </c>
      <c r="AV822" s="5">
        <f t="shared" si="762"/>
        <v>266.92699653920664</v>
      </c>
      <c r="AW822" s="5">
        <f t="shared" si="763"/>
        <v>19.597286565721657</v>
      </c>
      <c r="AX822" s="81"/>
      <c r="AY822" s="3">
        <f t="shared" si="766"/>
        <v>1.1757566575623077</v>
      </c>
      <c r="AZ822" s="3">
        <v>195.26666666666665</v>
      </c>
      <c r="BA822" s="3">
        <f t="shared" si="781"/>
        <v>313.8411932640833</v>
      </c>
      <c r="BB822" s="1">
        <f t="shared" si="764"/>
        <v>23.041640149803612</v>
      </c>
      <c r="EV822"/>
      <c r="EW822"/>
      <c r="EX822"/>
      <c r="EY822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</row>
    <row r="823" spans="1:189" x14ac:dyDescent="0.2">
      <c r="A823" s="1">
        <v>2006</v>
      </c>
      <c r="D823" s="5">
        <f t="shared" ref="D823:AU823" si="795">AVERAGE(D584:D587)</f>
        <v>270.75</v>
      </c>
      <c r="E823" s="5">
        <f t="shared" si="795"/>
        <v>281.25</v>
      </c>
      <c r="F823" s="5">
        <f t="shared" si="795"/>
        <v>272.25</v>
      </c>
      <c r="G823" s="5">
        <f t="shared" si="795"/>
        <v>263.75</v>
      </c>
      <c r="H823" s="5">
        <f t="shared" si="795"/>
        <v>156.5</v>
      </c>
      <c r="I823" s="5">
        <f t="shared" si="795"/>
        <v>160</v>
      </c>
      <c r="J823" s="5">
        <f t="shared" si="795"/>
        <v>249.5</v>
      </c>
      <c r="K823" s="5">
        <f t="shared" si="795"/>
        <v>256.5</v>
      </c>
      <c r="L823" s="5">
        <f t="shared" si="795"/>
        <v>261.75</v>
      </c>
      <c r="M823" s="5">
        <f t="shared" si="795"/>
        <v>290.75</v>
      </c>
      <c r="N823" s="5">
        <f t="shared" si="795"/>
        <v>297</v>
      </c>
      <c r="O823" s="5">
        <f t="shared" si="795"/>
        <v>308</v>
      </c>
      <c r="P823" s="5">
        <f t="shared" si="795"/>
        <v>302.25</v>
      </c>
      <c r="Q823" s="5">
        <f t="shared" si="795"/>
        <v>306.75</v>
      </c>
      <c r="R823" s="5">
        <f t="shared" si="795"/>
        <v>294.5</v>
      </c>
      <c r="S823" s="5">
        <f t="shared" si="795"/>
        <v>288</v>
      </c>
      <c r="T823" s="5">
        <f t="shared" si="795"/>
        <v>267.5</v>
      </c>
      <c r="U823" s="5">
        <f t="shared" si="795"/>
        <v>313.25</v>
      </c>
      <c r="V823" s="5">
        <f t="shared" si="795"/>
        <v>206.25</v>
      </c>
      <c r="W823" s="5">
        <f t="shared" si="795"/>
        <v>224</v>
      </c>
      <c r="X823" s="5">
        <f t="shared" si="795"/>
        <v>244</v>
      </c>
      <c r="Y823" s="5">
        <f t="shared" si="795"/>
        <v>256</v>
      </c>
      <c r="Z823" s="5">
        <f t="shared" si="795"/>
        <v>17.482500000000002</v>
      </c>
      <c r="AA823" s="5">
        <f t="shared" si="795"/>
        <v>21.37</v>
      </c>
      <c r="AB823" s="5">
        <f t="shared" si="795"/>
        <v>24.4375</v>
      </c>
      <c r="AC823" s="5">
        <f t="shared" si="795"/>
        <v>10.512499999999999</v>
      </c>
      <c r="AD823" s="5">
        <f t="shared" si="795"/>
        <v>17.740000000000002</v>
      </c>
      <c r="AE823" s="5">
        <f t="shared" si="795"/>
        <v>15.94</v>
      </c>
      <c r="AF823" s="5">
        <f t="shared" si="795"/>
        <v>18.327500000000001</v>
      </c>
      <c r="AG823" s="5">
        <f t="shared" si="795"/>
        <v>24.164999999999999</v>
      </c>
      <c r="AH823" s="5">
        <f t="shared" si="795"/>
        <v>23.425000000000001</v>
      </c>
      <c r="AI823" s="5">
        <f t="shared" si="795"/>
        <v>16.9725</v>
      </c>
      <c r="AJ823" s="5">
        <f t="shared" si="795"/>
        <v>16.447500000000002</v>
      </c>
      <c r="AK823" s="5">
        <f t="shared" si="795"/>
        <v>14.860000000000001</v>
      </c>
      <c r="AL823" s="5">
        <f t="shared" si="795"/>
        <v>13.764999999999999</v>
      </c>
      <c r="AM823" s="5">
        <f t="shared" si="795"/>
        <v>10.255000000000001</v>
      </c>
      <c r="AN823" s="5">
        <f t="shared" si="795"/>
        <v>23.08</v>
      </c>
      <c r="AO823" s="5">
        <f t="shared" si="795"/>
        <v>25.987500000000001</v>
      </c>
      <c r="AP823" s="5">
        <f t="shared" si="795"/>
        <v>15.802500000000002</v>
      </c>
      <c r="AQ823" s="5">
        <f t="shared" si="795"/>
        <v>12.2775</v>
      </c>
      <c r="AR823" s="5">
        <f t="shared" si="795"/>
        <v>19.939999999999998</v>
      </c>
      <c r="AS823" s="5">
        <f t="shared" si="795"/>
        <v>13.2225</v>
      </c>
      <c r="AT823" s="5">
        <f t="shared" si="795"/>
        <v>8.8025000000000002</v>
      </c>
      <c r="AU823" s="5">
        <f t="shared" si="795"/>
        <v>7.625</v>
      </c>
      <c r="AV823" s="5">
        <f t="shared" si="762"/>
        <v>230.34296415069497</v>
      </c>
      <c r="AW823" s="5">
        <f t="shared" si="763"/>
        <v>16.280700440292097</v>
      </c>
      <c r="AX823" s="81"/>
      <c r="AY823" s="3">
        <f t="shared" si="766"/>
        <v>1.1390552776284777</v>
      </c>
      <c r="AZ823" s="3">
        <v>201.55833333333337</v>
      </c>
      <c r="BA823" s="3">
        <f t="shared" si="781"/>
        <v>262.37336898043634</v>
      </c>
      <c r="BB823" s="1">
        <f t="shared" si="764"/>
        <v>18.544617760002993</v>
      </c>
      <c r="EV823"/>
      <c r="EW823"/>
      <c r="EX823"/>
      <c r="EY823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</row>
    <row r="824" spans="1:189" x14ac:dyDescent="0.2">
      <c r="A824" s="1">
        <v>2007</v>
      </c>
      <c r="D824" s="5">
        <f t="shared" ref="D824:AU824" si="796">AVERAGE(D588:D591)</f>
        <v>271.25</v>
      </c>
      <c r="E824" s="5">
        <f t="shared" si="796"/>
        <v>300.5</v>
      </c>
      <c r="F824" s="5">
        <f t="shared" si="796"/>
        <v>376.5</v>
      </c>
      <c r="G824" s="5">
        <f t="shared" si="796"/>
        <v>270.75</v>
      </c>
      <c r="H824" s="5">
        <f t="shared" si="796"/>
        <v>131.25</v>
      </c>
      <c r="I824" s="5">
        <f t="shared" si="796"/>
        <v>141.25</v>
      </c>
      <c r="J824" s="5">
        <f t="shared" si="796"/>
        <v>273.75</v>
      </c>
      <c r="K824" s="5">
        <f t="shared" si="796"/>
        <v>261</v>
      </c>
      <c r="L824" s="5">
        <f t="shared" si="796"/>
        <v>309.25</v>
      </c>
      <c r="M824" s="5">
        <f t="shared" si="796"/>
        <v>317.25</v>
      </c>
      <c r="N824" s="5">
        <f t="shared" si="796"/>
        <v>263.5</v>
      </c>
      <c r="O824" s="5">
        <f t="shared" si="796"/>
        <v>280.75</v>
      </c>
      <c r="P824" s="5">
        <f t="shared" si="796"/>
        <v>268</v>
      </c>
      <c r="Q824" s="5">
        <f t="shared" si="796"/>
        <v>306.75</v>
      </c>
      <c r="R824" s="5">
        <f t="shared" si="796"/>
        <v>292.75</v>
      </c>
      <c r="S824" s="5">
        <f t="shared" si="796"/>
        <v>281.5</v>
      </c>
      <c r="T824" s="5">
        <f t="shared" si="796"/>
        <v>279.5</v>
      </c>
      <c r="U824" s="5">
        <f t="shared" si="796"/>
        <v>325</v>
      </c>
      <c r="V824" s="5">
        <f t="shared" si="796"/>
        <v>223</v>
      </c>
      <c r="W824" s="5">
        <f t="shared" si="796"/>
        <v>127.5</v>
      </c>
      <c r="X824" s="5">
        <f t="shared" si="796"/>
        <v>279</v>
      </c>
      <c r="Y824" s="5">
        <f t="shared" si="796"/>
        <v>263.25</v>
      </c>
      <c r="Z824" s="5">
        <f t="shared" si="796"/>
        <v>18.384999999999998</v>
      </c>
      <c r="AA824" s="5">
        <f t="shared" si="796"/>
        <v>18.810000000000002</v>
      </c>
      <c r="AB824" s="5">
        <f t="shared" si="796"/>
        <v>34.880000000000003</v>
      </c>
      <c r="AC824" s="5">
        <f t="shared" si="796"/>
        <v>18.1175</v>
      </c>
      <c r="AD824" s="5">
        <f t="shared" si="796"/>
        <v>15.7875</v>
      </c>
      <c r="AE824" s="5">
        <f t="shared" si="796"/>
        <v>14.2775</v>
      </c>
      <c r="AF824" s="5">
        <f t="shared" si="796"/>
        <v>20.842500000000001</v>
      </c>
      <c r="AG824" s="5">
        <f t="shared" si="796"/>
        <v>22.01</v>
      </c>
      <c r="AH824" s="5">
        <f t="shared" si="796"/>
        <v>26.077500000000001</v>
      </c>
      <c r="AI824" s="5">
        <f t="shared" si="796"/>
        <v>18.2225</v>
      </c>
      <c r="AJ824" s="5">
        <f t="shared" si="796"/>
        <v>16.634999999999998</v>
      </c>
      <c r="AK824" s="5">
        <f t="shared" si="796"/>
        <v>15.512500000000001</v>
      </c>
      <c r="AL824" s="5">
        <f t="shared" si="796"/>
        <v>16.122500000000002</v>
      </c>
      <c r="AM824" s="5">
        <f t="shared" si="796"/>
        <v>12.827500000000001</v>
      </c>
      <c r="AN824" s="5">
        <f t="shared" si="796"/>
        <v>22.274999999999999</v>
      </c>
      <c r="AO824" s="5">
        <f t="shared" si="796"/>
        <v>24.045000000000002</v>
      </c>
      <c r="AP824" s="5">
        <f t="shared" si="796"/>
        <v>16.810000000000002</v>
      </c>
      <c r="AQ824" s="5">
        <f t="shared" si="796"/>
        <v>13.425000000000001</v>
      </c>
      <c r="AR824" s="5">
        <f t="shared" si="796"/>
        <v>35.327500000000001</v>
      </c>
      <c r="AS824" s="5">
        <f t="shared" si="796"/>
        <v>20.762499999999999</v>
      </c>
      <c r="AT824" s="5">
        <f t="shared" si="796"/>
        <v>10.355</v>
      </c>
      <c r="AU824" s="5">
        <f t="shared" si="796"/>
        <v>11.52</v>
      </c>
      <c r="AV824" s="5">
        <f t="shared" si="762"/>
        <v>235.46296810051345</v>
      </c>
      <c r="AW824" s="5">
        <f t="shared" si="763"/>
        <v>18.260926492697596</v>
      </c>
      <c r="AX824" s="81"/>
      <c r="AY824" s="3">
        <f t="shared" si="766"/>
        <v>1.107270520431006</v>
      </c>
      <c r="AZ824" s="3">
        <v>207.34416666666667</v>
      </c>
      <c r="BA824" s="3">
        <f t="shared" si="781"/>
        <v>260.7212032308849</v>
      </c>
      <c r="BB824" s="1">
        <f t="shared" si="764"/>
        <v>20.219785581121613</v>
      </c>
      <c r="EV824"/>
      <c r="EW824"/>
      <c r="EX824"/>
      <c r="EY824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</row>
    <row r="825" spans="1:189" x14ac:dyDescent="0.2">
      <c r="A825" s="1">
        <v>2008</v>
      </c>
      <c r="D825" s="5">
        <f t="shared" ref="D825:AU825" si="797">AVERAGE(D592:D595)</f>
        <v>289.25</v>
      </c>
      <c r="E825" s="5">
        <f t="shared" si="797"/>
        <v>296.25</v>
      </c>
      <c r="F825" s="5">
        <f t="shared" si="797"/>
        <v>314</v>
      </c>
      <c r="G825" s="5">
        <f t="shared" si="797"/>
        <v>259.25</v>
      </c>
      <c r="H825" s="5">
        <f t="shared" si="797"/>
        <v>138.5</v>
      </c>
      <c r="I825" s="5">
        <f t="shared" si="797"/>
        <v>130.5</v>
      </c>
      <c r="J825" s="5">
        <f t="shared" si="797"/>
        <v>240</v>
      </c>
      <c r="K825" s="5">
        <f t="shared" si="797"/>
        <v>253.75</v>
      </c>
      <c r="L825" s="5">
        <f t="shared" si="797"/>
        <v>236.75</v>
      </c>
      <c r="M825" s="5">
        <f t="shared" si="797"/>
        <v>223.5</v>
      </c>
      <c r="N825" s="5">
        <f t="shared" si="797"/>
        <v>298.75</v>
      </c>
      <c r="O825" s="5">
        <f t="shared" si="797"/>
        <v>337</v>
      </c>
      <c r="P825" s="5">
        <f t="shared" si="797"/>
        <v>271.25</v>
      </c>
      <c r="Q825" s="5">
        <f t="shared" si="797"/>
        <v>281</v>
      </c>
      <c r="R825" s="5">
        <f t="shared" si="797"/>
        <v>281.25</v>
      </c>
      <c r="S825" s="5">
        <f t="shared" si="797"/>
        <v>298</v>
      </c>
      <c r="T825" s="5">
        <f t="shared" si="797"/>
        <v>292.5</v>
      </c>
      <c r="U825" s="5">
        <f t="shared" si="797"/>
        <v>318.5</v>
      </c>
      <c r="V825" s="5">
        <f t="shared" si="797"/>
        <v>212.75</v>
      </c>
      <c r="W825" s="5">
        <f t="shared" si="797"/>
        <v>222.33333333333334</v>
      </c>
      <c r="X825" s="5">
        <f t="shared" si="797"/>
        <v>229.75</v>
      </c>
      <c r="Y825" s="5">
        <f t="shared" si="797"/>
        <v>284.75</v>
      </c>
      <c r="Z825" s="5">
        <f t="shared" si="797"/>
        <v>26.212499999999999</v>
      </c>
      <c r="AA825" s="5">
        <f t="shared" si="797"/>
        <v>23.902500000000003</v>
      </c>
      <c r="AB825" s="5">
        <f t="shared" si="797"/>
        <v>39.700000000000003</v>
      </c>
      <c r="AC825" s="5">
        <f t="shared" si="797"/>
        <v>22.952500000000001</v>
      </c>
      <c r="AD825" s="5">
        <f t="shared" si="797"/>
        <v>17.767499999999998</v>
      </c>
      <c r="AE825" s="5">
        <f t="shared" si="797"/>
        <v>16.25</v>
      </c>
      <c r="AF825" s="5">
        <f t="shared" si="797"/>
        <v>20.917500000000004</v>
      </c>
      <c r="AG825" s="5">
        <f t="shared" si="797"/>
        <v>21.39</v>
      </c>
      <c r="AH825" s="5">
        <f t="shared" si="797"/>
        <v>31.372499999999999</v>
      </c>
      <c r="AI825" s="5">
        <f t="shared" si="797"/>
        <v>23.999999999999996</v>
      </c>
      <c r="AJ825" s="5">
        <f t="shared" si="797"/>
        <v>22.842499999999998</v>
      </c>
      <c r="AK825" s="5">
        <f t="shared" si="797"/>
        <v>20.67</v>
      </c>
      <c r="AL825" s="5">
        <f t="shared" si="797"/>
        <v>16.215</v>
      </c>
      <c r="AM825" s="5">
        <f t="shared" si="797"/>
        <v>15.175000000000001</v>
      </c>
      <c r="AN825" s="5">
        <f t="shared" si="797"/>
        <v>21.979999999999997</v>
      </c>
      <c r="AO825" s="5">
        <f t="shared" si="797"/>
        <v>23.407500000000002</v>
      </c>
      <c r="AP825" s="5">
        <f t="shared" si="797"/>
        <v>17.329999999999998</v>
      </c>
      <c r="AQ825" s="5">
        <f t="shared" si="797"/>
        <v>20.052500000000002</v>
      </c>
      <c r="AR825" s="5">
        <f t="shared" si="797"/>
        <v>34.56</v>
      </c>
      <c r="AS825" s="5">
        <f t="shared" si="797"/>
        <v>20.34</v>
      </c>
      <c r="AT825" s="5">
        <f t="shared" si="797"/>
        <v>8.1974999999999998</v>
      </c>
      <c r="AU825" s="5">
        <f t="shared" si="797"/>
        <v>11.482500000000002</v>
      </c>
      <c r="AV825" s="5">
        <f t="shared" si="762"/>
        <v>229.2679144644861</v>
      </c>
      <c r="AW825" s="5">
        <f t="shared" si="763"/>
        <v>21.54473314003436</v>
      </c>
      <c r="AX825" s="81"/>
      <c r="AY825" s="3">
        <f t="shared" si="766"/>
        <v>1.0665809540733031</v>
      </c>
      <c r="AZ825" s="3">
        <v>215.25424999999998</v>
      </c>
      <c r="BA825" s="3">
        <f t="shared" si="781"/>
        <v>244.53279094792802</v>
      </c>
      <c r="BB825" s="1">
        <f t="shared" si="764"/>
        <v>22.97920202775256</v>
      </c>
      <c r="EV825"/>
      <c r="EW825"/>
      <c r="EX825"/>
      <c r="EY825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</row>
    <row r="826" spans="1:189" x14ac:dyDescent="0.2">
      <c r="A826" s="1">
        <v>2009</v>
      </c>
      <c r="D826" s="5">
        <f t="shared" ref="D826:AU826" si="798">AVERAGE(D596:D599)</f>
        <v>268.5</v>
      </c>
      <c r="E826" s="5">
        <f t="shared" si="798"/>
        <v>266</v>
      </c>
      <c r="F826" s="5">
        <f t="shared" si="798"/>
        <v>278.75</v>
      </c>
      <c r="G826" s="5">
        <f t="shared" si="798"/>
        <v>208.33333333333334</v>
      </c>
      <c r="H826" s="5">
        <f t="shared" si="798"/>
        <v>119.66666666666667</v>
      </c>
      <c r="I826" s="5">
        <f t="shared" si="798"/>
        <v>107.33333333333333</v>
      </c>
      <c r="J826" s="5">
        <f t="shared" si="798"/>
        <v>208</v>
      </c>
      <c r="K826" s="5">
        <f t="shared" si="798"/>
        <v>262.25</v>
      </c>
      <c r="L826" s="5">
        <f t="shared" si="798"/>
        <v>246.75</v>
      </c>
      <c r="M826" s="5">
        <f t="shared" si="798"/>
        <v>233.5</v>
      </c>
      <c r="N826" s="5">
        <f t="shared" si="798"/>
        <v>273.5</v>
      </c>
      <c r="O826" s="5">
        <f t="shared" si="798"/>
        <v>319</v>
      </c>
      <c r="P826" s="5">
        <f t="shared" si="798"/>
        <v>246.5</v>
      </c>
      <c r="Q826" s="5">
        <f t="shared" si="798"/>
        <v>254.5</v>
      </c>
      <c r="R826" s="5">
        <f t="shared" si="798"/>
        <v>215.75</v>
      </c>
      <c r="S826" s="5">
        <f t="shared" si="798"/>
        <v>230.5</v>
      </c>
      <c r="T826" s="5">
        <f t="shared" si="798"/>
        <v>196.75</v>
      </c>
      <c r="U826" s="5">
        <f t="shared" si="798"/>
        <v>292.5</v>
      </c>
      <c r="V826" s="5">
        <f t="shared" si="798"/>
        <v>189</v>
      </c>
      <c r="W826" s="5">
        <f t="shared" si="798"/>
        <v>265.66666666666669</v>
      </c>
      <c r="X826" s="5">
        <f t="shared" si="798"/>
        <v>208</v>
      </c>
      <c r="Y826" s="5">
        <f t="shared" si="798"/>
        <v>253.25</v>
      </c>
      <c r="Z826" s="5">
        <f t="shared" si="798"/>
        <v>29.545000000000002</v>
      </c>
      <c r="AA826" s="5">
        <f t="shared" si="798"/>
        <v>27.9375</v>
      </c>
      <c r="AB826" s="5">
        <f t="shared" si="798"/>
        <v>37.265000000000001</v>
      </c>
      <c r="AC826" s="5">
        <f t="shared" si="798"/>
        <v>25.242500000000003</v>
      </c>
      <c r="AD826" s="5">
        <f t="shared" si="798"/>
        <v>18.5625</v>
      </c>
      <c r="AE826" s="5">
        <f t="shared" si="798"/>
        <v>17.154999999999998</v>
      </c>
      <c r="AF826" s="5">
        <f t="shared" si="798"/>
        <v>18.8675</v>
      </c>
      <c r="AG826" s="5">
        <f t="shared" si="798"/>
        <v>22.627499999999998</v>
      </c>
      <c r="AH826" s="5">
        <f t="shared" si="798"/>
        <v>31.722500000000004</v>
      </c>
      <c r="AI826" s="5">
        <f t="shared" si="798"/>
        <v>21.215</v>
      </c>
      <c r="AJ826" s="5">
        <f t="shared" si="798"/>
        <v>29.754999999999999</v>
      </c>
      <c r="AK826" s="5">
        <f t="shared" si="798"/>
        <v>25.197500000000002</v>
      </c>
      <c r="AL826" s="5">
        <f t="shared" si="798"/>
        <v>13.939999999999998</v>
      </c>
      <c r="AM826" s="5">
        <f t="shared" si="798"/>
        <v>14.429999999999998</v>
      </c>
      <c r="AN826" s="5">
        <f t="shared" si="798"/>
        <v>25.225000000000001</v>
      </c>
      <c r="AO826" s="5">
        <f t="shared" si="798"/>
        <v>26.112500000000001</v>
      </c>
      <c r="AP826" s="5">
        <f t="shared" si="798"/>
        <v>18.532500000000002</v>
      </c>
      <c r="AQ826" s="5">
        <f t="shared" si="798"/>
        <v>21.935000000000002</v>
      </c>
      <c r="AR826" s="5">
        <f t="shared" si="798"/>
        <v>30.36</v>
      </c>
      <c r="AS826" s="5">
        <f t="shared" si="798"/>
        <v>16.342500000000001</v>
      </c>
      <c r="AT826" s="5">
        <f t="shared" si="798"/>
        <v>9.8849999999999998</v>
      </c>
      <c r="AU826" s="5">
        <f t="shared" si="798"/>
        <v>10.327500000000001</v>
      </c>
      <c r="AV826" s="5">
        <f t="shared" si="762"/>
        <v>216.54425207365472</v>
      </c>
      <c r="AW826" s="5">
        <f t="shared" si="763"/>
        <v>22.494526954467354</v>
      </c>
      <c r="AX826" s="81"/>
      <c r="AY826" s="3">
        <f t="shared" si="766"/>
        <v>1.0700088085332469</v>
      </c>
      <c r="AZ826" s="3">
        <v>214.56466666666668</v>
      </c>
      <c r="BA826" s="3">
        <f t="shared" si="781"/>
        <v>231.70425715605435</v>
      </c>
      <c r="BB826" s="1">
        <f t="shared" si="764"/>
        <v>24.069341985068618</v>
      </c>
      <c r="EV826"/>
      <c r="EW826"/>
      <c r="EX826"/>
      <c r="EY826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</row>
    <row r="827" spans="1:189" x14ac:dyDescent="0.2">
      <c r="A827" s="1">
        <v>2010</v>
      </c>
      <c r="D827" s="5">
        <f t="shared" ref="D827:AU827" si="799">AVERAGE(D600:D603)</f>
        <v>278.25</v>
      </c>
      <c r="E827" s="5">
        <f t="shared" si="799"/>
        <v>266.75</v>
      </c>
      <c r="F827" s="5">
        <f t="shared" si="799"/>
        <v>300.75</v>
      </c>
      <c r="G827" s="5">
        <f t="shared" si="799"/>
        <v>237.75</v>
      </c>
      <c r="H827" s="5">
        <f t="shared" si="799"/>
        <v>126</v>
      </c>
      <c r="I827" s="5">
        <f t="shared" si="799"/>
        <v>115</v>
      </c>
      <c r="J827" s="5">
        <f t="shared" si="799"/>
        <v>296.75</v>
      </c>
      <c r="K827" s="5">
        <f t="shared" si="799"/>
        <v>328</v>
      </c>
      <c r="L827" s="5">
        <f t="shared" si="799"/>
        <v>237.75</v>
      </c>
      <c r="M827" s="5">
        <f t="shared" si="799"/>
        <v>278</v>
      </c>
      <c r="N827" s="5">
        <f t="shared" si="799"/>
        <v>285.75</v>
      </c>
      <c r="O827" s="5">
        <f t="shared" si="799"/>
        <v>297.75</v>
      </c>
      <c r="P827" s="5">
        <f t="shared" si="799"/>
        <v>280.5</v>
      </c>
      <c r="Q827" s="5">
        <f t="shared" si="799"/>
        <v>353.75</v>
      </c>
      <c r="R827" s="5">
        <f t="shared" si="799"/>
        <v>275</v>
      </c>
      <c r="S827" s="5">
        <f t="shared" si="799"/>
        <v>303.75</v>
      </c>
      <c r="T827" s="5">
        <f t="shared" si="799"/>
        <v>244.25</v>
      </c>
      <c r="U827" s="5">
        <f t="shared" si="799"/>
        <v>336</v>
      </c>
      <c r="V827" s="5">
        <f t="shared" si="799"/>
        <v>215.5</v>
      </c>
      <c r="W827" s="5">
        <f t="shared" si="799"/>
        <v>235.25</v>
      </c>
      <c r="X827" s="5">
        <f t="shared" si="799"/>
        <v>234.5</v>
      </c>
      <c r="Y827" s="5">
        <f t="shared" si="799"/>
        <v>295.25</v>
      </c>
      <c r="Z827" s="5">
        <f t="shared" si="799"/>
        <v>32.202500000000001</v>
      </c>
      <c r="AA827" s="5">
        <f t="shared" si="799"/>
        <v>37.777499999999996</v>
      </c>
      <c r="AB827" s="5">
        <f t="shared" si="799"/>
        <v>46.477499999999999</v>
      </c>
      <c r="AC827" s="5">
        <f t="shared" si="799"/>
        <v>29.669999999999998</v>
      </c>
      <c r="AD827" s="5">
        <f t="shared" si="799"/>
        <v>20.785</v>
      </c>
      <c r="AE827" s="5">
        <f t="shared" si="799"/>
        <v>20.549999999999997</v>
      </c>
      <c r="AF827" s="5">
        <f t="shared" si="799"/>
        <v>31.9575</v>
      </c>
      <c r="AG827" s="5">
        <f t="shared" si="799"/>
        <v>31.677500000000002</v>
      </c>
      <c r="AH827" s="5">
        <f t="shared" si="799"/>
        <v>32.162500000000001</v>
      </c>
      <c r="AI827" s="5">
        <f t="shared" si="799"/>
        <v>27.612500000000001</v>
      </c>
      <c r="AJ827" s="5">
        <f t="shared" si="799"/>
        <v>30.387499999999996</v>
      </c>
      <c r="AK827" s="5">
        <f t="shared" si="799"/>
        <v>35.032499999999999</v>
      </c>
      <c r="AL827" s="5">
        <f t="shared" si="799"/>
        <v>17.5075</v>
      </c>
      <c r="AM827" s="5">
        <f t="shared" si="799"/>
        <v>16.297499999999999</v>
      </c>
      <c r="AN827" s="5">
        <f t="shared" si="799"/>
        <v>28.824999999999999</v>
      </c>
      <c r="AO827" s="5">
        <f t="shared" si="799"/>
        <v>29.157499999999999</v>
      </c>
      <c r="AP827" s="5">
        <f t="shared" si="799"/>
        <v>18.274999999999999</v>
      </c>
      <c r="AQ827" s="5">
        <f t="shared" si="799"/>
        <v>26.837500000000002</v>
      </c>
      <c r="AR827" s="5">
        <f t="shared" si="799"/>
        <v>35.49</v>
      </c>
      <c r="AS827" s="5">
        <f t="shared" si="799"/>
        <v>27.287499999999998</v>
      </c>
      <c r="AT827" s="5">
        <f t="shared" si="799"/>
        <v>10.935</v>
      </c>
      <c r="AU827" s="5">
        <f t="shared" si="799"/>
        <v>13.267499999999998</v>
      </c>
      <c r="AV827" s="5">
        <f t="shared" si="762"/>
        <v>237.42663917467598</v>
      </c>
      <c r="AW827" s="5">
        <f t="shared" si="763"/>
        <v>27.244520779639174</v>
      </c>
      <c r="AX827" s="81"/>
      <c r="AY827" s="3">
        <f t="shared" si="766"/>
        <v>1.0527793423857255</v>
      </c>
      <c r="AZ827" s="3">
        <v>218.07616666666672</v>
      </c>
      <c r="BA827" s="3">
        <f t="shared" si="781"/>
        <v>249.95786105516831</v>
      </c>
      <c r="BB827" s="1">
        <f t="shared" si="764"/>
        <v>28.682468670002763</v>
      </c>
      <c r="EV827"/>
      <c r="EW827"/>
      <c r="EX827"/>
      <c r="EY827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</row>
    <row r="828" spans="1:189" x14ac:dyDescent="0.2">
      <c r="A828" s="1">
        <v>2011</v>
      </c>
      <c r="D828" s="5">
        <f t="shared" ref="D828:AU828" si="800">AVERAGE(D604:D607)</f>
        <v>257.25</v>
      </c>
      <c r="E828" s="5">
        <f t="shared" si="800"/>
        <v>259.75</v>
      </c>
      <c r="F828" s="5">
        <f t="shared" si="800"/>
        <v>298.25</v>
      </c>
      <c r="G828" s="5">
        <f t="shared" si="800"/>
        <v>282</v>
      </c>
      <c r="H828" s="5">
        <f t="shared" si="800"/>
        <v>159.66666666666666</v>
      </c>
      <c r="I828" s="5">
        <f t="shared" si="800"/>
        <v>151.33333333333334</v>
      </c>
      <c r="J828" s="5">
        <f t="shared" si="800"/>
        <v>270.75</v>
      </c>
      <c r="K828" s="5">
        <f t="shared" si="800"/>
        <v>303</v>
      </c>
      <c r="L828" s="5">
        <f t="shared" si="800"/>
        <v>248.75</v>
      </c>
      <c r="M828" s="5">
        <f t="shared" si="800"/>
        <v>301</v>
      </c>
      <c r="N828" s="5">
        <f t="shared" si="800"/>
        <v>310.25</v>
      </c>
      <c r="O828" s="5">
        <f t="shared" si="800"/>
        <v>301.25</v>
      </c>
      <c r="P828" s="5">
        <f t="shared" si="800"/>
        <v>288</v>
      </c>
      <c r="Q828" s="5">
        <f t="shared" si="800"/>
        <v>296.75</v>
      </c>
      <c r="R828" s="5">
        <f t="shared" si="800"/>
        <v>275.5</v>
      </c>
      <c r="S828" s="5">
        <f t="shared" si="800"/>
        <v>256</v>
      </c>
      <c r="T828" s="5">
        <f t="shared" si="800"/>
        <v>250</v>
      </c>
      <c r="U828" s="5">
        <f t="shared" si="800"/>
        <v>304.5</v>
      </c>
      <c r="V828" s="5">
        <f t="shared" si="800"/>
        <v>201.25</v>
      </c>
      <c r="W828" s="5">
        <f t="shared" si="800"/>
        <v>257</v>
      </c>
      <c r="X828" s="5">
        <f t="shared" si="800"/>
        <v>252.75</v>
      </c>
      <c r="Y828" s="5">
        <f t="shared" si="800"/>
        <v>268.25</v>
      </c>
      <c r="Z828" s="5">
        <f t="shared" si="800"/>
        <v>22.34</v>
      </c>
      <c r="AA828" s="5">
        <f t="shared" si="800"/>
        <v>27.28</v>
      </c>
      <c r="AB828" s="5">
        <f t="shared" si="800"/>
        <v>29.0975</v>
      </c>
      <c r="AC828" s="5">
        <f t="shared" si="800"/>
        <v>21.557499999999997</v>
      </c>
      <c r="AD828" s="5">
        <f t="shared" si="800"/>
        <v>20.324999999999999</v>
      </c>
      <c r="AE828" s="5">
        <f t="shared" si="800"/>
        <v>17.75</v>
      </c>
      <c r="AF828" s="5">
        <f t="shared" si="800"/>
        <v>20.467500000000001</v>
      </c>
      <c r="AG828" s="5">
        <f t="shared" si="800"/>
        <v>23.02</v>
      </c>
      <c r="AH828" s="5">
        <f t="shared" si="800"/>
        <v>21.127499999999998</v>
      </c>
      <c r="AI828" s="5">
        <f t="shared" si="800"/>
        <v>17.87</v>
      </c>
      <c r="AJ828" s="5">
        <f t="shared" si="800"/>
        <v>17.727499999999999</v>
      </c>
      <c r="AK828" s="5">
        <f t="shared" si="800"/>
        <v>17.422499999999999</v>
      </c>
      <c r="AL828" s="5">
        <f t="shared" si="800"/>
        <v>16.89</v>
      </c>
      <c r="AM828" s="5">
        <f t="shared" si="800"/>
        <v>13.4275</v>
      </c>
      <c r="AN828" s="5">
        <f t="shared" si="800"/>
        <v>22.0975</v>
      </c>
      <c r="AO828" s="5">
        <f t="shared" si="800"/>
        <v>23.967500000000001</v>
      </c>
      <c r="AP828" s="5">
        <f t="shared" si="800"/>
        <v>16.044999999999998</v>
      </c>
      <c r="AQ828" s="5">
        <f t="shared" si="800"/>
        <v>17.880000000000003</v>
      </c>
      <c r="AR828" s="5">
        <f t="shared" si="800"/>
        <v>22.017499999999998</v>
      </c>
      <c r="AS828" s="5">
        <f t="shared" si="800"/>
        <v>16.747500000000002</v>
      </c>
      <c r="AT828" s="5">
        <f t="shared" si="800"/>
        <v>13.747499999999999</v>
      </c>
      <c r="AU828" s="5">
        <f t="shared" si="800"/>
        <v>11.44</v>
      </c>
      <c r="AV828" s="5">
        <f t="shared" si="762"/>
        <v>234.46291872778227</v>
      </c>
      <c r="AW828" s="5">
        <f t="shared" si="763"/>
        <v>18.743401524914088</v>
      </c>
      <c r="AX828" s="81"/>
      <c r="AY828" s="3">
        <f t="shared" si="766"/>
        <v>1.0207319097350349</v>
      </c>
      <c r="AZ828" s="3">
        <v>224.923</v>
      </c>
      <c r="BA828" s="3">
        <f t="shared" si="781"/>
        <v>239.32378279505949</v>
      </c>
      <c r="BB828" s="1">
        <f t="shared" si="764"/>
        <v>19.131988033456121</v>
      </c>
      <c r="EV828"/>
      <c r="EW828"/>
      <c r="EX828"/>
      <c r="EY828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</row>
    <row r="829" spans="1:189" x14ac:dyDescent="0.2">
      <c r="A829" s="1">
        <v>2012</v>
      </c>
      <c r="D829" s="5">
        <f t="shared" ref="D829:AU829" si="801">AVERAGE(D608:D611)</f>
        <v>285</v>
      </c>
      <c r="E829" s="5">
        <f t="shared" si="801"/>
        <v>309.25</v>
      </c>
      <c r="F829" s="5">
        <f t="shared" si="801"/>
        <v>319</v>
      </c>
      <c r="G829" s="5">
        <f t="shared" si="801"/>
        <v>303.25</v>
      </c>
      <c r="H829" s="5">
        <f t="shared" si="801"/>
        <v>145.25</v>
      </c>
      <c r="I829" s="5">
        <f t="shared" si="801"/>
        <v>138</v>
      </c>
      <c r="J829" s="5">
        <f t="shared" si="801"/>
        <v>246.5</v>
      </c>
      <c r="K829" s="5">
        <f t="shared" si="801"/>
        <v>303.75</v>
      </c>
      <c r="L829" s="5">
        <f t="shared" si="801"/>
        <v>252.75</v>
      </c>
      <c r="M829" s="5">
        <f t="shared" si="801"/>
        <v>321.75</v>
      </c>
      <c r="N829" s="5">
        <f t="shared" si="801"/>
        <v>330.25</v>
      </c>
      <c r="O829" s="5">
        <f t="shared" si="801"/>
        <v>320.25</v>
      </c>
      <c r="P829" s="5">
        <f t="shared" si="801"/>
        <v>280.75</v>
      </c>
      <c r="Q829" s="5">
        <f t="shared" si="801"/>
        <v>291.75</v>
      </c>
      <c r="R829" s="5">
        <f t="shared" si="801"/>
        <v>288.5</v>
      </c>
      <c r="S829" s="5">
        <f t="shared" si="801"/>
        <v>281.75</v>
      </c>
      <c r="T829" s="5">
        <f t="shared" si="801"/>
        <v>246.5</v>
      </c>
      <c r="U829" s="5">
        <f t="shared" si="801"/>
        <v>309.25</v>
      </c>
      <c r="V829" s="5">
        <f t="shared" si="801"/>
        <v>248</v>
      </c>
      <c r="W829" s="5">
        <f t="shared" si="801"/>
        <v>300.75</v>
      </c>
      <c r="X829" s="5">
        <f t="shared" si="801"/>
        <v>281.75</v>
      </c>
      <c r="Y829" s="5">
        <f t="shared" si="801"/>
        <v>283.75</v>
      </c>
      <c r="Z829" s="5">
        <f t="shared" si="801"/>
        <v>24.4375</v>
      </c>
      <c r="AA829" s="5">
        <f t="shared" si="801"/>
        <v>29.042500000000004</v>
      </c>
      <c r="AB829" s="5">
        <f t="shared" si="801"/>
        <v>38.327500000000001</v>
      </c>
      <c r="AC829" s="5">
        <f t="shared" si="801"/>
        <v>17.5625</v>
      </c>
      <c r="AD829" s="5">
        <f t="shared" si="801"/>
        <v>14.975000000000001</v>
      </c>
      <c r="AE829" s="5">
        <f t="shared" si="801"/>
        <v>17.842500000000001</v>
      </c>
      <c r="AF829" s="5">
        <f t="shared" si="801"/>
        <v>17.05</v>
      </c>
      <c r="AG829" s="5">
        <f t="shared" si="801"/>
        <v>21.5975</v>
      </c>
      <c r="AH829" s="5">
        <f t="shared" si="801"/>
        <v>31.802500000000002</v>
      </c>
      <c r="AI829" s="5">
        <f t="shared" si="801"/>
        <v>24.555</v>
      </c>
      <c r="AJ829" s="5">
        <f t="shared" si="801"/>
        <v>26.63</v>
      </c>
      <c r="AK829" s="5">
        <f t="shared" si="801"/>
        <v>25.217499999999998</v>
      </c>
      <c r="AL829" s="5">
        <f t="shared" si="801"/>
        <v>12.292499999999999</v>
      </c>
      <c r="AM829" s="5">
        <f t="shared" si="801"/>
        <v>10.737500000000001</v>
      </c>
      <c r="AN829" s="5">
        <f t="shared" si="801"/>
        <v>20.1675</v>
      </c>
      <c r="AO829" s="5">
        <f t="shared" si="801"/>
        <v>23.509999999999998</v>
      </c>
      <c r="AP829" s="5">
        <f t="shared" si="801"/>
        <v>16.162500000000001</v>
      </c>
      <c r="AQ829" s="5">
        <f t="shared" si="801"/>
        <v>18.41</v>
      </c>
      <c r="AR829" s="5">
        <f t="shared" si="801"/>
        <v>36.6</v>
      </c>
      <c r="AS829" s="5">
        <f t="shared" si="801"/>
        <v>22.922499999999999</v>
      </c>
      <c r="AT829" s="5">
        <f t="shared" si="801"/>
        <v>13.030000000000001</v>
      </c>
      <c r="AU829" s="5">
        <f t="shared" si="801"/>
        <v>9.9700000000000006</v>
      </c>
      <c r="AV829" s="5">
        <f t="shared" si="762"/>
        <v>248.18555683036467</v>
      </c>
      <c r="AW829" s="5">
        <f t="shared" si="763"/>
        <v>21.574356475515462</v>
      </c>
      <c r="AX829" s="81"/>
      <c r="AY829" s="3">
        <f t="shared" si="766"/>
        <v>1</v>
      </c>
      <c r="AZ829" s="3">
        <v>229.58608333333328</v>
      </c>
      <c r="BA829" s="3">
        <f t="shared" si="781"/>
        <v>248.18555683036467</v>
      </c>
      <c r="BB829" s="1">
        <f t="shared" si="764"/>
        <v>21.574356475515462</v>
      </c>
      <c r="EV829"/>
      <c r="EW829"/>
      <c r="EX829"/>
      <c r="EY829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</row>
    <row r="830" spans="1:189" x14ac:dyDescent="0.2">
      <c r="A830" s="1">
        <v>2013</v>
      </c>
      <c r="D830" s="5">
        <f t="shared" ref="D830:AU830" si="802">AVERAGE(D612:D615)</f>
        <v>387.5</v>
      </c>
      <c r="E830" s="5">
        <f t="shared" si="802"/>
        <v>364.5</v>
      </c>
      <c r="F830" s="5">
        <f t="shared" si="802"/>
        <v>386.75</v>
      </c>
      <c r="G830" s="5">
        <f t="shared" si="802"/>
        <v>300</v>
      </c>
      <c r="H830" s="5">
        <f t="shared" si="802"/>
        <v>153.75</v>
      </c>
      <c r="I830" s="5">
        <f t="shared" si="802"/>
        <v>155</v>
      </c>
      <c r="J830" s="5">
        <f t="shared" si="802"/>
        <v>285.5</v>
      </c>
      <c r="K830" s="5">
        <f t="shared" si="802"/>
        <v>340.75</v>
      </c>
      <c r="L830" s="5">
        <f t="shared" si="802"/>
        <v>282.75</v>
      </c>
      <c r="M830" s="5">
        <f t="shared" si="802"/>
        <v>315.75</v>
      </c>
      <c r="N830" s="5">
        <f t="shared" si="802"/>
        <v>351</v>
      </c>
      <c r="O830" s="5">
        <f t="shared" si="802"/>
        <v>388.25</v>
      </c>
      <c r="P830" s="5">
        <f t="shared" si="802"/>
        <v>321.25</v>
      </c>
      <c r="Q830" s="5">
        <f t="shared" si="802"/>
        <v>323.5</v>
      </c>
      <c r="R830" s="5">
        <f t="shared" si="802"/>
        <v>333.25</v>
      </c>
      <c r="S830" s="5">
        <f t="shared" si="802"/>
        <v>320.75</v>
      </c>
      <c r="T830" s="5">
        <f t="shared" si="802"/>
        <v>315.25</v>
      </c>
      <c r="U830" s="5">
        <f t="shared" si="802"/>
        <v>335.25</v>
      </c>
      <c r="V830" s="5">
        <f t="shared" si="802"/>
        <v>225.75</v>
      </c>
      <c r="W830" s="5">
        <f t="shared" si="802"/>
        <v>268.5</v>
      </c>
      <c r="X830" s="5">
        <f t="shared" si="802"/>
        <v>304.5</v>
      </c>
      <c r="Y830" s="5">
        <f t="shared" si="802"/>
        <v>278.25</v>
      </c>
      <c r="Z830" s="5">
        <f t="shared" si="802"/>
        <v>41.137500000000003</v>
      </c>
      <c r="AA830" s="5">
        <f t="shared" si="802"/>
        <v>38.247500000000002</v>
      </c>
      <c r="AB830" s="5">
        <f t="shared" si="802"/>
        <v>41.557499999999997</v>
      </c>
      <c r="AC830" s="5">
        <f t="shared" si="802"/>
        <v>16.317499999999999</v>
      </c>
      <c r="AD830" s="5">
        <f t="shared" si="802"/>
        <v>20.46</v>
      </c>
      <c r="AE830" s="5">
        <f t="shared" si="802"/>
        <v>25.8675</v>
      </c>
      <c r="AF830" s="5">
        <f t="shared" si="802"/>
        <v>21.6525</v>
      </c>
      <c r="AG830" s="5">
        <f t="shared" si="802"/>
        <v>27.447500000000002</v>
      </c>
      <c r="AH830" s="5">
        <f t="shared" si="802"/>
        <v>32.707499999999996</v>
      </c>
      <c r="AI830" s="5">
        <f t="shared" si="802"/>
        <v>29.02</v>
      </c>
      <c r="AJ830" s="5">
        <f t="shared" si="802"/>
        <v>33.322499999999998</v>
      </c>
      <c r="AK830" s="5">
        <f t="shared" si="802"/>
        <v>31.83</v>
      </c>
      <c r="AL830" s="5">
        <f t="shared" si="802"/>
        <v>14.224999999999998</v>
      </c>
      <c r="AM830" s="5">
        <f t="shared" si="802"/>
        <v>13.815</v>
      </c>
      <c r="AN830" s="5">
        <f t="shared" si="802"/>
        <v>22.605000000000004</v>
      </c>
      <c r="AO830" s="5">
        <f t="shared" si="802"/>
        <v>25.817499999999999</v>
      </c>
      <c r="AP830" s="5">
        <f t="shared" si="802"/>
        <v>20.352499999999999</v>
      </c>
      <c r="AQ830" s="5">
        <f t="shared" si="802"/>
        <v>25.5625</v>
      </c>
      <c r="AR830" s="5">
        <f t="shared" si="802"/>
        <v>27.844999999999999</v>
      </c>
      <c r="AS830" s="5">
        <f t="shared" si="802"/>
        <v>21.4175</v>
      </c>
      <c r="AT830" s="5">
        <f t="shared" si="802"/>
        <v>14.377500000000001</v>
      </c>
      <c r="AU830" s="5">
        <f t="shared" si="802"/>
        <v>14.445</v>
      </c>
      <c r="AV830" s="5">
        <f t="shared" si="762"/>
        <v>275.2170683882859</v>
      </c>
      <c r="AW830" s="5">
        <f t="shared" si="763"/>
        <v>26.399191365979377</v>
      </c>
      <c r="AX830" s="81"/>
      <c r="AY830" s="3">
        <f t="shared" si="766"/>
        <v>0.98555208678764294</v>
      </c>
      <c r="AZ830" s="3">
        <v>232.95174999999998</v>
      </c>
      <c r="BA830" s="3">
        <f t="shared" si="781"/>
        <v>271.2407560696526</v>
      </c>
      <c r="BB830" s="1">
        <f t="shared" si="764"/>
        <v>26.017778140247302</v>
      </c>
      <c r="EV830"/>
      <c r="EW830"/>
      <c r="EX830"/>
      <c r="EY830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</row>
    <row r="831" spans="1:189" x14ac:dyDescent="0.2">
      <c r="A831" s="1">
        <v>2014</v>
      </c>
      <c r="D831" s="5">
        <f t="shared" ref="D831:AU831" si="803">AVERAGE(D616:D619)</f>
        <v>442.75</v>
      </c>
      <c r="E831" s="5">
        <f t="shared" si="803"/>
        <v>421.25</v>
      </c>
      <c r="F831" s="5">
        <f t="shared" si="803"/>
        <v>486.25</v>
      </c>
      <c r="G831" s="5">
        <f t="shared" si="803"/>
        <v>360</v>
      </c>
      <c r="H831" s="5">
        <f t="shared" si="803"/>
        <v>237.75</v>
      </c>
      <c r="I831" s="5">
        <f t="shared" si="803"/>
        <v>230.5</v>
      </c>
      <c r="J831" s="5">
        <f t="shared" si="803"/>
        <v>367.25</v>
      </c>
      <c r="K831" s="5">
        <f t="shared" si="803"/>
        <v>391.25</v>
      </c>
      <c r="L831" s="5">
        <f t="shared" si="803"/>
        <v>346.25</v>
      </c>
      <c r="M831" s="5">
        <f t="shared" si="803"/>
        <v>352.25</v>
      </c>
      <c r="N831" s="5">
        <f t="shared" si="803"/>
        <v>435</v>
      </c>
      <c r="O831" s="5">
        <f t="shared" si="803"/>
        <v>440.25</v>
      </c>
      <c r="P831" s="5">
        <f t="shared" si="803"/>
        <v>346.25</v>
      </c>
      <c r="Q831" s="5">
        <f t="shared" si="803"/>
        <v>391.75</v>
      </c>
      <c r="R831" s="5">
        <f t="shared" si="803"/>
        <v>386.5</v>
      </c>
      <c r="S831" s="5">
        <f t="shared" si="803"/>
        <v>370.25</v>
      </c>
      <c r="T831" s="5">
        <f t="shared" si="803"/>
        <v>426.25</v>
      </c>
      <c r="U831" s="5">
        <f t="shared" si="803"/>
        <v>423.25</v>
      </c>
      <c r="V831" s="5">
        <f t="shared" si="803"/>
        <v>324.5</v>
      </c>
      <c r="W831" s="5">
        <f t="shared" si="803"/>
        <v>320.5</v>
      </c>
      <c r="X831" s="5">
        <f t="shared" si="803"/>
        <v>368.5</v>
      </c>
      <c r="Y831" s="5">
        <f t="shared" si="803"/>
        <v>334.5</v>
      </c>
      <c r="Z831" s="5">
        <f t="shared" si="803"/>
        <v>47.325000000000003</v>
      </c>
      <c r="AA831" s="5">
        <f t="shared" si="803"/>
        <v>43.972500000000004</v>
      </c>
      <c r="AB831" s="5">
        <f t="shared" si="803"/>
        <v>55.2575</v>
      </c>
      <c r="AC831" s="5">
        <f t="shared" si="803"/>
        <v>28.484999999999999</v>
      </c>
      <c r="AD831" s="5">
        <f t="shared" si="803"/>
        <v>24.2925</v>
      </c>
      <c r="AE831" s="5">
        <f t="shared" si="803"/>
        <v>30.56</v>
      </c>
      <c r="AF831" s="5">
        <f t="shared" si="803"/>
        <v>26.004999999999999</v>
      </c>
      <c r="AG831" s="5">
        <f t="shared" si="803"/>
        <v>33.645000000000003</v>
      </c>
      <c r="AH831" s="5">
        <f t="shared" si="803"/>
        <v>40.167499999999997</v>
      </c>
      <c r="AI831" s="5">
        <f t="shared" si="803"/>
        <v>30.582500000000003</v>
      </c>
      <c r="AJ831" s="5">
        <f t="shared" si="803"/>
        <v>30.587499999999999</v>
      </c>
      <c r="AK831" s="5">
        <f t="shared" si="803"/>
        <v>32.897500000000001</v>
      </c>
      <c r="AL831" s="5">
        <f t="shared" si="803"/>
        <v>16.762499999999999</v>
      </c>
      <c r="AM831" s="5">
        <f t="shared" si="803"/>
        <v>14.922500000000001</v>
      </c>
      <c r="AN831" s="5">
        <f t="shared" si="803"/>
        <v>27.064999999999998</v>
      </c>
      <c r="AO831" s="5">
        <f t="shared" si="803"/>
        <v>28.372500000000002</v>
      </c>
      <c r="AP831" s="5">
        <f t="shared" si="803"/>
        <v>23.977499999999999</v>
      </c>
      <c r="AQ831" s="5">
        <f t="shared" si="803"/>
        <v>24.434999999999999</v>
      </c>
      <c r="AR831" s="5">
        <f t="shared" si="803"/>
        <v>40.402500000000003</v>
      </c>
      <c r="AS831" s="5">
        <f t="shared" si="803"/>
        <v>29.655000000000001</v>
      </c>
      <c r="AT831" s="5">
        <f t="shared" si="803"/>
        <v>25.5425</v>
      </c>
      <c r="AU831" s="5">
        <f t="shared" si="803"/>
        <v>21.977499999999999</v>
      </c>
      <c r="AV831" s="5">
        <f t="shared" si="762"/>
        <v>332.20954962664803</v>
      </c>
      <c r="AW831" s="5">
        <f t="shared" si="763"/>
        <v>31.507036887886599</v>
      </c>
      <c r="AX831" s="81"/>
      <c r="AY831" s="3">
        <f t="shared" si="766"/>
        <v>0.96988396735877858</v>
      </c>
      <c r="AZ831" s="3">
        <v>236.715</v>
      </c>
      <c r="BA831" s="3">
        <f t="shared" si="781"/>
        <v>322.20471598636641</v>
      </c>
      <c r="BB831" s="1">
        <f t="shared" si="764"/>
        <v>30.558169936542839</v>
      </c>
      <c r="EV831"/>
      <c r="EW831"/>
      <c r="EX831"/>
      <c r="EY83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</row>
    <row r="832" spans="1:189" x14ac:dyDescent="0.2">
      <c r="A832" s="1">
        <v>2015</v>
      </c>
      <c r="D832" s="5">
        <f t="shared" ref="D832:AU832" si="804">AVERAGE(D620:D623)</f>
        <v>423.5</v>
      </c>
      <c r="E832" s="5">
        <f t="shared" si="804"/>
        <v>395</v>
      </c>
      <c r="F832" s="5">
        <f t="shared" si="804"/>
        <v>487.25</v>
      </c>
      <c r="G832" s="5">
        <f t="shared" si="804"/>
        <v>388.75</v>
      </c>
      <c r="H832" s="5">
        <f t="shared" si="804"/>
        <v>267.5</v>
      </c>
      <c r="I832" s="5">
        <f t="shared" si="804"/>
        <v>282.5</v>
      </c>
      <c r="J832" s="5">
        <f t="shared" si="804"/>
        <v>351.5</v>
      </c>
      <c r="K832" s="5">
        <f t="shared" si="804"/>
        <v>374</v>
      </c>
      <c r="L832" s="5">
        <f t="shared" si="804"/>
        <v>356.5</v>
      </c>
      <c r="M832" s="5">
        <f t="shared" si="804"/>
        <v>346.75</v>
      </c>
      <c r="N832" s="5">
        <f t="shared" si="804"/>
        <v>414.5</v>
      </c>
      <c r="O832" s="5">
        <f t="shared" si="804"/>
        <v>409.25</v>
      </c>
      <c r="P832" s="5">
        <f t="shared" si="804"/>
        <v>362.25</v>
      </c>
      <c r="Q832" s="5">
        <f t="shared" si="804"/>
        <v>392</v>
      </c>
      <c r="R832" s="5">
        <f t="shared" si="804"/>
        <v>372.25</v>
      </c>
      <c r="S832" s="5">
        <f t="shared" si="804"/>
        <v>358.25</v>
      </c>
      <c r="T832" s="5">
        <f t="shared" si="804"/>
        <v>400.25</v>
      </c>
      <c r="U832" s="5">
        <f t="shared" si="804"/>
        <v>434.25</v>
      </c>
      <c r="V832" s="5">
        <f t="shared" si="804"/>
        <v>366</v>
      </c>
      <c r="W832" s="5">
        <f t="shared" si="804"/>
        <v>376</v>
      </c>
      <c r="X832" s="5">
        <f t="shared" si="804"/>
        <v>376.5</v>
      </c>
      <c r="Y832" s="5">
        <f t="shared" si="804"/>
        <v>355.75</v>
      </c>
      <c r="Z832" s="5">
        <f t="shared" si="804"/>
        <v>44.66</v>
      </c>
      <c r="AA832" s="5">
        <f t="shared" si="804"/>
        <v>41.494999999999997</v>
      </c>
      <c r="AB832" s="5">
        <f t="shared" si="804"/>
        <v>51.612499999999997</v>
      </c>
      <c r="AC832" s="5">
        <f t="shared" si="804"/>
        <v>35.137500000000003</v>
      </c>
      <c r="AD832" s="5">
        <f t="shared" si="804"/>
        <v>20.515000000000001</v>
      </c>
      <c r="AE832" s="5">
        <f t="shared" si="804"/>
        <v>24.2775</v>
      </c>
      <c r="AF832" s="5">
        <f t="shared" si="804"/>
        <v>26.357500000000002</v>
      </c>
      <c r="AG832" s="5">
        <f t="shared" si="804"/>
        <v>30.1175</v>
      </c>
      <c r="AH832" s="5">
        <f t="shared" si="804"/>
        <v>38.987499999999997</v>
      </c>
      <c r="AI832" s="5">
        <f t="shared" si="804"/>
        <v>30.327500000000001</v>
      </c>
      <c r="AJ832" s="5">
        <f t="shared" si="804"/>
        <v>25.774999999999999</v>
      </c>
      <c r="AK832" s="5">
        <f t="shared" si="804"/>
        <v>28.927499999999998</v>
      </c>
      <c r="AL832" s="5">
        <f t="shared" si="804"/>
        <v>18.055</v>
      </c>
      <c r="AM832" s="5">
        <f t="shared" si="804"/>
        <v>17.922499999999999</v>
      </c>
      <c r="AN832" s="5">
        <f t="shared" si="804"/>
        <v>24.667499999999997</v>
      </c>
      <c r="AO832" s="5">
        <f t="shared" si="804"/>
        <v>28.18</v>
      </c>
      <c r="AP832" s="5">
        <f t="shared" si="804"/>
        <v>20.465</v>
      </c>
      <c r="AQ832" s="5">
        <f t="shared" si="804"/>
        <v>19.12</v>
      </c>
      <c r="AR832" s="5">
        <f t="shared" si="804"/>
        <v>45.050000000000004</v>
      </c>
      <c r="AS832" s="5">
        <f t="shared" si="804"/>
        <v>39.567500000000003</v>
      </c>
      <c r="AT832" s="5">
        <f t="shared" si="804"/>
        <v>26.037500000000001</v>
      </c>
      <c r="AU832" s="5">
        <f t="shared" si="804"/>
        <v>23.8125</v>
      </c>
      <c r="AV832" s="5">
        <f t="shared" si="762"/>
        <v>335.66415022476349</v>
      </c>
      <c r="AW832" s="5">
        <f t="shared" si="763"/>
        <v>30.071343159364258</v>
      </c>
      <c r="AX832" s="81"/>
      <c r="AY832" s="3">
        <f t="shared" si="766"/>
        <v>0.96872650734500354</v>
      </c>
      <c r="AZ832" s="3">
        <v>236.99783333333335</v>
      </c>
      <c r="BA832" s="3">
        <f t="shared" si="781"/>
        <v>325.16675988816371</v>
      </c>
      <c r="BB832" s="1">
        <f t="shared" si="764"/>
        <v>29.130907229944</v>
      </c>
      <c r="EV832"/>
      <c r="EW832"/>
      <c r="EX832"/>
      <c r="EY832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</row>
    <row r="833" spans="1:189" x14ac:dyDescent="0.2">
      <c r="A833" s="1">
        <v>2016</v>
      </c>
      <c r="D833" s="5">
        <f t="shared" ref="D833:AU833" si="805">AVERAGE(D624:D627)</f>
        <v>431.75</v>
      </c>
      <c r="E833" s="5">
        <f t="shared" si="805"/>
        <v>404.5</v>
      </c>
      <c r="F833" s="5">
        <f t="shared" si="805"/>
        <v>475.5</v>
      </c>
      <c r="G833" s="5">
        <f t="shared" si="805"/>
        <v>426.25</v>
      </c>
      <c r="H833" s="5">
        <f t="shared" si="805"/>
        <v>285.75</v>
      </c>
      <c r="I833" s="5">
        <f t="shared" si="805"/>
        <v>263.75</v>
      </c>
      <c r="J833" s="5">
        <f t="shared" si="805"/>
        <v>383</v>
      </c>
      <c r="K833" s="5">
        <f t="shared" si="805"/>
        <v>395</v>
      </c>
      <c r="L833" s="5">
        <f t="shared" si="805"/>
        <v>372</v>
      </c>
      <c r="M833" s="5">
        <f t="shared" si="805"/>
        <v>387</v>
      </c>
      <c r="N833" s="5">
        <f t="shared" si="805"/>
        <v>432.5</v>
      </c>
      <c r="O833" s="5">
        <f t="shared" si="805"/>
        <v>431</v>
      </c>
      <c r="P833" s="5">
        <f t="shared" si="805"/>
        <v>380.25</v>
      </c>
      <c r="Q833" s="5">
        <f t="shared" si="805"/>
        <v>367.75</v>
      </c>
      <c r="R833" s="5">
        <f t="shared" si="805"/>
        <v>380.25</v>
      </c>
      <c r="S833" s="5">
        <f t="shared" si="805"/>
        <v>366.75</v>
      </c>
      <c r="T833" s="5">
        <f t="shared" si="805"/>
        <v>402.75</v>
      </c>
      <c r="U833" s="5">
        <f t="shared" si="805"/>
        <v>411.75</v>
      </c>
      <c r="V833" s="5">
        <f t="shared" si="805"/>
        <v>376.25</v>
      </c>
      <c r="W833" s="5">
        <f t="shared" si="805"/>
        <v>366</v>
      </c>
      <c r="X833" s="5">
        <f t="shared" si="805"/>
        <v>366</v>
      </c>
      <c r="Y833" s="5">
        <f t="shared" si="805"/>
        <v>386</v>
      </c>
      <c r="Z833" s="5">
        <f t="shared" si="805"/>
        <v>42.504999999999995</v>
      </c>
      <c r="AA833" s="5">
        <f t="shared" si="805"/>
        <v>43.642500000000005</v>
      </c>
      <c r="AB833" s="5">
        <f t="shared" si="805"/>
        <v>39.792499999999997</v>
      </c>
      <c r="AC833" s="5">
        <f t="shared" si="805"/>
        <v>30.387499999999999</v>
      </c>
      <c r="AD833" s="5">
        <f t="shared" si="805"/>
        <v>19.147500000000001</v>
      </c>
      <c r="AE833" s="5">
        <f t="shared" si="805"/>
        <v>26.38</v>
      </c>
      <c r="AF833" s="5">
        <f t="shared" si="805"/>
        <v>26.454999999999998</v>
      </c>
      <c r="AG833" s="5">
        <f t="shared" si="805"/>
        <v>29.34</v>
      </c>
      <c r="AH833" s="5">
        <f t="shared" si="805"/>
        <v>31.38</v>
      </c>
      <c r="AI833" s="5">
        <f t="shared" si="805"/>
        <v>24.877499999999998</v>
      </c>
      <c r="AJ833" s="5">
        <f t="shared" si="805"/>
        <v>23.404999999999998</v>
      </c>
      <c r="AK833" s="5">
        <f t="shared" si="805"/>
        <v>25.135000000000002</v>
      </c>
      <c r="AL833" s="5">
        <f t="shared" si="805"/>
        <v>16.549999999999997</v>
      </c>
      <c r="AM833" s="5">
        <f t="shared" si="805"/>
        <v>12.9375</v>
      </c>
      <c r="AN833" s="5">
        <f t="shared" si="805"/>
        <v>25.427500000000002</v>
      </c>
      <c r="AO833" s="5">
        <f t="shared" si="805"/>
        <v>28.5</v>
      </c>
      <c r="AP833" s="5">
        <f t="shared" si="805"/>
        <v>18.962499999999999</v>
      </c>
      <c r="AQ833" s="5">
        <f t="shared" si="805"/>
        <v>14.975</v>
      </c>
      <c r="AR833" s="5">
        <f t="shared" si="805"/>
        <v>36.092500000000001</v>
      </c>
      <c r="AS833" s="5">
        <f t="shared" si="805"/>
        <v>28.11</v>
      </c>
      <c r="AT833" s="5">
        <f t="shared" si="805"/>
        <v>24.7425</v>
      </c>
      <c r="AU833" s="5">
        <f t="shared" si="805"/>
        <v>20.1675</v>
      </c>
      <c r="AV833" s="5">
        <f t="shared" si="762"/>
        <v>341.5434738653675</v>
      </c>
      <c r="AW833" s="5">
        <f t="shared" si="763"/>
        <v>26.572409256872856</v>
      </c>
      <c r="AX833" s="81"/>
      <c r="AY833" s="3">
        <f t="shared" si="766"/>
        <v>0.95657779106438556</v>
      </c>
      <c r="AZ833" s="3">
        <v>240.00774999999999</v>
      </c>
      <c r="BA833" s="3">
        <f t="shared" si="781"/>
        <v>326.71290178258994</v>
      </c>
      <c r="BB833" s="1">
        <f t="shared" si="764"/>
        <v>25.418576550198267</v>
      </c>
      <c r="EV833"/>
      <c r="EW833"/>
      <c r="EX833"/>
      <c r="EY833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</row>
    <row r="834" spans="1:189" x14ac:dyDescent="0.2">
      <c r="A834" s="1">
        <v>2017</v>
      </c>
      <c r="D834" s="5">
        <f t="shared" ref="D834:AU834" si="806">AVERAGE(D628:D631)</f>
        <v>445.5</v>
      </c>
      <c r="E834" s="5">
        <f t="shared" si="806"/>
        <v>422</v>
      </c>
      <c r="F834" s="5">
        <f t="shared" si="806"/>
        <v>463.5</v>
      </c>
      <c r="G834" s="5">
        <f t="shared" si="806"/>
        <v>395</v>
      </c>
      <c r="H834" s="5">
        <f t="shared" si="806"/>
        <v>268.5</v>
      </c>
      <c r="I834" s="5">
        <f t="shared" si="806"/>
        <v>252.25</v>
      </c>
      <c r="J834" s="5">
        <f t="shared" si="806"/>
        <v>387.25</v>
      </c>
      <c r="K834" s="5">
        <f t="shared" si="806"/>
        <v>367.75</v>
      </c>
      <c r="L834" s="5">
        <f t="shared" si="806"/>
        <v>358.25</v>
      </c>
      <c r="M834" s="5">
        <f t="shared" si="806"/>
        <v>385.5</v>
      </c>
      <c r="N834" s="5">
        <f t="shared" si="806"/>
        <v>443.75</v>
      </c>
      <c r="O834" s="5">
        <f t="shared" si="806"/>
        <v>422.5</v>
      </c>
      <c r="P834" s="5">
        <f t="shared" si="806"/>
        <v>412.75</v>
      </c>
      <c r="Q834" s="5">
        <f t="shared" si="806"/>
        <v>406.5</v>
      </c>
      <c r="R834" s="5">
        <f t="shared" si="806"/>
        <v>386.5</v>
      </c>
      <c r="S834" s="5">
        <f t="shared" si="806"/>
        <v>361.75</v>
      </c>
      <c r="T834" s="5">
        <f t="shared" si="806"/>
        <v>415.25</v>
      </c>
      <c r="U834" s="5">
        <f t="shared" si="806"/>
        <v>441.75</v>
      </c>
      <c r="V834" s="5">
        <f t="shared" si="806"/>
        <v>378</v>
      </c>
      <c r="W834" s="5">
        <f t="shared" si="806"/>
        <v>407.75</v>
      </c>
      <c r="X834" s="5">
        <f t="shared" si="806"/>
        <v>363.75</v>
      </c>
      <c r="Y834" s="5">
        <f t="shared" si="806"/>
        <v>373.25</v>
      </c>
      <c r="Z834" s="5">
        <f t="shared" si="806"/>
        <v>34.6325</v>
      </c>
      <c r="AA834" s="5">
        <f t="shared" si="806"/>
        <v>33.870000000000005</v>
      </c>
      <c r="AB834" s="5">
        <f t="shared" si="806"/>
        <v>36.147500000000001</v>
      </c>
      <c r="AC834" s="5">
        <f t="shared" si="806"/>
        <v>24.9725</v>
      </c>
      <c r="AD834" s="5">
        <f t="shared" si="806"/>
        <v>14.875</v>
      </c>
      <c r="AE834" s="5">
        <f t="shared" si="806"/>
        <v>21.892499999999998</v>
      </c>
      <c r="AF834" s="5">
        <f t="shared" si="806"/>
        <v>24.057499999999997</v>
      </c>
      <c r="AG834" s="5">
        <f t="shared" si="806"/>
        <v>24.655000000000001</v>
      </c>
      <c r="AH834" s="5">
        <f t="shared" si="806"/>
        <v>27.574999999999999</v>
      </c>
      <c r="AI834" s="5">
        <f t="shared" si="806"/>
        <v>25.21</v>
      </c>
      <c r="AJ834" s="5">
        <f t="shared" si="806"/>
        <v>18.18</v>
      </c>
      <c r="AK834" s="5">
        <f t="shared" si="806"/>
        <v>21.340000000000003</v>
      </c>
      <c r="AL834" s="5">
        <f t="shared" si="806"/>
        <v>14.11</v>
      </c>
      <c r="AM834" s="5">
        <f t="shared" si="806"/>
        <v>9.5349999999999984</v>
      </c>
      <c r="AN834" s="5">
        <f t="shared" si="806"/>
        <v>21.229999999999997</v>
      </c>
      <c r="AO834" s="5">
        <f t="shared" si="806"/>
        <v>22.895</v>
      </c>
      <c r="AP834" s="5">
        <f t="shared" si="806"/>
        <v>22.324999999999999</v>
      </c>
      <c r="AQ834" s="5">
        <f t="shared" si="806"/>
        <v>16.447499999999998</v>
      </c>
      <c r="AR834" s="5">
        <f t="shared" si="806"/>
        <v>27.0075</v>
      </c>
      <c r="AS834" s="5">
        <f t="shared" si="806"/>
        <v>25.052499999999998</v>
      </c>
      <c r="AT834" s="5">
        <f t="shared" si="806"/>
        <v>20.6875</v>
      </c>
      <c r="AU834" s="5">
        <f t="shared" si="806"/>
        <v>16.092500000000001</v>
      </c>
      <c r="AV834" s="5">
        <f t="shared" si="762"/>
        <v>346.62426176011428</v>
      </c>
      <c r="AW834" s="5">
        <f t="shared" si="763"/>
        <v>22.408580594931269</v>
      </c>
      <c r="AX834" s="81"/>
      <c r="AY834" s="3">
        <f t="shared" si="766"/>
        <v>0.93657316911487243</v>
      </c>
      <c r="AZ834" s="3">
        <v>245.13416666666663</v>
      </c>
      <c r="BA834" s="3">
        <f t="shared" si="781"/>
        <v>324.63898332877329</v>
      </c>
      <c r="BB834" s="1">
        <f t="shared" si="764"/>
        <v>20.987275343160814</v>
      </c>
      <c r="EV834"/>
      <c r="EW834"/>
      <c r="EX834"/>
      <c r="EY834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</row>
    <row r="835" spans="1:189" x14ac:dyDescent="0.2">
      <c r="A835" s="1">
        <v>2018</v>
      </c>
      <c r="D835" s="5">
        <f t="shared" ref="D835:AU835" si="807">AVERAGE(D632:D635)</f>
        <v>474</v>
      </c>
      <c r="E835" s="5">
        <f t="shared" si="807"/>
        <v>447.25</v>
      </c>
      <c r="F835" s="5">
        <f t="shared" si="807"/>
        <v>475</v>
      </c>
      <c r="G835" s="5">
        <f t="shared" si="807"/>
        <v>433</v>
      </c>
      <c r="H835" s="5">
        <f t="shared" si="807"/>
        <v>256</v>
      </c>
      <c r="I835" s="5">
        <f t="shared" si="807"/>
        <v>239</v>
      </c>
      <c r="J835" s="5">
        <f t="shared" si="807"/>
        <v>394.75</v>
      </c>
      <c r="K835" s="5">
        <f t="shared" si="807"/>
        <v>383</v>
      </c>
      <c r="L835" s="5">
        <f t="shared" si="807"/>
        <v>360.25</v>
      </c>
      <c r="M835" s="5">
        <f t="shared" si="807"/>
        <v>382.5</v>
      </c>
      <c r="N835" s="5">
        <f t="shared" si="807"/>
        <v>444</v>
      </c>
      <c r="O835" s="5">
        <f t="shared" si="807"/>
        <v>442.5</v>
      </c>
      <c r="P835" s="5">
        <f t="shared" si="807"/>
        <v>373.25</v>
      </c>
      <c r="Q835" s="5">
        <f t="shared" si="807"/>
        <v>381</v>
      </c>
      <c r="R835" s="5">
        <f t="shared" si="807"/>
        <v>366.25</v>
      </c>
      <c r="S835" s="5">
        <f t="shared" si="807"/>
        <v>358.75</v>
      </c>
      <c r="T835" s="5">
        <f t="shared" si="807"/>
        <v>423.5</v>
      </c>
      <c r="U835" s="5">
        <f t="shared" si="807"/>
        <v>454.75</v>
      </c>
      <c r="V835" s="5">
        <f t="shared" si="807"/>
        <v>375</v>
      </c>
      <c r="W835" s="5">
        <f t="shared" si="807"/>
        <v>392</v>
      </c>
      <c r="X835" s="5">
        <f t="shared" si="807"/>
        <v>391.5</v>
      </c>
      <c r="Y835" s="5">
        <f t="shared" si="807"/>
        <v>385.25</v>
      </c>
      <c r="Z835" s="5">
        <f t="shared" si="807"/>
        <v>45.417499999999997</v>
      </c>
      <c r="AA835" s="5">
        <f t="shared" si="807"/>
        <v>46.137500000000003</v>
      </c>
      <c r="AB835" s="5">
        <f t="shared" si="807"/>
        <v>40.155000000000001</v>
      </c>
      <c r="AC835" s="5">
        <f t="shared" si="807"/>
        <v>30.102500000000003</v>
      </c>
      <c r="AD835" s="5">
        <f t="shared" si="807"/>
        <v>16.544999999999998</v>
      </c>
      <c r="AE835" s="5">
        <f t="shared" si="807"/>
        <v>22.37</v>
      </c>
      <c r="AF835" s="5">
        <f t="shared" si="807"/>
        <v>27.082500000000003</v>
      </c>
      <c r="AG835" s="5">
        <f t="shared" si="807"/>
        <v>26.127500000000001</v>
      </c>
      <c r="AH835" s="5">
        <f t="shared" si="807"/>
        <v>33.15</v>
      </c>
      <c r="AI835" s="5">
        <f t="shared" si="807"/>
        <v>25.015000000000001</v>
      </c>
      <c r="AJ835" s="5">
        <f t="shared" si="807"/>
        <v>29.5</v>
      </c>
      <c r="AK835" s="5">
        <f t="shared" si="807"/>
        <v>33.394999999999996</v>
      </c>
      <c r="AL835" s="5">
        <f t="shared" si="807"/>
        <v>15.212499999999999</v>
      </c>
      <c r="AM835" s="5">
        <f t="shared" si="807"/>
        <v>7.8625000000000007</v>
      </c>
      <c r="AN835" s="5">
        <f t="shared" si="807"/>
        <v>23.294999999999998</v>
      </c>
      <c r="AO835" s="5">
        <f t="shared" si="807"/>
        <v>23.942499999999999</v>
      </c>
      <c r="AP835" s="5">
        <f t="shared" si="807"/>
        <v>22.7925</v>
      </c>
      <c r="AQ835" s="5">
        <f t="shared" si="807"/>
        <v>21.3825</v>
      </c>
      <c r="AR835" s="5">
        <f t="shared" si="807"/>
        <v>36.64</v>
      </c>
      <c r="AS835" s="5">
        <f t="shared" si="807"/>
        <v>28.892499999999998</v>
      </c>
      <c r="AT835" s="5">
        <f t="shared" si="807"/>
        <v>19.61</v>
      </c>
      <c r="AU835" s="5">
        <f t="shared" si="807"/>
        <v>17.265000000000001</v>
      </c>
      <c r="AV835" s="5">
        <f>SUMPRODUCT(D835:Y835,D$696:Y$696)</f>
        <v>349.53856480523638</v>
      </c>
      <c r="AW835" s="5">
        <f>SUMPRODUCT(Z835:AU835,Z$696:AU$696)</f>
        <v>27.270370758161512</v>
      </c>
      <c r="AX835" s="81"/>
      <c r="AY835" s="3">
        <f t="shared" si="766"/>
        <v>0.91430614784700881</v>
      </c>
      <c r="AZ835" s="3">
        <v>251.10416666666666</v>
      </c>
      <c r="BA835" s="3">
        <f t="shared" si="781"/>
        <v>319.58525871104774</v>
      </c>
      <c r="BB835" s="1">
        <f t="shared" si="764"/>
        <v>24.933467638254363</v>
      </c>
      <c r="EV835"/>
      <c r="EW835"/>
      <c r="EX835"/>
      <c r="EY835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</row>
    <row r="836" spans="1:189" x14ac:dyDescent="0.2">
      <c r="A836" s="1">
        <v>2019</v>
      </c>
      <c r="D836" s="5">
        <f t="shared" ref="D836:AU836" si="808">AVERAGE(D636:D639)</f>
        <v>487.60750000000002</v>
      </c>
      <c r="E836" s="5">
        <f t="shared" si="808"/>
        <v>493.64749999999998</v>
      </c>
      <c r="F836" s="5">
        <f t="shared" si="808"/>
        <v>512.71500000000003</v>
      </c>
      <c r="G836" s="5">
        <f t="shared" si="808"/>
        <v>488.39749999999998</v>
      </c>
      <c r="H836" s="5">
        <f t="shared" si="808"/>
        <v>241.74250000000001</v>
      </c>
      <c r="I836" s="5">
        <f t="shared" si="808"/>
        <v>246.32749999999999</v>
      </c>
      <c r="J836" s="5">
        <f t="shared" si="808"/>
        <v>421.18</v>
      </c>
      <c r="K836" s="5">
        <f t="shared" si="808"/>
        <v>406.78750000000002</v>
      </c>
      <c r="L836" s="5">
        <f t="shared" si="808"/>
        <v>384</v>
      </c>
      <c r="M836" s="5">
        <f t="shared" si="808"/>
        <v>392.65250000000003</v>
      </c>
      <c r="N836" s="5">
        <f t="shared" si="808"/>
        <v>454.24250000000001</v>
      </c>
      <c r="O836" s="5">
        <f t="shared" si="808"/>
        <v>447.41250000000002</v>
      </c>
      <c r="P836" s="5">
        <f t="shared" si="808"/>
        <v>389.04</v>
      </c>
      <c r="Q836" s="5">
        <f t="shared" si="808"/>
        <v>385.7</v>
      </c>
      <c r="R836" s="5">
        <f t="shared" si="808"/>
        <v>326.39499999999998</v>
      </c>
      <c r="S836" s="5">
        <f t="shared" si="808"/>
        <v>339.6275</v>
      </c>
      <c r="T836" s="5">
        <f t="shared" si="808"/>
        <v>416.09249999999997</v>
      </c>
      <c r="U836" s="5">
        <f t="shared" si="808"/>
        <v>448.79250000000002</v>
      </c>
      <c r="V836" s="5">
        <f t="shared" si="808"/>
        <v>421.19749999999999</v>
      </c>
      <c r="W836" s="5">
        <f t="shared" si="808"/>
        <v>424.44499999999999</v>
      </c>
      <c r="X836" s="5">
        <f t="shared" si="808"/>
        <v>393.73750000000001</v>
      </c>
      <c r="Y836" s="5">
        <f t="shared" si="808"/>
        <v>401.505</v>
      </c>
      <c r="Z836" s="5">
        <f t="shared" si="808"/>
        <v>53.766750000000002</v>
      </c>
      <c r="AA836" s="5">
        <f t="shared" si="808"/>
        <v>48.574749999999995</v>
      </c>
      <c r="AB836" s="5">
        <f t="shared" si="808"/>
        <v>49.222250000000003</v>
      </c>
      <c r="AC836" s="5">
        <f t="shared" si="808"/>
        <v>34.199999999999996</v>
      </c>
      <c r="AD836" s="5">
        <f t="shared" si="808"/>
        <v>21.579750000000001</v>
      </c>
      <c r="AE836" s="5">
        <f t="shared" si="808"/>
        <v>22.154249999999998</v>
      </c>
      <c r="AF836" s="5">
        <f t="shared" si="808"/>
        <v>27.189499999999999</v>
      </c>
      <c r="AG836" s="5">
        <f t="shared" si="808"/>
        <v>30.454250000000002</v>
      </c>
      <c r="AH836" s="5">
        <f t="shared" si="808"/>
        <v>42.210250000000002</v>
      </c>
      <c r="AI836" s="5">
        <f t="shared" si="808"/>
        <v>29.265999999999998</v>
      </c>
      <c r="AJ836" s="5">
        <f t="shared" si="808"/>
        <v>46.226500000000001</v>
      </c>
      <c r="AK836" s="5">
        <f t="shared" si="808"/>
        <v>41.287750000000003</v>
      </c>
      <c r="AL836" s="5">
        <f t="shared" si="808"/>
        <v>18.182499999999997</v>
      </c>
      <c r="AM836" s="5">
        <f t="shared" si="808"/>
        <v>14.086500000000001</v>
      </c>
      <c r="AN836" s="5">
        <f t="shared" si="808"/>
        <v>25.43825</v>
      </c>
      <c r="AO836" s="5">
        <f t="shared" si="808"/>
        <v>28.93825</v>
      </c>
      <c r="AP836" s="5">
        <f t="shared" si="808"/>
        <v>19.700749999999999</v>
      </c>
      <c r="AQ836" s="5">
        <f t="shared" si="808"/>
        <v>18.384499999999999</v>
      </c>
      <c r="AR836" s="5">
        <f t="shared" si="808"/>
        <v>48.423999999999999</v>
      </c>
      <c r="AS836" s="5">
        <f t="shared" si="808"/>
        <v>37.838749999999997</v>
      </c>
      <c r="AT836" s="5">
        <f t="shared" si="808"/>
        <v>23.125250000000001</v>
      </c>
      <c r="AU836" s="5">
        <f t="shared" si="808"/>
        <v>22.267000000000003</v>
      </c>
      <c r="AV836" s="5">
        <f>SUMPRODUCT(D836:Y836,D$696:Y$696)</f>
        <v>367.6184557385219</v>
      </c>
      <c r="AW836" s="5">
        <f>SUMPRODUCT(Z836:AU836,Z$696:AU$696)</f>
        <v>32.779927539733677</v>
      </c>
      <c r="AY836" s="3">
        <f t="shared" si="766"/>
        <v>0.90066291919826347</v>
      </c>
      <c r="AZ836" s="3">
        <v>254.90788888888892</v>
      </c>
      <c r="BA836" s="3">
        <f t="shared" si="781"/>
        <v>331.10031149661472</v>
      </c>
      <c r="BB836" s="1">
        <f t="shared" si="764"/>
        <v>29.523665229044084</v>
      </c>
      <c r="EV836"/>
      <c r="EW836"/>
      <c r="EX836"/>
      <c r="EY836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</row>
    <row r="837" spans="1:189" x14ac:dyDescent="0.2">
      <c r="A837" s="1">
        <v>2020</v>
      </c>
      <c r="D837" s="5">
        <f t="shared" ref="D837:AU837" si="809">AVERAGE(D640:D643)</f>
        <v>429</v>
      </c>
      <c r="E837" s="5">
        <f t="shared" si="809"/>
        <v>429</v>
      </c>
      <c r="F837" s="5">
        <f t="shared" si="809"/>
        <v>428</v>
      </c>
      <c r="G837" s="5">
        <f t="shared" si="809"/>
        <v>420</v>
      </c>
      <c r="H837" s="5">
        <f t="shared" si="809"/>
        <v>248</v>
      </c>
      <c r="I837" s="5">
        <f t="shared" si="809"/>
        <v>247</v>
      </c>
      <c r="J837" s="5">
        <f t="shared" si="809"/>
        <v>383</v>
      </c>
      <c r="K837" s="5">
        <f t="shared" si="809"/>
        <v>382</v>
      </c>
      <c r="L837" s="5">
        <f t="shared" si="809"/>
        <v>396</v>
      </c>
      <c r="M837" s="5">
        <f t="shared" si="809"/>
        <v>400</v>
      </c>
      <c r="N837" s="5">
        <f t="shared" si="809"/>
        <v>409</v>
      </c>
      <c r="O837" s="5">
        <f t="shared" si="809"/>
        <v>423</v>
      </c>
      <c r="P837" s="5">
        <f t="shared" si="809"/>
        <v>326</v>
      </c>
      <c r="Q837" s="5">
        <f t="shared" si="809"/>
        <v>321</v>
      </c>
      <c r="R837" s="5">
        <f t="shared" si="809"/>
        <v>322</v>
      </c>
      <c r="S837" s="5">
        <f t="shared" si="809"/>
        <v>313</v>
      </c>
      <c r="T837" s="5">
        <f t="shared" si="809"/>
        <v>419</v>
      </c>
      <c r="U837" s="5">
        <f t="shared" si="809"/>
        <v>447</v>
      </c>
      <c r="V837" s="5">
        <f t="shared" si="809"/>
        <v>447</v>
      </c>
      <c r="W837" s="5">
        <f t="shared" si="809"/>
        <v>416</v>
      </c>
      <c r="X837" s="5">
        <f t="shared" si="809"/>
        <v>433</v>
      </c>
      <c r="Y837" s="5">
        <f t="shared" si="809"/>
        <v>408</v>
      </c>
      <c r="Z837" s="5">
        <f t="shared" si="809"/>
        <v>43.87</v>
      </c>
      <c r="AA837" s="5">
        <f t="shared" si="809"/>
        <v>38.369999999999997</v>
      </c>
      <c r="AB837" s="5">
        <f t="shared" si="809"/>
        <v>25.67</v>
      </c>
      <c r="AC837" s="5">
        <f t="shared" si="809"/>
        <v>24.22</v>
      </c>
      <c r="AD837" s="5">
        <f t="shared" si="809"/>
        <v>21.12</v>
      </c>
      <c r="AE837" s="5">
        <f t="shared" si="809"/>
        <v>26.49</v>
      </c>
      <c r="AF837" s="5">
        <f t="shared" si="809"/>
        <v>25.36</v>
      </c>
      <c r="AG837" s="5">
        <f t="shared" si="809"/>
        <v>24.32</v>
      </c>
      <c r="AH837" s="5">
        <f t="shared" si="809"/>
        <v>32.6</v>
      </c>
      <c r="AI837" s="5">
        <f t="shared" si="809"/>
        <v>28.25</v>
      </c>
      <c r="AJ837" s="5">
        <f t="shared" si="809"/>
        <v>32.15</v>
      </c>
      <c r="AK837" s="5">
        <f t="shared" si="809"/>
        <v>30.49</v>
      </c>
      <c r="AL837" s="5">
        <f t="shared" si="809"/>
        <v>17.16</v>
      </c>
      <c r="AM837" s="5">
        <f t="shared" si="809"/>
        <v>11.91</v>
      </c>
      <c r="AN837" s="5">
        <f t="shared" si="809"/>
        <v>23.52</v>
      </c>
      <c r="AO837" s="5">
        <f t="shared" si="809"/>
        <v>26.94</v>
      </c>
      <c r="AP837" s="5">
        <f t="shared" si="809"/>
        <v>17.39</v>
      </c>
      <c r="AQ837" s="5">
        <f t="shared" si="809"/>
        <v>13.66</v>
      </c>
      <c r="AR837" s="5">
        <f t="shared" si="809"/>
        <v>48.17</v>
      </c>
      <c r="AS837" s="5">
        <f t="shared" si="809"/>
        <v>25.36</v>
      </c>
      <c r="AT837" s="5">
        <f t="shared" si="809"/>
        <v>20.83</v>
      </c>
      <c r="AU837" s="5">
        <f t="shared" si="809"/>
        <v>19.170000000000002</v>
      </c>
      <c r="AV837" s="5">
        <f>SUMPRODUCT(D837:Y837,D$696:Y$696)</f>
        <v>341.25051253597144</v>
      </c>
      <c r="AW837" s="5">
        <f>SUMPRODUCT(Z837:AU837,Z$696:AU$696)</f>
        <v>25.10762027491409</v>
      </c>
      <c r="AY837" s="3">
        <f t="shared" si="766"/>
        <v>0.882494592093784</v>
      </c>
      <c r="AZ837" s="82">
        <v>260.15579629629599</v>
      </c>
      <c r="BA837" s="3">
        <f t="shared" si="781"/>
        <v>301.15173186222682</v>
      </c>
      <c r="BB837" s="1">
        <f t="shared" si="764"/>
        <v>22.157339112955931</v>
      </c>
      <c r="EV837"/>
      <c r="EW837"/>
      <c r="EX837"/>
      <c r="EY837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</row>
    <row r="838" spans="1:189" x14ac:dyDescent="0.2">
      <c r="C838" s="3" t="s">
        <v>161</v>
      </c>
      <c r="D838" s="70">
        <f>[1]Area_Weights_Data!$H$5</f>
        <v>6.0283958263852494E-2</v>
      </c>
      <c r="E838" s="70">
        <f>[1]Area_Weights_Data!$H$6</f>
        <v>8.1113916813569012E-2</v>
      </c>
      <c r="F838" s="70">
        <f>[1]Area_Weights_Data!$H$8</f>
        <v>0.10857115631997714</v>
      </c>
      <c r="G838" s="70">
        <f>[1]Area_Weights_Data!$H$9</f>
        <v>3.4113106865500975E-3</v>
      </c>
      <c r="H838" s="70">
        <f>[1]Area_Weights_Data!$H$11</f>
        <v>5.9535947401019577E-2</v>
      </c>
      <c r="I838" s="70">
        <f>[1]Area_Weights_Data!$H$12</f>
        <v>4.58430606508171E-2</v>
      </c>
      <c r="J838" s="70">
        <f>[1]Area_Weights_Data!$H$14</f>
        <v>3.5213683357949402E-2</v>
      </c>
      <c r="K838" s="70">
        <f>[1]Area_Weights_Data!$H$15</f>
        <v>8.0313497546333795E-2</v>
      </c>
      <c r="L838" s="70">
        <f>[1]Area_Weights_Data!$H$20</f>
        <v>0.13867740244890181</v>
      </c>
      <c r="M838" s="70">
        <f>[1]Area_Weights_Data!$H$21</f>
        <v>3.08590213921578E-2</v>
      </c>
      <c r="N838" s="70">
        <f>[1]Area_Weights_Data!$H$23</f>
        <v>3.7181380723235978E-2</v>
      </c>
      <c r="O838" s="70">
        <f>[1]Area_Weights_Data!$H$24</f>
        <v>6.9769879460669884E-2</v>
      </c>
      <c r="P838" s="70">
        <f>[1]Area_Weights_Data!$H$26</f>
        <v>7.8017056553432752E-3</v>
      </c>
      <c r="Q838" s="70">
        <f>[1]Area_Weights_Data!$H$27</f>
        <v>4.4578112344561438E-2</v>
      </c>
      <c r="R838" s="70">
        <f>[1]Area_Weights_Data!$H$29</f>
        <v>6.2032493210729426E-3</v>
      </c>
      <c r="S838" s="70">
        <f>[1]Area_Weights_Data!$H$30</f>
        <v>7.6230406403354146E-5</v>
      </c>
      <c r="T838" s="70">
        <f>[1]Area_Weights_Data!$H$32</f>
        <v>3.0206298537329077E-3</v>
      </c>
      <c r="U838" s="70">
        <f>[1]Area_Weights_Data!$H$33</f>
        <v>5.9898041831435517E-2</v>
      </c>
      <c r="V838" s="70">
        <f>[1]Area_Weights_Data!$H$35</f>
        <v>6.3652389346800699E-3</v>
      </c>
      <c r="W838" s="70">
        <f>[1]Area_Weights_Data!$H$36</f>
        <v>2.3154985945018822E-3</v>
      </c>
      <c r="X838" s="70">
        <f>[1]Area_Weights_Data!$H$38</f>
        <v>2.2688074705798273E-2</v>
      </c>
      <c r="Y838" s="70">
        <f>[1]Area_Weights_Data!$H$39</f>
        <v>7.7669255324217451E-2</v>
      </c>
      <c r="Z838" s="70">
        <f>[1]Area_Weights_Data!$Q$5</f>
        <v>7.4429223744292242E-2</v>
      </c>
      <c r="AA838" s="70">
        <f>[1]Area_Weights_Data!$Q$6</f>
        <v>6.0861056751467718E-2</v>
      </c>
      <c r="AB838" s="70">
        <f>[1]Area_Weights_Data!$Q$8</f>
        <v>5.4924983692106986E-2</v>
      </c>
      <c r="AC838" s="70">
        <f>[1]Area_Weights_Data!$Q$9</f>
        <v>5.0880626223091981E-3</v>
      </c>
      <c r="AD838" s="70">
        <f>[1]Area_Weights_Data!$Q$11</f>
        <v>0.15316373124592306</v>
      </c>
      <c r="AE838" s="70">
        <f>[1]Area_Weights_Data!$Q$12</f>
        <v>9.4455316373124612E-2</v>
      </c>
      <c r="AF838" s="70">
        <f>[1]Area_Weights_Data!$Q$14</f>
        <v>4.0052185257664713E-2</v>
      </c>
      <c r="AG838" s="70">
        <f>[1]Area_Weights_Data!$Q$15</f>
        <v>7.7364644487932163E-2</v>
      </c>
      <c r="AH838" s="70">
        <f>[1]Area_Weights_Data!$Q$20</f>
        <v>0.10991519895629487</v>
      </c>
      <c r="AI838" s="70">
        <f>[1]Area_Weights_Data!$Q$21</f>
        <v>1.4416177429876062E-2</v>
      </c>
      <c r="AJ838" s="70">
        <f>[1]Area_Weights_Data!$Q$23</f>
        <v>3.2093933463796485E-2</v>
      </c>
      <c r="AK838" s="70">
        <f>[1]Area_Weights_Data!$Q$24</f>
        <v>3.9921722113502943E-2</v>
      </c>
      <c r="AL838" s="70">
        <f>[1]Area_Weights_Data!$Q$26</f>
        <v>8.0234833659491214E-3</v>
      </c>
      <c r="AM838" s="70">
        <f>[1]Area_Weights_Data!$Q$27</f>
        <v>5.8773646444879327E-2</v>
      </c>
      <c r="AN838" s="70">
        <f>[1]Area_Weights_Data!$Q$29</f>
        <v>6.5231572080887163E-3</v>
      </c>
      <c r="AO838" s="70">
        <f>[1]Area_Weights_Data!$Q$30</f>
        <v>0</v>
      </c>
      <c r="AP838" s="70">
        <f>[1]Area_Weights_Data!$Q$32</f>
        <v>8.2191780821917818E-3</v>
      </c>
      <c r="AQ838" s="70">
        <f>[1]Area_Weights_Data!$Q$33</f>
        <v>6.4840182648401842E-2</v>
      </c>
      <c r="AR838" s="70">
        <f>[1]Area_Weights_Data!$Q$35</f>
        <v>7.3059360730593614E-3</v>
      </c>
      <c r="AS838" s="70">
        <f>[1]Area_Weights_Data!$Q$36</f>
        <v>3.5225048923679067E-3</v>
      </c>
      <c r="AT838" s="70">
        <f>[1]Area_Weights_Data!$Q$38</f>
        <v>2.5179386823222443E-2</v>
      </c>
      <c r="AU838" s="70">
        <f>[1]Area_Weights_Data!$Q$39</f>
        <v>3.1311154598825837E-2</v>
      </c>
      <c r="EV838"/>
      <c r="EW838"/>
      <c r="EX838"/>
      <c r="EY838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</row>
    <row r="839" spans="1:189" x14ac:dyDescent="0.2">
      <c r="EW839" s="51"/>
      <c r="EX839" s="51"/>
      <c r="EY839" s="52"/>
      <c r="EZ839" s="52"/>
      <c r="FA839" s="51"/>
    </row>
    <row r="840" spans="1:189" x14ac:dyDescent="0.2">
      <c r="EW840" s="51"/>
      <c r="EX840" s="51"/>
      <c r="EY840" s="52"/>
      <c r="EZ840" s="52"/>
      <c r="FA840" s="51"/>
    </row>
    <row r="841" spans="1:189" x14ac:dyDescent="0.2">
      <c r="EW841" s="51"/>
      <c r="EX841" s="51"/>
      <c r="EY841" s="52"/>
      <c r="EZ841" s="52"/>
      <c r="FA841" s="51"/>
    </row>
    <row r="842" spans="1:189" x14ac:dyDescent="0.2">
      <c r="EW842" s="51"/>
      <c r="EX842" s="51"/>
      <c r="EY842" s="52"/>
      <c r="EZ842" s="52"/>
      <c r="FA842" s="51"/>
    </row>
    <row r="843" spans="1:189" x14ac:dyDescent="0.2">
      <c r="EW843" s="51"/>
      <c r="EX843" s="51"/>
      <c r="EY843" s="52"/>
      <c r="EZ843" s="52"/>
      <c r="FA843" s="51"/>
    </row>
    <row r="844" spans="1:189" x14ac:dyDescent="0.2">
      <c r="EW844" s="51"/>
      <c r="EX844" s="51"/>
      <c r="EY844" s="52"/>
      <c r="EZ844" s="52"/>
      <c r="FA844" s="51"/>
    </row>
    <row r="845" spans="1:189" x14ac:dyDescent="0.2">
      <c r="EW845" s="51"/>
      <c r="EX845" s="51"/>
      <c r="EY845" s="52"/>
      <c r="EZ845" s="52"/>
      <c r="FA845" s="51"/>
    </row>
    <row r="846" spans="1:189" x14ac:dyDescent="0.2">
      <c r="EW846" s="51"/>
      <c r="EX846" s="51"/>
      <c r="EY846" s="52"/>
      <c r="EZ846" s="52"/>
      <c r="FA846" s="51"/>
    </row>
    <row r="847" spans="1:189" x14ac:dyDescent="0.2">
      <c r="EW847" s="51"/>
      <c r="EX847" s="51"/>
      <c r="EY847" s="52"/>
      <c r="EZ847" s="52"/>
      <c r="FA847" s="51"/>
    </row>
    <row r="848" spans="1:189" x14ac:dyDescent="0.2">
      <c r="EW848" s="51"/>
      <c r="EX848" s="51"/>
      <c r="EY848" s="52"/>
      <c r="EZ848" s="52"/>
      <c r="FA848" s="51"/>
    </row>
    <row r="849" spans="1:189" x14ac:dyDescent="0.2">
      <c r="EW849" s="51"/>
      <c r="EX849" s="51"/>
      <c r="EY849" s="52"/>
      <c r="EZ849" s="52"/>
      <c r="FA849" s="51"/>
    </row>
    <row r="850" spans="1:189" ht="25.5" x14ac:dyDescent="0.35">
      <c r="A850" s="83" t="s">
        <v>208</v>
      </c>
      <c r="EV850"/>
      <c r="EW850"/>
      <c r="EX850"/>
      <c r="EY850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</row>
    <row r="851" spans="1:189" x14ac:dyDescent="0.2">
      <c r="A851" s="1" t="s">
        <v>173</v>
      </c>
      <c r="D851" s="5" t="s">
        <v>174</v>
      </c>
      <c r="E851" s="5" t="s">
        <v>175</v>
      </c>
      <c r="F851" s="4" t="s">
        <v>176</v>
      </c>
      <c r="G851" s="4" t="s">
        <v>177</v>
      </c>
      <c r="H851" s="4" t="s">
        <v>178</v>
      </c>
      <c r="I851" s="4" t="s">
        <v>179</v>
      </c>
      <c r="J851" s="4" t="s">
        <v>180</v>
      </c>
      <c r="K851" s="4" t="s">
        <v>181</v>
      </c>
      <c r="L851" s="4" t="s">
        <v>182</v>
      </c>
      <c r="M851" s="4" t="s">
        <v>183</v>
      </c>
      <c r="N851" s="5" t="s">
        <v>184</v>
      </c>
      <c r="O851" s="5" t="s">
        <v>185</v>
      </c>
      <c r="P851" s="5" t="s">
        <v>186</v>
      </c>
      <c r="Q851" s="4" t="s">
        <v>187</v>
      </c>
      <c r="R851" s="4" t="s">
        <v>188</v>
      </c>
      <c r="S851" s="5" t="s">
        <v>189</v>
      </c>
      <c r="T851" s="5" t="s">
        <v>190</v>
      </c>
      <c r="U851" s="4" t="s">
        <v>191</v>
      </c>
      <c r="V851" s="4" t="s">
        <v>192</v>
      </c>
      <c r="W851" s="4" t="s">
        <v>193</v>
      </c>
      <c r="X851" s="5" t="s">
        <v>194</v>
      </c>
      <c r="Y851" s="4" t="s">
        <v>195</v>
      </c>
      <c r="EV851"/>
      <c r="EW851"/>
      <c r="EX851"/>
      <c r="EY85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</row>
    <row r="852" spans="1:189" x14ac:dyDescent="0.2">
      <c r="A852" s="1">
        <v>1977</v>
      </c>
      <c r="O852" s="5">
        <v>25.68806806736967</v>
      </c>
      <c r="P852" s="5">
        <v>23.725000000000001</v>
      </c>
      <c r="Q852" s="4">
        <v>27.259239130434782</v>
      </c>
      <c r="R852" s="4">
        <v>26.403722664015895</v>
      </c>
      <c r="S852" s="5">
        <v>25.950390772128063</v>
      </c>
      <c r="T852" s="5">
        <v>27.261468696397948</v>
      </c>
      <c r="U852" s="4">
        <v>24.767761557177625</v>
      </c>
      <c r="V852" s="4">
        <v>27.035745392368071</v>
      </c>
      <c r="W852" s="4">
        <v>22.855449735449742</v>
      </c>
      <c r="X852" s="5">
        <v>24.373304455445545</v>
      </c>
      <c r="Y852" s="4">
        <v>23.771990599940764</v>
      </c>
      <c r="EV852"/>
      <c r="EW852"/>
      <c r="EX852"/>
      <c r="EY852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</row>
    <row r="853" spans="1:189" x14ac:dyDescent="0.2">
      <c r="A853" s="1">
        <v>1978</v>
      </c>
      <c r="O853" s="5">
        <v>26.549038998944212</v>
      </c>
      <c r="P853" s="5">
        <v>25.84</v>
      </c>
      <c r="Q853" s="4">
        <v>27.394802371541502</v>
      </c>
      <c r="R853" s="4">
        <v>26.85142644135188</v>
      </c>
      <c r="S853" s="5">
        <v>28.303396892655364</v>
      </c>
      <c r="T853" s="5">
        <v>28.086235822255581</v>
      </c>
      <c r="U853" s="4">
        <v>25.054537712895385</v>
      </c>
      <c r="V853" s="4">
        <v>27.177848947880999</v>
      </c>
      <c r="W853" s="4">
        <v>24.177592592592596</v>
      </c>
      <c r="X853" s="5">
        <v>25.925321782178216</v>
      </c>
      <c r="Y853" s="4">
        <v>23.77231980359678</v>
      </c>
      <c r="EV853"/>
      <c r="EW853"/>
      <c r="EX853"/>
      <c r="EY853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</row>
    <row r="854" spans="1:189" x14ac:dyDescent="0.2">
      <c r="A854" s="1">
        <v>1979</v>
      </c>
      <c r="O854" s="5">
        <v>27.839273632530876</v>
      </c>
      <c r="P854" s="5">
        <v>29.475000000000001</v>
      </c>
      <c r="Q854" s="4">
        <v>28.445454545454545</v>
      </c>
      <c r="R854" s="4">
        <v>28.351163021868778</v>
      </c>
      <c r="S854" s="5">
        <v>30.025009416195857</v>
      </c>
      <c r="T854" s="5">
        <v>30.083940474914243</v>
      </c>
      <c r="U854" s="4">
        <v>27.071989051094903</v>
      </c>
      <c r="V854" s="4">
        <v>28.23466816196434</v>
      </c>
      <c r="W854" s="4">
        <v>26.260846560846566</v>
      </c>
      <c r="X854" s="5">
        <v>29.17763613861386</v>
      </c>
      <c r="Y854" s="4">
        <v>25.347005939727154</v>
      </c>
      <c r="EV854"/>
      <c r="EW854"/>
      <c r="EX854"/>
      <c r="EY854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</row>
    <row r="855" spans="1:189" x14ac:dyDescent="0.2">
      <c r="A855" s="1">
        <v>1980</v>
      </c>
      <c r="O855" s="5">
        <v>28.91242712981802</v>
      </c>
      <c r="P855" s="5">
        <v>33.7425</v>
      </c>
      <c r="Q855" s="4">
        <v>29.664525691699605</v>
      </c>
      <c r="R855" s="4">
        <v>29.719279324055659</v>
      </c>
      <c r="S855" s="5">
        <v>34.595284839924673</v>
      </c>
      <c r="T855" s="5">
        <v>32.600578125000006</v>
      </c>
      <c r="U855" s="4">
        <v>29.666271289537725</v>
      </c>
      <c r="V855" s="4">
        <v>29.287607015848177</v>
      </c>
      <c r="W855" s="4">
        <v>27.085753968253975</v>
      </c>
      <c r="X855" s="5">
        <v>33.600160891089104</v>
      </c>
      <c r="Y855" s="4">
        <v>27.310493837707305</v>
      </c>
      <c r="EV855"/>
      <c r="EW855"/>
      <c r="EX855"/>
      <c r="EY855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</row>
    <row r="856" spans="1:189" x14ac:dyDescent="0.2">
      <c r="A856" s="1">
        <v>1981</v>
      </c>
      <c r="O856" s="5">
        <v>28.81825049797391</v>
      </c>
      <c r="P856" s="5">
        <v>34.25</v>
      </c>
      <c r="Q856" s="4">
        <v>30.715415019762847</v>
      </c>
      <c r="R856" s="4">
        <v>28.745775347912513</v>
      </c>
      <c r="S856" s="5">
        <v>33.614995291902076</v>
      </c>
      <c r="T856" s="5">
        <v>33.423081046312191</v>
      </c>
      <c r="U856" s="4">
        <v>29.082420924574219</v>
      </c>
      <c r="V856" s="4">
        <v>29.41536750383661</v>
      </c>
      <c r="W856" s="4">
        <v>28.552248677248684</v>
      </c>
      <c r="X856" s="5">
        <v>34.251237623762378</v>
      </c>
      <c r="Y856" s="4">
        <v>27.579859812187657</v>
      </c>
      <c r="EV856"/>
      <c r="EW856"/>
      <c r="EX856"/>
      <c r="EY856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</row>
    <row r="857" spans="1:189" x14ac:dyDescent="0.2">
      <c r="A857" s="1">
        <v>1982</v>
      </c>
      <c r="O857" s="5">
        <v>30.496284574100514</v>
      </c>
      <c r="P857" s="5">
        <v>34</v>
      </c>
      <c r="Q857" s="4">
        <v>30.715415019762847</v>
      </c>
      <c r="R857" s="4">
        <v>28.436133200795215</v>
      </c>
      <c r="S857" s="5">
        <v>36.080037664783426</v>
      </c>
      <c r="T857" s="5">
        <v>33.88871140651802</v>
      </c>
      <c r="U857" s="4">
        <v>31.164841849148434</v>
      </c>
      <c r="V857" s="4">
        <v>29.640379954403247</v>
      </c>
      <c r="W857" s="4">
        <v>30.582010582010589</v>
      </c>
      <c r="X857" s="5">
        <v>34.900990099009903</v>
      </c>
      <c r="Y857" s="4">
        <v>29.367719858781044</v>
      </c>
      <c r="EV857"/>
      <c r="EW857"/>
      <c r="EX857"/>
      <c r="EY857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</row>
    <row r="858" spans="1:189" x14ac:dyDescent="0.2">
      <c r="A858" s="1">
        <v>1983</v>
      </c>
      <c r="O858" s="5">
        <v>30.717454940129148</v>
      </c>
      <c r="P858" s="5">
        <v>34.375</v>
      </c>
      <c r="Q858" s="4">
        <v>32.857707509881422</v>
      </c>
      <c r="R858" s="4">
        <v>28.990556660039754</v>
      </c>
      <c r="S858" s="5">
        <v>35.354990583804145</v>
      </c>
      <c r="T858" s="5">
        <v>34.821916541595208</v>
      </c>
      <c r="U858" s="4">
        <v>31.627128953771301</v>
      </c>
      <c r="V858" s="4">
        <v>29.715384104592133</v>
      </c>
      <c r="W858" s="4">
        <v>31.1931216931217</v>
      </c>
      <c r="X858" s="5">
        <v>34.700495049504951</v>
      </c>
      <c r="Y858" s="4">
        <v>29.549619825088961</v>
      </c>
      <c r="EV858"/>
      <c r="EW858"/>
      <c r="EX858"/>
      <c r="EY858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</row>
    <row r="859" spans="1:189" x14ac:dyDescent="0.2">
      <c r="A859" s="1">
        <v>1984</v>
      </c>
      <c r="O859" s="5">
        <v>30.755789001900709</v>
      </c>
      <c r="P859" s="5">
        <v>35</v>
      </c>
      <c r="Q859" s="4">
        <v>33.215415019762851</v>
      </c>
      <c r="R859" s="4">
        <v>31.558151093439356</v>
      </c>
      <c r="S859" s="5">
        <v>36.580037664783433</v>
      </c>
      <c r="T859" s="5">
        <v>35.563427315608934</v>
      </c>
      <c r="U859" s="4">
        <v>31.671532846715341</v>
      </c>
      <c r="V859" s="4">
        <v>29.908793051292637</v>
      </c>
      <c r="W859" s="4">
        <v>33.12962962962964</v>
      </c>
      <c r="X859" s="5">
        <v>34.700495049504951</v>
      </c>
      <c r="Y859" s="4">
        <v>30.107079502508313</v>
      </c>
      <c r="EV859"/>
      <c r="EW859"/>
      <c r="EX859"/>
      <c r="EY859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</row>
    <row r="860" spans="1:189" x14ac:dyDescent="0.2">
      <c r="A860" s="1">
        <v>1985</v>
      </c>
      <c r="O860" s="5">
        <v>31.956298872446489</v>
      </c>
      <c r="P860" s="5">
        <v>34.3125</v>
      </c>
      <c r="Q860" s="4">
        <v>32.5</v>
      </c>
      <c r="R860" s="4">
        <v>31.963220675944324</v>
      </c>
      <c r="S860" s="5">
        <v>35.060028248587571</v>
      </c>
      <c r="T860" s="5">
        <v>34.988545240137228</v>
      </c>
      <c r="U860" s="4">
        <v>32.483576642335777</v>
      </c>
      <c r="V860" s="4">
        <v>30.078566211191117</v>
      </c>
      <c r="W860" s="4">
        <v>33.873677248677261</v>
      </c>
      <c r="X860" s="5">
        <v>17.350247524752476</v>
      </c>
      <c r="Y860" s="4">
        <v>30.292899394981436</v>
      </c>
      <c r="EV860"/>
      <c r="EW860"/>
      <c r="EX860"/>
      <c r="EY860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</row>
    <row r="861" spans="1:189" x14ac:dyDescent="0.2">
      <c r="A861" s="1">
        <v>1986</v>
      </c>
      <c r="O861" s="5">
        <v>31.1513780466172</v>
      </c>
      <c r="P861" s="5">
        <v>32.3125</v>
      </c>
      <c r="Q861" s="4">
        <v>34.485671936758898</v>
      </c>
      <c r="R861" s="4">
        <v>30.519383697813112</v>
      </c>
      <c r="S861" s="5">
        <v>32.415018832391716</v>
      </c>
      <c r="T861" s="5">
        <v>31.010846376500865</v>
      </c>
      <c r="U861" s="4">
        <v>32.948296836982983</v>
      </c>
      <c r="V861" s="4">
        <v>29.773635786802021</v>
      </c>
      <c r="W861" s="4">
        <v>33.780423280423292</v>
      </c>
      <c r="X861" s="5">
        <v>8.6243811881188126</v>
      </c>
      <c r="Y861" s="4">
        <v>30.292899394981436</v>
      </c>
      <c r="EV861"/>
      <c r="EW861"/>
      <c r="EX861"/>
      <c r="EY86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</row>
    <row r="862" spans="1:189" x14ac:dyDescent="0.2">
      <c r="A862" s="1">
        <v>1987</v>
      </c>
      <c r="O862" s="5">
        <v>38.313828928864538</v>
      </c>
      <c r="P862" s="5">
        <v>32.375</v>
      </c>
      <c r="Q862" s="4">
        <v>41.315711462450594</v>
      </c>
      <c r="R862" s="4">
        <v>33.915258449304162</v>
      </c>
      <c r="S862" s="5">
        <v>36.564854048964222</v>
      </c>
      <c r="T862" s="5">
        <v>30.561271172813044</v>
      </c>
      <c r="U862" s="4">
        <v>35.928801703163032</v>
      </c>
      <c r="V862" s="4">
        <v>33.797211441978504</v>
      </c>
      <c r="W862" s="4">
        <v>32.449338624338637</v>
      </c>
      <c r="X862" s="5">
        <v>34.883477722772277</v>
      </c>
      <c r="Y862" s="4">
        <v>30.482601894549791</v>
      </c>
      <c r="EV862"/>
      <c r="EW862"/>
      <c r="EX862"/>
      <c r="EY862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</row>
    <row r="863" spans="1:189" x14ac:dyDescent="0.2">
      <c r="A863" s="1">
        <v>1988</v>
      </c>
      <c r="O863" s="5">
        <v>36.258290976342323</v>
      </c>
      <c r="P863" s="5">
        <v>36.5</v>
      </c>
      <c r="Q863" s="4">
        <v>37.04641304347826</v>
      </c>
      <c r="R863" s="4">
        <v>33.469920477137165</v>
      </c>
      <c r="S863" s="5">
        <v>44.264209039548021</v>
      </c>
      <c r="T863" s="5">
        <v>36.810250053602068</v>
      </c>
      <c r="U863" s="4">
        <v>37.139622871046235</v>
      </c>
      <c r="V863" s="4">
        <v>34.758874660606772</v>
      </c>
      <c r="W863" s="4">
        <v>34.20505291005292</v>
      </c>
      <c r="X863" s="5">
        <v>38.000420792079211</v>
      </c>
      <c r="Y863" s="4">
        <v>31.144092825865918</v>
      </c>
      <c r="EV863"/>
      <c r="EW863"/>
      <c r="EX863"/>
      <c r="EY863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</row>
    <row r="864" spans="1:189" x14ac:dyDescent="0.2">
      <c r="A864" s="1">
        <v>1989</v>
      </c>
      <c r="O864" s="5">
        <v>41.03248339908869</v>
      </c>
      <c r="P864" s="5">
        <v>38.75</v>
      </c>
      <c r="Q864" s="4">
        <v>41.347332015810281</v>
      </c>
      <c r="R864" s="4">
        <v>38.025347912524836</v>
      </c>
      <c r="S864" s="5">
        <v>43.120056497175149</v>
      </c>
      <c r="T864" s="5">
        <v>43.898174179888521</v>
      </c>
      <c r="U864" s="4">
        <v>41.596715328467162</v>
      </c>
      <c r="V864" s="4">
        <v>38.81351006374689</v>
      </c>
      <c r="W864" s="4">
        <v>35.609656084656095</v>
      </c>
      <c r="X864" s="5">
        <v>43.403465346534659</v>
      </c>
      <c r="Y864" s="4">
        <v>35.861778932620638</v>
      </c>
      <c r="EV864"/>
      <c r="EW864"/>
      <c r="EX864"/>
      <c r="EY864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</row>
    <row r="865" spans="1:189" x14ac:dyDescent="0.2">
      <c r="A865" s="1">
        <v>1990</v>
      </c>
      <c r="O865" s="5">
        <v>46.313168086711578</v>
      </c>
      <c r="P865" s="5">
        <v>43.625</v>
      </c>
      <c r="Q865" s="4">
        <v>43.45701581027668</v>
      </c>
      <c r="R865" s="4">
        <v>45.798210735586458</v>
      </c>
      <c r="S865" s="5">
        <v>41.820150659133709</v>
      </c>
      <c r="T865" s="5">
        <v>44.316183801457981</v>
      </c>
      <c r="U865" s="4">
        <v>44.615936739659389</v>
      </c>
      <c r="V865" s="4">
        <v>39.003707317613021</v>
      </c>
      <c r="X865" s="5">
        <v>46.450495049504951</v>
      </c>
      <c r="Y865" s="4">
        <v>33.599502832052785</v>
      </c>
      <c r="EV865"/>
      <c r="EW865"/>
      <c r="EX865"/>
      <c r="EY865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</row>
    <row r="866" spans="1:189" x14ac:dyDescent="0.2">
      <c r="A866" s="1">
        <v>1991</v>
      </c>
      <c r="O866" s="5">
        <v>42.317586830193036</v>
      </c>
      <c r="P866" s="5">
        <v>43.875</v>
      </c>
      <c r="Q866" s="4">
        <v>40.125</v>
      </c>
      <c r="R866" s="4">
        <v>39.738817097415492</v>
      </c>
      <c r="S866" s="5">
        <v>46.140065913371004</v>
      </c>
      <c r="T866" s="5">
        <v>44.136256432247009</v>
      </c>
      <c r="U866" s="4">
        <v>43.786113138686147</v>
      </c>
      <c r="V866" s="4">
        <v>43.787292859461679</v>
      </c>
      <c r="W866" s="4">
        <v>38.802910052910065</v>
      </c>
      <c r="X866" s="5">
        <v>39.05655940594059</v>
      </c>
      <c r="Y866" s="4">
        <v>35.007670867385102</v>
      </c>
      <c r="EV866"/>
      <c r="EW866"/>
      <c r="EX866"/>
      <c r="EY866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</row>
    <row r="867" spans="1:189" x14ac:dyDescent="0.2">
      <c r="A867" s="1">
        <v>1992</v>
      </c>
      <c r="D867" s="5">
        <v>249.39875311720698</v>
      </c>
      <c r="E867" s="5">
        <v>207.95268052516411</v>
      </c>
      <c r="F867" s="4">
        <v>173.77205882352939</v>
      </c>
      <c r="G867" s="4">
        <v>184.02206803005006</v>
      </c>
      <c r="H867" s="4">
        <v>203.21387295427701</v>
      </c>
      <c r="I867" s="4">
        <v>231.26046025104603</v>
      </c>
      <c r="K867" s="4">
        <v>199.7740032546786</v>
      </c>
      <c r="L867" s="4">
        <v>236.65481224627871</v>
      </c>
      <c r="M867" s="4">
        <v>171.625</v>
      </c>
      <c r="N867" s="5">
        <v>221.35897435897436</v>
      </c>
      <c r="O867" s="5">
        <v>47.864063636363639</v>
      </c>
      <c r="P867" s="5">
        <v>44.378872912801484</v>
      </c>
      <c r="Q867" s="4">
        <v>46.847826086956523</v>
      </c>
      <c r="R867" s="4">
        <v>38.206525844930418</v>
      </c>
      <c r="S867" s="5">
        <v>51.235444915254241</v>
      </c>
      <c r="T867" s="5">
        <v>44.700029481132077</v>
      </c>
      <c r="U867" s="4">
        <v>45.974336982968367</v>
      </c>
      <c r="V867" s="4">
        <v>47.060468749999998</v>
      </c>
      <c r="W867" s="4">
        <v>40.6906746031746</v>
      </c>
      <c r="X867" s="5">
        <v>48.885816831683165</v>
      </c>
      <c r="Y867" s="4">
        <v>36.689120065789474</v>
      </c>
      <c r="EV867"/>
      <c r="EW867"/>
      <c r="EX867"/>
      <c r="EY867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</row>
    <row r="868" spans="1:189" x14ac:dyDescent="0.2">
      <c r="A868" s="1">
        <v>1993</v>
      </c>
      <c r="D868" s="5">
        <v>328.68857024106399</v>
      </c>
      <c r="E868" s="5">
        <v>275.78428154631655</v>
      </c>
      <c r="F868" s="4">
        <v>256.41176470588232</v>
      </c>
      <c r="G868" s="4">
        <v>290.00459098497498</v>
      </c>
      <c r="H868" s="4">
        <v>253.62143580226083</v>
      </c>
      <c r="I868" s="4">
        <v>257.01046025104603</v>
      </c>
      <c r="K868" s="4">
        <v>281.426769731489</v>
      </c>
      <c r="L868" s="4">
        <v>386.21557848443842</v>
      </c>
      <c r="M868" s="4">
        <v>259.0859375</v>
      </c>
      <c r="N868" s="5">
        <v>270.62393162393164</v>
      </c>
      <c r="O868" s="5">
        <v>60.278127272727275</v>
      </c>
      <c r="P868" s="5">
        <v>43.348353432282003</v>
      </c>
      <c r="Q868" s="4">
        <v>52.038695652173921</v>
      </c>
      <c r="R868" s="4">
        <v>51.90936878727635</v>
      </c>
      <c r="S868" s="5">
        <v>52.531038135593228</v>
      </c>
      <c r="T868" s="5">
        <v>51.275471698113208</v>
      </c>
      <c r="U868" s="4">
        <v>48.801928223844286</v>
      </c>
      <c r="V868" s="4">
        <v>57.638000000000005</v>
      </c>
      <c r="W868" s="4">
        <v>44.944279100529101</v>
      </c>
      <c r="X868" s="5">
        <v>52.410099009900989</v>
      </c>
      <c r="Y868" s="4">
        <v>52.473116776315791</v>
      </c>
      <c r="EV868"/>
      <c r="EW868"/>
      <c r="EX868"/>
      <c r="EY868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</row>
    <row r="869" spans="1:189" x14ac:dyDescent="0.2">
      <c r="A869" s="1">
        <v>1994</v>
      </c>
      <c r="D869" s="5">
        <v>380.12348295926847</v>
      </c>
      <c r="E869" s="5">
        <v>289.43964259664477</v>
      </c>
      <c r="F869" s="4">
        <v>193.36397058823528</v>
      </c>
      <c r="G869" s="4">
        <v>229.93056135225373</v>
      </c>
      <c r="H869" s="4">
        <v>329.03528344862491</v>
      </c>
      <c r="I869" s="4">
        <v>264.45606694560672</v>
      </c>
      <c r="K869" s="4">
        <v>283.20199349064279</v>
      </c>
      <c r="L869" s="4">
        <v>305.84823240866035</v>
      </c>
      <c r="M869" s="4">
        <v>215.5234375</v>
      </c>
      <c r="N869" s="5">
        <v>272.34188034188037</v>
      </c>
      <c r="O869" s="5">
        <v>56.178133333333335</v>
      </c>
      <c r="P869" s="5">
        <v>46.775881261595551</v>
      </c>
      <c r="Q869" s="4">
        <v>54.636086956521737</v>
      </c>
      <c r="R869" s="4">
        <v>45.287306163021874</v>
      </c>
      <c r="S869" s="5">
        <v>54.758531073446335</v>
      </c>
      <c r="T869" s="5">
        <v>52.093071933962264</v>
      </c>
      <c r="U869" s="4">
        <v>51.736021897810225</v>
      </c>
      <c r="V869" s="4">
        <v>53.182562499999996</v>
      </c>
      <c r="W869" s="4">
        <v>45.86624338624339</v>
      </c>
      <c r="X869" s="5">
        <v>50.106559405940594</v>
      </c>
      <c r="Y869" s="4">
        <v>44.720501644736842</v>
      </c>
      <c r="EV869"/>
      <c r="EW869"/>
      <c r="EX869"/>
      <c r="EY869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</row>
    <row r="870" spans="1:189" x14ac:dyDescent="0.2">
      <c r="A870" s="1">
        <v>1995</v>
      </c>
      <c r="D870" s="5">
        <v>423.24023275145464</v>
      </c>
      <c r="E870" s="5">
        <v>348.22392414296132</v>
      </c>
      <c r="F870" s="4">
        <v>287.71323529411757</v>
      </c>
      <c r="G870" s="4">
        <v>339.98283597662771</v>
      </c>
      <c r="H870" s="4">
        <v>299.00676986671164</v>
      </c>
      <c r="I870" s="4">
        <v>281.78765690376571</v>
      </c>
      <c r="K870" s="4">
        <v>321.57892595606182</v>
      </c>
      <c r="L870" s="4">
        <v>303.94380074424896</v>
      </c>
      <c r="M870" s="4">
        <v>237.2421875</v>
      </c>
      <c r="N870" s="5">
        <v>349.3098290598291</v>
      </c>
      <c r="O870" s="5">
        <v>64.813703030303031</v>
      </c>
      <c r="P870" s="5">
        <v>60.620055658627095</v>
      </c>
      <c r="Q870" s="4">
        <v>62.257391304347834</v>
      </c>
      <c r="R870" s="4">
        <v>62.12776590457257</v>
      </c>
      <c r="S870" s="5">
        <v>71.640882768361593</v>
      </c>
      <c r="T870" s="5">
        <v>59.567334905660381</v>
      </c>
      <c r="U870" s="4">
        <v>53.652725060827251</v>
      </c>
      <c r="V870" s="4">
        <v>58.054156249999998</v>
      </c>
      <c r="W870" s="4">
        <v>45.779378306878314</v>
      </c>
      <c r="X870" s="5">
        <v>52.792400990099011</v>
      </c>
      <c r="Y870" s="4">
        <v>54.00592927631579</v>
      </c>
      <c r="EV870"/>
      <c r="EW870"/>
      <c r="EX870"/>
      <c r="EY870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</row>
    <row r="871" spans="1:189" x14ac:dyDescent="0.2">
      <c r="A871" s="1">
        <v>1996</v>
      </c>
      <c r="D871" s="5">
        <v>368.41878636741478</v>
      </c>
      <c r="E871" s="5">
        <v>334.17879285193288</v>
      </c>
      <c r="F871" s="4">
        <v>300.86397058823525</v>
      </c>
      <c r="G871" s="4">
        <v>374.82679465776295</v>
      </c>
      <c r="H871" s="4">
        <v>314.70263202294581</v>
      </c>
      <c r="I871" s="4">
        <v>314.34205020920501</v>
      </c>
      <c r="K871" s="4">
        <v>332.90337672904803</v>
      </c>
      <c r="L871" s="4">
        <v>412.07816728687408</v>
      </c>
      <c r="M871" s="4">
        <v>323.296875</v>
      </c>
      <c r="N871" s="5">
        <v>485.27350427350427</v>
      </c>
      <c r="O871" s="5">
        <v>61.93448484848485</v>
      </c>
      <c r="P871" s="5">
        <v>59.629137291280145</v>
      </c>
      <c r="Q871" s="4">
        <v>55.612826086956531</v>
      </c>
      <c r="R871" s="4">
        <v>56.725188866799208</v>
      </c>
      <c r="S871" s="5">
        <v>56.523382768361586</v>
      </c>
      <c r="T871" s="5">
        <v>52.364475235849056</v>
      </c>
      <c r="U871" s="4">
        <v>49.899525547445258</v>
      </c>
      <c r="V871" s="4">
        <v>57.894874999999992</v>
      </c>
      <c r="W871" s="4">
        <v>49.38721560846561</v>
      </c>
      <c r="X871" s="5">
        <v>51.837500000000006</v>
      </c>
      <c r="Y871" s="4">
        <v>54.712746710526318</v>
      </c>
      <c r="EV871"/>
      <c r="EW871"/>
      <c r="EX871"/>
      <c r="EY87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</row>
    <row r="872" spans="1:189" x14ac:dyDescent="0.2">
      <c r="A872" s="1">
        <v>1997</v>
      </c>
      <c r="D872" s="5">
        <v>413.64837905236902</v>
      </c>
      <c r="E872" s="5">
        <v>409.78637855579871</v>
      </c>
      <c r="F872" s="4">
        <v>157.09191176470586</v>
      </c>
      <c r="G872" s="4">
        <v>364.92336185308847</v>
      </c>
      <c r="H872" s="4">
        <v>325.53503036949547</v>
      </c>
      <c r="I872" s="4">
        <v>390.48430962343099</v>
      </c>
      <c r="K872" s="4">
        <v>367.6761594792514</v>
      </c>
      <c r="L872" s="4">
        <v>405.98336011502028</v>
      </c>
      <c r="M872" s="4">
        <v>180.5</v>
      </c>
      <c r="N872" s="5">
        <v>404.55341880341882</v>
      </c>
      <c r="O872" s="5">
        <v>69.425409090909099</v>
      </c>
      <c r="P872" s="5">
        <v>69.8387987012987</v>
      </c>
      <c r="Q872" s="4">
        <v>58.293913043478263</v>
      </c>
      <c r="R872" s="4">
        <v>59.988921471172965</v>
      </c>
      <c r="S872" s="5">
        <v>71.148114406779669</v>
      </c>
      <c r="T872" s="5">
        <v>61.766916273584911</v>
      </c>
      <c r="U872" s="4">
        <v>54.591295620437961</v>
      </c>
      <c r="V872" s="4">
        <v>61.154937500000003</v>
      </c>
      <c r="W872" s="4">
        <v>55.054788359788361</v>
      </c>
      <c r="X872" s="5">
        <v>71.484282178217825</v>
      </c>
      <c r="Y872" s="4">
        <v>55.989769736842106</v>
      </c>
      <c r="EV872"/>
      <c r="EW872"/>
      <c r="EX872"/>
      <c r="EY872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</row>
    <row r="873" spans="1:189" x14ac:dyDescent="0.2">
      <c r="A873" s="1">
        <v>1998</v>
      </c>
      <c r="D873" s="5">
        <v>493.25678858409526</v>
      </c>
      <c r="E873" s="5">
        <v>441.7014952589351</v>
      </c>
      <c r="F873" s="4">
        <v>150.07720588235293</v>
      </c>
      <c r="G873" s="4">
        <v>317.43515233722871</v>
      </c>
      <c r="H873" s="4">
        <v>332.47460772734939</v>
      </c>
      <c r="I873" s="4">
        <v>310.50313807531381</v>
      </c>
      <c r="J873" s="4">
        <v>408.97775652752375</v>
      </c>
      <c r="K873" s="4">
        <v>424.42249796582587</v>
      </c>
      <c r="L873" s="4">
        <v>346.24695534506088</v>
      </c>
      <c r="M873" s="4">
        <v>198.921875</v>
      </c>
      <c r="N873" s="5">
        <v>393.732905982906</v>
      </c>
      <c r="O873" s="5">
        <v>68.182903030303038</v>
      </c>
      <c r="P873" s="5">
        <v>62.384230055658627</v>
      </c>
      <c r="Q873" s="4">
        <v>57.815652173913044</v>
      </c>
      <c r="R873" s="4">
        <v>63.622119781312129</v>
      </c>
      <c r="S873" s="5">
        <v>60.099861111111117</v>
      </c>
      <c r="T873" s="5">
        <v>61.458284198113205</v>
      </c>
      <c r="U873" s="4">
        <v>55.312025547445266</v>
      </c>
      <c r="V873" s="4">
        <v>66.656343749999991</v>
      </c>
      <c r="W873" s="4">
        <v>58.249338624338634</v>
      </c>
      <c r="X873" s="5">
        <v>60.159430693069311</v>
      </c>
      <c r="Y873" s="4">
        <v>59.329383223684204</v>
      </c>
      <c r="EV873"/>
      <c r="EW873"/>
      <c r="EX873"/>
      <c r="EY873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</row>
    <row r="874" spans="1:189" x14ac:dyDescent="0.2">
      <c r="A874" s="1">
        <v>1999</v>
      </c>
      <c r="D874" s="5">
        <v>461.65241064006648</v>
      </c>
      <c r="E874" s="5">
        <v>438.16283734500365</v>
      </c>
      <c r="F874" s="4">
        <v>131.13235294117646</v>
      </c>
      <c r="G874" s="4">
        <v>338.65327629382307</v>
      </c>
      <c r="H874" s="4">
        <v>312.17373882233841</v>
      </c>
      <c r="I874" s="4">
        <v>341.01464435146443</v>
      </c>
      <c r="J874" s="4">
        <v>326.15674372193587</v>
      </c>
      <c r="K874" s="4">
        <v>375.90398698128558</v>
      </c>
      <c r="L874" s="4">
        <v>470.59556833558861</v>
      </c>
      <c r="M874" s="4">
        <v>138.0859375</v>
      </c>
      <c r="N874" s="5">
        <v>423.47649572649573</v>
      </c>
      <c r="O874" s="5">
        <v>56.511115151515156</v>
      </c>
      <c r="P874" s="5">
        <v>54.674262523191103</v>
      </c>
      <c r="Q874" s="4">
        <v>53.47228260869565</v>
      </c>
      <c r="R874" s="4">
        <v>52.348705268389665</v>
      </c>
      <c r="S874" s="5">
        <v>53.818248587570615</v>
      </c>
      <c r="T874" s="5">
        <v>54.425442216981139</v>
      </c>
      <c r="U874" s="4">
        <v>50.272183698296836</v>
      </c>
      <c r="V874" s="4">
        <v>55.255624999999995</v>
      </c>
      <c r="W874" s="4">
        <v>54.16498015873016</v>
      </c>
      <c r="X874" s="5">
        <v>55.498242574257432</v>
      </c>
      <c r="Y874" s="4">
        <v>56.882902960526316</v>
      </c>
      <c r="EV874"/>
      <c r="EW874"/>
      <c r="EX874"/>
      <c r="EY874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</row>
    <row r="875" spans="1:189" x14ac:dyDescent="0.2">
      <c r="A875" s="1">
        <v>2000</v>
      </c>
      <c r="D875" s="5">
        <v>470.85502909393182</v>
      </c>
      <c r="E875" s="5">
        <v>417.27890226112328</v>
      </c>
      <c r="F875" s="4">
        <v>117.70588235294116</v>
      </c>
      <c r="G875" s="4">
        <v>385.06683013355592</v>
      </c>
      <c r="H875" s="4">
        <v>263.52826050278384</v>
      </c>
      <c r="I875" s="4">
        <v>332.85983263598325</v>
      </c>
      <c r="J875" s="4">
        <v>346.28072509562617</v>
      </c>
      <c r="K875" s="4">
        <v>381.5947925142392</v>
      </c>
      <c r="L875" s="4">
        <v>546.72898342354529</v>
      </c>
      <c r="M875" s="4">
        <v>166.6875</v>
      </c>
      <c r="N875" s="5">
        <v>500.98076923076928</v>
      </c>
      <c r="O875" s="5">
        <v>56.207490909090907</v>
      </c>
      <c r="P875" s="5">
        <v>53.73841372912802</v>
      </c>
      <c r="Q875" s="4">
        <v>55.738695652173917</v>
      </c>
      <c r="R875" s="4">
        <v>59.963822067594435</v>
      </c>
      <c r="S875" s="5">
        <v>51.127636534839922</v>
      </c>
      <c r="T875" s="5">
        <v>54.229764150943396</v>
      </c>
      <c r="U875" s="4">
        <v>59.178503649635047</v>
      </c>
      <c r="V875" s="4">
        <v>59.248874999999998</v>
      </c>
      <c r="W875" s="4">
        <v>49.748921957671961</v>
      </c>
      <c r="X875" s="5">
        <v>50.762982673267324</v>
      </c>
      <c r="Y875" s="4">
        <v>57.439679276315793</v>
      </c>
      <c r="EV875"/>
      <c r="EW875"/>
      <c r="EX875"/>
      <c r="EY875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</row>
    <row r="876" spans="1:189" x14ac:dyDescent="0.2">
      <c r="A876" s="1">
        <v>2001</v>
      </c>
      <c r="D876" s="5">
        <v>439.43063175394843</v>
      </c>
      <c r="E876" s="5">
        <v>443.71818016046683</v>
      </c>
      <c r="F876" s="4">
        <v>179.34191176470586</v>
      </c>
      <c r="G876" s="4">
        <v>370.95033388981636</v>
      </c>
      <c r="H876" s="4">
        <v>380.69936308419096</v>
      </c>
      <c r="I876" s="4">
        <v>406.46757322175733</v>
      </c>
      <c r="J876" s="4">
        <v>365.68472476301349</v>
      </c>
      <c r="K876" s="4">
        <v>373.69019528071601</v>
      </c>
      <c r="L876" s="4">
        <v>469.92506765899861</v>
      </c>
      <c r="M876" s="4">
        <v>107.96484375</v>
      </c>
      <c r="N876" s="5">
        <v>443.20726495726501</v>
      </c>
      <c r="O876" s="5">
        <v>58.963093939393943</v>
      </c>
      <c r="P876" s="5">
        <v>64.023209647495364</v>
      </c>
      <c r="Q876" s="4">
        <v>62.98021739130435</v>
      </c>
      <c r="R876" s="4">
        <v>64.75881958250497</v>
      </c>
      <c r="S876" s="5">
        <v>68.301600753295673</v>
      </c>
      <c r="T876" s="5">
        <v>58.948390330188673</v>
      </c>
      <c r="U876" s="4">
        <v>56.736277372262776</v>
      </c>
      <c r="V876" s="4">
        <v>65.970968749999983</v>
      </c>
      <c r="W876" s="4">
        <v>55.527361111111112</v>
      </c>
      <c r="X876" s="5">
        <v>66.059715346534659</v>
      </c>
      <c r="Y876" s="4">
        <v>59.955139802631578</v>
      </c>
      <c r="EV876"/>
      <c r="EW876"/>
      <c r="EX876"/>
      <c r="EY876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</row>
    <row r="877" spans="1:189" x14ac:dyDescent="0.2">
      <c r="A877" s="1">
        <v>2002</v>
      </c>
      <c r="D877" s="5">
        <v>424.7796758104738</v>
      </c>
      <c r="E877" s="5">
        <v>480.66010211524434</v>
      </c>
      <c r="G877" s="4">
        <v>380.40327629382307</v>
      </c>
      <c r="H877" s="4">
        <v>444.4821157415218</v>
      </c>
      <c r="I877" s="4">
        <v>383.47698744769878</v>
      </c>
      <c r="J877" s="4">
        <v>385.35481456843513</v>
      </c>
      <c r="K877" s="4">
        <v>411.07506102522376</v>
      </c>
      <c r="L877" s="4">
        <v>468.44361045331527</v>
      </c>
      <c r="N877" s="5">
        <v>434.81196581196582</v>
      </c>
      <c r="O877" s="5">
        <v>58.912684848484858</v>
      </c>
      <c r="P877" s="5">
        <v>65.130088126159563</v>
      </c>
      <c r="Q877" s="4">
        <v>65.412934782608687</v>
      </c>
      <c r="R877" s="4">
        <v>66.467184393638163</v>
      </c>
      <c r="S877" s="5">
        <v>67.473531073446338</v>
      </c>
      <c r="T877" s="5">
        <v>61.580660377358491</v>
      </c>
      <c r="U877" s="4">
        <v>53.734714111922145</v>
      </c>
      <c r="V877" s="4">
        <v>61.376843749999992</v>
      </c>
      <c r="W877" s="4">
        <v>58.393869047619056</v>
      </c>
      <c r="X877" s="5">
        <v>64.505841584158418</v>
      </c>
      <c r="Y877" s="4">
        <v>56.209851973684209</v>
      </c>
      <c r="EV877"/>
      <c r="EW877"/>
      <c r="EX877"/>
      <c r="EY877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</row>
    <row r="878" spans="1:189" x14ac:dyDescent="0.2">
      <c r="A878" s="1">
        <v>2003</v>
      </c>
      <c r="D878" s="5">
        <v>494.69808811305074</v>
      </c>
      <c r="E878" s="5">
        <v>459.36810114271816</v>
      </c>
      <c r="G878" s="4">
        <v>427.2942925709516</v>
      </c>
      <c r="H878" s="4">
        <v>399.46520161970636</v>
      </c>
      <c r="I878" s="4">
        <v>386.96652719665269</v>
      </c>
      <c r="J878" s="4">
        <v>404.09608348578087</v>
      </c>
      <c r="K878" s="4">
        <v>439.48759153783567</v>
      </c>
      <c r="L878" s="4">
        <v>453.16992980378882</v>
      </c>
      <c r="M878" s="4">
        <v>409.78125</v>
      </c>
      <c r="N878" s="5">
        <v>499.39102564102569</v>
      </c>
      <c r="O878" s="5">
        <v>74.080427272727277</v>
      </c>
      <c r="P878" s="5">
        <v>64.806233766233774</v>
      </c>
      <c r="Q878" s="4">
        <v>71.953586956521747</v>
      </c>
      <c r="R878" s="4">
        <v>79.795782803180913</v>
      </c>
      <c r="S878" s="5">
        <v>69.655355461393597</v>
      </c>
      <c r="T878" s="5">
        <v>68.906721698113216</v>
      </c>
      <c r="U878" s="4">
        <v>57.094118004866182</v>
      </c>
      <c r="V878" s="4">
        <v>74.28378124999999</v>
      </c>
      <c r="W878" s="4">
        <v>70.851732804232796</v>
      </c>
      <c r="X878" s="5">
        <v>67.867809405940591</v>
      </c>
      <c r="Y878" s="4">
        <v>60.361233552631575</v>
      </c>
      <c r="EV878"/>
      <c r="EW878"/>
      <c r="EX878"/>
      <c r="EY878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</row>
    <row r="879" spans="1:189" x14ac:dyDescent="0.2">
      <c r="A879" s="1">
        <v>2004</v>
      </c>
      <c r="D879" s="5">
        <v>532.73765586034915</v>
      </c>
      <c r="G879" s="4">
        <v>476.99003547579298</v>
      </c>
      <c r="H879" s="4">
        <v>447.98344440695121</v>
      </c>
      <c r="J879" s="4">
        <v>397.45114751372034</v>
      </c>
      <c r="K879" s="4">
        <v>494.1354759967453</v>
      </c>
      <c r="L879" s="4">
        <v>486.26683017591336</v>
      </c>
      <c r="N879" s="5">
        <v>465.46581196581201</v>
      </c>
      <c r="O879" s="5">
        <v>66.88175757575759</v>
      </c>
      <c r="P879" s="5">
        <v>66.144851576994441</v>
      </c>
      <c r="Q879" s="4">
        <v>62.640434782608693</v>
      </c>
      <c r="R879" s="4">
        <v>67.24513419483101</v>
      </c>
      <c r="S879" s="5">
        <v>69.820572033898316</v>
      </c>
      <c r="T879" s="5">
        <v>59.233915094339622</v>
      </c>
      <c r="U879" s="4">
        <v>57.739227493917276</v>
      </c>
      <c r="V879" s="4">
        <v>68.828343749999988</v>
      </c>
      <c r="W879" s="4">
        <v>70.367453703703703</v>
      </c>
      <c r="X879" s="5">
        <v>71.385346534653479</v>
      </c>
      <c r="Y879" s="4">
        <v>62.442203947368419</v>
      </c>
      <c r="EV879"/>
      <c r="EW879"/>
      <c r="EX879"/>
      <c r="EY879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</row>
    <row r="880" spans="1:189" x14ac:dyDescent="0.2">
      <c r="A880" s="1">
        <v>2005</v>
      </c>
      <c r="D880" s="5">
        <v>467.85477971737322</v>
      </c>
      <c r="G880" s="4">
        <v>424.69282136894822</v>
      </c>
      <c r="H880" s="4">
        <v>389.57056689724988</v>
      </c>
      <c r="J880" s="4">
        <v>396.00881423582246</v>
      </c>
      <c r="K880" s="4">
        <v>464.22965825874695</v>
      </c>
      <c r="L880" s="4">
        <v>440.2117726657645</v>
      </c>
      <c r="N880" s="5">
        <v>461.88461538461542</v>
      </c>
      <c r="O880" s="5">
        <v>78.614306060606069</v>
      </c>
      <c r="P880" s="5">
        <v>79.897806122448984</v>
      </c>
      <c r="Q880" s="4">
        <v>71.912173913043489</v>
      </c>
      <c r="R880" s="4">
        <v>77.597924950298207</v>
      </c>
      <c r="S880" s="5">
        <v>78.965703860640303</v>
      </c>
      <c r="T880" s="5">
        <v>72.604439858490579</v>
      </c>
      <c r="U880" s="4">
        <v>61.742907542579076</v>
      </c>
      <c r="V880" s="4">
        <v>71.326218749999981</v>
      </c>
      <c r="W880" s="4">
        <v>73.009933862433869</v>
      </c>
      <c r="X880" s="5">
        <v>80.757425742574242</v>
      </c>
      <c r="Y880" s="4">
        <v>61.969597039473683</v>
      </c>
      <c r="EV880"/>
      <c r="EW880"/>
      <c r="EX880"/>
      <c r="EY880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</row>
    <row r="881" spans="1:189" x14ac:dyDescent="0.2">
      <c r="A881" s="1">
        <v>2006</v>
      </c>
      <c r="D881" s="5">
        <v>435.83719866999166</v>
      </c>
      <c r="E881" s="5">
        <v>386.53318745441277</v>
      </c>
      <c r="F881" s="4">
        <v>359.66544117647055</v>
      </c>
      <c r="G881" s="4">
        <v>425.43791736227047</v>
      </c>
      <c r="H881" s="4">
        <v>379.21870254766316</v>
      </c>
      <c r="I881" s="4">
        <v>409.86192468619248</v>
      </c>
      <c r="J881" s="4">
        <v>416.52062198569774</v>
      </c>
      <c r="K881" s="4">
        <v>421.51342554922701</v>
      </c>
      <c r="L881" s="4">
        <v>400.92240358592687</v>
      </c>
      <c r="N881" s="5">
        <v>453.991452991453</v>
      </c>
      <c r="O881" s="5">
        <v>66.968099999999993</v>
      </c>
      <c r="P881" s="5">
        <v>65.310742115027821</v>
      </c>
      <c r="Q881" s="4">
        <v>71.79271739130435</v>
      </c>
      <c r="R881" s="4">
        <v>74.822500000000005</v>
      </c>
      <c r="S881" s="5">
        <v>65.824442090395479</v>
      </c>
      <c r="T881" s="5">
        <v>59.652576650943402</v>
      </c>
      <c r="U881" s="4">
        <v>61.809501216545023</v>
      </c>
      <c r="V881" s="4">
        <v>72.684124999999995</v>
      </c>
      <c r="W881" s="4">
        <v>70.557394179894175</v>
      </c>
      <c r="X881" s="5">
        <v>69.190074257425749</v>
      </c>
      <c r="Y881" s="4">
        <v>64.187771381578955</v>
      </c>
      <c r="EV881"/>
      <c r="EW881"/>
      <c r="EX881"/>
      <c r="EY88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</row>
    <row r="882" spans="1:189" x14ac:dyDescent="0.2">
      <c r="A882" s="1">
        <v>2007</v>
      </c>
      <c r="D882" s="5">
        <v>436.18453865336653</v>
      </c>
      <c r="E882" s="5">
        <v>472.13651835643083</v>
      </c>
      <c r="F882" s="4">
        <v>342.10784313725492</v>
      </c>
      <c r="G882" s="4">
        <v>414.2895450751252</v>
      </c>
      <c r="H882" s="4">
        <v>421.64862071874467</v>
      </c>
      <c r="I882" s="4">
        <v>449.72384937238496</v>
      </c>
      <c r="J882" s="4">
        <v>435.72929486113429</v>
      </c>
      <c r="K882" s="4">
        <v>460.41314076484946</v>
      </c>
      <c r="L882" s="4">
        <v>570.5777867050067</v>
      </c>
      <c r="M882" s="4">
        <v>423.40234375</v>
      </c>
      <c r="N882" s="5">
        <v>446.5</v>
      </c>
      <c r="O882" s="5">
        <v>67.846984848484851</v>
      </c>
      <c r="P882" s="5">
        <v>80.886873840445276</v>
      </c>
      <c r="Q882" s="4">
        <v>61.836304347826086</v>
      </c>
      <c r="R882" s="4">
        <v>66.654512922465216</v>
      </c>
      <c r="S882" s="5">
        <v>74.811134651600767</v>
      </c>
      <c r="T882" s="5">
        <v>64.949587264150949</v>
      </c>
      <c r="U882" s="4">
        <v>63.523090024330898</v>
      </c>
      <c r="V882" s="4">
        <v>71.204437499999983</v>
      </c>
      <c r="W882" s="4">
        <v>74.338822751322766</v>
      </c>
      <c r="X882" s="5">
        <v>78.59045792079209</v>
      </c>
      <c r="Y882" s="4">
        <v>66.680731907894739</v>
      </c>
      <c r="EV882"/>
      <c r="EW882"/>
      <c r="EX882"/>
      <c r="EY882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</row>
    <row r="883" spans="1:189" x14ac:dyDescent="0.2">
      <c r="A883" s="1">
        <v>2008</v>
      </c>
      <c r="D883" s="5">
        <v>461.53761429758936</v>
      </c>
      <c r="E883" s="5">
        <v>456.69438366156089</v>
      </c>
      <c r="F883" s="4">
        <v>328.05882352941171</v>
      </c>
      <c r="G883" s="4">
        <v>426.46290692821373</v>
      </c>
      <c r="H883" s="4">
        <v>401.97945841066303</v>
      </c>
      <c r="I883" s="4">
        <v>458.44560669456069</v>
      </c>
      <c r="J883" s="4">
        <v>428.60207051388659</v>
      </c>
      <c r="K883" s="4">
        <v>447.66069975589915</v>
      </c>
      <c r="L883" s="4">
        <v>469.75057087280106</v>
      </c>
      <c r="M883" s="4">
        <v>388.859375</v>
      </c>
      <c r="N883" s="5">
        <v>487.27350427350427</v>
      </c>
      <c r="O883" s="5">
        <v>84.297175757575758</v>
      </c>
      <c r="P883" s="5">
        <v>93.00287569573284</v>
      </c>
      <c r="Q883" s="4">
        <v>70.51652173913044</v>
      </c>
      <c r="R883" s="4">
        <v>74.201212723658045</v>
      </c>
      <c r="S883" s="5">
        <v>83.938316854990589</v>
      </c>
      <c r="T883" s="5">
        <v>78.364569575471705</v>
      </c>
      <c r="U883" s="4">
        <v>71.276350364963506</v>
      </c>
      <c r="V883" s="4">
        <v>79.474374999999995</v>
      </c>
      <c r="W883" s="4">
        <v>79.892923280423275</v>
      </c>
      <c r="X883" s="5">
        <v>83.586250000000007</v>
      </c>
      <c r="Y883" s="4">
        <v>70.827483552631577</v>
      </c>
      <c r="EV883"/>
      <c r="EW883"/>
      <c r="EX883"/>
      <c r="EY883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</row>
    <row r="884" spans="1:189" x14ac:dyDescent="0.2">
      <c r="A884" s="1">
        <v>2009</v>
      </c>
      <c r="EV884"/>
      <c r="EW884"/>
      <c r="EX884"/>
      <c r="EY884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</row>
    <row r="885" spans="1:189" x14ac:dyDescent="0.2">
      <c r="A885" s="1">
        <v>2010</v>
      </c>
      <c r="EV885"/>
      <c r="EW885"/>
      <c r="EX885"/>
      <c r="EY885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</row>
    <row r="886" spans="1:189" x14ac:dyDescent="0.2">
      <c r="A886" s="1">
        <v>2011</v>
      </c>
      <c r="EV886"/>
      <c r="EW886"/>
      <c r="EX886"/>
      <c r="EY886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</row>
    <row r="887" spans="1:189" x14ac:dyDescent="0.2">
      <c r="A887" s="1">
        <v>2012</v>
      </c>
      <c r="EV887"/>
      <c r="EW887"/>
      <c r="EX887"/>
      <c r="EY887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</row>
    <row r="888" spans="1:189" x14ac:dyDescent="0.2">
      <c r="A888" s="1">
        <v>2013</v>
      </c>
      <c r="EV888"/>
      <c r="EW888"/>
      <c r="EX888"/>
      <c r="EY888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</row>
    <row r="889" spans="1:189" x14ac:dyDescent="0.2">
      <c r="A889" s="1">
        <v>2014</v>
      </c>
      <c r="EV889"/>
      <c r="EW889"/>
      <c r="EX889"/>
      <c r="EY889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</row>
    <row r="890" spans="1:189" x14ac:dyDescent="0.2">
      <c r="A890" s="1">
        <v>2015</v>
      </c>
      <c r="EV890"/>
      <c r="EW890"/>
      <c r="EX890"/>
      <c r="EY890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</row>
    <row r="891" spans="1:189" x14ac:dyDescent="0.2">
      <c r="A891" s="1">
        <v>2016</v>
      </c>
      <c r="EV891"/>
      <c r="EW891"/>
      <c r="EX891"/>
      <c r="EY89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</row>
    <row r="892" spans="1:189" x14ac:dyDescent="0.2">
      <c r="A892" s="1">
        <v>2017</v>
      </c>
      <c r="EV892"/>
      <c r="EW892"/>
      <c r="EX892"/>
      <c r="EY892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</row>
    <row r="893" spans="1:189" x14ac:dyDescent="0.2">
      <c r="A893" s="1">
        <v>2018</v>
      </c>
      <c r="EV893"/>
      <c r="EW893"/>
      <c r="EX893"/>
      <c r="EY893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</row>
    <row r="894" spans="1:189" x14ac:dyDescent="0.2">
      <c r="A894" s="1">
        <v>2019</v>
      </c>
      <c r="D894" s="5">
        <v>680.58439609310051</v>
      </c>
      <c r="E894" s="5">
        <v>671.33573121808899</v>
      </c>
      <c r="F894" s="4">
        <v>423.75742647058814</v>
      </c>
      <c r="G894" s="4">
        <v>535.58414075542566</v>
      </c>
      <c r="H894" s="4">
        <v>574.41745739834653</v>
      </c>
      <c r="I894" s="4">
        <v>624.21551255230133</v>
      </c>
      <c r="J894" s="4">
        <v>573.94567312489608</v>
      </c>
      <c r="K894" s="4">
        <v>525.41354353132624</v>
      </c>
      <c r="L894" s="4">
        <v>633.35037550744244</v>
      </c>
      <c r="M894" s="4">
        <v>590.37820312500003</v>
      </c>
      <c r="N894" s="5">
        <v>585.66927350427352</v>
      </c>
      <c r="O894" s="5">
        <v>112.31274454545455</v>
      </c>
      <c r="P894" s="5">
        <v>105.18233024118739</v>
      </c>
      <c r="Q894" s="4">
        <v>83.079891304347825</v>
      </c>
      <c r="R894" s="4">
        <v>90.486392644135194</v>
      </c>
      <c r="S894" s="5">
        <v>102.39180673258004</v>
      </c>
      <c r="T894" s="5">
        <v>103.3661975235849</v>
      </c>
      <c r="U894" s="4">
        <v>77.41115024330901</v>
      </c>
      <c r="V894" s="4">
        <v>89.54160312499998</v>
      </c>
      <c r="W894" s="4">
        <v>98.699456349206358</v>
      </c>
      <c r="X894" s="5">
        <v>100.17086262376239</v>
      </c>
      <c r="Y894" s="4">
        <v>81.825925986842108</v>
      </c>
      <c r="EV894"/>
      <c r="EW894"/>
      <c r="EX894"/>
      <c r="EY894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</row>
    <row r="895" spans="1:189" x14ac:dyDescent="0.2">
      <c r="A895" s="1">
        <v>2020</v>
      </c>
      <c r="D895" s="5">
        <v>610.40083125519527</v>
      </c>
      <c r="E895" s="5">
        <v>577.42104303428152</v>
      </c>
      <c r="F895" s="4">
        <v>222.98529411764702</v>
      </c>
      <c r="G895" s="4">
        <v>557.90082429048414</v>
      </c>
      <c r="H895" s="4">
        <v>573.11829340307065</v>
      </c>
      <c r="I895" s="4">
        <v>583.24476987447702</v>
      </c>
      <c r="J895" s="4">
        <v>542.15537169466165</v>
      </c>
      <c r="K895" s="4">
        <v>472</v>
      </c>
      <c r="L895" s="4">
        <v>651.31533322056828</v>
      </c>
      <c r="M895" s="4">
        <v>588.10546875</v>
      </c>
      <c r="N895" s="5">
        <v>602.11538461538464</v>
      </c>
      <c r="O895" s="5">
        <v>96.624557575757578</v>
      </c>
      <c r="P895" s="5">
        <v>81.983200371057507</v>
      </c>
      <c r="Q895" s="4">
        <v>80.241630434782607</v>
      </c>
      <c r="R895" s="4">
        <v>88.607907554671982</v>
      </c>
      <c r="S895" s="5">
        <v>84.893234463276841</v>
      </c>
      <c r="T895" s="5">
        <v>81.610389150943405</v>
      </c>
      <c r="U895" s="4">
        <v>74.883102189781027</v>
      </c>
      <c r="V895" s="4">
        <v>83.700124999999986</v>
      </c>
      <c r="W895" s="4">
        <v>96.571223544973577</v>
      </c>
      <c r="X895" s="5">
        <v>91.676435643564361</v>
      </c>
      <c r="Y895" s="4">
        <v>75.373807565789477</v>
      </c>
      <c r="EV895"/>
      <c r="EW895"/>
      <c r="EX895"/>
      <c r="EY895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</row>
    <row r="896" spans="1:189" x14ac:dyDescent="0.2">
      <c r="EV896"/>
      <c r="EW896"/>
      <c r="EX896"/>
      <c r="EY896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</row>
    <row r="897" spans="1:189" x14ac:dyDescent="0.2">
      <c r="EV897"/>
      <c r="EW897"/>
      <c r="EX897"/>
      <c r="EY897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</row>
    <row r="898" spans="1:189" ht="25.5" x14ac:dyDescent="0.35">
      <c r="A898" s="83" t="s">
        <v>209</v>
      </c>
      <c r="EV898"/>
      <c r="EW898"/>
      <c r="EX898"/>
      <c r="EY898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</row>
    <row r="899" spans="1:189" x14ac:dyDescent="0.2">
      <c r="A899" s="1" t="s">
        <v>173</v>
      </c>
      <c r="D899" s="5" t="s">
        <v>174</v>
      </c>
      <c r="E899" s="5" t="s">
        <v>175</v>
      </c>
      <c r="F899" s="4" t="s">
        <v>176</v>
      </c>
      <c r="G899" s="4" t="s">
        <v>177</v>
      </c>
      <c r="H899" s="4" t="s">
        <v>178</v>
      </c>
      <c r="I899" s="4" t="s">
        <v>179</v>
      </c>
      <c r="J899" s="4" t="s">
        <v>180</v>
      </c>
      <c r="K899" s="4" t="s">
        <v>181</v>
      </c>
      <c r="L899" s="4" t="s">
        <v>182</v>
      </c>
      <c r="M899" s="4" t="s">
        <v>183</v>
      </c>
      <c r="N899" s="5" t="s">
        <v>184</v>
      </c>
      <c r="O899" s="5" t="s">
        <v>185</v>
      </c>
      <c r="P899" s="5" t="s">
        <v>186</v>
      </c>
      <c r="Q899" s="4" t="s">
        <v>187</v>
      </c>
      <c r="R899" s="4" t="s">
        <v>188</v>
      </c>
      <c r="S899" s="5" t="s">
        <v>189</v>
      </c>
      <c r="T899" s="5" t="s">
        <v>190</v>
      </c>
      <c r="U899" s="4" t="s">
        <v>191</v>
      </c>
      <c r="V899" s="4" t="s">
        <v>192</v>
      </c>
      <c r="W899" s="4" t="s">
        <v>193</v>
      </c>
      <c r="X899" s="5" t="s">
        <v>194</v>
      </c>
      <c r="Y899" s="4" t="s">
        <v>195</v>
      </c>
      <c r="EV899"/>
      <c r="EW899"/>
      <c r="EX899"/>
      <c r="EY899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</row>
    <row r="900" spans="1:189" x14ac:dyDescent="0.2">
      <c r="A900" s="1">
        <v>1977</v>
      </c>
      <c r="F900" s="5"/>
      <c r="G900" s="5"/>
      <c r="H900" s="5"/>
      <c r="I900" s="5"/>
      <c r="J900" s="5"/>
      <c r="K900" s="5"/>
      <c r="L900" s="5"/>
      <c r="M900" s="5"/>
      <c r="O900" s="5">
        <f t="shared" ref="O900:Y912" si="810">O852/O699</f>
        <v>7.2480745182569333</v>
      </c>
      <c r="P900" s="5">
        <f t="shared" si="810"/>
        <v>9.49</v>
      </c>
      <c r="Q900" s="5">
        <f t="shared" si="810"/>
        <v>8.658208182288968</v>
      </c>
      <c r="R900" s="5">
        <f t="shared" si="810"/>
        <v>8.8647599182345331</v>
      </c>
      <c r="S900" s="5">
        <f t="shared" si="810"/>
        <v>7.7348624754420428</v>
      </c>
      <c r="T900" s="5">
        <f t="shared" si="810"/>
        <v>5.6790857898339446</v>
      </c>
      <c r="U900" s="5">
        <f t="shared" si="810"/>
        <v>8.2254835614362918</v>
      </c>
      <c r="V900" s="5">
        <f t="shared" si="810"/>
        <v>6.9538500876023486</v>
      </c>
      <c r="W900" s="5">
        <f t="shared" si="810"/>
        <v>12.520811594202899</v>
      </c>
      <c r="X900" s="5">
        <f t="shared" si="810"/>
        <v>10.483699760447166</v>
      </c>
      <c r="Y900" s="5">
        <f t="shared" si="810"/>
        <v>6.8472755542318131</v>
      </c>
      <c r="EV900"/>
      <c r="EW900"/>
      <c r="EX900"/>
      <c r="EY900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</row>
    <row r="901" spans="1:189" x14ac:dyDescent="0.2">
      <c r="A901" s="1">
        <v>1978</v>
      </c>
      <c r="F901" s="5"/>
      <c r="G901" s="5"/>
      <c r="H901" s="5"/>
      <c r="I901" s="5"/>
      <c r="J901" s="5"/>
      <c r="K901" s="5"/>
      <c r="L901" s="5"/>
      <c r="M901" s="5"/>
      <c r="O901" s="5">
        <f t="shared" ref="D901:S916" si="811">O853/O700</f>
        <v>7.6763801354318408</v>
      </c>
      <c r="P901" s="5">
        <f t="shared" si="811"/>
        <v>8.1066666666666674</v>
      </c>
      <c r="Q901" s="5">
        <f t="shared" si="811"/>
        <v>8.3147754367548927</v>
      </c>
      <c r="R901" s="5">
        <f t="shared" si="811"/>
        <v>8.9415872227739168</v>
      </c>
      <c r="S901" s="5">
        <f t="shared" si="811"/>
        <v>7.3230094101166356</v>
      </c>
      <c r="T901" s="5">
        <f t="shared" si="810"/>
        <v>5.4251271169220976</v>
      </c>
      <c r="U901" s="5">
        <f t="shared" si="810"/>
        <v>8.229702297702298</v>
      </c>
      <c r="V901" s="5">
        <f t="shared" si="810"/>
        <v>6.2597034167393568</v>
      </c>
      <c r="W901" s="5">
        <f t="shared" si="810"/>
        <v>12.267288590604025</v>
      </c>
      <c r="X901" s="5">
        <f t="shared" si="810"/>
        <v>9.8763130598774147</v>
      </c>
      <c r="Y901" s="5">
        <f t="shared" si="810"/>
        <v>6.9510331920215496</v>
      </c>
      <c r="EV901"/>
      <c r="EW901"/>
      <c r="EX901"/>
      <c r="EY90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</row>
    <row r="902" spans="1:189" x14ac:dyDescent="0.2">
      <c r="A902" s="1">
        <v>1979</v>
      </c>
      <c r="F902" s="5"/>
      <c r="G902" s="5"/>
      <c r="H902" s="5"/>
      <c r="I902" s="5"/>
      <c r="J902" s="5"/>
      <c r="K902" s="5"/>
      <c r="L902" s="5"/>
      <c r="M902" s="5"/>
      <c r="O902" s="5">
        <f t="shared" si="810"/>
        <v>8.3855565246381882</v>
      </c>
      <c r="P902" s="5">
        <f t="shared" si="810"/>
        <v>8.1310344827586203</v>
      </c>
      <c r="Q902" s="5">
        <f t="shared" si="810"/>
        <v>7.2401408450704228</v>
      </c>
      <c r="R902" s="5">
        <f t="shared" si="810"/>
        <v>8.0104676309507088</v>
      </c>
      <c r="S902" s="5">
        <f t="shared" si="810"/>
        <v>7.831240540681593</v>
      </c>
      <c r="T902" s="5">
        <f t="shared" si="810"/>
        <v>5.9748009944588309</v>
      </c>
      <c r="U902" s="5">
        <f t="shared" si="810"/>
        <v>9.1496839183841292</v>
      </c>
      <c r="V902" s="5">
        <f t="shared" si="810"/>
        <v>6.7291636849281247</v>
      </c>
      <c r="W902" s="5">
        <f t="shared" si="810"/>
        <v>13.13042328042328</v>
      </c>
      <c r="X902" s="5">
        <f t="shared" si="810"/>
        <v>9.7258787128712871</v>
      </c>
      <c r="Y902" s="5">
        <f t="shared" si="810"/>
        <v>7.1752426283007491</v>
      </c>
      <c r="EV902"/>
      <c r="EW902"/>
      <c r="EX902"/>
      <c r="EY902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</row>
    <row r="903" spans="1:189" x14ac:dyDescent="0.2">
      <c r="A903" s="1">
        <v>1980</v>
      </c>
      <c r="F903" s="5"/>
      <c r="G903" s="5"/>
      <c r="H903" s="5"/>
      <c r="I903" s="5"/>
      <c r="J903" s="5"/>
      <c r="K903" s="5"/>
      <c r="L903" s="5"/>
      <c r="M903" s="5"/>
      <c r="O903" s="5">
        <f t="shared" si="810"/>
        <v>8.5386208326833017</v>
      </c>
      <c r="P903" s="5">
        <f t="shared" si="810"/>
        <v>8.4356249999999999</v>
      </c>
      <c r="Q903" s="5">
        <f t="shared" si="810"/>
        <v>6.6588663258176481</v>
      </c>
      <c r="R903" s="5">
        <f t="shared" si="810"/>
        <v>6.5541544953826776</v>
      </c>
      <c r="S903" s="5">
        <f t="shared" si="810"/>
        <v>9.2090107383587707</v>
      </c>
      <c r="T903" s="5">
        <f t="shared" si="810"/>
        <v>6.7702607183676689</v>
      </c>
      <c r="U903" s="5">
        <f t="shared" si="810"/>
        <v>9.2238959810874714</v>
      </c>
      <c r="V903" s="5">
        <f t="shared" si="810"/>
        <v>6.1693772892662766</v>
      </c>
      <c r="W903" s="5">
        <f t="shared" si="810"/>
        <v>13.542876984126984</v>
      </c>
      <c r="X903" s="5">
        <f t="shared" si="810"/>
        <v>9.3989717846633187</v>
      </c>
      <c r="Y903" s="5">
        <f t="shared" si="810"/>
        <v>7.6444744002873692</v>
      </c>
      <c r="EV903"/>
      <c r="EW903"/>
      <c r="EX903"/>
      <c r="EY903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</row>
    <row r="904" spans="1:189" x14ac:dyDescent="0.2">
      <c r="A904" s="1">
        <v>1981</v>
      </c>
      <c r="F904" s="5"/>
      <c r="G904" s="5"/>
      <c r="H904" s="5"/>
      <c r="I904" s="5"/>
      <c r="J904" s="5"/>
      <c r="K904" s="5"/>
      <c r="L904" s="5"/>
      <c r="M904" s="5"/>
      <c r="O904" s="5">
        <f t="shared" si="810"/>
        <v>5.5976973869390738</v>
      </c>
      <c r="P904" s="5">
        <f t="shared" si="810"/>
        <v>8.5625</v>
      </c>
      <c r="Q904" s="5">
        <f t="shared" si="810"/>
        <v>6.1430830039525697</v>
      </c>
      <c r="R904" s="5">
        <f t="shared" si="810"/>
        <v>5.6597025149231817</v>
      </c>
      <c r="S904" s="5">
        <f t="shared" si="810"/>
        <v>7.8723468768950884</v>
      </c>
      <c r="T904" s="5">
        <f t="shared" si="810"/>
        <v>5.8996100931102573</v>
      </c>
      <c r="U904" s="5">
        <f t="shared" si="810"/>
        <v>8.0619677936093073</v>
      </c>
      <c r="V904" s="5">
        <f t="shared" si="810"/>
        <v>5.9766576516031993</v>
      </c>
      <c r="W904" s="5">
        <f t="shared" si="810"/>
        <v>12.126685393258425</v>
      </c>
      <c r="X904" s="5">
        <f t="shared" si="810"/>
        <v>7.9663212435233168</v>
      </c>
      <c r="Y904" s="5">
        <f t="shared" si="810"/>
        <v>7.7919790474430641</v>
      </c>
      <c r="EV904"/>
      <c r="EW904"/>
      <c r="EX904"/>
      <c r="EY904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</row>
    <row r="905" spans="1:189" x14ac:dyDescent="0.2">
      <c r="A905" s="1">
        <v>1982</v>
      </c>
      <c r="F905" s="5"/>
      <c r="G905" s="5"/>
      <c r="H905" s="5"/>
      <c r="I905" s="5"/>
      <c r="J905" s="5"/>
      <c r="K905" s="5"/>
      <c r="L905" s="5"/>
      <c r="M905" s="5"/>
      <c r="O905" s="5">
        <f t="shared" si="810"/>
        <v>6.2307125937730499</v>
      </c>
      <c r="P905" s="5">
        <f t="shared" si="810"/>
        <v>6.2528735632183912</v>
      </c>
      <c r="Q905" s="5">
        <f t="shared" si="810"/>
        <v>6.9496394835392099</v>
      </c>
      <c r="R905" s="5">
        <f t="shared" si="810"/>
        <v>6.5887602925087796</v>
      </c>
      <c r="S905" s="5">
        <f t="shared" si="810"/>
        <v>7.7507901590432118</v>
      </c>
      <c r="T905" s="5">
        <f t="shared" si="810"/>
        <v>6.617647601424113</v>
      </c>
      <c r="U905" s="5">
        <f t="shared" si="810"/>
        <v>7.4817464953271049</v>
      </c>
      <c r="V905" s="5">
        <f t="shared" si="810"/>
        <v>5.8042718521016416</v>
      </c>
      <c r="W905" s="5">
        <f t="shared" si="810"/>
        <v>11.051625239005734</v>
      </c>
      <c r="X905" s="5">
        <f t="shared" si="810"/>
        <v>7.6703386372909019</v>
      </c>
      <c r="Y905" s="5">
        <f t="shared" si="810"/>
        <v>8.4303040259682209</v>
      </c>
      <c r="EV905"/>
      <c r="EW905"/>
      <c r="EX905"/>
      <c r="EY905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</row>
    <row r="906" spans="1:189" x14ac:dyDescent="0.2">
      <c r="A906" s="1">
        <v>1983</v>
      </c>
      <c r="F906" s="5"/>
      <c r="G906" s="5"/>
      <c r="H906" s="5"/>
      <c r="I906" s="5"/>
      <c r="J906" s="5"/>
      <c r="K906" s="5"/>
      <c r="L906" s="5"/>
      <c r="M906" s="5"/>
      <c r="O906" s="5">
        <f t="shared" si="810"/>
        <v>4.6371069278845862</v>
      </c>
      <c r="P906" s="5">
        <f t="shared" si="810"/>
        <v>5.6701030927835054</v>
      </c>
      <c r="Q906" s="5">
        <f t="shared" si="810"/>
        <v>5.906478973311426</v>
      </c>
      <c r="R906" s="5">
        <f t="shared" si="810"/>
        <v>6.0573238485902703</v>
      </c>
      <c r="S906" s="5">
        <f t="shared" si="810"/>
        <v>7.237452714261619</v>
      </c>
      <c r="T906" s="5">
        <f t="shared" si="810"/>
        <v>5.7568853919197149</v>
      </c>
      <c r="U906" s="5">
        <f t="shared" si="810"/>
        <v>7.7813528883567802</v>
      </c>
      <c r="V906" s="5">
        <f t="shared" si="810"/>
        <v>6.2730175937318187</v>
      </c>
      <c r="W906" s="5">
        <f t="shared" si="810"/>
        <v>10.927710843373493</v>
      </c>
      <c r="X906" s="5">
        <f t="shared" si="810"/>
        <v>9.4364324779133355</v>
      </c>
      <c r="Y906" s="5">
        <f t="shared" si="810"/>
        <v>7.7291505414619008</v>
      </c>
      <c r="EV906"/>
      <c r="EW906"/>
      <c r="EX906"/>
      <c r="EY906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</row>
    <row r="907" spans="1:189" x14ac:dyDescent="0.2">
      <c r="A907" s="1">
        <v>1984</v>
      </c>
      <c r="F907" s="5"/>
      <c r="G907" s="5"/>
      <c r="H907" s="5"/>
      <c r="I907" s="5"/>
      <c r="J907" s="5"/>
      <c r="K907" s="5"/>
      <c r="L907" s="5"/>
      <c r="M907" s="5"/>
      <c r="O907" s="5">
        <f t="shared" si="810"/>
        <v>4.7751569441994448</v>
      </c>
      <c r="P907" s="5">
        <f t="shared" si="810"/>
        <v>5.833333333333333</v>
      </c>
      <c r="Q907" s="5">
        <f t="shared" si="810"/>
        <v>5.2244327012744805</v>
      </c>
      <c r="R907" s="5">
        <f t="shared" si="810"/>
        <v>7.0516700447011154</v>
      </c>
      <c r="S907" s="5">
        <f t="shared" si="810"/>
        <v>7.3160075329566867</v>
      </c>
      <c r="T907" s="5">
        <f t="shared" si="810"/>
        <v>5.3501359868252747</v>
      </c>
      <c r="U907" s="5">
        <f t="shared" si="810"/>
        <v>7.7922777611493572</v>
      </c>
      <c r="V907" s="5">
        <f t="shared" si="810"/>
        <v>7.4423643450346662</v>
      </c>
      <c r="W907" s="5">
        <f t="shared" si="810"/>
        <v>11.606116774791474</v>
      </c>
      <c r="X907" s="5">
        <f t="shared" si="810"/>
        <v>11.008244994110719</v>
      </c>
      <c r="Y907" s="5">
        <f t="shared" si="810"/>
        <v>7.3348360578445844</v>
      </c>
      <c r="EV907"/>
      <c r="EW907"/>
      <c r="EX907"/>
      <c r="EY907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</row>
    <row r="908" spans="1:189" x14ac:dyDescent="0.2">
      <c r="A908" s="1">
        <v>1985</v>
      </c>
      <c r="F908" s="5"/>
      <c r="G908" s="5"/>
      <c r="H908" s="5"/>
      <c r="I908" s="5"/>
      <c r="J908" s="5"/>
      <c r="K908" s="5"/>
      <c r="L908" s="5"/>
      <c r="M908" s="5"/>
      <c r="O908" s="5">
        <f t="shared" si="810"/>
        <v>5.8857692130123977</v>
      </c>
      <c r="P908" s="5">
        <f t="shared" si="810"/>
        <v>7.32</v>
      </c>
      <c r="Q908" s="5">
        <f t="shared" si="810"/>
        <v>7.1098140942498915</v>
      </c>
      <c r="R908" s="5">
        <f t="shared" si="810"/>
        <v>7.4661867997910258</v>
      </c>
      <c r="S908" s="5">
        <f t="shared" si="810"/>
        <v>8.0597984171007244</v>
      </c>
      <c r="T908" s="5">
        <f t="shared" si="810"/>
        <v>5.798500198651392</v>
      </c>
      <c r="U908" s="5">
        <f t="shared" si="810"/>
        <v>8.3474794841735047</v>
      </c>
      <c r="V908" s="5">
        <f t="shared" si="810"/>
        <v>7.4846099050546053</v>
      </c>
      <c r="W908" s="5">
        <f t="shared" si="810"/>
        <v>11.866774791473588</v>
      </c>
      <c r="X908" s="5">
        <f t="shared" si="810"/>
        <v>4.6582488785512544</v>
      </c>
      <c r="Y908" s="5">
        <f t="shared" si="810"/>
        <v>7.4381802160169528</v>
      </c>
      <c r="EV908"/>
      <c r="EW908"/>
      <c r="EX908"/>
      <c r="EY908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</row>
    <row r="909" spans="1:189" x14ac:dyDescent="0.2">
      <c r="A909" s="1">
        <v>1986</v>
      </c>
      <c r="F909" s="5"/>
      <c r="G909" s="5"/>
      <c r="H909" s="5"/>
      <c r="I909" s="5"/>
      <c r="J909" s="5"/>
      <c r="K909" s="5"/>
      <c r="L909" s="5"/>
      <c r="M909" s="5"/>
      <c r="O909" s="5">
        <f t="shared" si="810"/>
        <v>6.7230789168806897</v>
      </c>
      <c r="P909" s="5">
        <f t="shared" si="810"/>
        <v>9.5740740740740744</v>
      </c>
      <c r="Q909" s="5">
        <f t="shared" si="810"/>
        <v>8.6987786640079765</v>
      </c>
      <c r="R909" s="5">
        <f t="shared" si="810"/>
        <v>8.4466453454382897</v>
      </c>
      <c r="S909" s="5">
        <f t="shared" si="810"/>
        <v>8.9668218669618724</v>
      </c>
      <c r="T909" s="5">
        <f t="shared" si="810"/>
        <v>7.0608641845539948</v>
      </c>
      <c r="U909" s="5">
        <f t="shared" si="810"/>
        <v>9.4515791310417043</v>
      </c>
      <c r="V909" s="5">
        <f t="shared" si="810"/>
        <v>8.3603947124443607</v>
      </c>
      <c r="W909" s="5">
        <f t="shared" si="810"/>
        <v>10.984086021505377</v>
      </c>
      <c r="X909" s="5">
        <f t="shared" si="810"/>
        <v>2.7276641550053826</v>
      </c>
      <c r="Y909" s="5">
        <f t="shared" si="810"/>
        <v>7.0089679539522125</v>
      </c>
      <c r="EV909"/>
      <c r="EW909"/>
      <c r="EX909"/>
      <c r="EY909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</row>
    <row r="910" spans="1:189" x14ac:dyDescent="0.2">
      <c r="A910" s="1">
        <v>1987</v>
      </c>
      <c r="F910" s="5"/>
      <c r="G910" s="5"/>
      <c r="H910" s="5"/>
      <c r="I910" s="5"/>
      <c r="J910" s="5"/>
      <c r="K910" s="5"/>
      <c r="L910" s="5"/>
      <c r="M910" s="5"/>
      <c r="O910" s="5">
        <f t="shared" si="810"/>
        <v>6.592223558956392</v>
      </c>
      <c r="P910" s="5">
        <f t="shared" si="810"/>
        <v>8.6333333333333329</v>
      </c>
      <c r="Q910" s="5">
        <f t="shared" si="810"/>
        <v>10.659400892288081</v>
      </c>
      <c r="R910" s="5">
        <f t="shared" si="810"/>
        <v>7.5762622477586259</v>
      </c>
      <c r="S910" s="5">
        <f t="shared" si="810"/>
        <v>6.8987328654059974</v>
      </c>
      <c r="T910" s="5">
        <f t="shared" si="810"/>
        <v>5.7259713840060513</v>
      </c>
      <c r="U910" s="5">
        <f t="shared" si="810"/>
        <v>6.4937280123131069</v>
      </c>
      <c r="V910" s="5">
        <f t="shared" si="810"/>
        <v>6.9114783930809462</v>
      </c>
      <c r="W910" s="5">
        <f t="shared" si="810"/>
        <v>11.779927971188476</v>
      </c>
      <c r="X910" s="5">
        <f t="shared" si="810"/>
        <v>7.7934662390090121</v>
      </c>
      <c r="Y910" s="5">
        <f t="shared" si="810"/>
        <v>6.9997054514759318</v>
      </c>
      <c r="EV910"/>
      <c r="EW910"/>
      <c r="EX910"/>
      <c r="EY910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</row>
    <row r="911" spans="1:189" x14ac:dyDescent="0.2">
      <c r="A911" s="1">
        <v>1988</v>
      </c>
      <c r="F911" s="5"/>
      <c r="G911" s="5"/>
      <c r="H911" s="5"/>
      <c r="I911" s="5"/>
      <c r="J911" s="5"/>
      <c r="K911" s="5"/>
      <c r="L911" s="5"/>
      <c r="M911" s="5"/>
      <c r="O911" s="5">
        <f t="shared" si="810"/>
        <v>5.6290750885923355</v>
      </c>
      <c r="P911" s="5">
        <f t="shared" si="810"/>
        <v>9.4620868438107593</v>
      </c>
      <c r="Q911" s="5">
        <f t="shared" si="810"/>
        <v>9.1774689053660747</v>
      </c>
      <c r="R911" s="5">
        <f t="shared" si="810"/>
        <v>6.3020126879730034</v>
      </c>
      <c r="S911" s="5">
        <f t="shared" si="810"/>
        <v>8.3981965042195448</v>
      </c>
      <c r="T911" s="5">
        <f t="shared" si="810"/>
        <v>6.9810428694572471</v>
      </c>
      <c r="U911" s="5">
        <f t="shared" si="810"/>
        <v>8.2133595554437555</v>
      </c>
      <c r="V911" s="5">
        <f t="shared" si="810"/>
        <v>8.0998197656066253</v>
      </c>
      <c r="W911" s="5">
        <f t="shared" si="810"/>
        <v>10.919133699007277</v>
      </c>
      <c r="X911" s="5">
        <f t="shared" si="810"/>
        <v>7.3070775821037612</v>
      </c>
      <c r="Y911" s="5">
        <f t="shared" si="810"/>
        <v>6.6439414189239381</v>
      </c>
      <c r="EV911"/>
      <c r="EW911"/>
      <c r="EX911"/>
      <c r="EY91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</row>
    <row r="912" spans="1:189" x14ac:dyDescent="0.2">
      <c r="A912" s="1">
        <v>1989</v>
      </c>
      <c r="F912" s="5"/>
      <c r="G912" s="5"/>
      <c r="H912" s="5"/>
      <c r="I912" s="5"/>
      <c r="J912" s="5"/>
      <c r="K912" s="5"/>
      <c r="L912" s="5"/>
      <c r="M912" s="5"/>
      <c r="O912" s="5">
        <f t="shared" si="810"/>
        <v>3.9084925095897338</v>
      </c>
      <c r="P912" s="5">
        <f t="shared" si="810"/>
        <v>6.7538126361655761</v>
      </c>
      <c r="Q912" s="5">
        <f t="shared" si="810"/>
        <v>4.1513097258916289</v>
      </c>
      <c r="R912" s="5">
        <f t="shared" si="810"/>
        <v>4.5748198642628637</v>
      </c>
      <c r="S912" s="5">
        <f t="shared" si="810"/>
        <v>7.0410673190060082</v>
      </c>
      <c r="T912" s="5">
        <f t="shared" si="810"/>
        <v>4.9360424082246928</v>
      </c>
      <c r="U912" s="5">
        <f t="shared" si="810"/>
        <v>6.9101373943674052</v>
      </c>
      <c r="V912" s="5">
        <f t="shared" si="810"/>
        <v>5.3720505677957533</v>
      </c>
      <c r="W912" s="5">
        <f t="shared" ref="E912:Y924" si="812">W864/W711</f>
        <v>9.1203184551537237</v>
      </c>
      <c r="X912" s="5">
        <f t="shared" si="812"/>
        <v>9.1878438564317531</v>
      </c>
      <c r="Y912" s="5">
        <f t="shared" si="812"/>
        <v>6.8454186825023626</v>
      </c>
      <c r="EV912"/>
      <c r="EW912"/>
      <c r="EX912"/>
      <c r="EY912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</row>
    <row r="913" spans="1:189" x14ac:dyDescent="0.2">
      <c r="A913" s="1">
        <v>1990</v>
      </c>
      <c r="F913" s="5"/>
      <c r="G913" s="5"/>
      <c r="H913" s="5"/>
      <c r="I913" s="5"/>
      <c r="J913" s="5"/>
      <c r="K913" s="5"/>
      <c r="L913" s="5"/>
      <c r="M913" s="5"/>
      <c r="O913" s="5">
        <f t="shared" si="812"/>
        <v>4.1840260289165858</v>
      </c>
      <c r="P913" s="5">
        <f t="shared" si="812"/>
        <v>8.1162790697674421</v>
      </c>
      <c r="Q913" s="5">
        <f t="shared" si="812"/>
        <v>4.9510005347443071</v>
      </c>
      <c r="R913" s="5">
        <f t="shared" si="812"/>
        <v>4.1875028402635763</v>
      </c>
      <c r="S913" s="5">
        <f t="shared" si="812"/>
        <v>8.2404619987475929</v>
      </c>
      <c r="T913" s="5">
        <f t="shared" si="812"/>
        <v>5.569213718949837</v>
      </c>
      <c r="U913" s="5">
        <f t="shared" si="812"/>
        <v>6.8910747839158208</v>
      </c>
      <c r="V913" s="5">
        <f t="shared" si="812"/>
        <v>5.597476580303252</v>
      </c>
      <c r="W913" s="5" t="e">
        <f t="shared" si="812"/>
        <v>#VALUE!</v>
      </c>
      <c r="X913" s="5">
        <f t="shared" si="812"/>
        <v>7.5837542937967264</v>
      </c>
      <c r="Y913" s="5">
        <f t="shared" si="812"/>
        <v>5.726727281673579</v>
      </c>
      <c r="EV913"/>
      <c r="EW913"/>
      <c r="EX913"/>
      <c r="EY913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</row>
    <row r="914" spans="1:189" x14ac:dyDescent="0.2">
      <c r="A914" s="1">
        <v>1991</v>
      </c>
      <c r="F914" s="5"/>
      <c r="G914" s="5"/>
      <c r="H914" s="5"/>
      <c r="I914" s="5"/>
      <c r="J914" s="5"/>
      <c r="K914" s="5"/>
      <c r="L914" s="5"/>
      <c r="M914" s="5"/>
      <c r="O914" s="5">
        <f t="shared" si="812"/>
        <v>3.7424108894658277</v>
      </c>
      <c r="P914" s="5">
        <f t="shared" si="812"/>
        <v>5.85</v>
      </c>
      <c r="Q914" s="5">
        <f t="shared" si="812"/>
        <v>4.6521739130434785</v>
      </c>
      <c r="R914" s="5">
        <f t="shared" si="812"/>
        <v>4.0940372257354261</v>
      </c>
      <c r="S914" s="5">
        <f t="shared" si="812"/>
        <v>7.2604459919988162</v>
      </c>
      <c r="T914" s="5">
        <f t="shared" si="812"/>
        <v>5.3618104997341574</v>
      </c>
      <c r="U914" s="5">
        <f t="shared" si="812"/>
        <v>5.8484603022685571</v>
      </c>
      <c r="V914" s="5">
        <f t="shared" si="812"/>
        <v>5.6945810150264462</v>
      </c>
      <c r="W914" s="5">
        <f t="shared" si="812"/>
        <v>7.4805559097284204</v>
      </c>
      <c r="X914" s="5">
        <f t="shared" si="812"/>
        <v>8.5847932535364517</v>
      </c>
      <c r="Y914" s="5">
        <f t="shared" si="812"/>
        <v>8.372527539677181</v>
      </c>
      <c r="EV914"/>
      <c r="EW914"/>
      <c r="EX914"/>
      <c r="EY914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</row>
    <row r="915" spans="1:189" x14ac:dyDescent="0.2">
      <c r="A915" s="1">
        <v>1992</v>
      </c>
      <c r="D915" s="5">
        <f t="shared" si="811"/>
        <v>1.5473245786623331</v>
      </c>
      <c r="E915" s="5">
        <f t="shared" si="812"/>
        <v>1.4590743346980553</v>
      </c>
      <c r="F915" s="5">
        <f t="shared" si="812"/>
        <v>2.2476579961006231</v>
      </c>
      <c r="G915" s="5">
        <f t="shared" si="812"/>
        <v>1.6925434395818897</v>
      </c>
      <c r="H915" s="5">
        <f t="shared" si="812"/>
        <v>2.1325591668765527</v>
      </c>
      <c r="I915" s="5">
        <f t="shared" si="812"/>
        <v>1.5090920260474261</v>
      </c>
      <c r="J915" s="5">
        <f t="shared" si="812"/>
        <v>0</v>
      </c>
      <c r="K915" s="5">
        <f t="shared" si="812"/>
        <v>1.6356427893343104</v>
      </c>
      <c r="L915" s="5">
        <f t="shared" si="812"/>
        <v>1.5662492595778406</v>
      </c>
      <c r="M915" s="5">
        <f t="shared" si="812"/>
        <v>2.4217837063168339</v>
      </c>
      <c r="N915" s="5">
        <f t="shared" si="812"/>
        <v>1.2796106671278054</v>
      </c>
      <c r="O915" s="5">
        <f t="shared" si="812"/>
        <v>3.8564342547919339</v>
      </c>
      <c r="P915" s="5">
        <f t="shared" si="812"/>
        <v>5.5203526578577202</v>
      </c>
      <c r="Q915" s="5">
        <f t="shared" si="812"/>
        <v>5.3545028760264861</v>
      </c>
      <c r="R915" s="5">
        <f t="shared" si="812"/>
        <v>3.2614784296762744</v>
      </c>
      <c r="S915" s="5">
        <f t="shared" si="812"/>
        <v>5.5138687695799087</v>
      </c>
      <c r="T915" s="5">
        <f t="shared" si="812"/>
        <v>5.5639528440570309</v>
      </c>
      <c r="U915" s="5">
        <f t="shared" si="812"/>
        <v>5.2493382922348735</v>
      </c>
      <c r="V915" s="5">
        <f t="shared" si="812"/>
        <v>4.326740467687392</v>
      </c>
      <c r="W915" s="5">
        <f t="shared" si="812"/>
        <v>5.0742276611853656</v>
      </c>
      <c r="X915" s="5">
        <f t="shared" si="812"/>
        <v>6.4915108556853687</v>
      </c>
      <c r="Y915" s="5">
        <f t="shared" si="812"/>
        <v>9.1203405768955577</v>
      </c>
      <c r="EV915"/>
      <c r="EW915"/>
      <c r="EX915"/>
      <c r="EY915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</row>
    <row r="916" spans="1:189" x14ac:dyDescent="0.2">
      <c r="A916" s="1">
        <v>1993</v>
      </c>
      <c r="D916" s="5">
        <f t="shared" si="811"/>
        <v>1.3677372144864235</v>
      </c>
      <c r="E916" s="5">
        <f t="shared" si="812"/>
        <v>1.3882555530414884</v>
      </c>
      <c r="F916" s="5">
        <f t="shared" si="812"/>
        <v>2.2566491943311977</v>
      </c>
      <c r="G916" s="5">
        <f t="shared" si="812"/>
        <v>1.8395928200783649</v>
      </c>
      <c r="H916" s="5">
        <f t="shared" si="812"/>
        <v>1.6929861460716042</v>
      </c>
      <c r="I916" s="5">
        <f t="shared" si="812"/>
        <v>1.3748719986122691</v>
      </c>
      <c r="J916" s="5">
        <f t="shared" si="812"/>
        <v>0</v>
      </c>
      <c r="K916" s="5">
        <f t="shared" si="812"/>
        <v>1.7891381321497939</v>
      </c>
      <c r="L916" s="5">
        <f t="shared" si="812"/>
        <v>1.5911129143936062</v>
      </c>
      <c r="M916" s="5">
        <f t="shared" si="812"/>
        <v>2.5754669358909643</v>
      </c>
      <c r="N916" s="5">
        <f t="shared" si="812"/>
        <v>1.3743665425976364</v>
      </c>
      <c r="O916" s="5">
        <f t="shared" si="812"/>
        <v>3.5021119064835027</v>
      </c>
      <c r="P916" s="5">
        <f t="shared" si="812"/>
        <v>4.597039291657218</v>
      </c>
      <c r="Q916" s="5">
        <f t="shared" si="812"/>
        <v>4.5251467405173962</v>
      </c>
      <c r="R916" s="5">
        <f t="shared" si="812"/>
        <v>3.1983997841634859</v>
      </c>
      <c r="S916" s="5">
        <f t="shared" si="812"/>
        <v>5.4320467899462086</v>
      </c>
      <c r="T916" s="5">
        <f t="shared" si="812"/>
        <v>4.3082675961930503</v>
      </c>
      <c r="U916" s="5">
        <f t="shared" si="812"/>
        <v>3.9425514475283854</v>
      </c>
      <c r="V916" s="5">
        <f t="shared" si="812"/>
        <v>3.1564035383449056</v>
      </c>
      <c r="W916" s="5">
        <f t="shared" si="812"/>
        <v>6.0539913318099412</v>
      </c>
      <c r="X916" s="5">
        <f t="shared" si="812"/>
        <v>5.8907001815311215</v>
      </c>
      <c r="Y916" s="5">
        <f t="shared" si="812"/>
        <v>10.857843212328197</v>
      </c>
      <c r="EV916"/>
      <c r="EW916"/>
      <c r="EX916"/>
      <c r="EY916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</row>
    <row r="917" spans="1:189" x14ac:dyDescent="0.2">
      <c r="A917" s="1">
        <v>1994</v>
      </c>
      <c r="D917" s="5">
        <f t="shared" ref="D917:S931" si="813">D869/D716</f>
        <v>1.3930904274804858</v>
      </c>
      <c r="E917" s="5">
        <f t="shared" si="812"/>
        <v>1.3476653605647793</v>
      </c>
      <c r="F917" s="5">
        <f t="shared" si="812"/>
        <v>2.031243965550535</v>
      </c>
      <c r="G917" s="5">
        <f t="shared" si="812"/>
        <v>1.530116922316338</v>
      </c>
      <c r="H917" s="5">
        <f t="shared" si="812"/>
        <v>1.6965653590698693</v>
      </c>
      <c r="I917" s="5">
        <f t="shared" si="812"/>
        <v>1.322930729542767</v>
      </c>
      <c r="J917" s="5">
        <f t="shared" si="812"/>
        <v>0</v>
      </c>
      <c r="K917" s="5">
        <f t="shared" si="812"/>
        <v>1.8146378404023893</v>
      </c>
      <c r="L917" s="5">
        <f t="shared" si="812"/>
        <v>1.6892376393597306</v>
      </c>
      <c r="M917" s="5">
        <f t="shared" si="812"/>
        <v>1.9873928391326274</v>
      </c>
      <c r="N917" s="5">
        <f t="shared" si="812"/>
        <v>1.4874601748223186</v>
      </c>
      <c r="O917" s="5">
        <f t="shared" si="812"/>
        <v>3.3585994844737015</v>
      </c>
      <c r="P917" s="5">
        <f t="shared" si="812"/>
        <v>4.1663244607675054</v>
      </c>
      <c r="Q917" s="5">
        <f t="shared" si="812"/>
        <v>5.1923641096626234</v>
      </c>
      <c r="R917" s="5">
        <f t="shared" si="812"/>
        <v>3.6920844594457707</v>
      </c>
      <c r="S917" s="5">
        <f t="shared" si="812"/>
        <v>4.7308019194572317</v>
      </c>
      <c r="T917" s="5">
        <f t="shared" si="812"/>
        <v>4.1570824618815827</v>
      </c>
      <c r="U917" s="5">
        <f t="shared" si="812"/>
        <v>5.7629828683866036</v>
      </c>
      <c r="V917" s="5">
        <f t="shared" si="812"/>
        <v>3.4227074077723989</v>
      </c>
      <c r="W917" s="5">
        <f t="shared" si="812"/>
        <v>5.3244640583996308</v>
      </c>
      <c r="X917" s="5">
        <f t="shared" si="812"/>
        <v>5.2513674456491426</v>
      </c>
      <c r="Y917" s="5">
        <f t="shared" si="812"/>
        <v>9.8009058336697628</v>
      </c>
      <c r="EV917"/>
      <c r="EW917"/>
      <c r="EX917"/>
      <c r="EY917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</row>
    <row r="918" spans="1:189" x14ac:dyDescent="0.2">
      <c r="A918" s="1">
        <v>1995</v>
      </c>
      <c r="D918" s="5">
        <f t="shared" si="813"/>
        <v>1.4051684216162093</v>
      </c>
      <c r="E918" s="5">
        <f t="shared" si="812"/>
        <v>1.3145866971117657</v>
      </c>
      <c r="F918" s="5">
        <f t="shared" si="812"/>
        <v>2.4225482912332832</v>
      </c>
      <c r="G918" s="5">
        <f t="shared" si="812"/>
        <v>1.7160767074286358</v>
      </c>
      <c r="H918" s="5">
        <f t="shared" si="812"/>
        <v>1.2645925537692697</v>
      </c>
      <c r="I918" s="5">
        <f t="shared" si="812"/>
        <v>1.4174936594298224</v>
      </c>
      <c r="J918" s="5">
        <f t="shared" si="812"/>
        <v>0</v>
      </c>
      <c r="K918" s="5">
        <f t="shared" si="812"/>
        <v>1.9020989622499624</v>
      </c>
      <c r="L918" s="5">
        <f t="shared" si="812"/>
        <v>1.4312326003398244</v>
      </c>
      <c r="M918" s="5">
        <f t="shared" si="812"/>
        <v>1.6879933296275709</v>
      </c>
      <c r="N918" s="5">
        <f t="shared" si="812"/>
        <v>1.4755706793995793</v>
      </c>
      <c r="O918" s="5">
        <f t="shared" si="812"/>
        <v>2.4250332884045691</v>
      </c>
      <c r="P918" s="5">
        <f t="shared" si="812"/>
        <v>3.902648221355677</v>
      </c>
      <c r="Q918" s="5">
        <f t="shared" si="812"/>
        <v>3.8595706257328071</v>
      </c>
      <c r="R918" s="5">
        <f t="shared" si="812"/>
        <v>2.9189457698356147</v>
      </c>
      <c r="S918" s="5">
        <f t="shared" si="812"/>
        <v>4.9625557783200591</v>
      </c>
      <c r="T918" s="5">
        <f t="shared" si="812"/>
        <v>3.9278733982029004</v>
      </c>
      <c r="U918" s="5">
        <f t="shared" si="812"/>
        <v>4.9445385895647096</v>
      </c>
      <c r="V918" s="5">
        <f t="shared" si="812"/>
        <v>3.4147369465878978</v>
      </c>
      <c r="W918" s="5">
        <f t="shared" si="812"/>
        <v>4.8232538823132645</v>
      </c>
      <c r="X918" s="5">
        <f t="shared" si="812"/>
        <v>2.9162286698753008</v>
      </c>
      <c r="Y918" s="5">
        <f t="shared" si="812"/>
        <v>7.4861764206316916</v>
      </c>
      <c r="EV918"/>
      <c r="EW918"/>
      <c r="EX918"/>
      <c r="EY918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</row>
    <row r="919" spans="1:189" x14ac:dyDescent="0.2">
      <c r="A919" s="1">
        <v>1996</v>
      </c>
      <c r="D919" s="5">
        <f t="shared" si="813"/>
        <v>1.4888935434656378</v>
      </c>
      <c r="E919" s="5">
        <f t="shared" si="812"/>
        <v>1.4216882657975036</v>
      </c>
      <c r="F919" s="5">
        <f t="shared" si="812"/>
        <v>2.625356902248885</v>
      </c>
      <c r="G919" s="5">
        <f t="shared" si="812"/>
        <v>1.9148704239954477</v>
      </c>
      <c r="H919" s="5">
        <f t="shared" si="812"/>
        <v>1.5195096165732915</v>
      </c>
      <c r="I919" s="5">
        <f t="shared" si="812"/>
        <v>1.5188369319100758</v>
      </c>
      <c r="J919" s="5">
        <f t="shared" si="812"/>
        <v>0</v>
      </c>
      <c r="K919" s="5">
        <f t="shared" si="812"/>
        <v>1.9498999762897937</v>
      </c>
      <c r="L919" s="5">
        <f t="shared" si="812"/>
        <v>1.6983170760187036</v>
      </c>
      <c r="M919" s="5">
        <f t="shared" si="812"/>
        <v>4.5936615418771156</v>
      </c>
      <c r="N919" s="5">
        <f t="shared" si="812"/>
        <v>1.5597219932970716</v>
      </c>
      <c r="O919" s="5">
        <f t="shared" si="812"/>
        <v>2.7717537532845986</v>
      </c>
      <c r="P919" s="5">
        <f t="shared" si="812"/>
        <v>4.8416259464507982</v>
      </c>
      <c r="Q919" s="5">
        <f t="shared" si="812"/>
        <v>4.0389178777520787</v>
      </c>
      <c r="R919" s="5">
        <f t="shared" si="812"/>
        <v>3.427723633725082</v>
      </c>
      <c r="S919" s="5">
        <f t="shared" si="812"/>
        <v>4.5796789340704223</v>
      </c>
      <c r="T919" s="5">
        <f t="shared" si="812"/>
        <v>3.4472845062659268</v>
      </c>
      <c r="U919" s="5">
        <f t="shared" si="812"/>
        <v>5.5353419895426441</v>
      </c>
      <c r="V919" s="5">
        <f t="shared" si="812"/>
        <v>3.4002180384613969</v>
      </c>
      <c r="W919" s="5">
        <f t="shared" si="812"/>
        <v>3.6927997460112745</v>
      </c>
      <c r="X919" s="5">
        <f t="shared" si="812"/>
        <v>4.7825377033606475</v>
      </c>
      <c r="Y919" s="5">
        <f t="shared" si="812"/>
        <v>8.5856921262301551</v>
      </c>
      <c r="EV919"/>
      <c r="EW919"/>
      <c r="EX919"/>
      <c r="EY919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</row>
    <row r="920" spans="1:189" x14ac:dyDescent="0.2">
      <c r="A920" s="1">
        <v>1997</v>
      </c>
      <c r="D920" s="5">
        <f t="shared" si="813"/>
        <v>1.3760057648458328</v>
      </c>
      <c r="E920" s="5">
        <f t="shared" si="812"/>
        <v>1.4390489579988148</v>
      </c>
      <c r="F920" s="5">
        <f t="shared" si="812"/>
        <v>1.2335873895721461</v>
      </c>
      <c r="G920" s="5">
        <f t="shared" si="812"/>
        <v>1.8476444079104639</v>
      </c>
      <c r="H920" s="5">
        <f t="shared" si="812"/>
        <v>1.2618617787859219</v>
      </c>
      <c r="I920" s="5">
        <f t="shared" si="812"/>
        <v>1.5794299205002686</v>
      </c>
      <c r="J920" s="5">
        <f t="shared" si="812"/>
        <v>0</v>
      </c>
      <c r="K920" s="5">
        <f t="shared" si="812"/>
        <v>1.7101459422380965</v>
      </c>
      <c r="L920" s="5">
        <f t="shared" si="812"/>
        <v>1.5488127474845916</v>
      </c>
      <c r="M920" s="5">
        <f t="shared" si="812"/>
        <v>1.8207179163875644</v>
      </c>
      <c r="N920" s="5">
        <f t="shared" si="812"/>
        <v>1.6459700765907135</v>
      </c>
      <c r="O920" s="5">
        <f t="shared" si="812"/>
        <v>2.6884468665745418</v>
      </c>
      <c r="P920" s="5">
        <f t="shared" si="812"/>
        <v>3.5010758593621385</v>
      </c>
      <c r="Q920" s="5">
        <f t="shared" si="812"/>
        <v>4.3160173508558737</v>
      </c>
      <c r="R920" s="5">
        <f t="shared" si="812"/>
        <v>3.4446253834608611</v>
      </c>
      <c r="S920" s="5">
        <f t="shared" si="812"/>
        <v>3.3636895111208465</v>
      </c>
      <c r="T920" s="5">
        <f t="shared" si="812"/>
        <v>3.2278752908753874</v>
      </c>
      <c r="U920" s="5">
        <f t="shared" si="812"/>
        <v>6.1152213995740041</v>
      </c>
      <c r="V920" s="5">
        <f t="shared" si="812"/>
        <v>3.117371475359175</v>
      </c>
      <c r="W920" s="5">
        <f t="shared" si="812"/>
        <v>4.5166958491114766</v>
      </c>
      <c r="X920" s="5">
        <f t="shared" si="812"/>
        <v>3.3534897385221707</v>
      </c>
      <c r="Y920" s="5">
        <f t="shared" si="812"/>
        <v>7.9908387148567606</v>
      </c>
      <c r="EV920"/>
      <c r="EW920"/>
      <c r="EX920"/>
      <c r="EY920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</row>
    <row r="921" spans="1:189" x14ac:dyDescent="0.2">
      <c r="A921" s="1">
        <v>1998</v>
      </c>
      <c r="D921" s="5">
        <f t="shared" si="813"/>
        <v>1.5806090867339384</v>
      </c>
      <c r="E921" s="5">
        <f t="shared" si="812"/>
        <v>1.4948699474358997</v>
      </c>
      <c r="F921" s="5">
        <f t="shared" si="812"/>
        <v>1.4342280935984821</v>
      </c>
      <c r="G921" s="5">
        <f t="shared" si="812"/>
        <v>1.4310045494142016</v>
      </c>
      <c r="H921" s="5">
        <f t="shared" si="812"/>
        <v>1.4744422843497305</v>
      </c>
      <c r="I921" s="5">
        <f t="shared" si="812"/>
        <v>1.1626643583707712</v>
      </c>
      <c r="J921" s="5">
        <f t="shared" si="812"/>
        <v>1.4405268983268229</v>
      </c>
      <c r="K921" s="5">
        <f t="shared" si="812"/>
        <v>1.5530110294500759</v>
      </c>
      <c r="L921" s="5">
        <f t="shared" si="812"/>
        <v>1.1549483633343567</v>
      </c>
      <c r="M921" s="5">
        <f t="shared" si="812"/>
        <v>1.2341322734653322</v>
      </c>
      <c r="N921" s="5">
        <f t="shared" si="812"/>
        <v>1.5675360691438682</v>
      </c>
      <c r="O921" s="5">
        <f t="shared" si="812"/>
        <v>2.6611810938037221</v>
      </c>
      <c r="P921" s="5">
        <f t="shared" si="812"/>
        <v>4.1787233090667772</v>
      </c>
      <c r="Q921" s="5">
        <f t="shared" si="812"/>
        <v>3.8391592744700347</v>
      </c>
      <c r="R921" s="5">
        <f t="shared" si="812"/>
        <v>3.2322815036628012</v>
      </c>
      <c r="S921" s="5">
        <f t="shared" si="812"/>
        <v>3.7940720719140906</v>
      </c>
      <c r="T921" s="5">
        <f t="shared" si="812"/>
        <v>3.3855473499003335</v>
      </c>
      <c r="U921" s="5">
        <f t="shared" si="812"/>
        <v>5.6217871914238566</v>
      </c>
      <c r="V921" s="5">
        <f t="shared" si="812"/>
        <v>2.978442973300174</v>
      </c>
      <c r="W921" s="5">
        <f t="shared" si="812"/>
        <v>5.2194376687503414</v>
      </c>
      <c r="X921" s="5">
        <f t="shared" si="812"/>
        <v>3.8004262585259534</v>
      </c>
      <c r="Y921" s="5">
        <f t="shared" si="812"/>
        <v>7.3086838610201301</v>
      </c>
      <c r="EV921"/>
      <c r="EW921"/>
      <c r="EX921"/>
      <c r="EY92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</row>
    <row r="922" spans="1:189" x14ac:dyDescent="0.2">
      <c r="A922" s="1">
        <v>1999</v>
      </c>
      <c r="D922" s="5">
        <f t="shared" si="813"/>
        <v>1.4398337484264678</v>
      </c>
      <c r="E922" s="5">
        <f t="shared" si="812"/>
        <v>1.5932892986240894</v>
      </c>
      <c r="F922" s="5">
        <f t="shared" si="812"/>
        <v>1.7884972170686457</v>
      </c>
      <c r="G922" s="5">
        <f t="shared" si="812"/>
        <v>1.6877302774834739</v>
      </c>
      <c r="H922" s="5">
        <f t="shared" si="812"/>
        <v>1.2400582747458229</v>
      </c>
      <c r="I922" s="5">
        <f t="shared" si="812"/>
        <v>1.2963191233016156</v>
      </c>
      <c r="J922" s="5">
        <f t="shared" si="812"/>
        <v>1.2772380462075352</v>
      </c>
      <c r="K922" s="5">
        <f t="shared" si="812"/>
        <v>1.5604735606559592</v>
      </c>
      <c r="L922" s="5">
        <f t="shared" si="812"/>
        <v>1.6422322027407814</v>
      </c>
      <c r="M922" s="5">
        <f t="shared" si="812"/>
        <v>1.1860028182245186</v>
      </c>
      <c r="N922" s="5">
        <f t="shared" si="812"/>
        <v>1.757195041937829</v>
      </c>
      <c r="O922" s="5">
        <f t="shared" si="812"/>
        <v>2.864290512945828</v>
      </c>
      <c r="P922" s="5">
        <f t="shared" si="812"/>
        <v>3.8599376661003926</v>
      </c>
      <c r="Q922" s="5">
        <f t="shared" si="812"/>
        <v>3.6190255493515187</v>
      </c>
      <c r="R922" s="5">
        <f t="shared" si="812"/>
        <v>4.0561286862857795</v>
      </c>
      <c r="S922" s="5">
        <f t="shared" si="812"/>
        <v>4.3398114149874445</v>
      </c>
      <c r="T922" s="5">
        <f t="shared" si="812"/>
        <v>4.4140455762254573</v>
      </c>
      <c r="U922" s="5">
        <f t="shared" si="812"/>
        <v>5.7046331460030455</v>
      </c>
      <c r="V922" s="5">
        <f t="shared" si="812"/>
        <v>3.533003646535791</v>
      </c>
      <c r="W922" s="5">
        <f t="shared" si="812"/>
        <v>6.7025113512487193</v>
      </c>
      <c r="X922" s="5">
        <f t="shared" si="812"/>
        <v>4.7265354822865255</v>
      </c>
      <c r="Y922" s="5">
        <f t="shared" si="812"/>
        <v>8.7139741842177543</v>
      </c>
      <c r="EV922"/>
      <c r="EW922"/>
      <c r="EX922"/>
      <c r="EY922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</row>
    <row r="923" spans="1:189" x14ac:dyDescent="0.2">
      <c r="A923" s="1">
        <v>2000</v>
      </c>
      <c r="D923" s="5">
        <f t="shared" si="813"/>
        <v>1.2627688913649124</v>
      </c>
      <c r="E923" s="5">
        <f t="shared" si="812"/>
        <v>1.5301621531260448</v>
      </c>
      <c r="F923" s="5">
        <f t="shared" si="812"/>
        <v>1.1237232810361166</v>
      </c>
      <c r="G923" s="5">
        <f t="shared" si="812"/>
        <v>1.5558409901448829</v>
      </c>
      <c r="H923" s="5">
        <f t="shared" si="812"/>
        <v>1.0812144567504476</v>
      </c>
      <c r="I923" s="5">
        <f t="shared" si="812"/>
        <v>1.1650173353689117</v>
      </c>
      <c r="J923" s="5">
        <f t="shared" si="812"/>
        <v>1.1592191725072472</v>
      </c>
      <c r="K923" s="5">
        <f t="shared" si="812"/>
        <v>1.5908034748157267</v>
      </c>
      <c r="L923" s="5">
        <f t="shared" si="812"/>
        <v>1.7929822383906071</v>
      </c>
      <c r="M923" s="5">
        <f t="shared" si="812"/>
        <v>1.0305503900306712</v>
      </c>
      <c r="N923" s="5">
        <f t="shared" si="812"/>
        <v>1.8172158020787315</v>
      </c>
      <c r="O923" s="5">
        <f t="shared" si="812"/>
        <v>2.9523992647522288</v>
      </c>
      <c r="P923" s="5">
        <f t="shared" si="812"/>
        <v>4.9732160640087901</v>
      </c>
      <c r="Q923" s="5">
        <f t="shared" si="812"/>
        <v>4.1859531117351274</v>
      </c>
      <c r="R923" s="5">
        <f t="shared" si="812"/>
        <v>3.6849475650225787</v>
      </c>
      <c r="S923" s="5">
        <f t="shared" si="812"/>
        <v>4.9556526651753394</v>
      </c>
      <c r="T923" s="5">
        <f t="shared" si="812"/>
        <v>4.7414881397943249</v>
      </c>
      <c r="U923" s="5">
        <f t="shared" si="812"/>
        <v>5.8021151090206127</v>
      </c>
      <c r="V923" s="5">
        <f t="shared" si="812"/>
        <v>3.5920654768671141</v>
      </c>
      <c r="W923" s="5">
        <f t="shared" si="812"/>
        <v>7.0429607255281264</v>
      </c>
      <c r="X923" s="5">
        <f t="shared" si="812"/>
        <v>5.2480685915496554</v>
      </c>
      <c r="Y923" s="5">
        <f t="shared" si="812"/>
        <v>7.9452089855125214</v>
      </c>
      <c r="EV923"/>
      <c r="EW923"/>
      <c r="EX923"/>
      <c r="EY923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</row>
    <row r="924" spans="1:189" x14ac:dyDescent="0.2">
      <c r="A924" s="1">
        <v>2001</v>
      </c>
      <c r="D924" s="5">
        <f t="shared" si="813"/>
        <v>1.3017326227385251</v>
      </c>
      <c r="E924" s="5">
        <f t="shared" si="812"/>
        <v>1.376230610131512</v>
      </c>
      <c r="F924" s="5">
        <f t="shared" si="812"/>
        <v>1.5115580069410015</v>
      </c>
      <c r="G924" s="5">
        <f t="shared" si="812"/>
        <v>1.4906633017054089</v>
      </c>
      <c r="H924" s="5">
        <f t="shared" si="812"/>
        <v>1.2728958116497571</v>
      </c>
      <c r="I924" s="5">
        <f t="shared" si="812"/>
        <v>1.2465290698420439</v>
      </c>
      <c r="J924" s="5">
        <f t="shared" si="812"/>
        <v>1.338467541270099</v>
      </c>
      <c r="K924" s="5">
        <f t="shared" si="812"/>
        <v>1.5981781200412015</v>
      </c>
      <c r="L924" s="5">
        <f t="shared" si="812"/>
        <v>1.5283713381928208</v>
      </c>
      <c r="M924" s="5">
        <f t="shared" si="812"/>
        <v>0.51370741408471643</v>
      </c>
      <c r="N924" s="5">
        <f t="shared" si="812"/>
        <v>1.6006435880419181</v>
      </c>
      <c r="O924" s="5">
        <f t="shared" si="812"/>
        <v>2.9760056002890081</v>
      </c>
      <c r="P924" s="5">
        <f t="shared" si="812"/>
        <v>3.784178468290099</v>
      </c>
      <c r="Q924" s="5">
        <f t="shared" si="812"/>
        <v>4.6706164957761009</v>
      </c>
      <c r="R924" s="5">
        <f t="shared" si="812"/>
        <v>3.2753848795298537</v>
      </c>
      <c r="S924" s="5">
        <f t="shared" si="812"/>
        <v>4.4108864576628468</v>
      </c>
      <c r="T924" s="5">
        <f t="shared" si="812"/>
        <v>3.9357560989052081</v>
      </c>
      <c r="U924" s="5">
        <f t="shared" si="812"/>
        <v>6.0244609762430397</v>
      </c>
      <c r="V924" s="5">
        <f t="shared" si="812"/>
        <v>3.4422573013023388</v>
      </c>
      <c r="W924" s="5">
        <f t="shared" si="812"/>
        <v>5.6454491722191618</v>
      </c>
      <c r="X924" s="5">
        <f t="shared" si="812"/>
        <v>4.2550337764045079</v>
      </c>
      <c r="Y924" s="5">
        <f t="shared" si="812"/>
        <v>7.3821202010945779</v>
      </c>
      <c r="EV924"/>
      <c r="EW924"/>
      <c r="EX924"/>
      <c r="EY924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</row>
    <row r="925" spans="1:189" x14ac:dyDescent="0.2">
      <c r="A925" s="1">
        <v>2002</v>
      </c>
      <c r="D925" s="5">
        <f t="shared" si="813"/>
        <v>1.2978391399075098</v>
      </c>
      <c r="E925" s="5">
        <f t="shared" si="813"/>
        <v>1.5976187907520254</v>
      </c>
      <c r="F925" s="5">
        <f t="shared" si="813"/>
        <v>0</v>
      </c>
      <c r="G925" s="5">
        <f t="shared" si="813"/>
        <v>1.6571708570728576</v>
      </c>
      <c r="H925" s="5">
        <f t="shared" si="813"/>
        <v>1.566648925415383</v>
      </c>
      <c r="I925" s="5">
        <f t="shared" si="813"/>
        <v>1.2764452119899585</v>
      </c>
      <c r="J925" s="5">
        <f t="shared" si="813"/>
        <v>1.4462257138167158</v>
      </c>
      <c r="K925" s="5">
        <f t="shared" si="813"/>
        <v>1.5761942868909231</v>
      </c>
      <c r="L925" s="5">
        <f t="shared" si="813"/>
        <v>1.6217371022159865</v>
      </c>
      <c r="M925" s="5">
        <f t="shared" si="813"/>
        <v>0</v>
      </c>
      <c r="N925" s="5">
        <f t="shared" si="813"/>
        <v>1.7410931243369039</v>
      </c>
      <c r="O925" s="5">
        <f t="shared" si="813"/>
        <v>2.8328305025941987</v>
      </c>
      <c r="P925" s="5">
        <f t="shared" si="813"/>
        <v>4.1527869744525496</v>
      </c>
      <c r="Q925" s="5">
        <f t="shared" si="813"/>
        <v>4.678600304754795</v>
      </c>
      <c r="R925" s="5">
        <f t="shared" si="813"/>
        <v>3.3650332837212336</v>
      </c>
      <c r="S925" s="5">
        <f t="shared" si="813"/>
        <v>4.3268090240164625</v>
      </c>
      <c r="T925" s="5">
        <f t="shared" ref="E925:Y931" si="814">T877/T724</f>
        <v>4.4657553927303324</v>
      </c>
      <c r="U925" s="5">
        <f t="shared" si="814"/>
        <v>5.961052018589009</v>
      </c>
      <c r="V925" s="5">
        <f t="shared" si="814"/>
        <v>3.4353151684548195</v>
      </c>
      <c r="W925" s="5">
        <f t="shared" si="814"/>
        <v>5.3044129980798944</v>
      </c>
      <c r="X925" s="5">
        <f t="shared" si="814"/>
        <v>4.4747957093380446</v>
      </c>
      <c r="Y925" s="5">
        <f t="shared" si="814"/>
        <v>6.751400632161201</v>
      </c>
      <c r="EV925"/>
      <c r="EW925"/>
      <c r="EX925"/>
      <c r="EY925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</row>
    <row r="926" spans="1:189" x14ac:dyDescent="0.2">
      <c r="A926" s="1">
        <v>2003</v>
      </c>
      <c r="D926" s="5">
        <f t="shared" si="813"/>
        <v>1.3020613758002897</v>
      </c>
      <c r="E926" s="5">
        <f t="shared" si="814"/>
        <v>1.3236569631491217</v>
      </c>
      <c r="F926" s="5">
        <f t="shared" si="814"/>
        <v>0</v>
      </c>
      <c r="G926" s="5">
        <f t="shared" si="814"/>
        <v>1.3447914470603457</v>
      </c>
      <c r="H926" s="5">
        <f t="shared" si="814"/>
        <v>1.2972092086103106</v>
      </c>
      <c r="I926" s="5">
        <f t="shared" si="814"/>
        <v>1.2491853652771445</v>
      </c>
      <c r="J926" s="5">
        <f t="shared" si="814"/>
        <v>1.3644192367954062</v>
      </c>
      <c r="K926" s="5">
        <f t="shared" si="814"/>
        <v>1.57011298453739</v>
      </c>
      <c r="L926" s="5">
        <f t="shared" si="814"/>
        <v>1.6148164896416299</v>
      </c>
      <c r="M926" s="5">
        <f t="shared" si="814"/>
        <v>2.0289339316107071</v>
      </c>
      <c r="N926" s="5">
        <f t="shared" si="814"/>
        <v>1.8970989317834994</v>
      </c>
      <c r="O926" s="5">
        <f t="shared" si="814"/>
        <v>2.2703230323474406</v>
      </c>
      <c r="P926" s="5">
        <f t="shared" si="814"/>
        <v>3.8767183378434282</v>
      </c>
      <c r="Q926" s="5">
        <f t="shared" si="814"/>
        <v>3.5815429396902001</v>
      </c>
      <c r="R926" s="5">
        <f t="shared" si="814"/>
        <v>2.7836893285021183</v>
      </c>
      <c r="S926" s="5">
        <f t="shared" si="814"/>
        <v>3.6362213649792561</v>
      </c>
      <c r="T926" s="5">
        <f t="shared" si="814"/>
        <v>2.8719558557615419</v>
      </c>
      <c r="U926" s="5">
        <f t="shared" si="814"/>
        <v>4.0917335088667635</v>
      </c>
      <c r="V926" s="5">
        <f t="shared" si="814"/>
        <v>3.0706602405031731</v>
      </c>
      <c r="W926" s="5">
        <f t="shared" si="814"/>
        <v>4.1985932290476606</v>
      </c>
      <c r="X926" s="5">
        <f t="shared" si="814"/>
        <v>3.9020030454830081</v>
      </c>
      <c r="Y926" s="5">
        <f t="shared" si="814"/>
        <v>5.3642391656258424</v>
      </c>
      <c r="EV926"/>
      <c r="EW926"/>
      <c r="EX926"/>
      <c r="EY926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</row>
    <row r="927" spans="1:189" x14ac:dyDescent="0.2">
      <c r="A927" s="1">
        <v>2004</v>
      </c>
      <c r="D927" s="5">
        <f t="shared" si="813"/>
        <v>1.4909785204196531</v>
      </c>
      <c r="E927" s="5">
        <f t="shared" si="814"/>
        <v>0</v>
      </c>
      <c r="F927" s="5"/>
      <c r="G927" s="5">
        <f t="shared" si="814"/>
        <v>1.6256713958347855</v>
      </c>
      <c r="H927" s="5">
        <f t="shared" si="814"/>
        <v>1.4442572851876683</v>
      </c>
      <c r="I927" s="5">
        <f t="shared" si="814"/>
        <v>0</v>
      </c>
      <c r="J927" s="5">
        <f t="shared" si="814"/>
        <v>1.3540343928740035</v>
      </c>
      <c r="K927" s="5">
        <f t="shared" si="814"/>
        <v>1.549022921256604</v>
      </c>
      <c r="L927" s="5">
        <f t="shared" si="814"/>
        <v>1.3916875529443615</v>
      </c>
      <c r="M927" s="5">
        <f t="shared" si="814"/>
        <v>0</v>
      </c>
      <c r="N927" s="5">
        <f t="shared" si="814"/>
        <v>1.6893214424195426</v>
      </c>
      <c r="O927" s="5">
        <f t="shared" si="814"/>
        <v>2.8240899144160903</v>
      </c>
      <c r="P927" s="5">
        <f t="shared" si="814"/>
        <v>3.7116873868795066</v>
      </c>
      <c r="Q927" s="5">
        <f t="shared" si="814"/>
        <v>3.3109383707636004</v>
      </c>
      <c r="R927" s="5">
        <f t="shared" si="814"/>
        <v>2.9304967359376302</v>
      </c>
      <c r="S927" s="5">
        <f t="shared" si="814"/>
        <v>3.83434411154896</v>
      </c>
      <c r="T927" s="5">
        <f t="shared" si="814"/>
        <v>3.461727612300312</v>
      </c>
      <c r="U927" s="5">
        <f t="shared" si="814"/>
        <v>5.7173646584908537</v>
      </c>
      <c r="V927" s="5">
        <f t="shared" si="814"/>
        <v>3.066653021670481</v>
      </c>
      <c r="W927" s="5">
        <f t="shared" si="814"/>
        <v>4.7981595769868202</v>
      </c>
      <c r="X927" s="5">
        <f t="shared" si="814"/>
        <v>4.0485124990787575</v>
      </c>
      <c r="Y927" s="5">
        <f t="shared" si="814"/>
        <v>6.4030000522833479</v>
      </c>
      <c r="EV927"/>
      <c r="EW927"/>
      <c r="EX927"/>
      <c r="EY927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</row>
    <row r="928" spans="1:189" x14ac:dyDescent="0.2">
      <c r="A928" s="1">
        <v>2005</v>
      </c>
      <c r="D928" s="5">
        <f t="shared" si="813"/>
        <v>1.4363087765304869</v>
      </c>
      <c r="E928" s="5">
        <f t="shared" si="814"/>
        <v>0</v>
      </c>
      <c r="F928" s="5">
        <f t="shared" si="814"/>
        <v>0</v>
      </c>
      <c r="G928" s="5">
        <f t="shared" si="814"/>
        <v>1.4915749637848588</v>
      </c>
      <c r="H928" s="5">
        <f t="shared" si="814"/>
        <v>1.2148945796415289</v>
      </c>
      <c r="I928" s="5">
        <f t="shared" si="814"/>
        <v>0</v>
      </c>
      <c r="J928" s="5">
        <f t="shared" si="814"/>
        <v>1.3596182084959261</v>
      </c>
      <c r="K928" s="5">
        <f t="shared" si="814"/>
        <v>1.5226422811148304</v>
      </c>
      <c r="L928" s="5">
        <f t="shared" si="814"/>
        <v>1.4991639851378655</v>
      </c>
      <c r="M928" s="5">
        <f t="shared" si="814"/>
        <v>0</v>
      </c>
      <c r="N928" s="5">
        <f t="shared" si="814"/>
        <v>1.8001349089364678</v>
      </c>
      <c r="O928" s="5">
        <f t="shared" si="814"/>
        <v>3.0951640449813556</v>
      </c>
      <c r="P928" s="5">
        <f t="shared" si="814"/>
        <v>2.7851942695318472</v>
      </c>
      <c r="Q928" s="5">
        <f t="shared" si="814"/>
        <v>3.391822819204839</v>
      </c>
      <c r="R928" s="5">
        <f t="shared" si="814"/>
        <v>3.0265422128587751</v>
      </c>
      <c r="S928" s="5">
        <f t="shared" si="814"/>
        <v>3.2596917985563132</v>
      </c>
      <c r="T928" s="5">
        <f t="shared" si="814"/>
        <v>3.5413336822791148</v>
      </c>
      <c r="U928" s="5">
        <f t="shared" si="814"/>
        <v>6.0233587210975577</v>
      </c>
      <c r="V928" s="5">
        <f t="shared" si="814"/>
        <v>2.7233979846912897</v>
      </c>
      <c r="W928" s="5">
        <f t="shared" si="814"/>
        <v>5.0601547323171259</v>
      </c>
      <c r="X928" s="5">
        <f t="shared" si="814"/>
        <v>3.3901404748025459</v>
      </c>
      <c r="Y928" s="5">
        <f t="shared" si="814"/>
        <v>8.0589822511026217</v>
      </c>
      <c r="EV928"/>
      <c r="EW928"/>
      <c r="EX928"/>
      <c r="EY928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</row>
    <row r="929" spans="1:189" x14ac:dyDescent="0.2">
      <c r="A929" s="1">
        <v>2006</v>
      </c>
      <c r="D929" s="5">
        <f t="shared" si="813"/>
        <v>1.5781670479553909</v>
      </c>
      <c r="E929" s="5">
        <f t="shared" si="814"/>
        <v>1.4301131273005967</v>
      </c>
      <c r="F929" s="5">
        <f t="shared" si="814"/>
        <v>2.2705519194169801</v>
      </c>
      <c r="G929" s="5">
        <f t="shared" si="814"/>
        <v>1.6708164608365481</v>
      </c>
      <c r="H929" s="5">
        <f t="shared" si="814"/>
        <v>1.4121815725457527</v>
      </c>
      <c r="I929" s="5">
        <f t="shared" si="814"/>
        <v>1.3593622070190534</v>
      </c>
      <c r="J929" s="5">
        <f t="shared" si="814"/>
        <v>1.3660322445741004</v>
      </c>
      <c r="K929" s="5">
        <f t="shared" si="814"/>
        <v>1.4605841885643398</v>
      </c>
      <c r="L929" s="5">
        <f t="shared" si="814"/>
        <v>1.3560411148356144</v>
      </c>
      <c r="M929" s="5">
        <f t="shared" si="814"/>
        <v>0</v>
      </c>
      <c r="N929" s="5">
        <f t="shared" si="814"/>
        <v>1.8141051912568305</v>
      </c>
      <c r="O929" s="5">
        <f t="shared" si="814"/>
        <v>3.4402063861715968</v>
      </c>
      <c r="P929" s="5">
        <f t="shared" si="814"/>
        <v>2.9501384350915933</v>
      </c>
      <c r="Q929" s="5">
        <f t="shared" si="814"/>
        <v>4.2337123737244244</v>
      </c>
      <c r="R929" s="5">
        <f t="shared" si="814"/>
        <v>3.2982789967893114</v>
      </c>
      <c r="S929" s="5">
        <f t="shared" si="814"/>
        <v>2.8733561080423424</v>
      </c>
      <c r="T929" s="5">
        <f t="shared" si="814"/>
        <v>3.7953209529608118</v>
      </c>
      <c r="U929" s="5">
        <f t="shared" si="814"/>
        <v>5.6113564801162754</v>
      </c>
      <c r="V929" s="5">
        <f t="shared" si="814"/>
        <v>2.8405863652851036</v>
      </c>
      <c r="W929" s="5">
        <f t="shared" si="814"/>
        <v>5.0590577916375015</v>
      </c>
      <c r="X929" s="5">
        <f t="shared" si="814"/>
        <v>4.3471612138177722</v>
      </c>
      <c r="Y929" s="5">
        <f t="shared" si="814"/>
        <v>7.9610872041965575</v>
      </c>
      <c r="EV929"/>
      <c r="EW929"/>
      <c r="EX929"/>
      <c r="EY929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</row>
    <row r="930" spans="1:189" x14ac:dyDescent="0.2">
      <c r="A930" s="1">
        <v>2007</v>
      </c>
      <c r="D930" s="5">
        <f t="shared" si="813"/>
        <v>1.5233130207512313</v>
      </c>
      <c r="E930" s="5">
        <f t="shared" si="814"/>
        <v>1.3412583646369136</v>
      </c>
      <c r="F930" s="5">
        <f t="shared" si="814"/>
        <v>2.5027792720100415</v>
      </c>
      <c r="G930" s="5">
        <f t="shared" si="814"/>
        <v>1.5668550775337653</v>
      </c>
      <c r="H930" s="5">
        <f t="shared" si="814"/>
        <v>1.355254161872445</v>
      </c>
      <c r="I930" s="5">
        <f t="shared" si="814"/>
        <v>1.6621151437363726</v>
      </c>
      <c r="J930" s="5">
        <f t="shared" si="814"/>
        <v>1.4977165889285577</v>
      </c>
      <c r="K930" s="5">
        <f t="shared" si="814"/>
        <v>1.6296355229412756</v>
      </c>
      <c r="L930" s="5">
        <f t="shared" si="814"/>
        <v>1.855521442147313</v>
      </c>
      <c r="M930" s="5">
        <f t="shared" si="814"/>
        <v>2.5234204032220515</v>
      </c>
      <c r="N930" s="5">
        <f t="shared" si="814"/>
        <v>1.6488885732547405</v>
      </c>
      <c r="O930" s="5">
        <f t="shared" si="814"/>
        <v>3.6473189413907359</v>
      </c>
      <c r="P930" s="5">
        <f t="shared" si="814"/>
        <v>2.518885637267215</v>
      </c>
      <c r="Q930" s="5">
        <f t="shared" si="814"/>
        <v>4.0867353902517873</v>
      </c>
      <c r="R930" s="5">
        <f t="shared" si="814"/>
        <v>3.0696471936275507</v>
      </c>
      <c r="S930" s="5">
        <f t="shared" si="814"/>
        <v>2.9396719087803405</v>
      </c>
      <c r="T930" s="5">
        <f t="shared" si="814"/>
        <v>4.0294417064381749</v>
      </c>
      <c r="U930" s="5">
        <f t="shared" si="814"/>
        <v>4.691161349473056</v>
      </c>
      <c r="V930" s="5">
        <f t="shared" si="814"/>
        <v>2.991578831277276</v>
      </c>
      <c r="W930" s="5">
        <f t="shared" si="814"/>
        <v>4.9467042450882968</v>
      </c>
      <c r="X930" s="5">
        <f t="shared" si="814"/>
        <v>2.9542041092041189</v>
      </c>
      <c r="Y930" s="5">
        <f t="shared" si="814"/>
        <v>6.0143401371039644</v>
      </c>
      <c r="EV930"/>
      <c r="EW930"/>
      <c r="EX930"/>
      <c r="EY930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</row>
    <row r="931" spans="1:189" x14ac:dyDescent="0.2">
      <c r="A931" s="1">
        <v>2008</v>
      </c>
      <c r="D931" s="5">
        <f t="shared" si="813"/>
        <v>1.5759605940133452</v>
      </c>
      <c r="E931" s="5">
        <f t="shared" si="814"/>
        <v>1.5156415332808655</v>
      </c>
      <c r="F931" s="5">
        <f t="shared" si="814"/>
        <v>2.4455163341372508</v>
      </c>
      <c r="G931" s="5">
        <f t="shared" si="814"/>
        <v>1.7053445083630181</v>
      </c>
      <c r="H931" s="5">
        <f t="shared" si="814"/>
        <v>1.7204310334478496</v>
      </c>
      <c r="I931" s="5">
        <f t="shared" si="814"/>
        <v>1.4580021889627046</v>
      </c>
      <c r="J931" s="5">
        <f t="shared" si="814"/>
        <v>1.5471923722925882</v>
      </c>
      <c r="K931" s="5">
        <f t="shared" si="814"/>
        <v>1.5099515322505397</v>
      </c>
      <c r="L931" s="5">
        <f t="shared" si="814"/>
        <v>1.5226847742234744</v>
      </c>
      <c r="M931" s="5">
        <f t="shared" si="814"/>
        <v>1.7813858882055746</v>
      </c>
      <c r="N931" s="5">
        <f t="shared" si="814"/>
        <v>1.8855493910354464</v>
      </c>
      <c r="O931" s="5">
        <f t="shared" si="814"/>
        <v>3.3673478454074206</v>
      </c>
      <c r="P931" s="5">
        <f t="shared" si="814"/>
        <v>2.5180391226592524</v>
      </c>
      <c r="Q931" s="5">
        <f t="shared" si="814"/>
        <v>4.1219129429255803</v>
      </c>
      <c r="R931" s="5">
        <f t="shared" si="814"/>
        <v>3.488500539949043</v>
      </c>
      <c r="S931" s="5">
        <f t="shared" si="814"/>
        <v>2.7268262384378299</v>
      </c>
      <c r="T931" s="5">
        <f t="shared" si="814"/>
        <v>3.587570212757917</v>
      </c>
      <c r="U931" s="5">
        <f t="shared" si="814"/>
        <v>4.6282722843959654</v>
      </c>
      <c r="V931" s="5">
        <f t="shared" si="814"/>
        <v>3.4239638967686687</v>
      </c>
      <c r="W931" s="5">
        <f t="shared" si="814"/>
        <v>4.2579415560130798</v>
      </c>
      <c r="X931" s="5">
        <f t="shared" si="814"/>
        <v>3.2096611538827111</v>
      </c>
      <c r="Y931" s="5">
        <f t="shared" si="814"/>
        <v>6.9023008679345077</v>
      </c>
      <c r="EV931"/>
      <c r="EW931"/>
      <c r="EX931"/>
      <c r="EY93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</row>
    <row r="932" spans="1:189" x14ac:dyDescent="0.2">
      <c r="A932" s="1">
        <v>2009</v>
      </c>
      <c r="F932" s="5"/>
      <c r="G932" s="5"/>
      <c r="H932" s="5"/>
      <c r="I932" s="5"/>
      <c r="J932" s="5"/>
      <c r="K932" s="5"/>
      <c r="L932" s="5"/>
      <c r="M932" s="5"/>
      <c r="Q932" s="5"/>
      <c r="R932" s="5"/>
      <c r="U932" s="5"/>
      <c r="V932" s="5"/>
      <c r="W932" s="5"/>
      <c r="Y932" s="5"/>
      <c r="EV932"/>
      <c r="EW932"/>
      <c r="EX932"/>
      <c r="EY932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</row>
    <row r="933" spans="1:189" x14ac:dyDescent="0.2">
      <c r="A933" s="1">
        <v>2010</v>
      </c>
      <c r="F933" s="5"/>
      <c r="G933" s="5"/>
      <c r="H933" s="5"/>
      <c r="I933" s="5"/>
      <c r="J933" s="5"/>
      <c r="K933" s="5"/>
      <c r="L933" s="5"/>
      <c r="M933" s="5"/>
      <c r="Q933" s="5"/>
      <c r="R933" s="5"/>
      <c r="U933" s="5"/>
      <c r="V933" s="5"/>
      <c r="W933" s="5"/>
      <c r="Y933" s="5"/>
      <c r="EV933"/>
      <c r="EW933"/>
      <c r="EX933"/>
      <c r="EY933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</row>
    <row r="934" spans="1:189" x14ac:dyDescent="0.2">
      <c r="A934" s="1">
        <v>2011</v>
      </c>
      <c r="F934" s="5"/>
      <c r="G934" s="5"/>
      <c r="H934" s="5"/>
      <c r="I934" s="5"/>
      <c r="J934" s="5"/>
      <c r="K934" s="5"/>
      <c r="L934" s="5"/>
      <c r="M934" s="5"/>
      <c r="Q934" s="5"/>
      <c r="R934" s="5"/>
      <c r="U934" s="5"/>
      <c r="V934" s="5"/>
      <c r="W934" s="5"/>
      <c r="Y934" s="5"/>
      <c r="EV934"/>
      <c r="EW934"/>
      <c r="EX934"/>
      <c r="EY934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</row>
    <row r="935" spans="1:189" x14ac:dyDescent="0.2">
      <c r="A935" s="1">
        <v>2012</v>
      </c>
      <c r="F935" s="5"/>
      <c r="G935" s="5"/>
      <c r="H935" s="5"/>
      <c r="I935" s="5"/>
      <c r="J935" s="5"/>
      <c r="K935" s="5"/>
      <c r="L935" s="5"/>
      <c r="M935" s="5"/>
      <c r="Q935" s="5"/>
      <c r="R935" s="5"/>
      <c r="U935" s="5"/>
      <c r="V935" s="5"/>
      <c r="W935" s="5"/>
      <c r="Y935" s="5"/>
      <c r="EV935"/>
      <c r="EW935"/>
      <c r="EX935"/>
      <c r="EY935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</row>
    <row r="936" spans="1:189" x14ac:dyDescent="0.2">
      <c r="A936" s="1">
        <v>2013</v>
      </c>
      <c r="F936" s="5"/>
      <c r="G936" s="5"/>
      <c r="H936" s="5"/>
      <c r="I936" s="5"/>
      <c r="J936" s="5"/>
      <c r="K936" s="5"/>
      <c r="L936" s="5"/>
      <c r="M936" s="5"/>
      <c r="Q936" s="5"/>
      <c r="R936" s="5"/>
      <c r="U936" s="5"/>
      <c r="V936" s="5"/>
      <c r="W936" s="5"/>
      <c r="Y936" s="5"/>
      <c r="EV936"/>
      <c r="EW936"/>
      <c r="EX936"/>
      <c r="EY936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</row>
    <row r="937" spans="1:189" x14ac:dyDescent="0.2">
      <c r="A937" s="1">
        <v>2014</v>
      </c>
      <c r="F937" s="5"/>
      <c r="G937" s="5"/>
      <c r="H937" s="5"/>
      <c r="I937" s="5"/>
      <c r="J937" s="5"/>
      <c r="K937" s="5"/>
      <c r="L937" s="5"/>
      <c r="M937" s="5"/>
      <c r="Q937" s="5"/>
      <c r="R937" s="5"/>
      <c r="U937" s="5"/>
      <c r="V937" s="5"/>
      <c r="W937" s="5"/>
      <c r="Y937" s="5"/>
      <c r="EV937"/>
      <c r="EW937"/>
      <c r="EX937"/>
      <c r="EY937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</row>
    <row r="938" spans="1:189" x14ac:dyDescent="0.2">
      <c r="A938" s="1">
        <v>2015</v>
      </c>
      <c r="F938" s="5"/>
      <c r="G938" s="5"/>
      <c r="H938" s="5"/>
      <c r="I938" s="5"/>
      <c r="J938" s="5"/>
      <c r="K938" s="5"/>
      <c r="L938" s="5"/>
      <c r="M938" s="5"/>
      <c r="Q938" s="5"/>
      <c r="R938" s="5"/>
      <c r="U938" s="5"/>
      <c r="V938" s="5"/>
      <c r="W938" s="5"/>
      <c r="Y938" s="5"/>
      <c r="EV938"/>
      <c r="EW938"/>
      <c r="EX938"/>
      <c r="EY938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</row>
    <row r="939" spans="1:189" x14ac:dyDescent="0.2">
      <c r="A939" s="1">
        <v>2016</v>
      </c>
      <c r="F939" s="5"/>
      <c r="G939" s="5"/>
      <c r="H939" s="5"/>
      <c r="I939" s="5"/>
      <c r="J939" s="5"/>
      <c r="K939" s="5"/>
      <c r="L939" s="5"/>
      <c r="M939" s="5"/>
      <c r="Q939" s="5"/>
      <c r="R939" s="5"/>
      <c r="U939" s="5"/>
      <c r="V939" s="5"/>
      <c r="W939" s="5"/>
      <c r="Y939" s="5"/>
      <c r="EV939"/>
      <c r="EW939"/>
      <c r="EX939"/>
      <c r="EY939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</row>
    <row r="940" spans="1:189" x14ac:dyDescent="0.2">
      <c r="A940" s="1">
        <v>2017</v>
      </c>
      <c r="F940" s="5"/>
      <c r="G940" s="5"/>
      <c r="H940" s="5"/>
      <c r="I940" s="5"/>
      <c r="J940" s="5"/>
      <c r="K940" s="5"/>
      <c r="L940" s="5"/>
      <c r="M940" s="5"/>
      <c r="Q940" s="5"/>
      <c r="R940" s="5"/>
      <c r="U940" s="5"/>
      <c r="V940" s="5"/>
      <c r="W940" s="5"/>
      <c r="Y940" s="5"/>
      <c r="EV940"/>
      <c r="EW940"/>
      <c r="EX940"/>
      <c r="EY940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</row>
    <row r="941" spans="1:189" x14ac:dyDescent="0.2">
      <c r="A941" s="1">
        <v>2018</v>
      </c>
      <c r="F941" s="5"/>
      <c r="G941" s="5"/>
      <c r="H941" s="5"/>
      <c r="I941" s="5"/>
      <c r="J941" s="5"/>
      <c r="K941" s="5"/>
      <c r="L941" s="5"/>
      <c r="M941" s="5"/>
      <c r="Q941" s="5"/>
      <c r="R941" s="5"/>
      <c r="U941" s="5"/>
      <c r="V941" s="5"/>
      <c r="W941" s="5"/>
      <c r="Y941" s="5"/>
      <c r="EV941"/>
      <c r="EW941"/>
      <c r="EX941"/>
      <c r="EY94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</row>
    <row r="942" spans="1:189" x14ac:dyDescent="0.2">
      <c r="A942" s="1">
        <v>2019</v>
      </c>
      <c r="D942" s="5">
        <f t="shared" ref="D942:D943" si="815">D894/D741</f>
        <v>1.3869002382171143</v>
      </c>
      <c r="E942" s="5">
        <f t="shared" ref="E942:Y943" si="816">E894/E741</f>
        <v>1.3239155884382205</v>
      </c>
      <c r="F942" s="5">
        <f t="shared" si="816"/>
        <v>1.7350235291319582</v>
      </c>
      <c r="G942" s="5">
        <f t="shared" si="816"/>
        <v>1.3042830180380622</v>
      </c>
      <c r="H942" s="5">
        <f t="shared" si="816"/>
        <v>1.4880353193475009</v>
      </c>
      <c r="I942" s="5">
        <f t="shared" si="816"/>
        <v>1.3827150135640456</v>
      </c>
      <c r="J942" s="5">
        <f t="shared" si="816"/>
        <v>1.4828198288160015</v>
      </c>
      <c r="K942" s="5">
        <f t="shared" si="816"/>
        <v>1.5525413552479719</v>
      </c>
      <c r="L942" s="5">
        <f t="shared" si="816"/>
        <v>1.4519142120314412</v>
      </c>
      <c r="M942" s="5">
        <f t="shared" si="816"/>
        <v>1.3954458609811593</v>
      </c>
      <c r="N942" s="5">
        <f t="shared" si="816"/>
        <v>1.4723179649473299</v>
      </c>
      <c r="O942" s="5">
        <f t="shared" si="816"/>
        <v>2.1971590783488422</v>
      </c>
      <c r="P942" s="5">
        <f t="shared" si="816"/>
        <v>2.2502857001098979</v>
      </c>
      <c r="Q942" s="5">
        <f t="shared" si="816"/>
        <v>3.8058483795137921</v>
      </c>
      <c r="R942" s="5">
        <f t="shared" si="816"/>
        <v>3.0542173224938947</v>
      </c>
      <c r="S942" s="5">
        <f t="shared" si="816"/>
        <v>2.4867939361320706</v>
      </c>
      <c r="T942" s="5">
        <f t="shared" si="816"/>
        <v>2.351629305708721</v>
      </c>
      <c r="U942" s="5">
        <f t="shared" si="816"/>
        <v>5.1698877194869661</v>
      </c>
      <c r="V942" s="5">
        <f t="shared" si="816"/>
        <v>3.1465580744632247</v>
      </c>
      <c r="W942" s="5">
        <f t="shared" si="816"/>
        <v>5.1925755639418352</v>
      </c>
      <c r="X942" s="5">
        <f t="shared" si="816"/>
        <v>2.380297889050929</v>
      </c>
      <c r="Y942" s="5">
        <f t="shared" si="816"/>
        <v>3.622857146186103</v>
      </c>
      <c r="EV942"/>
      <c r="EW942"/>
      <c r="EX942"/>
      <c r="EY942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</row>
    <row r="943" spans="1:189" x14ac:dyDescent="0.2">
      <c r="A943" s="1">
        <v>2020</v>
      </c>
      <c r="D943" s="5">
        <f t="shared" si="815"/>
        <v>1.4203363721540552</v>
      </c>
      <c r="E943" s="5">
        <f t="shared" si="816"/>
        <v>1.4659271086454033</v>
      </c>
      <c r="F943" s="5">
        <f t="shared" si="816"/>
        <v>0.85579636527824809</v>
      </c>
      <c r="G943" s="5">
        <f t="shared" si="816"/>
        <v>1.4983775978191238</v>
      </c>
      <c r="H943" s="5">
        <f t="shared" si="816"/>
        <v>1.5109609397223098</v>
      </c>
      <c r="I943" s="5">
        <f t="shared" si="816"/>
        <v>1.3768408680106279</v>
      </c>
      <c r="J943" s="5">
        <f t="shared" si="816"/>
        <v>1.6515720426675584</v>
      </c>
      <c r="K943" s="5">
        <f t="shared" si="816"/>
        <v>1.5007949125596185</v>
      </c>
      <c r="L943" s="5">
        <f t="shared" si="816"/>
        <v>1.530693514060645</v>
      </c>
      <c r="M943" s="5">
        <f t="shared" si="816"/>
        <v>1.4066879695033077</v>
      </c>
      <c r="N943" s="5">
        <f t="shared" si="816"/>
        <v>1.4186107391334992</v>
      </c>
      <c r="O943" s="5">
        <f t="shared" si="816"/>
        <v>2.4429531764493526</v>
      </c>
      <c r="P943" s="5">
        <f t="shared" si="816"/>
        <v>3.3332022096663656</v>
      </c>
      <c r="Q943" s="5">
        <f t="shared" si="816"/>
        <v>3.568363302397525</v>
      </c>
      <c r="R943" s="5">
        <f t="shared" si="816"/>
        <v>3.6047470558119858</v>
      </c>
      <c r="S943" s="5">
        <f t="shared" si="816"/>
        <v>2.9982435871726492</v>
      </c>
      <c r="T943" s="5">
        <f t="shared" si="816"/>
        <v>2.707234733040178</v>
      </c>
      <c r="U943" s="5">
        <f t="shared" si="816"/>
        <v>4.5154678879296117</v>
      </c>
      <c r="V943" s="5">
        <f t="shared" si="816"/>
        <v>3.2300905446669326</v>
      </c>
      <c r="W943" s="5">
        <f t="shared" si="816"/>
        <v>6.2499599788722708</v>
      </c>
      <c r="X943" s="5">
        <f t="shared" si="816"/>
        <v>3.0027094470684954</v>
      </c>
      <c r="Y943" s="5">
        <f t="shared" si="816"/>
        <v>4.0003731750431006</v>
      </c>
      <c r="EV943"/>
      <c r="EW943"/>
      <c r="EX943"/>
      <c r="EY943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</row>
    <row r="944" spans="1:189" x14ac:dyDescent="0.2">
      <c r="EV944"/>
      <c r="EW944"/>
      <c r="EX944"/>
      <c r="EY944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</row>
    <row r="945" spans="1:189" x14ac:dyDescent="0.2">
      <c r="EV945"/>
      <c r="EW945"/>
      <c r="EX945"/>
      <c r="EY945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</row>
    <row r="946" spans="1:189" x14ac:dyDescent="0.2">
      <c r="A946" s="1" t="s">
        <v>212</v>
      </c>
      <c r="D946" s="5">
        <f>AVERAGE(D938:D943)</f>
        <v>1.4036183051855846</v>
      </c>
      <c r="E946" s="5">
        <f t="shared" ref="E946:Y946" si="817">AVERAGE(E938:E943)</f>
        <v>1.3949213485418119</v>
      </c>
      <c r="F946" s="5">
        <f t="shared" si="817"/>
        <v>1.2954099472051031</v>
      </c>
      <c r="G946" s="5">
        <f t="shared" si="817"/>
        <v>1.401330307928593</v>
      </c>
      <c r="H946" s="5">
        <f t="shared" si="817"/>
        <v>1.4994981295349055</v>
      </c>
      <c r="I946" s="5">
        <f t="shared" si="817"/>
        <v>1.3797779407873367</v>
      </c>
      <c r="J946" s="5">
        <f t="shared" si="817"/>
        <v>1.56719593574178</v>
      </c>
      <c r="K946" s="5">
        <f t="shared" si="817"/>
        <v>1.5266681339037951</v>
      </c>
      <c r="L946" s="5">
        <f t="shared" si="817"/>
        <v>1.4913038630460431</v>
      </c>
      <c r="M946" s="5">
        <f t="shared" si="817"/>
        <v>1.4010669152422335</v>
      </c>
      <c r="N946" s="5">
        <f t="shared" si="817"/>
        <v>1.4454643520404145</v>
      </c>
      <c r="O946" s="5">
        <f t="shared" si="817"/>
        <v>2.3200561273990976</v>
      </c>
      <c r="P946" s="5">
        <f t="shared" si="817"/>
        <v>2.7917439548881315</v>
      </c>
      <c r="Q946" s="5">
        <f t="shared" si="817"/>
        <v>3.6871058409556587</v>
      </c>
      <c r="R946" s="5">
        <f t="shared" si="817"/>
        <v>3.32948218915294</v>
      </c>
      <c r="S946" s="5">
        <f t="shared" si="817"/>
        <v>2.7425187616523599</v>
      </c>
      <c r="T946" s="5">
        <f t="shared" si="817"/>
        <v>2.5294320193744495</v>
      </c>
      <c r="U946" s="5">
        <f t="shared" si="817"/>
        <v>4.8426778037082894</v>
      </c>
      <c r="V946" s="5">
        <f t="shared" si="817"/>
        <v>3.1883243095650786</v>
      </c>
      <c r="W946" s="5">
        <f t="shared" si="817"/>
        <v>5.721267771407053</v>
      </c>
      <c r="X946" s="5">
        <f t="shared" si="817"/>
        <v>2.6915036680597124</v>
      </c>
      <c r="Y946" s="5">
        <f t="shared" si="817"/>
        <v>3.8116151606146018</v>
      </c>
      <c r="EV946"/>
      <c r="EW946"/>
      <c r="EX946"/>
      <c r="EY946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</row>
    <row r="947" spans="1:189" x14ac:dyDescent="0.2">
      <c r="C947" s="1" t="s">
        <v>210</v>
      </c>
      <c r="D947" s="5">
        <f>AVERAGE(D946:N946)</f>
        <v>1.4369322890143275</v>
      </c>
      <c r="EV947"/>
      <c r="EW947"/>
      <c r="EX947"/>
      <c r="EY947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</row>
    <row r="948" spans="1:189" x14ac:dyDescent="0.2">
      <c r="C948" s="1" t="s">
        <v>211</v>
      </c>
      <c r="D948" s="5">
        <f>AVERAGE(O946:Y946)</f>
        <v>3.423247964252488</v>
      </c>
      <c r="EV948"/>
      <c r="EW948"/>
      <c r="EX948"/>
      <c r="EY948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</row>
    <row r="949" spans="1:189" x14ac:dyDescent="0.2">
      <c r="EW949" s="51"/>
      <c r="EX949" s="51"/>
      <c r="EY949" s="52"/>
      <c r="EZ949" s="52"/>
      <c r="FA949" s="51"/>
    </row>
    <row r="950" spans="1:189" x14ac:dyDescent="0.2">
      <c r="EW950" s="51"/>
      <c r="EX950" s="51"/>
      <c r="EY950" s="52"/>
      <c r="EZ950" s="52"/>
      <c r="FA950" s="51"/>
    </row>
    <row r="951" spans="1:189" x14ac:dyDescent="0.2">
      <c r="EW951" s="51"/>
      <c r="EX951" s="51"/>
      <c r="EY951" s="52"/>
      <c r="EZ951" s="52"/>
      <c r="FA951" s="51"/>
    </row>
    <row r="952" spans="1:189" x14ac:dyDescent="0.2">
      <c r="EW952" s="51"/>
      <c r="EX952" s="51"/>
      <c r="EY952" s="52"/>
      <c r="EZ952" s="52"/>
      <c r="FA952" s="51"/>
    </row>
    <row r="953" spans="1:189" x14ac:dyDescent="0.2">
      <c r="EW953" s="51"/>
      <c r="EX953" s="51"/>
      <c r="EY953" s="52"/>
      <c r="EZ953" s="52"/>
      <c r="FA953" s="51"/>
    </row>
    <row r="954" spans="1:189" x14ac:dyDescent="0.2">
      <c r="EW954" s="51"/>
      <c r="EX954" s="51"/>
      <c r="EY954" s="52"/>
      <c r="EZ954" s="52"/>
      <c r="FA954" s="51"/>
    </row>
    <row r="955" spans="1:189" x14ac:dyDescent="0.2">
      <c r="EW955" s="51"/>
      <c r="EX955" s="51"/>
      <c r="EY955" s="52"/>
      <c r="EZ955" s="52"/>
      <c r="FA955" s="51"/>
    </row>
    <row r="956" spans="1:189" x14ac:dyDescent="0.2">
      <c r="EW956" s="51"/>
      <c r="EX956" s="51"/>
      <c r="EY956" s="52"/>
      <c r="EZ956" s="52"/>
      <c r="FA956" s="51"/>
    </row>
    <row r="957" spans="1:189" x14ac:dyDescent="0.2">
      <c r="EW957" s="51"/>
      <c r="EX957" s="51"/>
      <c r="EY957" s="52"/>
      <c r="EZ957" s="52"/>
      <c r="FA957" s="51"/>
    </row>
    <row r="958" spans="1:189" x14ac:dyDescent="0.2">
      <c r="EW958" s="51"/>
      <c r="EX958" s="51"/>
      <c r="EY958" s="52"/>
      <c r="EZ958" s="52"/>
      <c r="FA958" s="51"/>
    </row>
    <row r="959" spans="1:189" x14ac:dyDescent="0.2">
      <c r="EW959" s="51"/>
      <c r="EX959" s="51"/>
      <c r="EY959" s="52"/>
      <c r="EZ959" s="52"/>
      <c r="FA959" s="51"/>
    </row>
    <row r="960" spans="1:189" x14ac:dyDescent="0.2">
      <c r="EW960" s="51"/>
      <c r="EX960" s="51"/>
      <c r="EY960" s="52"/>
      <c r="EZ960" s="52"/>
      <c r="FA960" s="51"/>
    </row>
    <row r="961" spans="153:157" x14ac:dyDescent="0.2">
      <c r="EW961" s="51"/>
      <c r="EX961" s="51"/>
      <c r="EY961" s="52"/>
      <c r="EZ961" s="52"/>
      <c r="FA961" s="51"/>
    </row>
    <row r="962" spans="153:157" x14ac:dyDescent="0.2">
      <c r="EW962" s="51"/>
      <c r="EX962" s="51"/>
      <c r="EY962" s="52"/>
      <c r="EZ962" s="52"/>
      <c r="FA962" s="51"/>
    </row>
    <row r="963" spans="153:157" x14ac:dyDescent="0.2">
      <c r="EW963" s="51"/>
      <c r="EX963" s="51"/>
      <c r="EY963" s="52"/>
      <c r="EZ963" s="52"/>
      <c r="FA963" s="51"/>
    </row>
    <row r="964" spans="153:157" x14ac:dyDescent="0.2">
      <c r="EW964" s="51"/>
      <c r="EX964" s="51"/>
      <c r="EY964" s="52"/>
      <c r="EZ964" s="52"/>
      <c r="FA964" s="51"/>
    </row>
    <row r="965" spans="153:157" x14ac:dyDescent="0.2">
      <c r="EW965" s="51"/>
      <c r="EX965" s="51"/>
      <c r="EY965" s="52"/>
      <c r="EZ965" s="52"/>
      <c r="FA965" s="51"/>
    </row>
    <row r="966" spans="153:157" x14ac:dyDescent="0.2">
      <c r="EW966" s="51"/>
      <c r="EX966" s="51"/>
      <c r="EY966" s="52"/>
      <c r="EZ966" s="52"/>
      <c r="FA966" s="51"/>
    </row>
    <row r="967" spans="153:157" x14ac:dyDescent="0.2">
      <c r="EW967" s="51"/>
      <c r="EX967" s="51"/>
      <c r="EY967" s="52"/>
      <c r="EZ967" s="52"/>
      <c r="FA967" s="51"/>
    </row>
    <row r="968" spans="153:157" x14ac:dyDescent="0.2">
      <c r="EW968" s="51"/>
      <c r="EX968" s="51"/>
      <c r="EY968" s="52"/>
      <c r="EZ968" s="52"/>
      <c r="FA968" s="51"/>
    </row>
    <row r="969" spans="153:157" x14ac:dyDescent="0.2">
      <c r="EW969" s="51"/>
      <c r="EX969" s="51"/>
      <c r="EY969" s="52"/>
      <c r="EZ969" s="52"/>
      <c r="FA969" s="51"/>
    </row>
    <row r="970" spans="153:157" x14ac:dyDescent="0.2">
      <c r="EW970" s="51"/>
      <c r="EX970" s="51"/>
      <c r="EY970" s="52"/>
      <c r="EZ970" s="52"/>
      <c r="FA970" s="51"/>
    </row>
    <row r="971" spans="153:157" x14ac:dyDescent="0.2">
      <c r="EW971" s="51"/>
      <c r="EX971" s="51"/>
      <c r="EY971" s="52"/>
      <c r="EZ971" s="52"/>
      <c r="FA971" s="51"/>
    </row>
    <row r="972" spans="153:157" x14ac:dyDescent="0.2">
      <c r="EW972" s="51"/>
      <c r="EX972" s="51"/>
      <c r="EY972" s="52"/>
      <c r="EZ972" s="52"/>
      <c r="FA972" s="51"/>
    </row>
    <row r="973" spans="153:157" x14ac:dyDescent="0.2">
      <c r="EW973" s="51"/>
      <c r="EX973" s="51"/>
      <c r="EY973" s="52"/>
      <c r="EZ973" s="52"/>
      <c r="FA973" s="51"/>
    </row>
    <row r="974" spans="153:157" x14ac:dyDescent="0.2">
      <c r="EW974" s="51"/>
      <c r="EX974" s="51"/>
      <c r="EY974" s="52"/>
      <c r="EZ974" s="52"/>
      <c r="FA974" s="51"/>
    </row>
    <row r="975" spans="153:157" x14ac:dyDescent="0.2">
      <c r="EW975" s="51"/>
      <c r="EX975" s="51"/>
      <c r="EY975" s="52"/>
      <c r="EZ975" s="52"/>
      <c r="FA975" s="51"/>
    </row>
    <row r="976" spans="153:157" x14ac:dyDescent="0.2">
      <c r="EW976" s="51"/>
      <c r="EX976" s="51"/>
      <c r="EY976" s="52"/>
      <c r="EZ976" s="52"/>
      <c r="FA976" s="51"/>
    </row>
    <row r="977" spans="153:157" x14ac:dyDescent="0.2">
      <c r="EW977" s="51"/>
      <c r="EX977" s="51"/>
      <c r="EY977" s="52"/>
      <c r="EZ977" s="52"/>
      <c r="FA977" s="51"/>
    </row>
    <row r="978" spans="153:157" x14ac:dyDescent="0.2">
      <c r="EW978" s="51"/>
      <c r="EX978" s="51"/>
      <c r="EY978" s="52"/>
      <c r="EZ978" s="52"/>
      <c r="FA978" s="51"/>
    </row>
    <row r="979" spans="153:157" x14ac:dyDescent="0.2">
      <c r="EW979" s="51"/>
      <c r="EX979" s="51"/>
      <c r="EY979" s="52"/>
      <c r="EZ979" s="52"/>
      <c r="FA979" s="51"/>
    </row>
    <row r="980" spans="153:157" x14ac:dyDescent="0.2">
      <c r="EW980" s="51"/>
      <c r="EX980" s="51"/>
      <c r="EY980" s="52"/>
      <c r="EZ980" s="52"/>
      <c r="FA980" s="51"/>
    </row>
    <row r="981" spans="153:157" x14ac:dyDescent="0.2">
      <c r="EW981" s="51"/>
      <c r="EX981" s="51"/>
      <c r="EY981" s="52"/>
      <c r="EZ981" s="52"/>
      <c r="FA981" s="51"/>
    </row>
    <row r="982" spans="153:157" x14ac:dyDescent="0.2">
      <c r="EW982" s="51"/>
      <c r="EX982" s="51"/>
      <c r="EY982" s="52"/>
      <c r="EZ982" s="52"/>
      <c r="FA982" s="51"/>
    </row>
    <row r="983" spans="153:157" x14ac:dyDescent="0.2">
      <c r="EW983" s="51"/>
      <c r="EX983" s="51"/>
      <c r="EY983" s="52"/>
      <c r="EZ983" s="52"/>
      <c r="FA983" s="51"/>
    </row>
    <row r="984" spans="153:157" x14ac:dyDescent="0.2">
      <c r="EW984" s="51"/>
      <c r="EX984" s="51"/>
      <c r="EY984" s="52"/>
      <c r="EZ984" s="52"/>
      <c r="FA984" s="51"/>
    </row>
    <row r="985" spans="153:157" x14ac:dyDescent="0.2">
      <c r="EW985" s="51"/>
      <c r="EX985" s="51"/>
      <c r="EY985" s="52"/>
      <c r="EZ985" s="52"/>
      <c r="FA985" s="51"/>
    </row>
    <row r="986" spans="153:157" x14ac:dyDescent="0.2">
      <c r="EW986" s="51"/>
      <c r="EX986" s="51"/>
      <c r="EY986" s="52"/>
      <c r="EZ986" s="52"/>
      <c r="FA986" s="51"/>
    </row>
    <row r="987" spans="153:157" x14ac:dyDescent="0.2">
      <c r="EW987" s="51"/>
      <c r="EX987" s="51"/>
      <c r="EY987" s="52"/>
      <c r="EZ987" s="52"/>
      <c r="FA987" s="51"/>
    </row>
    <row r="988" spans="153:157" x14ac:dyDescent="0.2">
      <c r="EW988" s="51"/>
      <c r="EX988" s="51"/>
      <c r="EY988" s="52"/>
      <c r="EZ988" s="52"/>
      <c r="FA988" s="51"/>
    </row>
    <row r="989" spans="153:157" x14ac:dyDescent="0.2">
      <c r="EW989" s="51"/>
      <c r="EX989" s="51"/>
      <c r="EY989" s="52"/>
      <c r="EZ989" s="52"/>
      <c r="FA989" s="51"/>
    </row>
    <row r="990" spans="153:157" x14ac:dyDescent="0.2">
      <c r="EW990" s="51"/>
      <c r="EX990" s="51"/>
      <c r="EY990" s="52"/>
      <c r="EZ990" s="52"/>
      <c r="FA990" s="51"/>
    </row>
    <row r="991" spans="153:157" x14ac:dyDescent="0.2">
      <c r="EW991" s="51"/>
      <c r="EX991" s="51"/>
      <c r="EY991" s="52"/>
      <c r="EZ991" s="52"/>
      <c r="FA991" s="51"/>
    </row>
    <row r="992" spans="153:157" x14ac:dyDescent="0.2">
      <c r="EW992" s="51"/>
      <c r="EX992" s="51"/>
      <c r="EY992" s="52"/>
      <c r="EZ992" s="52"/>
      <c r="FA992" s="51"/>
    </row>
    <row r="993" spans="153:157" x14ac:dyDescent="0.2">
      <c r="EW993" s="51"/>
      <c r="EX993" s="51"/>
      <c r="EY993" s="52"/>
      <c r="EZ993" s="52"/>
      <c r="FA993" s="51"/>
    </row>
    <row r="994" spans="153:157" x14ac:dyDescent="0.2">
      <c r="EW994" s="51"/>
      <c r="EX994" s="51"/>
      <c r="EY994" s="52"/>
      <c r="EZ994" s="52"/>
      <c r="FA994" s="51"/>
    </row>
    <row r="995" spans="153:157" x14ac:dyDescent="0.2">
      <c r="EW995" s="51"/>
      <c r="EX995" s="51"/>
      <c r="EY995" s="52"/>
      <c r="EZ995" s="52"/>
      <c r="FA995" s="51"/>
    </row>
    <row r="996" spans="153:157" x14ac:dyDescent="0.2">
      <c r="EW996" s="51"/>
      <c r="EX996" s="51"/>
      <c r="EY996" s="52"/>
      <c r="EZ996" s="52"/>
      <c r="FA996" s="51"/>
    </row>
    <row r="997" spans="153:157" x14ac:dyDescent="0.2">
      <c r="EW997" s="51"/>
      <c r="EX997" s="51"/>
      <c r="EY997" s="52"/>
      <c r="EZ997" s="52"/>
      <c r="FA997" s="51"/>
    </row>
    <row r="998" spans="153:157" x14ac:dyDescent="0.2">
      <c r="EW998" s="51"/>
      <c r="EX998" s="51"/>
      <c r="EY998" s="52"/>
      <c r="EZ998" s="52"/>
      <c r="FA998" s="51"/>
    </row>
    <row r="999" spans="153:157" x14ac:dyDescent="0.2">
      <c r="EW999" s="51"/>
      <c r="EX999" s="51"/>
      <c r="EY999" s="52"/>
      <c r="EZ999" s="52"/>
      <c r="FA999" s="51"/>
    </row>
    <row r="1000" spans="153:157" x14ac:dyDescent="0.2">
      <c r="EW1000" s="51"/>
      <c r="EX1000" s="51"/>
      <c r="EY1000" s="52"/>
      <c r="EZ1000" s="52"/>
      <c r="FA1000" s="51"/>
    </row>
    <row r="1001" spans="153:157" x14ac:dyDescent="0.2">
      <c r="EW1001" s="51"/>
      <c r="EX1001" s="51"/>
      <c r="EY1001" s="52"/>
      <c r="EZ1001" s="52"/>
      <c r="FA1001" s="51"/>
    </row>
    <row r="1002" spans="153:157" x14ac:dyDescent="0.2">
      <c r="EW1002" s="51"/>
      <c r="EX1002" s="51"/>
      <c r="EY1002" s="52"/>
      <c r="EZ1002" s="52"/>
      <c r="FA1002" s="51"/>
    </row>
    <row r="1003" spans="153:157" x14ac:dyDescent="0.2">
      <c r="EW1003" s="51"/>
      <c r="EX1003" s="51"/>
      <c r="EY1003" s="52"/>
      <c r="EZ1003" s="52"/>
      <c r="FA1003" s="51"/>
    </row>
    <row r="1004" spans="153:157" x14ac:dyDescent="0.2">
      <c r="EW1004" s="51"/>
      <c r="EX1004" s="51"/>
      <c r="EY1004" s="52"/>
      <c r="EZ1004" s="52"/>
      <c r="FA1004" s="51"/>
    </row>
    <row r="1005" spans="153:157" x14ac:dyDescent="0.2">
      <c r="EW1005" s="51"/>
      <c r="EX1005" s="51"/>
      <c r="EY1005" s="52"/>
      <c r="EZ1005" s="52"/>
      <c r="FA1005" s="51"/>
    </row>
    <row r="1006" spans="153:157" x14ac:dyDescent="0.2">
      <c r="EW1006" s="51"/>
      <c r="EX1006" s="51"/>
      <c r="EY1006" s="52"/>
      <c r="EZ1006" s="52"/>
      <c r="FA1006" s="51"/>
    </row>
    <row r="1007" spans="153:157" x14ac:dyDescent="0.2">
      <c r="EW1007" s="51"/>
      <c r="EX1007" s="51"/>
      <c r="EY1007" s="52"/>
      <c r="EZ1007" s="52"/>
      <c r="FA1007" s="51"/>
    </row>
    <row r="1008" spans="153:157" x14ac:dyDescent="0.2">
      <c r="EW1008" s="51"/>
      <c r="EX1008" s="51"/>
      <c r="EY1008" s="52"/>
      <c r="EZ1008" s="52"/>
      <c r="FA1008" s="51"/>
    </row>
    <row r="1009" spans="153:157" x14ac:dyDescent="0.2">
      <c r="EW1009" s="51"/>
      <c r="EX1009" s="51"/>
      <c r="EY1009" s="52"/>
      <c r="EZ1009" s="52"/>
      <c r="FA1009" s="51"/>
    </row>
    <row r="1010" spans="153:157" x14ac:dyDescent="0.2">
      <c r="EW1010" s="51"/>
      <c r="EX1010" s="51"/>
      <c r="EY1010" s="52"/>
      <c r="EZ1010" s="52"/>
      <c r="FA1010" s="51"/>
    </row>
    <row r="1011" spans="153:157" x14ac:dyDescent="0.2">
      <c r="EW1011" s="51"/>
      <c r="EX1011" s="51"/>
      <c r="EY1011" s="52"/>
      <c r="EZ1011" s="52"/>
      <c r="FA1011" s="51"/>
    </row>
    <row r="1012" spans="153:157" x14ac:dyDescent="0.2">
      <c r="EW1012" s="51"/>
      <c r="EX1012" s="51"/>
      <c r="EY1012" s="52"/>
      <c r="EZ1012" s="52"/>
      <c r="FA1012" s="51"/>
    </row>
    <row r="1013" spans="153:157" x14ac:dyDescent="0.2">
      <c r="EW1013" s="51"/>
      <c r="EX1013" s="51"/>
      <c r="EY1013" s="52"/>
      <c r="EZ1013" s="52"/>
      <c r="FA1013" s="51"/>
    </row>
    <row r="1014" spans="153:157" x14ac:dyDescent="0.2">
      <c r="EW1014" s="51"/>
      <c r="EX1014" s="51"/>
      <c r="EY1014" s="52"/>
      <c r="EZ1014" s="52"/>
      <c r="FA1014" s="51"/>
    </row>
    <row r="1015" spans="153:157" x14ac:dyDescent="0.2">
      <c r="EW1015" s="51"/>
      <c r="EX1015" s="51"/>
      <c r="EY1015" s="52"/>
      <c r="EZ1015" s="52"/>
      <c r="FA1015" s="51"/>
    </row>
    <row r="1016" spans="153:157" x14ac:dyDescent="0.2">
      <c r="EW1016" s="51"/>
      <c r="EX1016" s="51"/>
      <c r="EY1016" s="52"/>
      <c r="EZ1016" s="52"/>
      <c r="FA1016" s="51"/>
    </row>
    <row r="1017" spans="153:157" x14ac:dyDescent="0.2">
      <c r="EW1017" s="51"/>
      <c r="EX1017" s="51"/>
      <c r="EY1017" s="52"/>
      <c r="EZ1017" s="52"/>
      <c r="FA1017" s="51"/>
    </row>
    <row r="1018" spans="153:157" x14ac:dyDescent="0.2">
      <c r="EW1018" s="51"/>
      <c r="EX1018" s="51"/>
      <c r="EY1018" s="52"/>
      <c r="EZ1018" s="52"/>
      <c r="FA1018" s="51"/>
    </row>
    <row r="1019" spans="153:157" x14ac:dyDescent="0.2">
      <c r="EW1019" s="51"/>
      <c r="EX1019" s="51"/>
      <c r="EY1019" s="52"/>
      <c r="EZ1019" s="52"/>
      <c r="FA1019" s="51"/>
    </row>
    <row r="1020" spans="153:157" x14ac:dyDescent="0.2">
      <c r="EW1020" s="51"/>
      <c r="EX1020" s="51"/>
      <c r="EY1020" s="52"/>
      <c r="EZ1020" s="52"/>
      <c r="FA1020" s="51"/>
    </row>
    <row r="1021" spans="153:157" x14ac:dyDescent="0.2">
      <c r="EW1021" s="51"/>
      <c r="EX1021" s="51"/>
      <c r="EY1021" s="52"/>
      <c r="EZ1021" s="52"/>
      <c r="FA1021" s="51"/>
    </row>
    <row r="1022" spans="153:157" x14ac:dyDescent="0.2">
      <c r="EW1022" s="51"/>
      <c r="EX1022" s="51"/>
      <c r="EY1022" s="52"/>
      <c r="EZ1022" s="52"/>
      <c r="FA1022" s="51"/>
    </row>
    <row r="1023" spans="153:157" x14ac:dyDescent="0.2">
      <c r="EW1023" s="51"/>
      <c r="EX1023" s="51"/>
      <c r="EY1023" s="52"/>
      <c r="EZ1023" s="52"/>
      <c r="FA1023" s="51"/>
    </row>
    <row r="1024" spans="153:157" x14ac:dyDescent="0.2">
      <c r="EW1024" s="51"/>
      <c r="EX1024" s="51"/>
      <c r="EY1024" s="52"/>
      <c r="EZ1024" s="52"/>
      <c r="FA1024" s="51"/>
    </row>
    <row r="1025" spans="153:157" x14ac:dyDescent="0.2">
      <c r="EW1025" s="51"/>
      <c r="EX1025" s="51"/>
      <c r="EY1025" s="52"/>
      <c r="EZ1025" s="52"/>
      <c r="FA1025" s="51"/>
    </row>
    <row r="1026" spans="153:157" x14ac:dyDescent="0.2">
      <c r="EW1026" s="51"/>
      <c r="EX1026" s="51"/>
      <c r="EY1026" s="52"/>
      <c r="EZ1026" s="52"/>
      <c r="FA1026" s="51"/>
    </row>
    <row r="1027" spans="153:157" x14ac:dyDescent="0.2">
      <c r="EW1027" s="51"/>
      <c r="EX1027" s="51"/>
      <c r="EY1027" s="52"/>
      <c r="EZ1027" s="52"/>
      <c r="FA1027" s="51"/>
    </row>
    <row r="1028" spans="153:157" x14ac:dyDescent="0.2">
      <c r="EW1028" s="51"/>
      <c r="EX1028" s="51"/>
      <c r="EY1028" s="52"/>
      <c r="EZ1028" s="52"/>
      <c r="FA1028" s="51"/>
    </row>
    <row r="1029" spans="153:157" x14ac:dyDescent="0.2">
      <c r="EW1029" s="51"/>
      <c r="EX1029" s="51"/>
      <c r="EY1029" s="52"/>
      <c r="EZ1029" s="52"/>
      <c r="FA1029" s="51"/>
    </row>
    <row r="1030" spans="153:157" x14ac:dyDescent="0.2">
      <c r="EW1030" s="51"/>
      <c r="EX1030" s="51"/>
      <c r="EY1030" s="52"/>
      <c r="EZ1030" s="52"/>
      <c r="FA1030" s="51"/>
    </row>
    <row r="1031" spans="153:157" x14ac:dyDescent="0.2">
      <c r="EW1031" s="51"/>
      <c r="EX1031" s="51"/>
      <c r="EY1031" s="52"/>
      <c r="EZ1031" s="52"/>
      <c r="FA1031" s="51"/>
    </row>
    <row r="1032" spans="153:157" x14ac:dyDescent="0.2">
      <c r="EW1032" s="51"/>
      <c r="EX1032" s="51"/>
      <c r="EY1032" s="52"/>
      <c r="EZ1032" s="52"/>
      <c r="FA1032" s="51"/>
    </row>
    <row r="1033" spans="153:157" x14ac:dyDescent="0.2">
      <c r="EW1033" s="51"/>
      <c r="EX1033" s="51"/>
      <c r="EY1033" s="52"/>
      <c r="EZ1033" s="52"/>
      <c r="FA1033" s="51"/>
    </row>
    <row r="1034" spans="153:157" x14ac:dyDescent="0.2">
      <c r="EW1034" s="51"/>
      <c r="EX1034" s="51"/>
      <c r="EY1034" s="52"/>
      <c r="EZ1034" s="52"/>
      <c r="FA1034" s="51"/>
    </row>
    <row r="1035" spans="153:157" x14ac:dyDescent="0.2">
      <c r="EW1035" s="51"/>
      <c r="EX1035" s="51"/>
      <c r="EY1035" s="52"/>
      <c r="EZ1035" s="52"/>
      <c r="FA1035" s="51"/>
    </row>
    <row r="1036" spans="153:157" x14ac:dyDescent="0.2">
      <c r="EW1036" s="51"/>
      <c r="EX1036" s="51"/>
      <c r="EY1036" s="52"/>
      <c r="EZ1036" s="52"/>
      <c r="FA1036" s="51"/>
    </row>
    <row r="1037" spans="153:157" x14ac:dyDescent="0.2">
      <c r="EW1037" s="51"/>
      <c r="EX1037" s="51"/>
      <c r="EY1037" s="52"/>
      <c r="EZ1037" s="52"/>
      <c r="FA1037" s="51"/>
    </row>
    <row r="1038" spans="153:157" x14ac:dyDescent="0.2">
      <c r="EW1038" s="51"/>
      <c r="EX1038" s="51"/>
      <c r="EY1038" s="52"/>
      <c r="EZ1038" s="52"/>
      <c r="FA1038" s="51"/>
    </row>
    <row r="1039" spans="153:157" x14ac:dyDescent="0.2">
      <c r="EW1039" s="51"/>
      <c r="EX1039" s="51"/>
      <c r="EY1039" s="52"/>
      <c r="EZ1039" s="52"/>
      <c r="FA1039" s="51"/>
    </row>
    <row r="1040" spans="153:157" x14ac:dyDescent="0.2">
      <c r="EW1040" s="51"/>
      <c r="EX1040" s="51"/>
      <c r="EY1040" s="52"/>
      <c r="EZ1040" s="52"/>
      <c r="FA1040" s="51"/>
    </row>
    <row r="1041" spans="153:157" x14ac:dyDescent="0.2">
      <c r="EW1041" s="51"/>
      <c r="EX1041" s="51"/>
      <c r="EY1041" s="52"/>
      <c r="EZ1041" s="52"/>
      <c r="FA1041" s="51"/>
    </row>
    <row r="1042" spans="153:157" x14ac:dyDescent="0.2">
      <c r="EW1042" s="51"/>
      <c r="EX1042" s="51"/>
      <c r="EY1042" s="52"/>
      <c r="EZ1042" s="52"/>
      <c r="FA1042" s="51"/>
    </row>
    <row r="1043" spans="153:157" x14ac:dyDescent="0.2">
      <c r="EW1043" s="51"/>
      <c r="EX1043" s="51"/>
      <c r="EY1043" s="52"/>
      <c r="EZ1043" s="52"/>
      <c r="FA1043" s="51"/>
    </row>
    <row r="1044" spans="153:157" x14ac:dyDescent="0.2">
      <c r="EW1044" s="51"/>
      <c r="EX1044" s="51"/>
      <c r="EY1044" s="52"/>
      <c r="EZ1044" s="52"/>
      <c r="FA1044" s="51"/>
    </row>
    <row r="1045" spans="153:157" x14ac:dyDescent="0.2">
      <c r="EW1045" s="51"/>
      <c r="EX1045" s="51"/>
      <c r="EY1045" s="52"/>
      <c r="EZ1045" s="52"/>
      <c r="FA1045" s="51"/>
    </row>
    <row r="1046" spans="153:157" x14ac:dyDescent="0.2">
      <c r="EW1046" s="51"/>
      <c r="EX1046" s="51"/>
      <c r="EY1046" s="52"/>
      <c r="EZ1046" s="52"/>
      <c r="FA1046" s="51"/>
    </row>
    <row r="1047" spans="153:157" x14ac:dyDescent="0.2">
      <c r="EW1047" s="51"/>
      <c r="EX1047" s="51"/>
      <c r="EY1047" s="52"/>
      <c r="EZ1047" s="52"/>
      <c r="FA1047" s="51"/>
    </row>
    <row r="1048" spans="153:157" x14ac:dyDescent="0.2">
      <c r="EW1048" s="51"/>
      <c r="EX1048" s="51"/>
      <c r="EY1048" s="52"/>
      <c r="EZ1048" s="52"/>
      <c r="FA1048" s="51"/>
    </row>
    <row r="1049" spans="153:157" x14ac:dyDescent="0.2">
      <c r="EW1049" s="51"/>
      <c r="EX1049" s="51"/>
      <c r="EY1049" s="52"/>
      <c r="EZ1049" s="52"/>
      <c r="FA1049" s="51"/>
    </row>
    <row r="1050" spans="153:157" x14ac:dyDescent="0.2">
      <c r="EW1050" s="51"/>
      <c r="EX1050" s="51"/>
      <c r="EY1050" s="52"/>
      <c r="EZ1050" s="52"/>
      <c r="FA1050" s="51"/>
    </row>
    <row r="1051" spans="153:157" x14ac:dyDescent="0.2">
      <c r="EW1051" s="51"/>
      <c r="EX1051" s="51"/>
      <c r="EY1051" s="52"/>
      <c r="EZ1051" s="52"/>
      <c r="FA1051" s="51"/>
    </row>
    <row r="1052" spans="153:157" x14ac:dyDescent="0.2">
      <c r="EW1052" s="51"/>
      <c r="EX1052" s="51"/>
      <c r="EY1052" s="52"/>
      <c r="EZ1052" s="52"/>
      <c r="FA1052" s="51"/>
    </row>
    <row r="1053" spans="153:157" x14ac:dyDescent="0.2">
      <c r="EW1053" s="51"/>
      <c r="EX1053" s="51"/>
      <c r="EY1053" s="52"/>
      <c r="EZ1053" s="52"/>
      <c r="FA1053" s="51"/>
    </row>
    <row r="1054" spans="153:157" x14ac:dyDescent="0.2">
      <c r="EW1054" s="51"/>
      <c r="EX1054" s="51"/>
      <c r="EY1054" s="52"/>
      <c r="EZ1054" s="52"/>
      <c r="FA1054" s="51"/>
    </row>
    <row r="1055" spans="153:157" x14ac:dyDescent="0.2">
      <c r="EW1055" s="51"/>
      <c r="EX1055" s="51"/>
      <c r="EY1055" s="52"/>
      <c r="EZ1055" s="52"/>
      <c r="FA1055" s="51"/>
    </row>
    <row r="1056" spans="153:157" x14ac:dyDescent="0.2">
      <c r="EW1056" s="51"/>
      <c r="EX1056" s="51"/>
      <c r="EY1056" s="52"/>
      <c r="EZ1056" s="52"/>
      <c r="FA1056" s="51"/>
    </row>
    <row r="1057" spans="153:157" x14ac:dyDescent="0.2">
      <c r="EW1057" s="51"/>
      <c r="EX1057" s="51"/>
      <c r="EY1057" s="52"/>
      <c r="EZ1057" s="52"/>
      <c r="FA1057" s="51"/>
    </row>
    <row r="1058" spans="153:157" x14ac:dyDescent="0.2">
      <c r="EW1058" s="51"/>
      <c r="EX1058" s="51"/>
      <c r="EY1058" s="52"/>
      <c r="EZ1058" s="52"/>
      <c r="FA1058" s="51"/>
    </row>
    <row r="1059" spans="153:157" x14ac:dyDescent="0.2">
      <c r="EW1059" s="51"/>
      <c r="EX1059" s="51"/>
      <c r="EY1059" s="52"/>
      <c r="EZ1059" s="52"/>
      <c r="FA1059" s="51"/>
    </row>
    <row r="1060" spans="153:157" x14ac:dyDescent="0.2">
      <c r="EW1060" s="51"/>
      <c r="EX1060" s="51"/>
      <c r="EY1060" s="52"/>
      <c r="EZ1060" s="52"/>
      <c r="FA1060" s="51"/>
    </row>
    <row r="1061" spans="153:157" x14ac:dyDescent="0.2">
      <c r="EW1061" s="51"/>
      <c r="EX1061" s="51"/>
      <c r="EY1061" s="52"/>
      <c r="EZ1061" s="52"/>
      <c r="FA1061" s="51"/>
    </row>
    <row r="1062" spans="153:157" x14ac:dyDescent="0.2">
      <c r="EW1062" s="51"/>
      <c r="EX1062" s="51"/>
      <c r="EY1062" s="52"/>
      <c r="EZ1062" s="52"/>
      <c r="FA1062" s="51"/>
    </row>
    <row r="1063" spans="153:157" x14ac:dyDescent="0.2">
      <c r="EW1063" s="51"/>
      <c r="EX1063" s="51"/>
      <c r="EY1063" s="52"/>
      <c r="EZ1063" s="52"/>
      <c r="FA1063" s="51"/>
    </row>
    <row r="1064" spans="153:157" x14ac:dyDescent="0.2">
      <c r="EW1064" s="51"/>
      <c r="EX1064" s="51"/>
      <c r="EY1064" s="52"/>
      <c r="EZ1064" s="52"/>
      <c r="FA1064" s="51"/>
    </row>
    <row r="1065" spans="153:157" x14ac:dyDescent="0.2">
      <c r="EW1065" s="51"/>
      <c r="EX1065" s="51"/>
      <c r="EY1065" s="52"/>
      <c r="EZ1065" s="52"/>
      <c r="FA1065" s="51"/>
    </row>
    <row r="1066" spans="153:157" x14ac:dyDescent="0.2">
      <c r="EW1066" s="51"/>
      <c r="EX1066" s="51"/>
      <c r="EY1066" s="52"/>
      <c r="EZ1066" s="52"/>
      <c r="FA1066" s="51"/>
    </row>
    <row r="1067" spans="153:157" x14ac:dyDescent="0.2">
      <c r="EW1067" s="51"/>
      <c r="EX1067" s="51"/>
      <c r="EY1067" s="52"/>
      <c r="EZ1067" s="52"/>
      <c r="FA1067" s="51"/>
    </row>
    <row r="1068" spans="153:157" x14ac:dyDescent="0.2">
      <c r="EW1068" s="51"/>
      <c r="EX1068" s="51"/>
      <c r="EY1068" s="52"/>
      <c r="EZ1068" s="52"/>
      <c r="FA1068" s="51"/>
    </row>
    <row r="1069" spans="153:157" x14ac:dyDescent="0.2">
      <c r="EW1069" s="51"/>
      <c r="EX1069" s="51"/>
      <c r="EY1069" s="52"/>
      <c r="EZ1069" s="52"/>
      <c r="FA1069" s="51"/>
    </row>
    <row r="1070" spans="153:157" x14ac:dyDescent="0.2">
      <c r="EW1070" s="51"/>
      <c r="EX1070" s="51"/>
      <c r="EY1070" s="52"/>
      <c r="EZ1070" s="52"/>
      <c r="FA1070" s="51"/>
    </row>
    <row r="1071" spans="153:157" x14ac:dyDescent="0.2">
      <c r="EW1071" s="51"/>
      <c r="EX1071" s="51"/>
      <c r="EY1071" s="52"/>
      <c r="EZ1071" s="52"/>
      <c r="FA1071" s="51"/>
    </row>
    <row r="1072" spans="153:157" x14ac:dyDescent="0.2">
      <c r="EW1072" s="51"/>
      <c r="EX1072" s="51"/>
      <c r="EY1072" s="52"/>
      <c r="EZ1072" s="52"/>
      <c r="FA1072" s="51"/>
    </row>
    <row r="1073" spans="153:157" x14ac:dyDescent="0.2">
      <c r="EW1073" s="51"/>
      <c r="EX1073" s="51"/>
      <c r="EY1073" s="52"/>
      <c r="EZ1073" s="52"/>
      <c r="FA1073" s="51"/>
    </row>
    <row r="1074" spans="153:157" x14ac:dyDescent="0.2">
      <c r="EW1074" s="51"/>
      <c r="EX1074" s="51"/>
      <c r="EY1074" s="52"/>
      <c r="EZ1074" s="52"/>
      <c r="FA1074" s="51"/>
    </row>
    <row r="1075" spans="153:157" x14ac:dyDescent="0.2">
      <c r="EW1075" s="51"/>
      <c r="EX1075" s="51"/>
      <c r="EY1075" s="52"/>
      <c r="EZ1075" s="52"/>
      <c r="FA1075" s="51"/>
    </row>
    <row r="1076" spans="153:157" x14ac:dyDescent="0.2">
      <c r="EW1076" s="51"/>
      <c r="EX1076" s="51"/>
      <c r="EY1076" s="52"/>
      <c r="EZ1076" s="52"/>
      <c r="FA1076" s="51"/>
    </row>
    <row r="1077" spans="153:157" x14ac:dyDescent="0.2">
      <c r="EW1077" s="51"/>
      <c r="EX1077" s="51"/>
      <c r="EY1077" s="52"/>
      <c r="EZ1077" s="52"/>
      <c r="FA1077" s="51"/>
    </row>
    <row r="1078" spans="153:157" x14ac:dyDescent="0.2">
      <c r="EW1078" s="51"/>
      <c r="EX1078" s="51"/>
      <c r="EY1078" s="52"/>
      <c r="EZ1078" s="52"/>
      <c r="FA1078" s="51"/>
    </row>
    <row r="1079" spans="153:157" x14ac:dyDescent="0.2">
      <c r="EW1079" s="51"/>
      <c r="EX1079" s="51"/>
      <c r="EY1079" s="52"/>
      <c r="EZ1079" s="52"/>
      <c r="FA1079" s="51"/>
    </row>
    <row r="1080" spans="153:157" x14ac:dyDescent="0.2">
      <c r="EW1080" s="51"/>
      <c r="EX1080" s="51"/>
      <c r="EY1080" s="52"/>
      <c r="EZ1080" s="52"/>
      <c r="FA1080" s="51"/>
    </row>
    <row r="1081" spans="153:157" x14ac:dyDescent="0.2">
      <c r="EW1081" s="51"/>
      <c r="EX1081" s="51"/>
      <c r="EY1081" s="52"/>
      <c r="EZ1081" s="52"/>
      <c r="FA1081" s="51"/>
    </row>
    <row r="1082" spans="153:157" x14ac:dyDescent="0.2">
      <c r="EW1082" s="51"/>
      <c r="EX1082" s="51"/>
      <c r="EY1082" s="52"/>
      <c r="EZ1082" s="52"/>
      <c r="FA1082" s="51"/>
    </row>
    <row r="1083" spans="153:157" x14ac:dyDescent="0.2">
      <c r="EW1083" s="51"/>
      <c r="EX1083" s="51"/>
      <c r="EY1083" s="52"/>
      <c r="EZ1083" s="52"/>
      <c r="FA1083" s="51"/>
    </row>
    <row r="1084" spans="153:157" x14ac:dyDescent="0.2">
      <c r="EW1084" s="51"/>
      <c r="EX1084" s="51"/>
      <c r="EY1084" s="52"/>
      <c r="EZ1084" s="52"/>
      <c r="FA1084" s="51"/>
    </row>
    <row r="1085" spans="153:157" x14ac:dyDescent="0.2">
      <c r="EW1085" s="51"/>
      <c r="EX1085" s="51"/>
      <c r="EY1085" s="52"/>
      <c r="EZ1085" s="52"/>
      <c r="FA1085" s="51"/>
    </row>
    <row r="1086" spans="153:157" x14ac:dyDescent="0.2">
      <c r="EW1086" s="51"/>
      <c r="EX1086" s="51"/>
      <c r="EY1086" s="52"/>
      <c r="EZ1086" s="52"/>
      <c r="FA1086" s="51"/>
    </row>
    <row r="1087" spans="153:157" x14ac:dyDescent="0.2">
      <c r="EW1087" s="51"/>
      <c r="EX1087" s="51"/>
      <c r="EY1087" s="52"/>
      <c r="EZ1087" s="52"/>
      <c r="FA1087" s="51"/>
    </row>
    <row r="1088" spans="153:157" x14ac:dyDescent="0.2">
      <c r="EW1088" s="51"/>
      <c r="EX1088" s="51"/>
      <c r="EY1088" s="52"/>
      <c r="EZ1088" s="52"/>
      <c r="FA1088" s="51"/>
    </row>
    <row r="1089" spans="153:157" x14ac:dyDescent="0.2">
      <c r="EW1089" s="51"/>
      <c r="EX1089" s="51"/>
      <c r="EY1089" s="52"/>
      <c r="EZ1089" s="52"/>
      <c r="FA1089" s="51"/>
    </row>
    <row r="1090" spans="153:157" x14ac:dyDescent="0.2">
      <c r="EW1090" s="51"/>
      <c r="EX1090" s="51"/>
      <c r="EY1090" s="52"/>
      <c r="EZ1090" s="52"/>
      <c r="FA1090" s="51"/>
    </row>
    <row r="1091" spans="153:157" x14ac:dyDescent="0.2">
      <c r="EW1091" s="51"/>
      <c r="EX1091" s="51"/>
      <c r="EY1091" s="52"/>
      <c r="EZ1091" s="52"/>
      <c r="FA1091" s="51"/>
    </row>
    <row r="1092" spans="153:157" x14ac:dyDescent="0.2">
      <c r="EW1092" s="51"/>
      <c r="EX1092" s="51"/>
      <c r="EY1092" s="52"/>
      <c r="EZ1092" s="52"/>
      <c r="FA1092" s="51"/>
    </row>
    <row r="1093" spans="153:157" x14ac:dyDescent="0.2">
      <c r="EW1093" s="51"/>
      <c r="EX1093" s="51"/>
      <c r="EY1093" s="52"/>
      <c r="EZ1093" s="52"/>
      <c r="FA1093" s="51"/>
    </row>
    <row r="1094" spans="153:157" x14ac:dyDescent="0.2">
      <c r="EW1094" s="51"/>
      <c r="EX1094" s="51"/>
      <c r="EY1094" s="52"/>
      <c r="EZ1094" s="52"/>
      <c r="FA1094" s="51"/>
    </row>
    <row r="1095" spans="153:157" x14ac:dyDescent="0.2">
      <c r="EW1095" s="51"/>
      <c r="EX1095" s="51"/>
      <c r="EY1095" s="52"/>
      <c r="EZ1095" s="52"/>
      <c r="FA1095" s="51"/>
    </row>
    <row r="1096" spans="153:157" x14ac:dyDescent="0.2">
      <c r="EW1096" s="51"/>
      <c r="EX1096" s="51"/>
      <c r="EY1096" s="52"/>
      <c r="EZ1096" s="52"/>
      <c r="FA1096" s="51"/>
    </row>
    <row r="1097" spans="153:157" x14ac:dyDescent="0.2">
      <c r="EW1097" s="51"/>
      <c r="EX1097" s="51"/>
      <c r="EY1097" s="52"/>
      <c r="EZ1097" s="52"/>
      <c r="FA1097" s="51"/>
    </row>
    <row r="1098" spans="153:157" x14ac:dyDescent="0.2">
      <c r="EW1098" s="51"/>
      <c r="EX1098" s="51"/>
      <c r="EY1098" s="52"/>
      <c r="EZ1098" s="52"/>
      <c r="FA1098" s="51"/>
    </row>
    <row r="1099" spans="153:157" x14ac:dyDescent="0.2">
      <c r="EW1099" s="51"/>
      <c r="EX1099" s="51"/>
      <c r="EY1099" s="52"/>
      <c r="EZ1099" s="52"/>
      <c r="FA1099" s="51"/>
    </row>
    <row r="1100" spans="153:157" x14ac:dyDescent="0.2">
      <c r="EW1100" s="51"/>
      <c r="EX1100" s="51"/>
      <c r="EY1100" s="52"/>
      <c r="EZ1100" s="52"/>
      <c r="FA1100" s="51"/>
    </row>
    <row r="1101" spans="153:157" x14ac:dyDescent="0.2">
      <c r="EW1101" s="51"/>
      <c r="EX1101" s="51"/>
      <c r="EY1101" s="52"/>
      <c r="EZ1101" s="52"/>
      <c r="FA1101" s="51"/>
    </row>
    <row r="1102" spans="153:157" x14ac:dyDescent="0.2">
      <c r="EW1102" s="51"/>
      <c r="EX1102" s="51"/>
      <c r="EY1102" s="52"/>
      <c r="EZ1102" s="52"/>
      <c r="FA1102" s="51"/>
    </row>
    <row r="1103" spans="153:157" x14ac:dyDescent="0.2">
      <c r="EW1103" s="51"/>
      <c r="EX1103" s="51"/>
      <c r="EY1103" s="52"/>
      <c r="EZ1103" s="52"/>
      <c r="FA1103" s="51"/>
    </row>
    <row r="1104" spans="153:157" x14ac:dyDescent="0.2">
      <c r="EW1104" s="51"/>
      <c r="EX1104" s="51"/>
      <c r="EY1104" s="52"/>
      <c r="EZ1104" s="52"/>
      <c r="FA1104" s="51"/>
    </row>
    <row r="1105" spans="153:157" x14ac:dyDescent="0.2">
      <c r="EW1105" s="51"/>
      <c r="EX1105" s="51"/>
      <c r="EY1105" s="52"/>
      <c r="EZ1105" s="52"/>
      <c r="FA1105" s="51"/>
    </row>
    <row r="1106" spans="153:157" x14ac:dyDescent="0.2">
      <c r="EW1106" s="51"/>
      <c r="EX1106" s="51"/>
      <c r="EY1106" s="52"/>
      <c r="EZ1106" s="52"/>
      <c r="FA1106" s="51"/>
    </row>
    <row r="1107" spans="153:157" x14ac:dyDescent="0.2">
      <c r="EW1107" s="51"/>
      <c r="EX1107" s="51"/>
      <c r="EY1107" s="52"/>
      <c r="EZ1107" s="52"/>
      <c r="FA1107" s="51"/>
    </row>
    <row r="1108" spans="153:157" x14ac:dyDescent="0.2">
      <c r="EW1108" s="51"/>
      <c r="EX1108" s="51"/>
      <c r="EY1108" s="52"/>
      <c r="EZ1108" s="52"/>
      <c r="FA1108" s="51"/>
    </row>
    <row r="1109" spans="153:157" x14ac:dyDescent="0.2">
      <c r="EW1109" s="51"/>
      <c r="EX1109" s="51"/>
      <c r="EY1109" s="52"/>
      <c r="EZ1109" s="52"/>
      <c r="FA1109" s="51"/>
    </row>
    <row r="1110" spans="153:157" x14ac:dyDescent="0.2">
      <c r="EW1110" s="51"/>
      <c r="EX1110" s="51"/>
      <c r="EY1110" s="52"/>
      <c r="EZ1110" s="52"/>
      <c r="FA1110" s="51"/>
    </row>
    <row r="1111" spans="153:157" x14ac:dyDescent="0.2">
      <c r="EW1111" s="51"/>
      <c r="EX1111" s="51"/>
      <c r="EY1111" s="52"/>
      <c r="EZ1111" s="52"/>
      <c r="FA1111" s="51"/>
    </row>
    <row r="1112" spans="153:157" x14ac:dyDescent="0.2">
      <c r="EW1112" s="51"/>
      <c r="EX1112" s="51"/>
      <c r="EY1112" s="52"/>
      <c r="EZ1112" s="52"/>
      <c r="FA1112" s="51"/>
    </row>
    <row r="1113" spans="153:157" x14ac:dyDescent="0.2">
      <c r="EW1113" s="51"/>
      <c r="EX1113" s="51"/>
      <c r="EY1113" s="52"/>
      <c r="EZ1113" s="52"/>
      <c r="FA1113" s="51"/>
    </row>
    <row r="1114" spans="153:157" x14ac:dyDescent="0.2">
      <c r="EW1114" s="51"/>
      <c r="EX1114" s="51"/>
      <c r="EY1114" s="52"/>
      <c r="EZ1114" s="52"/>
      <c r="FA1114" s="51"/>
    </row>
    <row r="1115" spans="153:157" x14ac:dyDescent="0.2">
      <c r="EW1115" s="51"/>
      <c r="EX1115" s="51"/>
      <c r="EY1115" s="52"/>
      <c r="EZ1115" s="52"/>
      <c r="FA1115" s="51"/>
    </row>
    <row r="1116" spans="153:157" x14ac:dyDescent="0.2">
      <c r="EW1116" s="51"/>
      <c r="EX1116" s="51"/>
      <c r="EY1116" s="52"/>
      <c r="EZ1116" s="52"/>
      <c r="FA1116" s="51"/>
    </row>
    <row r="1117" spans="153:157" x14ac:dyDescent="0.2">
      <c r="EW1117" s="51"/>
      <c r="EX1117" s="51"/>
      <c r="EY1117" s="52"/>
      <c r="EZ1117" s="52"/>
      <c r="FA1117" s="51"/>
    </row>
    <row r="1118" spans="153:157" x14ac:dyDescent="0.2">
      <c r="EW1118" s="51"/>
      <c r="EX1118" s="51"/>
      <c r="EY1118" s="52"/>
      <c r="EZ1118" s="52"/>
      <c r="FA1118" s="51"/>
    </row>
    <row r="1119" spans="153:157" x14ac:dyDescent="0.2">
      <c r="EW1119" s="51"/>
      <c r="EX1119" s="51"/>
      <c r="EY1119" s="52"/>
      <c r="EZ1119" s="52"/>
      <c r="FA1119" s="51"/>
    </row>
    <row r="1120" spans="153:157" x14ac:dyDescent="0.2">
      <c r="EW1120" s="51"/>
      <c r="EX1120" s="51"/>
      <c r="EY1120" s="52"/>
      <c r="EZ1120" s="52"/>
      <c r="FA1120" s="51"/>
    </row>
    <row r="1121" spans="153:157" x14ac:dyDescent="0.2">
      <c r="EW1121" s="51"/>
      <c r="EX1121" s="51"/>
      <c r="EY1121" s="52"/>
      <c r="EZ1121" s="52"/>
      <c r="FA1121" s="51"/>
    </row>
    <row r="1122" spans="153:157" x14ac:dyDescent="0.2">
      <c r="EW1122" s="51"/>
      <c r="EX1122" s="51"/>
      <c r="EY1122" s="52"/>
      <c r="EZ1122" s="52"/>
      <c r="FA1122" s="51"/>
    </row>
    <row r="1123" spans="153:157" x14ac:dyDescent="0.2">
      <c r="EW1123" s="51"/>
      <c r="EX1123" s="51"/>
      <c r="EY1123" s="52"/>
      <c r="EZ1123" s="52"/>
      <c r="FA1123" s="51"/>
    </row>
    <row r="1124" spans="153:157" x14ac:dyDescent="0.2">
      <c r="EW1124" s="51"/>
      <c r="EX1124" s="51"/>
      <c r="EY1124" s="52"/>
      <c r="EZ1124" s="52"/>
      <c r="FA1124" s="51"/>
    </row>
    <row r="1125" spans="153:157" x14ac:dyDescent="0.2">
      <c r="EW1125" s="51"/>
      <c r="EX1125" s="51"/>
      <c r="EY1125" s="52"/>
      <c r="EZ1125" s="52"/>
      <c r="FA1125" s="51"/>
    </row>
    <row r="1126" spans="153:157" x14ac:dyDescent="0.2">
      <c r="EW1126" s="51"/>
      <c r="EX1126" s="51"/>
      <c r="EY1126" s="52"/>
      <c r="EZ1126" s="52"/>
      <c r="FA1126" s="51"/>
    </row>
    <row r="1127" spans="153:157" x14ac:dyDescent="0.2">
      <c r="EW1127" s="51"/>
      <c r="EX1127" s="51"/>
      <c r="EY1127" s="52"/>
      <c r="EZ1127" s="52"/>
      <c r="FA1127" s="51"/>
    </row>
    <row r="1128" spans="153:157" x14ac:dyDescent="0.2">
      <c r="EW1128" s="51"/>
      <c r="EX1128" s="51"/>
      <c r="EY1128" s="52"/>
      <c r="EZ1128" s="52"/>
      <c r="FA1128" s="51"/>
    </row>
    <row r="1129" spans="153:157" x14ac:dyDescent="0.2">
      <c r="EW1129" s="51"/>
      <c r="EX1129" s="51"/>
      <c r="EY1129" s="52"/>
      <c r="EZ1129" s="52"/>
      <c r="FA1129" s="51"/>
    </row>
    <row r="1130" spans="153:157" x14ac:dyDescent="0.2">
      <c r="EW1130" s="51"/>
      <c r="EX1130" s="51"/>
      <c r="EY1130" s="52"/>
      <c r="EZ1130" s="52"/>
      <c r="FA1130" s="51"/>
    </row>
    <row r="1131" spans="153:157" x14ac:dyDescent="0.2">
      <c r="EW1131" s="51"/>
      <c r="EX1131" s="51"/>
      <c r="EY1131" s="52"/>
      <c r="EZ1131" s="52"/>
      <c r="FA1131" s="51"/>
    </row>
    <row r="1132" spans="153:157" x14ac:dyDescent="0.2">
      <c r="EW1132" s="51"/>
      <c r="EX1132" s="51"/>
      <c r="EY1132" s="52"/>
      <c r="EZ1132" s="52"/>
      <c r="FA1132" s="51"/>
    </row>
    <row r="1133" spans="153:157" x14ac:dyDescent="0.2">
      <c r="EW1133" s="51"/>
      <c r="EX1133" s="51"/>
      <c r="EY1133" s="52"/>
      <c r="EZ1133" s="52"/>
      <c r="FA1133" s="51"/>
    </row>
    <row r="1134" spans="153:157" x14ac:dyDescent="0.2">
      <c r="EW1134" s="51"/>
      <c r="EX1134" s="51"/>
      <c r="EY1134" s="52"/>
      <c r="EZ1134" s="52"/>
      <c r="FA1134" s="51"/>
    </row>
    <row r="1135" spans="153:157" x14ac:dyDescent="0.2">
      <c r="EW1135" s="51"/>
      <c r="EX1135" s="51"/>
      <c r="EY1135" s="52"/>
      <c r="EZ1135" s="52"/>
      <c r="FA1135" s="51"/>
    </row>
    <row r="1136" spans="153:157" x14ac:dyDescent="0.2">
      <c r="EW1136" s="51"/>
      <c r="EX1136" s="51"/>
      <c r="EY1136" s="52"/>
      <c r="EZ1136" s="52"/>
      <c r="FA1136" s="51"/>
    </row>
    <row r="1137" spans="153:157" x14ac:dyDescent="0.2">
      <c r="EW1137" s="51"/>
      <c r="EX1137" s="51"/>
      <c r="EY1137" s="52"/>
      <c r="EZ1137" s="52"/>
      <c r="FA1137" s="51"/>
    </row>
    <row r="1138" spans="153:157" x14ac:dyDescent="0.2">
      <c r="EW1138" s="51"/>
      <c r="EX1138" s="51"/>
      <c r="EY1138" s="52"/>
      <c r="EZ1138" s="52"/>
      <c r="FA1138" s="51"/>
    </row>
    <row r="1139" spans="153:157" x14ac:dyDescent="0.2">
      <c r="EW1139" s="51"/>
      <c r="EX1139" s="51"/>
      <c r="EY1139" s="52"/>
      <c r="EZ1139" s="52"/>
      <c r="FA1139" s="51"/>
    </row>
    <row r="1140" spans="153:157" x14ac:dyDescent="0.2">
      <c r="EW1140" s="51"/>
      <c r="EX1140" s="51"/>
      <c r="EY1140" s="52"/>
      <c r="EZ1140" s="52"/>
      <c r="FA1140" s="51"/>
    </row>
    <row r="1141" spans="153:157" x14ac:dyDescent="0.2">
      <c r="EW1141" s="51"/>
      <c r="EX1141" s="51"/>
      <c r="EY1141" s="52"/>
      <c r="EZ1141" s="52"/>
      <c r="FA1141" s="51"/>
    </row>
    <row r="1142" spans="153:157" x14ac:dyDescent="0.2">
      <c r="EW1142" s="51"/>
      <c r="EX1142" s="51"/>
      <c r="EY1142" s="52"/>
      <c r="EZ1142" s="52"/>
      <c r="FA1142" s="51"/>
    </row>
    <row r="1143" spans="153:157" x14ac:dyDescent="0.2">
      <c r="EW1143" s="51"/>
      <c r="EX1143" s="51"/>
      <c r="EY1143" s="52"/>
      <c r="EZ1143" s="52"/>
      <c r="FA1143" s="51"/>
    </row>
    <row r="1144" spans="153:157" x14ac:dyDescent="0.2">
      <c r="EW1144" s="51"/>
      <c r="EX1144" s="51"/>
      <c r="EY1144" s="52"/>
      <c r="EZ1144" s="52"/>
      <c r="FA1144" s="51"/>
    </row>
    <row r="1145" spans="153:157" x14ac:dyDescent="0.2">
      <c r="EW1145" s="51"/>
      <c r="EX1145" s="51"/>
      <c r="EY1145" s="52"/>
      <c r="EZ1145" s="52"/>
      <c r="FA1145" s="51"/>
    </row>
    <row r="1146" spans="153:157" x14ac:dyDescent="0.2">
      <c r="EW1146" s="51"/>
      <c r="EX1146" s="51"/>
      <c r="EY1146" s="52"/>
      <c r="EZ1146" s="52"/>
      <c r="FA1146" s="51"/>
    </row>
    <row r="1147" spans="153:157" x14ac:dyDescent="0.2">
      <c r="EW1147" s="51"/>
      <c r="EX1147" s="51"/>
      <c r="EY1147" s="52"/>
      <c r="EZ1147" s="52"/>
      <c r="FA1147" s="51"/>
    </row>
    <row r="1148" spans="153:157" x14ac:dyDescent="0.2">
      <c r="EW1148" s="51"/>
      <c r="EX1148" s="51"/>
      <c r="EY1148" s="52"/>
      <c r="EZ1148" s="52"/>
      <c r="FA1148" s="51"/>
    </row>
    <row r="1149" spans="153:157" x14ac:dyDescent="0.2">
      <c r="EW1149" s="51"/>
      <c r="EX1149" s="51"/>
      <c r="EY1149" s="52"/>
      <c r="EZ1149" s="52"/>
      <c r="FA1149" s="51"/>
    </row>
    <row r="1150" spans="153:157" x14ac:dyDescent="0.2">
      <c r="EW1150" s="51"/>
      <c r="EX1150" s="51"/>
      <c r="EY1150" s="52"/>
      <c r="EZ1150" s="52"/>
      <c r="FA1150" s="51"/>
    </row>
    <row r="1151" spans="153:157" x14ac:dyDescent="0.2">
      <c r="EW1151" s="51"/>
      <c r="EX1151" s="51"/>
      <c r="EY1151" s="52"/>
      <c r="EZ1151" s="52"/>
      <c r="FA1151" s="51"/>
    </row>
    <row r="1152" spans="153:157" x14ac:dyDescent="0.2">
      <c r="EW1152" s="51"/>
      <c r="EX1152" s="51"/>
      <c r="EY1152" s="52"/>
      <c r="EZ1152" s="52"/>
      <c r="FA1152" s="51"/>
    </row>
    <row r="1153" spans="153:157" x14ac:dyDescent="0.2">
      <c r="EW1153" s="51"/>
      <c r="EX1153" s="51"/>
      <c r="EY1153" s="52"/>
      <c r="EZ1153" s="52"/>
      <c r="FA1153" s="51"/>
    </row>
    <row r="1154" spans="153:157" x14ac:dyDescent="0.2">
      <c r="EW1154" s="51"/>
      <c r="EX1154" s="51"/>
      <c r="EY1154" s="52"/>
      <c r="EZ1154" s="52"/>
      <c r="FA1154" s="51"/>
    </row>
    <row r="1155" spans="153:157" x14ac:dyDescent="0.2">
      <c r="EW1155" s="51"/>
      <c r="EX1155" s="51"/>
      <c r="EY1155" s="52"/>
      <c r="EZ1155" s="52"/>
      <c r="FA1155" s="51"/>
    </row>
    <row r="1156" spans="153:157" x14ac:dyDescent="0.2">
      <c r="EW1156" s="51"/>
      <c r="EX1156" s="51"/>
      <c r="EY1156" s="52"/>
      <c r="EZ1156" s="52"/>
      <c r="FA1156" s="51"/>
    </row>
    <row r="1157" spans="153:157" x14ac:dyDescent="0.2">
      <c r="EW1157" s="51"/>
      <c r="EX1157" s="51"/>
      <c r="EY1157" s="52"/>
      <c r="EZ1157" s="52"/>
      <c r="FA1157" s="51"/>
    </row>
    <row r="1158" spans="153:157" x14ac:dyDescent="0.2">
      <c r="EW1158" s="51"/>
      <c r="EX1158" s="51"/>
      <c r="EY1158" s="52"/>
      <c r="EZ1158" s="52"/>
      <c r="FA1158" s="51"/>
    </row>
    <row r="1159" spans="153:157" x14ac:dyDescent="0.2">
      <c r="EW1159" s="51"/>
      <c r="EX1159" s="51"/>
      <c r="EY1159" s="52"/>
      <c r="EZ1159" s="52"/>
      <c r="FA1159" s="51"/>
    </row>
    <row r="1160" spans="153:157" x14ac:dyDescent="0.2">
      <c r="EW1160" s="51"/>
      <c r="EX1160" s="51"/>
      <c r="EY1160" s="52"/>
      <c r="EZ1160" s="52"/>
      <c r="FA1160" s="51"/>
    </row>
    <row r="1161" spans="153:157" x14ac:dyDescent="0.2">
      <c r="EW1161" s="51"/>
      <c r="EX1161" s="51"/>
      <c r="EY1161" s="52"/>
      <c r="EZ1161" s="52"/>
      <c r="FA1161" s="51"/>
    </row>
    <row r="1162" spans="153:157" x14ac:dyDescent="0.2">
      <c r="EW1162" s="51"/>
      <c r="EX1162" s="51"/>
      <c r="EY1162" s="52"/>
      <c r="EZ1162" s="52"/>
      <c r="FA1162" s="51"/>
    </row>
    <row r="1163" spans="153:157" x14ac:dyDescent="0.2">
      <c r="EW1163" s="51"/>
      <c r="EX1163" s="51"/>
      <c r="EY1163" s="52"/>
      <c r="EZ1163" s="52"/>
      <c r="FA1163" s="51"/>
    </row>
    <row r="1164" spans="153:157" x14ac:dyDescent="0.2">
      <c r="EW1164" s="51"/>
      <c r="EX1164" s="51"/>
      <c r="EY1164" s="52"/>
      <c r="EZ1164" s="52"/>
      <c r="FA1164" s="51"/>
    </row>
    <row r="1165" spans="153:157" x14ac:dyDescent="0.2">
      <c r="EW1165" s="51"/>
      <c r="EX1165" s="51"/>
      <c r="EY1165" s="52"/>
      <c r="EZ1165" s="52"/>
      <c r="FA1165" s="51"/>
    </row>
    <row r="1166" spans="153:157" x14ac:dyDescent="0.2">
      <c r="EW1166" s="51"/>
      <c r="EX1166" s="51"/>
      <c r="EY1166" s="52"/>
      <c r="EZ1166" s="52"/>
      <c r="FA1166" s="51"/>
    </row>
    <row r="1167" spans="153:157" x14ac:dyDescent="0.2">
      <c r="EW1167" s="51"/>
      <c r="EX1167" s="51"/>
      <c r="EY1167" s="52"/>
      <c r="EZ1167" s="52"/>
      <c r="FA1167" s="51"/>
    </row>
    <row r="1168" spans="153:157" x14ac:dyDescent="0.2">
      <c r="EW1168" s="51"/>
      <c r="EX1168" s="51"/>
      <c r="EY1168" s="52"/>
      <c r="EZ1168" s="52"/>
      <c r="FA1168" s="51"/>
    </row>
    <row r="1169" spans="153:157" x14ac:dyDescent="0.2">
      <c r="EW1169" s="51"/>
      <c r="EX1169" s="51"/>
      <c r="EY1169" s="52"/>
      <c r="EZ1169" s="52"/>
      <c r="FA1169" s="51"/>
    </row>
    <row r="1170" spans="153:157" x14ac:dyDescent="0.2">
      <c r="EW1170" s="51"/>
      <c r="EX1170" s="51"/>
      <c r="EY1170" s="52"/>
      <c r="EZ1170" s="52"/>
      <c r="FA1170" s="51"/>
    </row>
    <row r="1171" spans="153:157" x14ac:dyDescent="0.2">
      <c r="EW1171" s="51"/>
      <c r="EX1171" s="51"/>
      <c r="EY1171" s="52"/>
      <c r="EZ1171" s="52"/>
      <c r="FA1171" s="51"/>
    </row>
    <row r="1172" spans="153:157" x14ac:dyDescent="0.2">
      <c r="EW1172" s="51"/>
      <c r="EX1172" s="51"/>
      <c r="EY1172" s="52"/>
      <c r="EZ1172" s="52"/>
      <c r="FA1172" s="51"/>
    </row>
    <row r="1173" spans="153:157" x14ac:dyDescent="0.2">
      <c r="EW1173" s="51"/>
      <c r="EX1173" s="51"/>
      <c r="EY1173" s="52"/>
      <c r="EZ1173" s="52"/>
      <c r="FA1173" s="51"/>
    </row>
    <row r="1174" spans="153:157" x14ac:dyDescent="0.2">
      <c r="EW1174" s="51"/>
      <c r="EX1174" s="51"/>
      <c r="EY1174" s="52"/>
      <c r="EZ1174" s="52"/>
      <c r="FA1174" s="51"/>
    </row>
    <row r="1175" spans="153:157" x14ac:dyDescent="0.2">
      <c r="EW1175" s="51"/>
      <c r="EX1175" s="51"/>
      <c r="EY1175" s="52"/>
      <c r="EZ1175" s="52"/>
      <c r="FA1175" s="51"/>
    </row>
    <row r="1176" spans="153:157" x14ac:dyDescent="0.2">
      <c r="EW1176" s="51"/>
      <c r="EX1176" s="51"/>
      <c r="EY1176" s="52"/>
      <c r="EZ1176" s="52"/>
      <c r="FA1176" s="51"/>
    </row>
    <row r="1177" spans="153:157" x14ac:dyDescent="0.2">
      <c r="EW1177" s="51"/>
      <c r="EX1177" s="51"/>
      <c r="EY1177" s="52"/>
      <c r="EZ1177" s="52"/>
      <c r="FA1177" s="51"/>
    </row>
    <row r="1178" spans="153:157" x14ac:dyDescent="0.2">
      <c r="EW1178" s="51"/>
      <c r="EX1178" s="51"/>
      <c r="EY1178" s="52"/>
      <c r="EZ1178" s="52"/>
      <c r="FA1178" s="51"/>
    </row>
    <row r="1179" spans="153:157" x14ac:dyDescent="0.2">
      <c r="EW1179" s="51"/>
      <c r="EX1179" s="51"/>
      <c r="EY1179" s="52"/>
      <c r="EZ1179" s="52"/>
      <c r="FA1179" s="51"/>
    </row>
    <row r="1180" spans="153:157" x14ac:dyDescent="0.2">
      <c r="EW1180" s="51"/>
      <c r="EX1180" s="51"/>
      <c r="EY1180" s="52"/>
      <c r="EZ1180" s="52"/>
      <c r="FA1180" s="51"/>
    </row>
    <row r="1181" spans="153:157" x14ac:dyDescent="0.2">
      <c r="EW1181" s="51"/>
      <c r="EX1181" s="51"/>
      <c r="EY1181" s="52"/>
      <c r="EZ1181" s="52"/>
      <c r="FA1181" s="51"/>
    </row>
    <row r="1182" spans="153:157" x14ac:dyDescent="0.2">
      <c r="EW1182" s="51"/>
      <c r="EX1182" s="51"/>
      <c r="EY1182" s="52"/>
      <c r="EZ1182" s="52"/>
      <c r="FA1182" s="51"/>
    </row>
    <row r="1183" spans="153:157" x14ac:dyDescent="0.2">
      <c r="EW1183" s="51"/>
      <c r="EX1183" s="51"/>
      <c r="EY1183" s="52"/>
      <c r="EZ1183" s="52"/>
      <c r="FA1183" s="51"/>
    </row>
    <row r="1184" spans="153:157" x14ac:dyDescent="0.2">
      <c r="EW1184" s="51"/>
      <c r="EX1184" s="51"/>
      <c r="EY1184" s="52"/>
      <c r="EZ1184" s="52"/>
      <c r="FA1184" s="51"/>
    </row>
    <row r="1185" spans="153:157" x14ac:dyDescent="0.2">
      <c r="EW1185" s="51"/>
      <c r="EX1185" s="51"/>
      <c r="EY1185" s="52"/>
      <c r="EZ1185" s="52"/>
      <c r="FA1185" s="51"/>
    </row>
    <row r="1186" spans="153:157" x14ac:dyDescent="0.2">
      <c r="EW1186" s="51"/>
      <c r="EX1186" s="51"/>
      <c r="EY1186" s="52"/>
      <c r="EZ1186" s="52"/>
      <c r="FA1186" s="51"/>
    </row>
    <row r="1187" spans="153:157" x14ac:dyDescent="0.2">
      <c r="EW1187" s="51"/>
      <c r="EX1187" s="51"/>
      <c r="EY1187" s="52"/>
      <c r="EZ1187" s="52"/>
      <c r="FA1187" s="51"/>
    </row>
    <row r="1188" spans="153:157" x14ac:dyDescent="0.2">
      <c r="EW1188" s="51"/>
      <c r="EX1188" s="51"/>
      <c r="EY1188" s="52"/>
      <c r="EZ1188" s="52"/>
      <c r="FA1188" s="51"/>
    </row>
    <row r="1189" spans="153:157" x14ac:dyDescent="0.2">
      <c r="EW1189" s="51"/>
      <c r="EX1189" s="51"/>
      <c r="EY1189" s="52"/>
      <c r="EZ1189" s="52"/>
      <c r="FA1189" s="51"/>
    </row>
    <row r="1190" spans="153:157" x14ac:dyDescent="0.2">
      <c r="EW1190" s="51"/>
      <c r="EX1190" s="51"/>
      <c r="EY1190" s="52"/>
      <c r="EZ1190" s="52"/>
      <c r="FA1190" s="51"/>
    </row>
    <row r="1191" spans="153:157" x14ac:dyDescent="0.2">
      <c r="EW1191" s="51"/>
      <c r="EX1191" s="51"/>
      <c r="EY1191" s="52"/>
      <c r="EZ1191" s="52"/>
      <c r="FA1191" s="51"/>
    </row>
    <row r="1192" spans="153:157" x14ac:dyDescent="0.2">
      <c r="EW1192" s="51"/>
      <c r="EX1192" s="51"/>
      <c r="EY1192" s="52"/>
      <c r="EZ1192" s="52"/>
      <c r="FA1192" s="51"/>
    </row>
    <row r="1193" spans="153:157" x14ac:dyDescent="0.2">
      <c r="EW1193" s="51"/>
      <c r="EX1193" s="51"/>
      <c r="EY1193" s="52"/>
      <c r="EZ1193" s="52"/>
      <c r="FA1193" s="51"/>
    </row>
    <row r="1194" spans="153:157" x14ac:dyDescent="0.2">
      <c r="EW1194" s="51"/>
      <c r="EX1194" s="51"/>
      <c r="EY1194" s="52"/>
      <c r="EZ1194" s="52"/>
      <c r="FA1194" s="51"/>
    </row>
    <row r="1195" spans="153:157" x14ac:dyDescent="0.2">
      <c r="EW1195" s="51"/>
      <c r="EX1195" s="51"/>
      <c r="EY1195" s="52"/>
      <c r="EZ1195" s="52"/>
      <c r="FA1195" s="51"/>
    </row>
    <row r="1196" spans="153:157" x14ac:dyDescent="0.2">
      <c r="EW1196" s="51"/>
      <c r="EX1196" s="51"/>
      <c r="EY1196" s="52"/>
      <c r="EZ1196" s="52"/>
      <c r="FA1196" s="51"/>
    </row>
    <row r="1197" spans="153:157" x14ac:dyDescent="0.2">
      <c r="EW1197" s="51"/>
      <c r="EX1197" s="51"/>
      <c r="EY1197" s="52"/>
      <c r="EZ1197" s="52"/>
      <c r="FA1197" s="51"/>
    </row>
    <row r="1198" spans="153:157" x14ac:dyDescent="0.2">
      <c r="EW1198" s="51"/>
      <c r="EX1198" s="51"/>
      <c r="EY1198" s="52"/>
      <c r="EZ1198" s="52"/>
      <c r="FA1198" s="51"/>
    </row>
    <row r="1199" spans="153:157" x14ac:dyDescent="0.2">
      <c r="EW1199" s="51"/>
      <c r="EX1199" s="51"/>
      <c r="EY1199" s="52"/>
      <c r="EZ1199" s="52"/>
      <c r="FA1199" s="51"/>
    </row>
    <row r="1200" spans="153:157" x14ac:dyDescent="0.2">
      <c r="EW1200" s="51"/>
      <c r="EX1200" s="51"/>
      <c r="EY1200" s="52"/>
      <c r="EZ1200" s="52"/>
      <c r="FA1200" s="51"/>
    </row>
    <row r="1201" spans="153:157" x14ac:dyDescent="0.2">
      <c r="EW1201" s="51"/>
      <c r="EX1201" s="51"/>
      <c r="EY1201" s="52"/>
      <c r="EZ1201" s="52"/>
      <c r="FA1201" s="51"/>
    </row>
    <row r="1202" spans="153:157" x14ac:dyDescent="0.2">
      <c r="EW1202" s="51"/>
      <c r="EX1202" s="51"/>
      <c r="EY1202" s="52"/>
      <c r="EZ1202" s="52"/>
      <c r="FA1202" s="51"/>
    </row>
    <row r="1203" spans="153:157" x14ac:dyDescent="0.2">
      <c r="EW1203" s="51"/>
      <c r="EX1203" s="51"/>
      <c r="EY1203" s="52"/>
      <c r="EZ1203" s="52"/>
      <c r="FA1203" s="51"/>
    </row>
    <row r="1204" spans="153:157" x14ac:dyDescent="0.2">
      <c r="EW1204" s="51"/>
      <c r="EX1204" s="51"/>
      <c r="EY1204" s="52"/>
      <c r="EZ1204" s="52"/>
      <c r="FA1204" s="51"/>
    </row>
    <row r="1205" spans="153:157" x14ac:dyDescent="0.2">
      <c r="EW1205" s="51"/>
      <c r="EX1205" s="51"/>
      <c r="EY1205" s="52"/>
      <c r="EZ1205" s="52"/>
      <c r="FA1205" s="51"/>
    </row>
    <row r="1206" spans="153:157" x14ac:dyDescent="0.2">
      <c r="EW1206" s="51"/>
      <c r="EX1206" s="51"/>
      <c r="EY1206" s="52"/>
      <c r="EZ1206" s="52"/>
      <c r="FA1206" s="51"/>
    </row>
    <row r="1207" spans="153:157" x14ac:dyDescent="0.2">
      <c r="EW1207" s="51"/>
      <c r="EX1207" s="51"/>
      <c r="EY1207" s="52"/>
      <c r="EZ1207" s="52"/>
      <c r="FA1207" s="51"/>
    </row>
    <row r="1208" spans="153:157" x14ac:dyDescent="0.2">
      <c r="EW1208" s="51"/>
      <c r="EX1208" s="51"/>
      <c r="EY1208" s="52"/>
      <c r="EZ1208" s="52"/>
      <c r="FA1208" s="51"/>
    </row>
    <row r="1209" spans="153:157" x14ac:dyDescent="0.2">
      <c r="EW1209" s="51"/>
      <c r="EX1209" s="51"/>
      <c r="EY1209" s="52"/>
      <c r="EZ1209" s="52"/>
      <c r="FA1209" s="51"/>
    </row>
    <row r="1210" spans="153:157" x14ac:dyDescent="0.2">
      <c r="EW1210" s="51"/>
      <c r="EX1210" s="51"/>
      <c r="EY1210" s="52"/>
      <c r="EZ1210" s="52"/>
      <c r="FA1210" s="51"/>
    </row>
    <row r="1211" spans="153:157" x14ac:dyDescent="0.2">
      <c r="EW1211" s="51"/>
      <c r="EX1211" s="51"/>
      <c r="EY1211" s="52"/>
      <c r="EZ1211" s="52"/>
      <c r="FA1211" s="51"/>
    </row>
    <row r="1212" spans="153:157" x14ac:dyDescent="0.2">
      <c r="EW1212" s="51"/>
      <c r="EX1212" s="51"/>
      <c r="EY1212" s="52"/>
      <c r="EZ1212" s="52"/>
      <c r="FA1212" s="51"/>
    </row>
    <row r="1213" spans="153:157" x14ac:dyDescent="0.2">
      <c r="EW1213" s="51"/>
      <c r="EX1213" s="51"/>
      <c r="EY1213" s="52"/>
      <c r="EZ1213" s="52"/>
      <c r="FA1213" s="51"/>
    </row>
    <row r="1214" spans="153:157" x14ac:dyDescent="0.2">
      <c r="EW1214" s="51"/>
      <c r="EX1214" s="51"/>
      <c r="EY1214" s="52"/>
      <c r="EZ1214" s="52"/>
      <c r="FA1214" s="51"/>
    </row>
    <row r="1215" spans="153:157" x14ac:dyDescent="0.2">
      <c r="EW1215" s="51"/>
      <c r="EX1215" s="51"/>
      <c r="EY1215" s="52"/>
      <c r="EZ1215" s="52"/>
      <c r="FA1215" s="51"/>
    </row>
    <row r="1216" spans="153:157" x14ac:dyDescent="0.2">
      <c r="EW1216" s="51"/>
      <c r="EX1216" s="51"/>
      <c r="EY1216" s="52"/>
      <c r="EZ1216" s="52"/>
      <c r="FA1216" s="51"/>
    </row>
    <row r="1217" spans="153:157" x14ac:dyDescent="0.2">
      <c r="EW1217" s="51"/>
      <c r="EX1217" s="51"/>
      <c r="EY1217" s="52"/>
      <c r="EZ1217" s="52"/>
      <c r="FA1217" s="51"/>
    </row>
    <row r="1218" spans="153:157" x14ac:dyDescent="0.2">
      <c r="EW1218" s="51"/>
      <c r="EX1218" s="51"/>
      <c r="EY1218" s="52"/>
      <c r="EZ1218" s="52"/>
      <c r="FA1218" s="51"/>
    </row>
    <row r="1219" spans="153:157" x14ac:dyDescent="0.2">
      <c r="EW1219" s="51"/>
      <c r="EX1219" s="51"/>
      <c r="EY1219" s="52"/>
      <c r="EZ1219" s="52"/>
      <c r="FA1219" s="51"/>
    </row>
    <row r="1220" spans="153:157" x14ac:dyDescent="0.2">
      <c r="EW1220" s="51"/>
      <c r="EX1220" s="51"/>
      <c r="EY1220" s="52"/>
      <c r="EZ1220" s="52"/>
      <c r="FA1220" s="51"/>
    </row>
    <row r="1221" spans="153:157" x14ac:dyDescent="0.2">
      <c r="EW1221" s="51"/>
      <c r="EX1221" s="51"/>
      <c r="EY1221" s="52"/>
      <c r="EZ1221" s="52"/>
      <c r="FA1221" s="51"/>
    </row>
    <row r="1222" spans="153:157" x14ac:dyDescent="0.2">
      <c r="EW1222" s="51"/>
      <c r="EX1222" s="51"/>
      <c r="EY1222" s="52"/>
      <c r="EZ1222" s="52"/>
      <c r="FA1222" s="51"/>
    </row>
    <row r="1223" spans="153:157" x14ac:dyDescent="0.2">
      <c r="EW1223" s="51"/>
      <c r="EX1223" s="51"/>
      <c r="EY1223" s="52"/>
      <c r="EZ1223" s="52"/>
      <c r="FA1223" s="51"/>
    </row>
    <row r="1224" spans="153:157" x14ac:dyDescent="0.2">
      <c r="EW1224" s="51"/>
      <c r="EX1224" s="51"/>
      <c r="EY1224" s="52"/>
      <c r="EZ1224" s="52"/>
      <c r="FA1224" s="51"/>
    </row>
    <row r="1225" spans="153:157" x14ac:dyDescent="0.2">
      <c r="EW1225" s="51"/>
      <c r="EX1225" s="51"/>
      <c r="EY1225" s="52"/>
      <c r="EZ1225" s="52"/>
      <c r="FA1225" s="51"/>
    </row>
    <row r="1226" spans="153:157" x14ac:dyDescent="0.2">
      <c r="EW1226" s="51"/>
      <c r="EX1226" s="51"/>
      <c r="EY1226" s="52"/>
      <c r="EZ1226" s="52"/>
      <c r="FA1226" s="51"/>
    </row>
    <row r="1227" spans="153:157" x14ac:dyDescent="0.2">
      <c r="EW1227" s="51"/>
      <c r="EX1227" s="51"/>
      <c r="EY1227" s="52"/>
      <c r="EZ1227" s="52"/>
      <c r="FA1227" s="51"/>
    </row>
    <row r="1228" spans="153:157" x14ac:dyDescent="0.2">
      <c r="EW1228" s="51"/>
      <c r="EX1228" s="51"/>
      <c r="EY1228" s="52"/>
      <c r="EZ1228" s="52"/>
      <c r="FA1228" s="51"/>
    </row>
    <row r="1229" spans="153:157" x14ac:dyDescent="0.2">
      <c r="EW1229" s="51"/>
      <c r="EX1229" s="51"/>
      <c r="EY1229" s="52"/>
      <c r="EZ1229" s="52"/>
      <c r="FA1229" s="51"/>
    </row>
    <row r="1230" spans="153:157" x14ac:dyDescent="0.2">
      <c r="EW1230" s="51"/>
      <c r="EX1230" s="51"/>
      <c r="EY1230" s="52"/>
      <c r="EZ1230" s="52"/>
      <c r="FA1230" s="51"/>
    </row>
    <row r="1231" spans="153:157" x14ac:dyDescent="0.2">
      <c r="EW1231" s="51"/>
      <c r="EX1231" s="51"/>
      <c r="EY1231" s="52"/>
      <c r="EZ1231" s="52"/>
      <c r="FA1231" s="51"/>
    </row>
    <row r="1232" spans="153:157" x14ac:dyDescent="0.2">
      <c r="EW1232" s="51"/>
      <c r="EX1232" s="51"/>
      <c r="EY1232" s="52"/>
      <c r="EZ1232" s="52"/>
      <c r="FA1232" s="51"/>
    </row>
    <row r="1233" spans="153:157" x14ac:dyDescent="0.2">
      <c r="EW1233" s="51"/>
      <c r="EX1233" s="51"/>
      <c r="EY1233" s="52"/>
      <c r="EZ1233" s="52"/>
      <c r="FA1233" s="51"/>
    </row>
    <row r="1234" spans="153:157" x14ac:dyDescent="0.2">
      <c r="EW1234" s="51"/>
      <c r="EX1234" s="51"/>
      <c r="EY1234" s="52"/>
      <c r="EZ1234" s="52"/>
      <c r="FA1234" s="51"/>
    </row>
    <row r="1235" spans="153:157" x14ac:dyDescent="0.2">
      <c r="EW1235" s="51"/>
      <c r="EX1235" s="51"/>
      <c r="EY1235" s="52"/>
      <c r="EZ1235" s="52"/>
      <c r="FA1235" s="51"/>
    </row>
    <row r="1236" spans="153:157" x14ac:dyDescent="0.2">
      <c r="EW1236" s="51"/>
      <c r="EX1236" s="51"/>
      <c r="EY1236" s="52"/>
      <c r="EZ1236" s="52"/>
      <c r="FA1236" s="51"/>
    </row>
    <row r="1237" spans="153:157" x14ac:dyDescent="0.2">
      <c r="EW1237" s="51"/>
      <c r="EX1237" s="51"/>
      <c r="EY1237" s="52"/>
      <c r="EZ1237" s="52"/>
      <c r="FA1237" s="51"/>
    </row>
    <row r="1238" spans="153:157" x14ac:dyDescent="0.2">
      <c r="EW1238" s="51"/>
      <c r="EX1238" s="51"/>
      <c r="EY1238" s="52"/>
      <c r="EZ1238" s="52"/>
      <c r="FA1238" s="51"/>
    </row>
    <row r="1239" spans="153:157" x14ac:dyDescent="0.2">
      <c r="EW1239" s="51"/>
      <c r="EX1239" s="51"/>
      <c r="EY1239" s="52"/>
      <c r="EZ1239" s="52"/>
      <c r="FA1239" s="51"/>
    </row>
    <row r="1240" spans="153:157" x14ac:dyDescent="0.2">
      <c r="EW1240" s="51"/>
      <c r="EX1240" s="51"/>
      <c r="EY1240" s="52"/>
      <c r="EZ1240" s="52"/>
      <c r="FA1240" s="51"/>
    </row>
    <row r="1241" spans="153:157" x14ac:dyDescent="0.2">
      <c r="EW1241" s="51"/>
      <c r="EX1241" s="51"/>
      <c r="EY1241" s="52"/>
      <c r="EZ1241" s="52"/>
      <c r="FA1241" s="51"/>
    </row>
    <row r="1242" spans="153:157" x14ac:dyDescent="0.2">
      <c r="EW1242" s="51"/>
      <c r="EX1242" s="51"/>
      <c r="EY1242" s="52"/>
      <c r="EZ1242" s="52"/>
      <c r="FA1242" s="51"/>
    </row>
    <row r="1243" spans="153:157" x14ac:dyDescent="0.2">
      <c r="EW1243" s="51"/>
      <c r="EX1243" s="51"/>
      <c r="EY1243" s="52"/>
      <c r="EZ1243" s="52"/>
      <c r="FA1243" s="51"/>
    </row>
    <row r="1244" spans="153:157" x14ac:dyDescent="0.2">
      <c r="EW1244" s="51"/>
      <c r="EX1244" s="51"/>
      <c r="EY1244" s="52"/>
      <c r="EZ1244" s="52"/>
      <c r="FA1244" s="51"/>
    </row>
    <row r="1245" spans="153:157" x14ac:dyDescent="0.2">
      <c r="EW1245" s="51"/>
      <c r="EX1245" s="51"/>
      <c r="EY1245" s="52"/>
      <c r="EZ1245" s="52"/>
      <c r="FA1245" s="51"/>
    </row>
    <row r="1246" spans="153:157" x14ac:dyDescent="0.2">
      <c r="EW1246" s="51"/>
      <c r="EX1246" s="51"/>
      <c r="EY1246" s="52"/>
      <c r="EZ1246" s="52"/>
      <c r="FA1246" s="51"/>
    </row>
    <row r="1247" spans="153:157" x14ac:dyDescent="0.2">
      <c r="EW1247" s="51"/>
      <c r="EX1247" s="51"/>
      <c r="EY1247" s="52"/>
      <c r="EZ1247" s="52"/>
      <c r="FA1247" s="51"/>
    </row>
    <row r="1248" spans="153:157" x14ac:dyDescent="0.2">
      <c r="EW1248" s="51"/>
      <c r="EX1248" s="51"/>
      <c r="EY1248" s="52"/>
      <c r="EZ1248" s="52"/>
      <c r="FA1248" s="51"/>
    </row>
    <row r="1249" spans="153:157" x14ac:dyDescent="0.2">
      <c r="EW1249" s="51"/>
      <c r="EX1249" s="51"/>
      <c r="EY1249" s="52"/>
      <c r="EZ1249" s="52"/>
      <c r="FA1249" s="51"/>
    </row>
    <row r="1250" spans="153:157" x14ac:dyDescent="0.2">
      <c r="EW1250" s="51"/>
      <c r="EX1250" s="51"/>
      <c r="EY1250" s="52"/>
      <c r="EZ1250" s="52"/>
      <c r="FA1250" s="51"/>
    </row>
    <row r="1251" spans="153:157" x14ac:dyDescent="0.2">
      <c r="EW1251" s="51"/>
      <c r="EX1251" s="51"/>
      <c r="EY1251" s="52"/>
      <c r="EZ1251" s="52"/>
      <c r="FA1251" s="51"/>
    </row>
    <row r="1252" spans="153:157" x14ac:dyDescent="0.2">
      <c r="EW1252" s="51"/>
      <c r="EX1252" s="51"/>
      <c r="EY1252" s="52"/>
      <c r="EZ1252" s="52"/>
      <c r="FA1252" s="51"/>
    </row>
    <row r="1253" spans="153:157" x14ac:dyDescent="0.2">
      <c r="EW1253" s="51"/>
      <c r="EX1253" s="51"/>
      <c r="EY1253" s="52"/>
      <c r="EZ1253" s="52"/>
      <c r="FA1253" s="51"/>
    </row>
    <row r="1254" spans="153:157" x14ac:dyDescent="0.2">
      <c r="EW1254" s="51"/>
      <c r="EX1254" s="51"/>
      <c r="EY1254" s="52"/>
      <c r="EZ1254" s="52"/>
      <c r="FA1254" s="51"/>
    </row>
    <row r="1255" spans="153:157" x14ac:dyDescent="0.2">
      <c r="EW1255" s="51"/>
      <c r="EX1255" s="51"/>
      <c r="EY1255" s="52"/>
      <c r="EZ1255" s="52"/>
      <c r="FA1255" s="51"/>
    </row>
    <row r="1256" spans="153:157" x14ac:dyDescent="0.2">
      <c r="EW1256" s="51"/>
      <c r="EX1256" s="51"/>
      <c r="EY1256" s="52"/>
      <c r="EZ1256" s="52"/>
      <c r="FA1256" s="51"/>
    </row>
    <row r="1257" spans="153:157" x14ac:dyDescent="0.2">
      <c r="EW1257" s="51"/>
      <c r="EX1257" s="51"/>
      <c r="EY1257" s="52"/>
      <c r="EZ1257" s="52"/>
      <c r="FA1257" s="51"/>
    </row>
    <row r="1258" spans="153:157" x14ac:dyDescent="0.2">
      <c r="EW1258" s="51"/>
      <c r="EX1258" s="51"/>
      <c r="EY1258" s="52"/>
      <c r="EZ1258" s="52"/>
      <c r="FA1258" s="51"/>
    </row>
    <row r="1259" spans="153:157" x14ac:dyDescent="0.2">
      <c r="EW1259" s="51"/>
      <c r="EX1259" s="51"/>
      <c r="EY1259" s="52"/>
      <c r="EZ1259" s="52"/>
      <c r="FA1259" s="51"/>
    </row>
    <row r="1260" spans="153:157" x14ac:dyDescent="0.2">
      <c r="EW1260" s="51"/>
      <c r="EX1260" s="51"/>
      <c r="EY1260" s="52"/>
      <c r="EZ1260" s="52"/>
      <c r="FA1260" s="51"/>
    </row>
    <row r="1261" spans="153:157" x14ac:dyDescent="0.2">
      <c r="EW1261" s="51"/>
      <c r="EX1261" s="51"/>
      <c r="EY1261" s="52"/>
      <c r="EZ1261" s="52"/>
      <c r="FA1261" s="51"/>
    </row>
    <row r="1262" spans="153:157" x14ac:dyDescent="0.2">
      <c r="EW1262" s="51"/>
      <c r="EX1262" s="51"/>
      <c r="EY1262" s="52"/>
      <c r="EZ1262" s="52"/>
      <c r="FA1262" s="51"/>
    </row>
    <row r="1263" spans="153:157" x14ac:dyDescent="0.2">
      <c r="EW1263" s="51"/>
      <c r="EX1263" s="51"/>
      <c r="EY1263" s="52"/>
      <c r="EZ1263" s="52"/>
      <c r="FA1263" s="51"/>
    </row>
    <row r="1264" spans="153:157" x14ac:dyDescent="0.2">
      <c r="EW1264" s="51"/>
      <c r="EX1264" s="51"/>
      <c r="EY1264" s="52"/>
      <c r="EZ1264" s="52"/>
      <c r="FA1264" s="51"/>
    </row>
    <row r="1265" spans="153:157" x14ac:dyDescent="0.2">
      <c r="EW1265" s="51"/>
      <c r="EX1265" s="51"/>
      <c r="EY1265" s="52"/>
      <c r="EZ1265" s="52"/>
      <c r="FA1265" s="51"/>
    </row>
    <row r="1266" spans="153:157" x14ac:dyDescent="0.2">
      <c r="EW1266" s="51"/>
      <c r="EX1266" s="51"/>
      <c r="EY1266" s="52"/>
      <c r="EZ1266" s="52"/>
      <c r="FA1266" s="51"/>
    </row>
    <row r="1267" spans="153:157" x14ac:dyDescent="0.2">
      <c r="EW1267" s="51"/>
      <c r="EX1267" s="51"/>
      <c r="EY1267" s="52"/>
      <c r="EZ1267" s="52"/>
      <c r="FA1267" s="51"/>
    </row>
    <row r="1268" spans="153:157" x14ac:dyDescent="0.2">
      <c r="EW1268" s="51"/>
      <c r="EX1268" s="51"/>
      <c r="EY1268" s="52"/>
      <c r="EZ1268" s="52"/>
      <c r="FA1268" s="51"/>
    </row>
    <row r="1269" spans="153:157" x14ac:dyDescent="0.2">
      <c r="EW1269" s="51"/>
      <c r="EX1269" s="51"/>
      <c r="EY1269" s="52"/>
      <c r="EZ1269" s="52"/>
      <c r="FA1269" s="51"/>
    </row>
    <row r="1270" spans="153:157" x14ac:dyDescent="0.2">
      <c r="EW1270" s="51"/>
      <c r="EX1270" s="51"/>
      <c r="EY1270" s="52"/>
      <c r="EZ1270" s="52"/>
      <c r="FA1270" s="51"/>
    </row>
    <row r="1271" spans="153:157" x14ac:dyDescent="0.2">
      <c r="EW1271" s="51"/>
      <c r="EX1271" s="51"/>
      <c r="EY1271" s="52"/>
      <c r="EZ1271" s="52"/>
      <c r="FA1271" s="51"/>
    </row>
    <row r="1272" spans="153:157" x14ac:dyDescent="0.2">
      <c r="EW1272" s="51"/>
      <c r="EX1272" s="51"/>
      <c r="EY1272" s="52"/>
      <c r="EZ1272" s="52"/>
      <c r="FA1272" s="51"/>
    </row>
    <row r="1273" spans="153:157" x14ac:dyDescent="0.2">
      <c r="EW1273" s="51"/>
      <c r="EX1273" s="51"/>
      <c r="EY1273" s="52"/>
      <c r="EZ1273" s="52"/>
      <c r="FA1273" s="51"/>
    </row>
    <row r="1274" spans="153:157" x14ac:dyDescent="0.2">
      <c r="EW1274" s="51"/>
      <c r="EX1274" s="51"/>
      <c r="EY1274" s="52"/>
      <c r="EZ1274" s="52"/>
      <c r="FA1274" s="51"/>
    </row>
    <row r="1275" spans="153:157" x14ac:dyDescent="0.2">
      <c r="EW1275" s="51"/>
      <c r="EX1275" s="51"/>
      <c r="EY1275" s="52"/>
      <c r="EZ1275" s="52"/>
      <c r="FA1275" s="51"/>
    </row>
    <row r="1276" spans="153:157" x14ac:dyDescent="0.2">
      <c r="EW1276" s="51"/>
      <c r="EX1276" s="51"/>
      <c r="EY1276" s="52"/>
      <c r="EZ1276" s="52"/>
      <c r="FA1276" s="51"/>
    </row>
    <row r="1277" spans="153:157" x14ac:dyDescent="0.2">
      <c r="EW1277" s="51"/>
      <c r="EX1277" s="51"/>
      <c r="EY1277" s="52"/>
      <c r="EZ1277" s="52"/>
      <c r="FA1277" s="51"/>
    </row>
    <row r="1278" spans="153:157" x14ac:dyDescent="0.2">
      <c r="EW1278" s="51"/>
      <c r="EX1278" s="51"/>
      <c r="EY1278" s="52"/>
      <c r="EZ1278" s="52"/>
      <c r="FA1278" s="51"/>
    </row>
    <row r="1279" spans="153:157" x14ac:dyDescent="0.2">
      <c r="EW1279" s="51"/>
      <c r="EX1279" s="51"/>
      <c r="EY1279" s="52"/>
      <c r="EZ1279" s="52"/>
      <c r="FA1279" s="51"/>
    </row>
    <row r="1280" spans="153:157" x14ac:dyDescent="0.2">
      <c r="EW1280" s="51"/>
      <c r="EX1280" s="51"/>
      <c r="EY1280" s="52"/>
      <c r="EZ1280" s="52"/>
      <c r="FA1280" s="51"/>
    </row>
    <row r="1281" spans="153:157" x14ac:dyDescent="0.2">
      <c r="EW1281" s="51"/>
      <c r="EX1281" s="51"/>
      <c r="EY1281" s="52"/>
      <c r="EZ1281" s="52"/>
      <c r="FA1281" s="51"/>
    </row>
    <row r="1282" spans="153:157" x14ac:dyDescent="0.2">
      <c r="EW1282" s="51"/>
      <c r="EX1282" s="51"/>
      <c r="EY1282" s="52"/>
      <c r="EZ1282" s="52"/>
      <c r="FA1282" s="51"/>
    </row>
    <row r="1283" spans="153:157" x14ac:dyDescent="0.2">
      <c r="EW1283" s="51"/>
      <c r="EX1283" s="51"/>
      <c r="EY1283" s="52"/>
      <c r="EZ1283" s="52"/>
      <c r="FA1283" s="51"/>
    </row>
    <row r="1284" spans="153:157" x14ac:dyDescent="0.2">
      <c r="EW1284" s="51"/>
      <c r="EX1284" s="51"/>
      <c r="EY1284" s="52"/>
      <c r="EZ1284" s="52"/>
      <c r="FA1284" s="51"/>
    </row>
    <row r="1285" spans="153:157" x14ac:dyDescent="0.2">
      <c r="EW1285" s="51"/>
      <c r="EX1285" s="51"/>
      <c r="EY1285" s="52"/>
      <c r="EZ1285" s="52"/>
      <c r="FA1285" s="51"/>
    </row>
    <row r="1286" spans="153:157" x14ac:dyDescent="0.2">
      <c r="EW1286" s="51"/>
      <c r="EX1286" s="51"/>
      <c r="EY1286" s="52"/>
      <c r="EZ1286" s="52"/>
      <c r="FA1286" s="51"/>
    </row>
    <row r="1287" spans="153:157" x14ac:dyDescent="0.2">
      <c r="EW1287" s="51"/>
      <c r="EX1287" s="51"/>
      <c r="EY1287" s="52"/>
      <c r="EZ1287" s="52"/>
      <c r="FA1287" s="51"/>
    </row>
  </sheetData>
  <phoneticPr fontId="3" type="noConversion"/>
  <pageMargins left="0.75" right="0.75" top="1" bottom="1" header="0.5" footer="0.5"/>
  <pageSetup orientation="portrait" horizontalDpi="120" verticalDpi="144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3:BO703"/>
  <sheetViews>
    <sheetView workbookViewId="0"/>
  </sheetViews>
  <sheetFormatPr defaultRowHeight="12.75" x14ac:dyDescent="0.2"/>
  <cols>
    <col min="1" max="1" width="9.140625" customWidth="1"/>
    <col min="2" max="2" width="8.85546875" style="1" customWidth="1"/>
    <col min="3" max="3" width="20.5703125" style="1" customWidth="1"/>
    <col min="4" max="4" width="18.85546875" style="1" bestFit="1" customWidth="1"/>
    <col min="5" max="6" width="8.85546875" style="1" customWidth="1"/>
    <col min="7" max="7" width="6.42578125" style="1" bestFit="1" customWidth="1"/>
    <col min="8" max="8" width="10.5703125" style="1" bestFit="1" customWidth="1"/>
    <col min="9" max="9" width="16.42578125" style="1" bestFit="1" customWidth="1"/>
    <col min="10" max="12" width="8.85546875" style="1" customWidth="1"/>
    <col min="13" max="13" width="11.7109375" style="1" customWidth="1"/>
    <col min="14" max="14" width="16.42578125" style="1" bestFit="1" customWidth="1"/>
    <col min="17" max="17" width="9.7109375" customWidth="1"/>
    <col min="21" max="21" width="14.85546875" customWidth="1"/>
    <col min="22" max="23" width="15.140625" customWidth="1"/>
    <col min="24" max="25" width="14.7109375" customWidth="1"/>
    <col min="26" max="26" width="15.42578125" customWidth="1"/>
    <col min="27" max="27" width="15" customWidth="1"/>
    <col min="28" max="31" width="15.28515625" customWidth="1"/>
    <col min="32" max="33" width="15.5703125" customWidth="1"/>
    <col min="34" max="34" width="15.28515625" customWidth="1"/>
    <col min="35" max="36" width="14.85546875" customWidth="1"/>
    <col min="37" max="39" width="15.140625" customWidth="1"/>
    <col min="40" max="40" width="14.7109375" customWidth="1"/>
    <col min="41" max="41" width="15.42578125" customWidth="1"/>
    <col min="42" max="42" width="15" customWidth="1"/>
    <col min="43" max="46" width="15.28515625" customWidth="1"/>
    <col min="47" max="48" width="15.5703125" customWidth="1"/>
    <col min="49" max="49" width="15.28515625" customWidth="1"/>
    <col min="50" max="50" width="14.85546875" customWidth="1"/>
  </cols>
  <sheetData>
    <row r="3" spans="1:17" ht="16.5" thickBot="1" x14ac:dyDescent="0.3">
      <c r="A3" s="25"/>
      <c r="B3"/>
      <c r="C3" s="2" t="s">
        <v>164</v>
      </c>
      <c r="D3" s="2" t="s">
        <v>167</v>
      </c>
      <c r="E3"/>
      <c r="F3" s="75" t="s">
        <v>6</v>
      </c>
      <c r="G3" s="75"/>
      <c r="H3" s="76"/>
      <c r="I3" s="76"/>
      <c r="J3" s="25"/>
      <c r="K3" s="75" t="s">
        <v>196</v>
      </c>
      <c r="L3" s="75"/>
      <c r="M3" s="76"/>
      <c r="N3" s="76"/>
      <c r="O3" s="14"/>
      <c r="P3" s="14"/>
      <c r="Q3" s="14"/>
    </row>
    <row r="4" spans="1:17" ht="13.5" x14ac:dyDescent="0.25">
      <c r="A4" s="25" t="s">
        <v>30</v>
      </c>
      <c r="B4" s="25" t="s">
        <v>108</v>
      </c>
      <c r="C4" s="2" t="s">
        <v>165</v>
      </c>
      <c r="D4" s="2" t="s">
        <v>168</v>
      </c>
      <c r="E4"/>
      <c r="F4" s="35"/>
      <c r="G4" s="35"/>
      <c r="H4" s="47"/>
      <c r="I4" s="47"/>
      <c r="J4" s="25"/>
      <c r="K4" s="35"/>
      <c r="L4" s="35"/>
      <c r="M4" s="47"/>
      <c r="N4" s="47"/>
      <c r="O4" s="14"/>
      <c r="P4" s="14"/>
      <c r="Q4" s="14"/>
    </row>
    <row r="5" spans="1:17" ht="13.5" thickBot="1" x14ac:dyDescent="0.25">
      <c r="A5">
        <v>1977</v>
      </c>
      <c r="B5" s="1">
        <v>1</v>
      </c>
      <c r="C5" s="1">
        <v>58.5</v>
      </c>
      <c r="D5" s="1">
        <v>62.8</v>
      </c>
      <c r="E5"/>
      <c r="F5" s="48" t="s">
        <v>30</v>
      </c>
      <c r="G5" s="48" t="s">
        <v>108</v>
      </c>
      <c r="H5" s="49" t="s">
        <v>109</v>
      </c>
      <c r="I5" s="49" t="s">
        <v>110</v>
      </c>
      <c r="J5" s="25"/>
      <c r="K5" s="48" t="s">
        <v>30</v>
      </c>
      <c r="L5" s="48" t="s">
        <v>108</v>
      </c>
      <c r="M5" s="49" t="s">
        <v>109</v>
      </c>
      <c r="N5" s="49" t="s">
        <v>110</v>
      </c>
      <c r="O5" s="14"/>
      <c r="P5" s="14"/>
      <c r="Q5" s="14"/>
    </row>
    <row r="6" spans="1:17" x14ac:dyDescent="0.2">
      <c r="A6">
        <v>1977</v>
      </c>
      <c r="B6" s="1">
        <v>2</v>
      </c>
      <c r="C6" s="1">
        <v>59.1</v>
      </c>
      <c r="D6" s="1">
        <v>63.5</v>
      </c>
      <c r="E6"/>
      <c r="F6" s="51">
        <v>1977</v>
      </c>
      <c r="G6" s="51" t="s">
        <v>113</v>
      </c>
      <c r="H6" s="52">
        <v>60.3</v>
      </c>
      <c r="I6" s="52">
        <v>60.3</v>
      </c>
      <c r="K6" s="51">
        <v>1977</v>
      </c>
      <c r="L6" s="51" t="s">
        <v>113</v>
      </c>
      <c r="M6" s="1">
        <v>58.5</v>
      </c>
      <c r="N6" s="1">
        <v>58.5</v>
      </c>
      <c r="O6" s="14"/>
      <c r="P6" s="14"/>
      <c r="Q6" s="14"/>
    </row>
    <row r="7" spans="1:17" x14ac:dyDescent="0.2">
      <c r="A7">
        <v>1977</v>
      </c>
      <c r="B7" s="1">
        <v>3</v>
      </c>
      <c r="C7" s="1">
        <v>59.5</v>
      </c>
      <c r="D7" s="1">
        <v>64.099999999999994</v>
      </c>
      <c r="E7"/>
      <c r="F7" s="51"/>
      <c r="G7" s="51" t="s">
        <v>114</v>
      </c>
      <c r="H7" s="52">
        <v>60.9</v>
      </c>
      <c r="I7" s="52">
        <v>60.9</v>
      </c>
      <c r="K7" s="51"/>
      <c r="L7" s="51" t="s">
        <v>114</v>
      </c>
      <c r="M7" s="1">
        <v>59.1</v>
      </c>
      <c r="N7" s="1">
        <v>59.1</v>
      </c>
      <c r="O7" s="14"/>
      <c r="P7" s="14"/>
      <c r="Q7" s="14"/>
    </row>
    <row r="8" spans="1:17" x14ac:dyDescent="0.2">
      <c r="A8">
        <v>1977</v>
      </c>
      <c r="B8" s="1">
        <v>4</v>
      </c>
      <c r="C8" s="1">
        <v>60</v>
      </c>
      <c r="D8" s="1">
        <v>64.900000000000006</v>
      </c>
      <c r="E8"/>
      <c r="F8" s="51"/>
      <c r="G8" s="51" t="s">
        <v>115</v>
      </c>
      <c r="H8" s="52">
        <v>61.4</v>
      </c>
      <c r="I8" s="52">
        <v>61.4</v>
      </c>
      <c r="K8" s="51"/>
      <c r="L8" s="51" t="s">
        <v>115</v>
      </c>
      <c r="M8" s="1">
        <v>59.5</v>
      </c>
      <c r="N8" s="1">
        <v>59.5</v>
      </c>
      <c r="O8" s="14"/>
      <c r="P8" s="14"/>
      <c r="Q8" s="14"/>
    </row>
    <row r="9" spans="1:17" x14ac:dyDescent="0.2">
      <c r="A9">
        <v>1977</v>
      </c>
      <c r="B9" s="1">
        <v>5</v>
      </c>
      <c r="C9" s="1">
        <v>60.3</v>
      </c>
      <c r="D9" s="1">
        <v>65.2</v>
      </c>
      <c r="E9"/>
      <c r="F9" s="51"/>
      <c r="G9" s="51" t="s">
        <v>117</v>
      </c>
      <c r="H9" s="52">
        <v>61.9</v>
      </c>
      <c r="I9" s="52">
        <v>61.9</v>
      </c>
      <c r="K9" s="51"/>
      <c r="L9" s="51" t="s">
        <v>117</v>
      </c>
      <c r="M9" s="1">
        <v>60</v>
      </c>
      <c r="N9" s="1">
        <v>60</v>
      </c>
      <c r="O9" s="14"/>
      <c r="P9" s="14"/>
      <c r="Q9" s="14"/>
    </row>
    <row r="10" spans="1:17" x14ac:dyDescent="0.2">
      <c r="A10">
        <v>1977</v>
      </c>
      <c r="B10" s="1">
        <v>6</v>
      </c>
      <c r="C10" s="1">
        <v>60.7</v>
      </c>
      <c r="D10" s="1">
        <v>65</v>
      </c>
      <c r="E10"/>
      <c r="F10" s="51"/>
      <c r="G10" s="51" t="s">
        <v>118</v>
      </c>
      <c r="H10" s="52">
        <v>62.2</v>
      </c>
      <c r="I10" s="52">
        <v>62.2</v>
      </c>
      <c r="K10" s="51"/>
      <c r="L10" s="51" t="s">
        <v>118</v>
      </c>
      <c r="M10" s="1">
        <v>60.3</v>
      </c>
      <c r="N10" s="1">
        <v>60.3</v>
      </c>
      <c r="O10" s="14"/>
      <c r="P10" s="14"/>
      <c r="Q10" s="14"/>
    </row>
    <row r="11" spans="1:17" x14ac:dyDescent="0.2">
      <c r="A11">
        <v>1977</v>
      </c>
      <c r="B11" s="1">
        <v>7</v>
      </c>
      <c r="C11" s="1">
        <v>61</v>
      </c>
      <c r="D11" s="1">
        <v>65.099999999999994</v>
      </c>
      <c r="E11"/>
      <c r="F11" s="51"/>
      <c r="G11" s="51" t="s">
        <v>119</v>
      </c>
      <c r="H11" s="52">
        <v>62.3</v>
      </c>
      <c r="I11" s="52">
        <v>62.3</v>
      </c>
      <c r="K11" s="51"/>
      <c r="L11" s="51" t="s">
        <v>119</v>
      </c>
      <c r="M11" s="1">
        <v>60.7</v>
      </c>
      <c r="N11" s="1">
        <v>60.7</v>
      </c>
      <c r="O11" s="14"/>
      <c r="P11" s="14"/>
      <c r="Q11" s="14"/>
    </row>
    <row r="12" spans="1:17" x14ac:dyDescent="0.2">
      <c r="A12">
        <v>1977</v>
      </c>
      <c r="B12" s="1">
        <v>8</v>
      </c>
      <c r="C12" s="1">
        <v>61.2</v>
      </c>
      <c r="D12" s="1">
        <v>65</v>
      </c>
      <c r="E12"/>
      <c r="F12" s="51"/>
      <c r="G12" s="51" t="s">
        <v>121</v>
      </c>
      <c r="H12" s="52">
        <v>62.7</v>
      </c>
      <c r="I12" s="52">
        <v>62.7</v>
      </c>
      <c r="K12" s="51"/>
      <c r="L12" s="51" t="s">
        <v>121</v>
      </c>
      <c r="M12" s="1">
        <v>61</v>
      </c>
      <c r="N12" s="1">
        <v>61</v>
      </c>
      <c r="O12" s="14"/>
      <c r="P12" s="14"/>
      <c r="Q12" s="14"/>
    </row>
    <row r="13" spans="1:17" x14ac:dyDescent="0.2">
      <c r="A13">
        <v>1977</v>
      </c>
      <c r="B13" s="1">
        <v>9</v>
      </c>
      <c r="C13" s="1">
        <v>61.4</v>
      </c>
      <c r="D13" s="1">
        <v>65.3</v>
      </c>
      <c r="E13"/>
      <c r="F13" s="51"/>
      <c r="G13" s="51" t="s">
        <v>122</v>
      </c>
      <c r="H13" s="52">
        <v>63.1</v>
      </c>
      <c r="I13" s="52">
        <v>63.1</v>
      </c>
      <c r="K13" s="51"/>
      <c r="L13" s="51" t="s">
        <v>122</v>
      </c>
      <c r="M13" s="1">
        <v>61.2</v>
      </c>
      <c r="N13" s="1">
        <v>61.2</v>
      </c>
      <c r="O13" s="14"/>
      <c r="P13" s="14"/>
      <c r="Q13" s="14"/>
    </row>
    <row r="14" spans="1:17" x14ac:dyDescent="0.2">
      <c r="A14">
        <v>1977</v>
      </c>
      <c r="B14" s="1">
        <v>10</v>
      </c>
      <c r="C14" s="1">
        <v>61.6</v>
      </c>
      <c r="D14" s="1">
        <v>65.599999999999994</v>
      </c>
      <c r="E14"/>
      <c r="F14" s="51"/>
      <c r="G14" s="51" t="s">
        <v>123</v>
      </c>
      <c r="H14" s="52">
        <v>63.3</v>
      </c>
      <c r="I14" s="52">
        <v>63.3</v>
      </c>
      <c r="K14" s="51"/>
      <c r="L14" s="51" t="s">
        <v>123</v>
      </c>
      <c r="M14" s="1">
        <v>61.4</v>
      </c>
      <c r="N14" s="1">
        <v>61.4</v>
      </c>
      <c r="O14" s="14"/>
      <c r="P14" s="14"/>
      <c r="Q14" s="14"/>
    </row>
    <row r="15" spans="1:17" x14ac:dyDescent="0.2">
      <c r="A15">
        <v>1977</v>
      </c>
      <c r="B15" s="1">
        <v>11</v>
      </c>
      <c r="C15" s="1">
        <v>61.9</v>
      </c>
      <c r="D15" s="1">
        <v>65.8</v>
      </c>
      <c r="E15"/>
      <c r="F15" s="51"/>
      <c r="G15" s="51" t="s">
        <v>125</v>
      </c>
      <c r="H15" s="52">
        <v>63.7</v>
      </c>
      <c r="I15" s="52">
        <v>63.7</v>
      </c>
      <c r="K15" s="51"/>
      <c r="L15" s="51" t="s">
        <v>125</v>
      </c>
      <c r="M15" s="1">
        <v>61.6</v>
      </c>
      <c r="N15" s="1">
        <v>61.6</v>
      </c>
      <c r="O15" s="14"/>
      <c r="P15" s="14"/>
      <c r="Q15" s="14"/>
    </row>
    <row r="16" spans="1:17" x14ac:dyDescent="0.2">
      <c r="A16">
        <v>1977</v>
      </c>
      <c r="B16" s="1">
        <v>12</v>
      </c>
      <c r="C16" s="1">
        <v>62.1</v>
      </c>
      <c r="D16" s="1">
        <v>66.2</v>
      </c>
      <c r="E16"/>
      <c r="F16" s="51"/>
      <c r="G16" s="51" t="s">
        <v>126</v>
      </c>
      <c r="H16" s="52">
        <v>63.8</v>
      </c>
      <c r="I16" s="52">
        <v>63.8</v>
      </c>
      <c r="K16" s="51"/>
      <c r="L16" s="51" t="s">
        <v>126</v>
      </c>
      <c r="M16" s="1">
        <v>61.9</v>
      </c>
      <c r="N16" s="1">
        <v>61.9</v>
      </c>
      <c r="O16" s="14"/>
      <c r="P16" s="14"/>
      <c r="Q16" s="14"/>
    </row>
    <row r="17" spans="1:17" x14ac:dyDescent="0.2">
      <c r="A17">
        <f t="shared" ref="A17:A80" si="0">A5+1</f>
        <v>1978</v>
      </c>
      <c r="B17" s="1">
        <f t="shared" ref="B17:B80" si="1">B5</f>
        <v>1</v>
      </c>
      <c r="C17" s="1">
        <v>62.5</v>
      </c>
      <c r="D17" s="1">
        <v>66.8</v>
      </c>
      <c r="E17"/>
      <c r="F17" s="51"/>
      <c r="G17" s="51" t="s">
        <v>127</v>
      </c>
      <c r="H17" s="52">
        <v>64.099999999999994</v>
      </c>
      <c r="I17" s="52">
        <v>64.099999999999994</v>
      </c>
      <c r="K17" s="51"/>
      <c r="L17" s="51" t="s">
        <v>127</v>
      </c>
      <c r="M17" s="1">
        <v>62.1</v>
      </c>
      <c r="N17" s="1">
        <v>62.1</v>
      </c>
      <c r="O17" s="14"/>
      <c r="P17" s="14"/>
      <c r="Q17" s="14"/>
    </row>
    <row r="18" spans="1:17" x14ac:dyDescent="0.2">
      <c r="A18">
        <f t="shared" si="0"/>
        <v>1978</v>
      </c>
      <c r="B18" s="1">
        <f t="shared" si="1"/>
        <v>2</v>
      </c>
      <c r="C18" s="1">
        <v>62.9</v>
      </c>
      <c r="D18" s="1">
        <v>67.5</v>
      </c>
      <c r="E18"/>
      <c r="F18" s="51">
        <v>1978</v>
      </c>
      <c r="G18" s="51" t="s">
        <v>113</v>
      </c>
      <c r="H18" s="52">
        <v>64.599999999999994</v>
      </c>
      <c r="I18" s="52">
        <v>64.599999999999994</v>
      </c>
      <c r="K18" s="51">
        <v>1978</v>
      </c>
      <c r="L18" s="51" t="s">
        <v>113</v>
      </c>
      <c r="M18" s="1">
        <v>62.5</v>
      </c>
      <c r="N18" s="1">
        <v>62.5</v>
      </c>
      <c r="O18" s="14"/>
      <c r="P18" s="14"/>
      <c r="Q18" s="14"/>
    </row>
    <row r="19" spans="1:17" x14ac:dyDescent="0.2">
      <c r="A19">
        <f t="shared" si="0"/>
        <v>1978</v>
      </c>
      <c r="B19" s="1">
        <f t="shared" si="1"/>
        <v>3</v>
      </c>
      <c r="C19" s="1">
        <v>63.4</v>
      </c>
      <c r="D19" s="1">
        <v>68.099999999999994</v>
      </c>
      <c r="E19"/>
      <c r="F19" s="51"/>
      <c r="G19" s="51" t="s">
        <v>114</v>
      </c>
      <c r="H19" s="52">
        <v>65</v>
      </c>
      <c r="I19" s="52">
        <v>65</v>
      </c>
      <c r="K19" s="51"/>
      <c r="L19" s="51" t="s">
        <v>114</v>
      </c>
      <c r="M19" s="1">
        <v>62.9</v>
      </c>
      <c r="N19" s="1">
        <v>62.9</v>
      </c>
      <c r="O19" s="14"/>
      <c r="P19" s="14"/>
      <c r="Q19" s="14"/>
    </row>
    <row r="20" spans="1:17" x14ac:dyDescent="0.2">
      <c r="A20">
        <f t="shared" si="0"/>
        <v>1978</v>
      </c>
      <c r="B20" s="1">
        <f t="shared" si="1"/>
        <v>4</v>
      </c>
      <c r="C20" s="1">
        <v>63.9</v>
      </c>
      <c r="D20" s="1">
        <v>69</v>
      </c>
      <c r="E20"/>
      <c r="F20" s="51"/>
      <c r="G20" s="51" t="s">
        <v>115</v>
      </c>
      <c r="H20" s="52">
        <v>65.400000000000006</v>
      </c>
      <c r="I20" s="52">
        <v>65.400000000000006</v>
      </c>
      <c r="K20" s="51"/>
      <c r="L20" s="51" t="s">
        <v>115</v>
      </c>
      <c r="M20" s="1">
        <v>63.4</v>
      </c>
      <c r="N20" s="1">
        <v>63.4</v>
      </c>
      <c r="O20" s="14"/>
      <c r="P20" s="14"/>
      <c r="Q20" s="14"/>
    </row>
    <row r="21" spans="1:17" x14ac:dyDescent="0.2">
      <c r="A21">
        <f t="shared" si="0"/>
        <v>1978</v>
      </c>
      <c r="B21" s="1">
        <f t="shared" si="1"/>
        <v>5</v>
      </c>
      <c r="C21" s="1">
        <v>64.5</v>
      </c>
      <c r="D21" s="1">
        <v>69.5</v>
      </c>
      <c r="E21"/>
      <c r="F21" s="51"/>
      <c r="G21" s="51" t="s">
        <v>117</v>
      </c>
      <c r="H21" s="52">
        <v>66</v>
      </c>
      <c r="I21" s="52">
        <v>66</v>
      </c>
      <c r="K21" s="51"/>
      <c r="L21" s="51" t="s">
        <v>117</v>
      </c>
      <c r="M21" s="1">
        <v>63.9</v>
      </c>
      <c r="N21" s="1">
        <v>63.9</v>
      </c>
      <c r="O21" s="14"/>
      <c r="P21" s="14"/>
      <c r="Q21" s="14"/>
    </row>
    <row r="22" spans="1:17" x14ac:dyDescent="0.2">
      <c r="A22">
        <f t="shared" si="0"/>
        <v>1978</v>
      </c>
      <c r="B22" s="1">
        <f t="shared" si="1"/>
        <v>6</v>
      </c>
      <c r="C22" s="1">
        <v>65.2</v>
      </c>
      <c r="D22" s="1">
        <v>70</v>
      </c>
      <c r="E22"/>
      <c r="F22" s="51"/>
      <c r="G22" s="51" t="s">
        <v>118</v>
      </c>
      <c r="H22" s="52">
        <v>66.400000000000006</v>
      </c>
      <c r="I22" s="52">
        <v>66.400000000000006</v>
      </c>
      <c r="K22" s="51"/>
      <c r="L22" s="51" t="s">
        <v>118</v>
      </c>
      <c r="M22" s="1">
        <v>64.5</v>
      </c>
      <c r="N22" s="1">
        <v>64.5</v>
      </c>
      <c r="O22" s="14"/>
      <c r="P22" s="14"/>
      <c r="Q22" s="14"/>
    </row>
    <row r="23" spans="1:17" x14ac:dyDescent="0.2">
      <c r="A23">
        <f t="shared" si="0"/>
        <v>1978</v>
      </c>
      <c r="B23" s="1">
        <f t="shared" si="1"/>
        <v>7</v>
      </c>
      <c r="C23" s="1">
        <v>65.7</v>
      </c>
      <c r="D23" s="1">
        <v>70.400000000000006</v>
      </c>
      <c r="E23"/>
      <c r="F23" s="51"/>
      <c r="G23" s="51" t="s">
        <v>119</v>
      </c>
      <c r="H23" s="52">
        <v>66.8</v>
      </c>
      <c r="I23" s="52">
        <v>66.8</v>
      </c>
      <c r="K23" s="51"/>
      <c r="L23" s="51" t="s">
        <v>119</v>
      </c>
      <c r="M23" s="1">
        <v>65.2</v>
      </c>
      <c r="N23" s="1">
        <v>65.2</v>
      </c>
      <c r="O23" s="14"/>
      <c r="P23" s="14"/>
      <c r="Q23" s="14"/>
    </row>
    <row r="24" spans="1:17" x14ac:dyDescent="0.2">
      <c r="A24">
        <f t="shared" si="0"/>
        <v>1978</v>
      </c>
      <c r="B24" s="1">
        <f t="shared" si="1"/>
        <v>8</v>
      </c>
      <c r="C24" s="1">
        <v>66</v>
      </c>
      <c r="D24" s="1">
        <v>70.400000000000006</v>
      </c>
      <c r="E24"/>
      <c r="F24" s="51"/>
      <c r="G24" s="51" t="s">
        <v>121</v>
      </c>
      <c r="H24" s="52">
        <v>67.3</v>
      </c>
      <c r="I24" s="52">
        <v>67.3</v>
      </c>
      <c r="K24" s="51"/>
      <c r="L24" s="51" t="s">
        <v>121</v>
      </c>
      <c r="M24" s="1">
        <v>65.7</v>
      </c>
      <c r="N24" s="1">
        <v>65.7</v>
      </c>
      <c r="O24" s="14"/>
      <c r="P24" s="14"/>
      <c r="Q24" s="14"/>
    </row>
    <row r="25" spans="1:17" x14ac:dyDescent="0.2">
      <c r="A25">
        <f t="shared" si="0"/>
        <v>1978</v>
      </c>
      <c r="B25" s="1">
        <f t="shared" si="1"/>
        <v>9</v>
      </c>
      <c r="C25" s="1">
        <v>66.5</v>
      </c>
      <c r="D25" s="1">
        <v>71</v>
      </c>
      <c r="E25"/>
      <c r="F25" s="51"/>
      <c r="G25" s="51" t="s">
        <v>122</v>
      </c>
      <c r="H25" s="52">
        <v>67.7</v>
      </c>
      <c r="I25" s="52">
        <v>67.7</v>
      </c>
      <c r="K25" s="51"/>
      <c r="L25" s="51" t="s">
        <v>122</v>
      </c>
      <c r="M25" s="1">
        <v>66</v>
      </c>
      <c r="N25" s="1">
        <v>66</v>
      </c>
      <c r="O25" s="14"/>
      <c r="P25" s="14"/>
      <c r="Q25" s="14"/>
    </row>
    <row r="26" spans="1:17" x14ac:dyDescent="0.2">
      <c r="A26">
        <f t="shared" si="0"/>
        <v>1978</v>
      </c>
      <c r="B26" s="1">
        <f t="shared" si="1"/>
        <v>10</v>
      </c>
      <c r="C26" s="1">
        <v>67.099999999999994</v>
      </c>
      <c r="D26" s="1">
        <v>71.8</v>
      </c>
      <c r="E26"/>
      <c r="F26" s="51"/>
      <c r="G26" s="51" t="s">
        <v>123</v>
      </c>
      <c r="H26" s="52">
        <v>68</v>
      </c>
      <c r="I26" s="52">
        <v>68</v>
      </c>
      <c r="K26" s="51"/>
      <c r="L26" s="51" t="s">
        <v>123</v>
      </c>
      <c r="M26" s="1">
        <v>66.5</v>
      </c>
      <c r="N26" s="1">
        <v>66.5</v>
      </c>
      <c r="O26" s="14"/>
      <c r="P26" s="14"/>
      <c r="Q26" s="14"/>
    </row>
    <row r="27" spans="1:17" x14ac:dyDescent="0.2">
      <c r="A27">
        <f t="shared" si="0"/>
        <v>1978</v>
      </c>
      <c r="B27" s="1">
        <f t="shared" si="1"/>
        <v>11</v>
      </c>
      <c r="C27" s="1">
        <v>67.400000000000006</v>
      </c>
      <c r="D27" s="1">
        <v>72.099999999999994</v>
      </c>
      <c r="E27"/>
      <c r="F27" s="51"/>
      <c r="G27" s="51" t="s">
        <v>125</v>
      </c>
      <c r="H27" s="52">
        <v>68.7</v>
      </c>
      <c r="I27" s="52">
        <v>68.7</v>
      </c>
      <c r="K27" s="51"/>
      <c r="L27" s="51" t="s">
        <v>125</v>
      </c>
      <c r="M27" s="1">
        <v>67.099999999999994</v>
      </c>
      <c r="N27" s="1">
        <v>67.099999999999994</v>
      </c>
      <c r="O27" s="14"/>
      <c r="P27" s="14"/>
      <c r="Q27" s="14"/>
    </row>
    <row r="28" spans="1:17" x14ac:dyDescent="0.2">
      <c r="A28">
        <f t="shared" si="0"/>
        <v>1978</v>
      </c>
      <c r="B28" s="1">
        <f t="shared" si="1"/>
        <v>12</v>
      </c>
      <c r="C28" s="1">
        <v>67.7</v>
      </c>
      <c r="D28" s="1">
        <v>72.7</v>
      </c>
      <c r="E28"/>
      <c r="F28" s="51"/>
      <c r="G28" s="51" t="s">
        <v>126</v>
      </c>
      <c r="H28" s="52">
        <v>69.2</v>
      </c>
      <c r="I28" s="52">
        <v>69.2</v>
      </c>
      <c r="K28" s="51"/>
      <c r="L28" s="51" t="s">
        <v>126</v>
      </c>
      <c r="M28" s="1">
        <v>67.400000000000006</v>
      </c>
      <c r="N28" s="1">
        <v>67.400000000000006</v>
      </c>
      <c r="O28" s="14"/>
      <c r="P28" s="14"/>
      <c r="Q28" s="14"/>
    </row>
    <row r="29" spans="1:17" x14ac:dyDescent="0.2">
      <c r="A29">
        <f t="shared" si="0"/>
        <v>1979</v>
      </c>
      <c r="B29" s="1">
        <f t="shared" si="1"/>
        <v>1</v>
      </c>
      <c r="C29" s="1">
        <v>68.3</v>
      </c>
      <c r="D29" s="1">
        <v>73.8</v>
      </c>
      <c r="E29"/>
      <c r="F29" s="51"/>
      <c r="G29" s="51" t="s">
        <v>127</v>
      </c>
      <c r="H29" s="52">
        <v>69.599999999999994</v>
      </c>
      <c r="I29" s="52">
        <v>69.599999999999994</v>
      </c>
      <c r="K29" s="51"/>
      <c r="L29" s="51" t="s">
        <v>127</v>
      </c>
      <c r="M29" s="1">
        <v>67.7</v>
      </c>
      <c r="N29" s="1">
        <v>67.7</v>
      </c>
      <c r="O29" s="14"/>
      <c r="P29" s="14"/>
      <c r="Q29" s="14"/>
    </row>
    <row r="30" spans="1:17" x14ac:dyDescent="0.2">
      <c r="A30">
        <f t="shared" si="0"/>
        <v>1979</v>
      </c>
      <c r="B30" s="1">
        <f t="shared" si="1"/>
        <v>2</v>
      </c>
      <c r="C30" s="1">
        <v>69.099999999999994</v>
      </c>
      <c r="D30" s="1">
        <v>74.900000000000006</v>
      </c>
      <c r="E30"/>
      <c r="F30" s="51">
        <v>1979</v>
      </c>
      <c r="G30" s="51" t="s">
        <v>113</v>
      </c>
      <c r="H30" s="52">
        <v>70.5</v>
      </c>
      <c r="I30" s="52">
        <v>70.5</v>
      </c>
      <c r="K30" s="51">
        <v>1979</v>
      </c>
      <c r="L30" s="51" t="s">
        <v>113</v>
      </c>
      <c r="M30" s="1">
        <v>68.3</v>
      </c>
      <c r="N30" s="1">
        <v>68.3</v>
      </c>
      <c r="O30" s="14"/>
      <c r="P30" s="14"/>
      <c r="Q30" s="14"/>
    </row>
    <row r="31" spans="1:17" x14ac:dyDescent="0.2">
      <c r="A31">
        <f t="shared" si="0"/>
        <v>1979</v>
      </c>
      <c r="B31" s="1">
        <f t="shared" si="1"/>
        <v>3</v>
      </c>
      <c r="C31" s="1">
        <v>69.8</v>
      </c>
      <c r="D31" s="1">
        <v>75.8</v>
      </c>
      <c r="E31"/>
      <c r="F31" s="51"/>
      <c r="G31" s="51" t="s">
        <v>114</v>
      </c>
      <c r="H31" s="52">
        <v>71.3</v>
      </c>
      <c r="I31" s="52">
        <v>71.3</v>
      </c>
      <c r="K31" s="51"/>
      <c r="L31" s="51" t="s">
        <v>114</v>
      </c>
      <c r="M31" s="1">
        <v>69.099999999999994</v>
      </c>
      <c r="N31" s="1">
        <v>69.099999999999994</v>
      </c>
      <c r="O31" s="14"/>
      <c r="P31" s="14"/>
      <c r="Q31" s="14"/>
    </row>
    <row r="32" spans="1:17" x14ac:dyDescent="0.2">
      <c r="A32">
        <f t="shared" si="0"/>
        <v>1979</v>
      </c>
      <c r="B32" s="1">
        <f t="shared" si="1"/>
        <v>4</v>
      </c>
      <c r="C32" s="1">
        <v>70.599999999999994</v>
      </c>
      <c r="D32" s="1">
        <v>76.900000000000006</v>
      </c>
      <c r="E32"/>
      <c r="F32" s="51"/>
      <c r="G32" s="51" t="s">
        <v>115</v>
      </c>
      <c r="H32" s="52">
        <v>72.2</v>
      </c>
      <c r="I32" s="52">
        <v>72.2</v>
      </c>
      <c r="K32" s="51"/>
      <c r="L32" s="51" t="s">
        <v>115</v>
      </c>
      <c r="M32" s="1">
        <v>69.8</v>
      </c>
      <c r="N32" s="1">
        <v>69.8</v>
      </c>
      <c r="O32" s="14"/>
      <c r="P32" s="14"/>
      <c r="Q32" s="14"/>
    </row>
    <row r="33" spans="1:17" x14ac:dyDescent="0.2">
      <c r="A33">
        <f t="shared" si="0"/>
        <v>1979</v>
      </c>
      <c r="B33" s="1">
        <f t="shared" si="1"/>
        <v>5</v>
      </c>
      <c r="C33" s="1">
        <v>71.5</v>
      </c>
      <c r="D33" s="1">
        <v>77.5</v>
      </c>
      <c r="E33"/>
      <c r="F33" s="51"/>
      <c r="G33" s="51" t="s">
        <v>117</v>
      </c>
      <c r="H33" s="52">
        <v>73.3</v>
      </c>
      <c r="I33" s="52">
        <v>73.3</v>
      </c>
      <c r="K33" s="51"/>
      <c r="L33" s="51" t="s">
        <v>117</v>
      </c>
      <c r="M33" s="1">
        <v>70.599999999999994</v>
      </c>
      <c r="N33" s="1">
        <v>70.599999999999994</v>
      </c>
      <c r="O33" s="14"/>
      <c r="P33" s="14"/>
      <c r="Q33" s="14"/>
    </row>
    <row r="34" spans="1:17" x14ac:dyDescent="0.2">
      <c r="A34">
        <f t="shared" si="0"/>
        <v>1979</v>
      </c>
      <c r="B34" s="1">
        <f t="shared" si="1"/>
        <v>6</v>
      </c>
      <c r="C34" s="1">
        <v>72.3</v>
      </c>
      <c r="D34" s="1">
        <v>78</v>
      </c>
      <c r="E34"/>
      <c r="F34" s="51"/>
      <c r="G34" s="51" t="s">
        <v>118</v>
      </c>
      <c r="H34" s="52">
        <v>74.2</v>
      </c>
      <c r="I34" s="52">
        <v>74.2</v>
      </c>
      <c r="K34" s="51"/>
      <c r="L34" s="51" t="s">
        <v>118</v>
      </c>
      <c r="M34" s="1">
        <v>71.5</v>
      </c>
      <c r="N34" s="1">
        <v>71.5</v>
      </c>
      <c r="O34" s="14"/>
      <c r="P34" s="14"/>
      <c r="Q34" s="14"/>
    </row>
    <row r="35" spans="1:17" x14ac:dyDescent="0.2">
      <c r="A35">
        <f t="shared" si="0"/>
        <v>1979</v>
      </c>
      <c r="B35" s="1">
        <f t="shared" si="1"/>
        <v>7</v>
      </c>
      <c r="C35" s="1">
        <v>73.099999999999994</v>
      </c>
      <c r="D35" s="1">
        <v>79.2</v>
      </c>
      <c r="E35"/>
      <c r="F35" s="51"/>
      <c r="G35" s="51" t="s">
        <v>119</v>
      </c>
      <c r="H35" s="52">
        <v>74.900000000000006</v>
      </c>
      <c r="I35" s="52">
        <v>74.900000000000006</v>
      </c>
      <c r="K35" s="51"/>
      <c r="L35" s="51" t="s">
        <v>119</v>
      </c>
      <c r="M35" s="1">
        <v>72.3</v>
      </c>
      <c r="N35" s="1">
        <v>72.3</v>
      </c>
      <c r="O35" s="14"/>
      <c r="P35" s="14"/>
      <c r="Q35" s="14"/>
    </row>
    <row r="36" spans="1:17" x14ac:dyDescent="0.2">
      <c r="A36">
        <f t="shared" si="0"/>
        <v>1979</v>
      </c>
      <c r="B36" s="1">
        <f t="shared" si="1"/>
        <v>8</v>
      </c>
      <c r="C36" s="1">
        <v>73.8</v>
      </c>
      <c r="D36" s="1">
        <v>79.599999999999994</v>
      </c>
      <c r="E36"/>
      <c r="F36" s="51"/>
      <c r="G36" s="51" t="s">
        <v>121</v>
      </c>
      <c r="H36" s="52">
        <v>76.099999999999994</v>
      </c>
      <c r="I36" s="52">
        <v>76.099999999999994</v>
      </c>
      <c r="K36" s="51"/>
      <c r="L36" s="51" t="s">
        <v>121</v>
      </c>
      <c r="M36" s="1">
        <v>73.099999999999994</v>
      </c>
      <c r="N36" s="1">
        <v>73.099999999999994</v>
      </c>
      <c r="O36" s="14"/>
      <c r="P36" s="14"/>
      <c r="Q36" s="14"/>
    </row>
    <row r="37" spans="1:17" x14ac:dyDescent="0.2">
      <c r="A37">
        <f t="shared" si="0"/>
        <v>1979</v>
      </c>
      <c r="B37" s="1">
        <f t="shared" si="1"/>
        <v>9</v>
      </c>
      <c r="C37" s="1">
        <v>74.599999999999994</v>
      </c>
      <c r="D37" s="1">
        <v>80.900000000000006</v>
      </c>
      <c r="E37"/>
      <c r="F37" s="51"/>
      <c r="G37" s="51" t="s">
        <v>122</v>
      </c>
      <c r="H37" s="52">
        <v>77</v>
      </c>
      <c r="I37" s="52">
        <v>77</v>
      </c>
      <c r="K37" s="51"/>
      <c r="L37" s="51" t="s">
        <v>122</v>
      </c>
      <c r="M37" s="1">
        <v>73.8</v>
      </c>
      <c r="N37" s="1">
        <v>73.8</v>
      </c>
      <c r="O37" s="14"/>
      <c r="P37" s="14"/>
      <c r="Q37" s="14"/>
    </row>
    <row r="38" spans="1:17" x14ac:dyDescent="0.2">
      <c r="A38">
        <f t="shared" si="0"/>
        <v>1979</v>
      </c>
      <c r="B38" s="1">
        <f t="shared" si="1"/>
        <v>10</v>
      </c>
      <c r="C38" s="1">
        <v>75.2</v>
      </c>
      <c r="D38" s="1">
        <v>82.1</v>
      </c>
      <c r="E38"/>
      <c r="F38" s="51"/>
      <c r="G38" s="51" t="s">
        <v>123</v>
      </c>
      <c r="H38" s="52">
        <v>78.2</v>
      </c>
      <c r="I38" s="52">
        <v>78.2</v>
      </c>
      <c r="K38" s="51"/>
      <c r="L38" s="51" t="s">
        <v>123</v>
      </c>
      <c r="M38" s="1">
        <v>74.599999999999994</v>
      </c>
      <c r="N38" s="1">
        <v>74.599999999999994</v>
      </c>
      <c r="O38" s="14"/>
      <c r="P38" s="14"/>
      <c r="Q38" s="14"/>
    </row>
    <row r="39" spans="1:17" x14ac:dyDescent="0.2">
      <c r="A39">
        <f t="shared" si="0"/>
        <v>1979</v>
      </c>
      <c r="B39" s="1">
        <f t="shared" si="1"/>
        <v>11</v>
      </c>
      <c r="C39" s="1">
        <v>75.900000000000006</v>
      </c>
      <c r="D39" s="1">
        <v>82.6</v>
      </c>
      <c r="E39"/>
      <c r="F39" s="51"/>
      <c r="G39" s="51" t="s">
        <v>125</v>
      </c>
      <c r="H39" s="52">
        <v>79.7</v>
      </c>
      <c r="I39" s="52">
        <v>79.7</v>
      </c>
      <c r="K39" s="51"/>
      <c r="L39" s="51" t="s">
        <v>125</v>
      </c>
      <c r="M39" s="1">
        <v>75.2</v>
      </c>
      <c r="N39" s="1">
        <v>75.2</v>
      </c>
      <c r="O39" s="14"/>
      <c r="P39" s="14"/>
      <c r="Q39" s="14"/>
    </row>
    <row r="40" spans="1:17" x14ac:dyDescent="0.2">
      <c r="A40">
        <f t="shared" si="0"/>
        <v>1979</v>
      </c>
      <c r="B40" s="1">
        <f t="shared" si="1"/>
        <v>12</v>
      </c>
      <c r="C40" s="1">
        <v>76.7</v>
      </c>
      <c r="D40" s="1">
        <v>83.4</v>
      </c>
      <c r="E40"/>
      <c r="F40" s="51"/>
      <c r="G40" s="51" t="s">
        <v>126</v>
      </c>
      <c r="H40" s="52">
        <v>80.3</v>
      </c>
      <c r="I40" s="52">
        <v>80.3</v>
      </c>
      <c r="K40" s="51"/>
      <c r="L40" s="51" t="s">
        <v>126</v>
      </c>
      <c r="M40" s="1">
        <v>75.900000000000006</v>
      </c>
      <c r="N40" s="1">
        <v>75.900000000000006</v>
      </c>
      <c r="O40" s="14"/>
      <c r="P40" s="14"/>
      <c r="Q40" s="14"/>
    </row>
    <row r="41" spans="1:17" x14ac:dyDescent="0.2">
      <c r="A41">
        <f t="shared" si="0"/>
        <v>1980</v>
      </c>
      <c r="B41" s="1">
        <f t="shared" si="1"/>
        <v>1</v>
      </c>
      <c r="C41" s="1">
        <v>77.8</v>
      </c>
      <c r="D41" s="1">
        <v>85.2</v>
      </c>
      <c r="E41"/>
      <c r="F41" s="51"/>
      <c r="G41" s="51" t="s">
        <v>127</v>
      </c>
      <c r="H41" s="52">
        <v>81.099999999999994</v>
      </c>
      <c r="I41" s="52">
        <v>81.099999999999994</v>
      </c>
      <c r="K41" s="51"/>
      <c r="L41" s="51" t="s">
        <v>127</v>
      </c>
      <c r="M41" s="1">
        <v>76.7</v>
      </c>
      <c r="N41" s="1">
        <v>76.7</v>
      </c>
      <c r="O41" s="14"/>
      <c r="P41" s="14"/>
      <c r="Q41" s="14"/>
    </row>
    <row r="42" spans="1:17" x14ac:dyDescent="0.2">
      <c r="A42">
        <f t="shared" si="0"/>
        <v>1980</v>
      </c>
      <c r="B42" s="1">
        <f t="shared" si="1"/>
        <v>2</v>
      </c>
      <c r="C42" s="1">
        <v>78.900000000000006</v>
      </c>
      <c r="D42" s="1">
        <v>86.9</v>
      </c>
      <c r="E42"/>
      <c r="F42" s="51">
        <v>1980</v>
      </c>
      <c r="G42" s="51" t="s">
        <v>113</v>
      </c>
      <c r="H42" s="52">
        <v>83.4</v>
      </c>
      <c r="I42" s="52">
        <v>83.4</v>
      </c>
      <c r="K42" s="51">
        <v>1980</v>
      </c>
      <c r="L42" s="51" t="s">
        <v>113</v>
      </c>
      <c r="M42" s="1">
        <v>77.8</v>
      </c>
      <c r="N42" s="1">
        <v>77.8</v>
      </c>
      <c r="O42" s="14"/>
      <c r="P42" s="14"/>
      <c r="Q42" s="14"/>
    </row>
    <row r="43" spans="1:17" x14ac:dyDescent="0.2">
      <c r="A43">
        <f t="shared" si="0"/>
        <v>1980</v>
      </c>
      <c r="B43" s="1">
        <f t="shared" si="1"/>
        <v>3</v>
      </c>
      <c r="C43" s="1">
        <v>80.099999999999994</v>
      </c>
      <c r="D43" s="1">
        <v>87.5</v>
      </c>
      <c r="E43"/>
      <c r="F43" s="51"/>
      <c r="G43" s="51" t="s">
        <v>114</v>
      </c>
      <c r="H43" s="52">
        <v>85.1</v>
      </c>
      <c r="I43" s="52">
        <v>85.1</v>
      </c>
      <c r="K43" s="51"/>
      <c r="L43" s="51" t="s">
        <v>114</v>
      </c>
      <c r="M43" s="1">
        <v>78.900000000000006</v>
      </c>
      <c r="N43" s="1">
        <v>78.900000000000006</v>
      </c>
      <c r="O43" s="14"/>
      <c r="P43" s="14"/>
      <c r="Q43" s="14"/>
    </row>
    <row r="44" spans="1:17" x14ac:dyDescent="0.2">
      <c r="A44">
        <f t="shared" si="0"/>
        <v>1980</v>
      </c>
      <c r="B44" s="1">
        <f t="shared" si="1"/>
        <v>4</v>
      </c>
      <c r="C44" s="1">
        <v>81</v>
      </c>
      <c r="D44" s="1">
        <v>87.8</v>
      </c>
      <c r="E44"/>
      <c r="F44" s="51"/>
      <c r="G44" s="51" t="s">
        <v>115</v>
      </c>
      <c r="H44" s="52">
        <v>86</v>
      </c>
      <c r="I44" s="52">
        <v>86</v>
      </c>
      <c r="K44" s="51"/>
      <c r="L44" s="51" t="s">
        <v>115</v>
      </c>
      <c r="M44" s="1">
        <v>80.099999999999994</v>
      </c>
      <c r="N44" s="1">
        <v>80.099999999999994</v>
      </c>
      <c r="O44" s="14"/>
      <c r="P44" s="14"/>
      <c r="Q44" s="14"/>
    </row>
    <row r="45" spans="1:17" x14ac:dyDescent="0.2">
      <c r="A45">
        <f t="shared" si="0"/>
        <v>1980</v>
      </c>
      <c r="B45" s="1">
        <f t="shared" si="1"/>
        <v>5</v>
      </c>
      <c r="C45" s="1">
        <v>81.8</v>
      </c>
      <c r="D45" s="1">
        <v>88.3</v>
      </c>
      <c r="E45"/>
      <c r="F45" s="51"/>
      <c r="G45" s="51" t="s">
        <v>117</v>
      </c>
      <c r="H45" s="52">
        <v>86.9</v>
      </c>
      <c r="I45" s="52">
        <v>86.9</v>
      </c>
      <c r="K45" s="51"/>
      <c r="L45" s="51" t="s">
        <v>117</v>
      </c>
      <c r="M45" s="1">
        <v>81</v>
      </c>
      <c r="N45" s="1">
        <v>81</v>
      </c>
      <c r="O45" s="14"/>
      <c r="P45" s="14"/>
      <c r="Q45" s="14"/>
    </row>
    <row r="46" spans="1:17" x14ac:dyDescent="0.2">
      <c r="A46">
        <f t="shared" si="0"/>
        <v>1980</v>
      </c>
      <c r="B46" s="1">
        <f t="shared" si="1"/>
        <v>6</v>
      </c>
      <c r="C46" s="1">
        <v>82.7</v>
      </c>
      <c r="D46" s="1">
        <v>88.7</v>
      </c>
      <c r="E46"/>
      <c r="F46" s="51"/>
      <c r="G46" s="51" t="s">
        <v>118</v>
      </c>
      <c r="H46" s="52">
        <v>87.1</v>
      </c>
      <c r="I46" s="52">
        <v>87.1</v>
      </c>
      <c r="K46" s="51"/>
      <c r="L46" s="51" t="s">
        <v>118</v>
      </c>
      <c r="M46" s="1">
        <v>81.8</v>
      </c>
      <c r="N46" s="1">
        <v>81.8</v>
      </c>
      <c r="O46" s="14"/>
      <c r="P46" s="14"/>
      <c r="Q46" s="14"/>
    </row>
    <row r="47" spans="1:17" x14ac:dyDescent="0.2">
      <c r="A47">
        <f t="shared" si="0"/>
        <v>1980</v>
      </c>
      <c r="B47" s="1">
        <f t="shared" si="1"/>
        <v>7</v>
      </c>
      <c r="C47" s="1">
        <v>82.7</v>
      </c>
      <c r="D47" s="1">
        <v>90.3</v>
      </c>
      <c r="E47"/>
      <c r="F47" s="51"/>
      <c r="G47" s="51" t="s">
        <v>119</v>
      </c>
      <c r="H47" s="52">
        <v>87.6</v>
      </c>
      <c r="I47" s="52">
        <v>87.6</v>
      </c>
      <c r="K47" s="51"/>
      <c r="L47" s="51" t="s">
        <v>119</v>
      </c>
      <c r="M47" s="1">
        <v>82.7</v>
      </c>
      <c r="N47" s="1">
        <v>82.7</v>
      </c>
      <c r="O47" s="14"/>
      <c r="P47" s="14"/>
      <c r="Q47" s="14"/>
    </row>
    <row r="48" spans="1:17" x14ac:dyDescent="0.2">
      <c r="A48">
        <f t="shared" si="0"/>
        <v>1980</v>
      </c>
      <c r="B48" s="1">
        <f t="shared" si="1"/>
        <v>8</v>
      </c>
      <c r="C48" s="1">
        <v>83.3</v>
      </c>
      <c r="D48" s="1">
        <v>91.5</v>
      </c>
      <c r="E48"/>
      <c r="F48" s="51"/>
      <c r="G48" s="51" t="s">
        <v>121</v>
      </c>
      <c r="H48" s="52">
        <v>88.4</v>
      </c>
      <c r="I48" s="52">
        <v>88.4</v>
      </c>
      <c r="K48" s="51"/>
      <c r="L48" s="51" t="s">
        <v>121</v>
      </c>
      <c r="M48" s="1">
        <v>82.7</v>
      </c>
      <c r="N48" s="1">
        <v>82.7</v>
      </c>
      <c r="O48" s="14"/>
      <c r="P48" s="14"/>
      <c r="Q48" s="14"/>
    </row>
    <row r="49" spans="1:39" s="17" customFormat="1" x14ac:dyDescent="0.2">
      <c r="A49">
        <f t="shared" si="0"/>
        <v>1980</v>
      </c>
      <c r="B49" s="1">
        <f t="shared" si="1"/>
        <v>9</v>
      </c>
      <c r="C49" s="1">
        <v>84</v>
      </c>
      <c r="D49" s="1">
        <v>91.7</v>
      </c>
      <c r="E49"/>
      <c r="F49" s="51"/>
      <c r="G49" s="51" t="s">
        <v>122</v>
      </c>
      <c r="H49" s="52">
        <v>89.1</v>
      </c>
      <c r="I49" s="52">
        <v>89.1</v>
      </c>
      <c r="J49" s="1"/>
      <c r="K49" s="51"/>
      <c r="L49" s="51" t="s">
        <v>122</v>
      </c>
      <c r="M49" s="1">
        <v>83.3</v>
      </c>
      <c r="N49" s="1">
        <v>83.3</v>
      </c>
      <c r="O49" s="14"/>
      <c r="P49" s="14"/>
      <c r="Q49" s="14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</row>
    <row r="50" spans="1:39" x14ac:dyDescent="0.2">
      <c r="A50">
        <f t="shared" si="0"/>
        <v>1980</v>
      </c>
      <c r="B50" s="1">
        <f t="shared" si="1"/>
        <v>10</v>
      </c>
      <c r="C50" s="1">
        <v>84.8</v>
      </c>
      <c r="D50" s="1">
        <v>92.8</v>
      </c>
      <c r="E50"/>
      <c r="F50" s="51"/>
      <c r="G50" s="51" t="s">
        <v>123</v>
      </c>
      <c r="H50" s="52">
        <v>89.3</v>
      </c>
      <c r="I50" s="52">
        <v>89.3</v>
      </c>
      <c r="K50" s="51"/>
      <c r="L50" s="51" t="s">
        <v>123</v>
      </c>
      <c r="M50" s="1">
        <v>84</v>
      </c>
      <c r="N50" s="1">
        <v>84</v>
      </c>
      <c r="O50" s="14"/>
      <c r="P50" s="14"/>
      <c r="Q50" s="14"/>
      <c r="R50" s="17"/>
    </row>
    <row r="51" spans="1:39" x14ac:dyDescent="0.2">
      <c r="A51">
        <f t="shared" si="0"/>
        <v>1980</v>
      </c>
      <c r="B51" s="1">
        <f t="shared" si="1"/>
        <v>11</v>
      </c>
      <c r="C51" s="1">
        <v>85.5</v>
      </c>
      <c r="D51" s="1">
        <v>93.2</v>
      </c>
      <c r="E51"/>
      <c r="F51" s="51"/>
      <c r="G51" s="51" t="s">
        <v>125</v>
      </c>
      <c r="H51" s="52">
        <v>90.3</v>
      </c>
      <c r="I51" s="52">
        <v>90.3</v>
      </c>
      <c r="K51" s="51"/>
      <c r="L51" s="51" t="s">
        <v>125</v>
      </c>
      <c r="M51" s="1">
        <v>84.8</v>
      </c>
      <c r="N51" s="1">
        <v>84.8</v>
      </c>
      <c r="O51" s="14"/>
      <c r="P51" s="14"/>
      <c r="Q51" s="14"/>
    </row>
    <row r="52" spans="1:39" x14ac:dyDescent="0.2">
      <c r="A52">
        <f t="shared" si="0"/>
        <v>1980</v>
      </c>
      <c r="B52" s="1">
        <f t="shared" si="1"/>
        <v>12</v>
      </c>
      <c r="C52" s="1">
        <v>86.3</v>
      </c>
      <c r="D52" s="1">
        <v>93.8</v>
      </c>
      <c r="E52"/>
      <c r="F52" s="51"/>
      <c r="G52" s="51" t="s">
        <v>126</v>
      </c>
      <c r="H52" s="52">
        <v>90.7</v>
      </c>
      <c r="I52" s="52">
        <v>90.7</v>
      </c>
      <c r="K52" s="51"/>
      <c r="L52" s="51" t="s">
        <v>126</v>
      </c>
      <c r="M52" s="1">
        <v>85.5</v>
      </c>
      <c r="N52" s="1">
        <v>85.5</v>
      </c>
      <c r="O52" s="14"/>
      <c r="P52" s="14"/>
      <c r="Q52" s="14"/>
    </row>
    <row r="53" spans="1:39" x14ac:dyDescent="0.2">
      <c r="A53">
        <f t="shared" si="0"/>
        <v>1981</v>
      </c>
      <c r="B53" s="1">
        <f t="shared" si="1"/>
        <v>1</v>
      </c>
      <c r="C53" s="1">
        <v>87</v>
      </c>
      <c r="D53" s="1">
        <v>95.2</v>
      </c>
      <c r="E53"/>
      <c r="F53" s="51"/>
      <c r="G53" s="51" t="s">
        <v>127</v>
      </c>
      <c r="H53" s="52">
        <v>91.8</v>
      </c>
      <c r="I53" s="52">
        <v>91.8</v>
      </c>
      <c r="K53" s="51"/>
      <c r="L53" s="51" t="s">
        <v>127</v>
      </c>
      <c r="M53" s="1">
        <v>86.3</v>
      </c>
      <c r="N53" s="1">
        <v>86.3</v>
      </c>
      <c r="O53" s="14"/>
      <c r="P53" s="14"/>
      <c r="Q53" s="14"/>
    </row>
    <row r="54" spans="1:39" s="15" customFormat="1" x14ac:dyDescent="0.2">
      <c r="A54">
        <f t="shared" si="0"/>
        <v>1981</v>
      </c>
      <c r="B54" s="1">
        <f t="shared" si="1"/>
        <v>2</v>
      </c>
      <c r="C54" s="1">
        <v>87.9</v>
      </c>
      <c r="D54" s="1">
        <v>96.1</v>
      </c>
      <c r="E54"/>
      <c r="F54" s="51">
        <v>1981</v>
      </c>
      <c r="G54" s="51" t="s">
        <v>113</v>
      </c>
      <c r="H54" s="52">
        <v>93.3</v>
      </c>
      <c r="I54" s="52">
        <v>93.3</v>
      </c>
      <c r="J54" s="1"/>
      <c r="K54" s="51">
        <v>1981</v>
      </c>
      <c r="L54" s="51" t="s">
        <v>113</v>
      </c>
      <c r="M54" s="1">
        <v>87</v>
      </c>
      <c r="N54" s="1">
        <v>87</v>
      </c>
      <c r="O54" s="16"/>
      <c r="P54" s="16"/>
      <c r="Q54" s="16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</row>
    <row r="55" spans="1:39" x14ac:dyDescent="0.2">
      <c r="A55">
        <f t="shared" si="0"/>
        <v>1981</v>
      </c>
      <c r="B55" s="1">
        <f t="shared" si="1"/>
        <v>3</v>
      </c>
      <c r="C55" s="1">
        <v>88.5</v>
      </c>
      <c r="D55" s="1">
        <v>97</v>
      </c>
      <c r="E55"/>
      <c r="F55" s="51"/>
      <c r="G55" s="51" t="s">
        <v>114</v>
      </c>
      <c r="H55" s="52">
        <v>94.7</v>
      </c>
      <c r="I55" s="52">
        <v>94.7</v>
      </c>
      <c r="K55" s="51"/>
      <c r="L55" s="51" t="s">
        <v>114</v>
      </c>
      <c r="M55" s="1">
        <v>87.9</v>
      </c>
      <c r="N55" s="1">
        <v>87.9</v>
      </c>
      <c r="O55" s="14"/>
      <c r="P55" s="14"/>
      <c r="Q55" s="14"/>
    </row>
    <row r="56" spans="1:39" x14ac:dyDescent="0.2">
      <c r="A56">
        <f t="shared" si="0"/>
        <v>1981</v>
      </c>
      <c r="B56" s="1">
        <f t="shared" si="1"/>
        <v>4</v>
      </c>
      <c r="C56" s="1">
        <v>89.1</v>
      </c>
      <c r="D56" s="1">
        <v>98</v>
      </c>
      <c r="E56"/>
      <c r="F56" s="51"/>
      <c r="G56" s="51" t="s">
        <v>115</v>
      </c>
      <c r="H56" s="52">
        <v>95.9</v>
      </c>
      <c r="I56" s="52">
        <v>95.9</v>
      </c>
      <c r="K56" s="51"/>
      <c r="L56" s="51" t="s">
        <v>115</v>
      </c>
      <c r="M56" s="1">
        <v>88.5</v>
      </c>
      <c r="N56" s="1">
        <v>88.5</v>
      </c>
      <c r="O56" s="14"/>
      <c r="P56" s="14"/>
      <c r="Q56" s="14"/>
    </row>
    <row r="57" spans="1:39" x14ac:dyDescent="0.2">
      <c r="A57">
        <f t="shared" si="0"/>
        <v>1981</v>
      </c>
      <c r="B57" s="1">
        <f t="shared" si="1"/>
        <v>5</v>
      </c>
      <c r="C57" s="1">
        <v>89.8</v>
      </c>
      <c r="D57" s="1">
        <v>98.3</v>
      </c>
      <c r="E57"/>
      <c r="F57" s="51"/>
      <c r="G57" s="51" t="s">
        <v>117</v>
      </c>
      <c r="H57" s="52">
        <v>97.2</v>
      </c>
      <c r="I57" s="52">
        <v>97.2</v>
      </c>
      <c r="K57" s="51"/>
      <c r="L57" s="51" t="s">
        <v>117</v>
      </c>
      <c r="M57" s="1">
        <v>89.1</v>
      </c>
      <c r="N57" s="1">
        <v>89.1</v>
      </c>
      <c r="O57" s="14"/>
      <c r="P57" s="14"/>
      <c r="Q57" s="14"/>
    </row>
    <row r="58" spans="1:39" x14ac:dyDescent="0.2">
      <c r="A58">
        <f t="shared" si="0"/>
        <v>1981</v>
      </c>
      <c r="B58" s="1">
        <f t="shared" si="1"/>
        <v>6</v>
      </c>
      <c r="C58" s="1">
        <v>90.6</v>
      </c>
      <c r="D58" s="1">
        <v>98.5</v>
      </c>
      <c r="E58"/>
      <c r="F58" s="51"/>
      <c r="G58" s="51" t="s">
        <v>118</v>
      </c>
      <c r="H58" s="52">
        <v>97.6</v>
      </c>
      <c r="I58" s="52">
        <v>97.6</v>
      </c>
      <c r="K58" s="51"/>
      <c r="L58" s="51" t="s">
        <v>118</v>
      </c>
      <c r="M58" s="1">
        <v>89.8</v>
      </c>
      <c r="N58" s="1">
        <v>89.8</v>
      </c>
      <c r="O58" s="14"/>
      <c r="P58" s="14"/>
      <c r="Q58" s="14"/>
    </row>
    <row r="59" spans="1:39" x14ac:dyDescent="0.2">
      <c r="A59">
        <f t="shared" si="0"/>
        <v>1981</v>
      </c>
      <c r="B59" s="1">
        <f t="shared" si="1"/>
        <v>7</v>
      </c>
      <c r="C59" s="1">
        <v>91.6</v>
      </c>
      <c r="D59" s="1">
        <v>99</v>
      </c>
      <c r="E59"/>
      <c r="F59" s="51"/>
      <c r="G59" s="51" t="s">
        <v>119</v>
      </c>
      <c r="H59" s="52">
        <v>97.7</v>
      </c>
      <c r="I59" s="52">
        <v>97.7</v>
      </c>
      <c r="K59" s="51"/>
      <c r="L59" s="51" t="s">
        <v>119</v>
      </c>
      <c r="M59" s="1">
        <v>90.6</v>
      </c>
      <c r="N59" s="1">
        <v>90.6</v>
      </c>
      <c r="O59" s="14"/>
      <c r="P59" s="14"/>
      <c r="Q59" s="14"/>
    </row>
    <row r="60" spans="1:39" x14ac:dyDescent="0.2">
      <c r="A60">
        <f t="shared" si="0"/>
        <v>1981</v>
      </c>
      <c r="B60" s="1">
        <f t="shared" si="1"/>
        <v>8</v>
      </c>
      <c r="C60" s="1">
        <v>92.3</v>
      </c>
      <c r="D60" s="1">
        <v>99</v>
      </c>
      <c r="E60"/>
      <c r="F60" s="51"/>
      <c r="G60" s="51" t="s">
        <v>121</v>
      </c>
      <c r="H60" s="52">
        <v>98.1</v>
      </c>
      <c r="I60" s="52">
        <v>98.1</v>
      </c>
      <c r="K60" s="51"/>
      <c r="L60" s="51" t="s">
        <v>121</v>
      </c>
      <c r="M60" s="1">
        <v>91.6</v>
      </c>
      <c r="N60" s="1">
        <v>91.6</v>
      </c>
      <c r="O60" s="14"/>
      <c r="P60" s="14"/>
      <c r="Q60" s="14"/>
    </row>
    <row r="61" spans="1:39" x14ac:dyDescent="0.2">
      <c r="A61">
        <f t="shared" si="0"/>
        <v>1981</v>
      </c>
      <c r="B61" s="1">
        <f t="shared" si="1"/>
        <v>9</v>
      </c>
      <c r="C61" s="1">
        <v>93.2</v>
      </c>
      <c r="D61" s="1">
        <v>98.8</v>
      </c>
      <c r="E61"/>
      <c r="F61" s="51"/>
      <c r="G61" s="51" t="s">
        <v>122</v>
      </c>
      <c r="H61" s="52">
        <v>98.4</v>
      </c>
      <c r="I61" s="52">
        <v>98.4</v>
      </c>
      <c r="K61" s="51"/>
      <c r="L61" s="51" t="s">
        <v>122</v>
      </c>
      <c r="M61" s="1">
        <v>92.3</v>
      </c>
      <c r="N61" s="1">
        <v>92.3</v>
      </c>
      <c r="O61" s="14"/>
      <c r="P61" s="14"/>
      <c r="Q61" s="14"/>
    </row>
    <row r="62" spans="1:39" x14ac:dyDescent="0.2">
      <c r="A62">
        <f t="shared" si="0"/>
        <v>1981</v>
      </c>
      <c r="B62" s="1">
        <f t="shared" si="1"/>
        <v>10</v>
      </c>
      <c r="C62" s="1">
        <v>93.4</v>
      </c>
      <c r="D62" s="1">
        <v>98.9</v>
      </c>
      <c r="E62"/>
      <c r="F62" s="51"/>
      <c r="G62" s="51" t="s">
        <v>123</v>
      </c>
      <c r="H62" s="52">
        <v>98.4</v>
      </c>
      <c r="I62" s="52">
        <v>98.4</v>
      </c>
      <c r="K62" s="51"/>
      <c r="L62" s="51" t="s">
        <v>123</v>
      </c>
      <c r="M62" s="1">
        <v>93.2</v>
      </c>
      <c r="N62" s="1">
        <v>93.2</v>
      </c>
      <c r="O62" s="14"/>
      <c r="P62" s="14"/>
      <c r="Q62" s="14"/>
    </row>
    <row r="63" spans="1:39" x14ac:dyDescent="0.2">
      <c r="A63">
        <f t="shared" si="0"/>
        <v>1981</v>
      </c>
      <c r="B63" s="1">
        <f t="shared" si="1"/>
        <v>11</v>
      </c>
      <c r="C63" s="1">
        <v>93.7</v>
      </c>
      <c r="D63" s="1">
        <v>98.8</v>
      </c>
      <c r="E63"/>
      <c r="F63" s="51"/>
      <c r="G63" s="51" t="s">
        <v>125</v>
      </c>
      <c r="H63" s="52">
        <v>99</v>
      </c>
      <c r="I63" s="52">
        <v>99</v>
      </c>
      <c r="K63" s="51"/>
      <c r="L63" s="51" t="s">
        <v>125</v>
      </c>
      <c r="M63" s="1">
        <v>93.4</v>
      </c>
      <c r="N63" s="1">
        <v>93.4</v>
      </c>
      <c r="O63" s="14"/>
      <c r="P63" s="14"/>
      <c r="Q63" s="14"/>
    </row>
    <row r="64" spans="1:39" x14ac:dyDescent="0.2">
      <c r="A64">
        <f t="shared" si="0"/>
        <v>1981</v>
      </c>
      <c r="B64" s="1">
        <f t="shared" si="1"/>
        <v>12</v>
      </c>
      <c r="C64" s="1">
        <v>94</v>
      </c>
      <c r="D64" s="1">
        <v>98.8</v>
      </c>
      <c r="E64"/>
      <c r="F64" s="51"/>
      <c r="G64" s="51" t="s">
        <v>126</v>
      </c>
      <c r="H64" s="52">
        <v>99</v>
      </c>
      <c r="I64" s="52">
        <v>99</v>
      </c>
      <c r="K64" s="51"/>
      <c r="L64" s="51" t="s">
        <v>126</v>
      </c>
      <c r="M64" s="1">
        <v>93.7</v>
      </c>
      <c r="N64" s="1">
        <v>93.7</v>
      </c>
      <c r="O64" s="14"/>
      <c r="P64" s="14"/>
      <c r="Q64" s="14"/>
    </row>
    <row r="65" spans="1:39" x14ac:dyDescent="0.2">
      <c r="A65">
        <f t="shared" si="0"/>
        <v>1982</v>
      </c>
      <c r="B65" s="1">
        <f t="shared" si="1"/>
        <v>1</v>
      </c>
      <c r="C65" s="1">
        <v>94.3</v>
      </c>
      <c r="D65" s="1">
        <v>99.7</v>
      </c>
      <c r="E65"/>
      <c r="F65" s="51"/>
      <c r="G65" s="51" t="s">
        <v>127</v>
      </c>
      <c r="H65" s="52">
        <v>99.3</v>
      </c>
      <c r="I65" s="52">
        <v>99.3</v>
      </c>
      <c r="K65" s="51"/>
      <c r="L65" s="51" t="s">
        <v>127</v>
      </c>
      <c r="M65" s="1">
        <v>94</v>
      </c>
      <c r="N65" s="1">
        <v>94</v>
      </c>
      <c r="O65" s="14"/>
      <c r="P65" s="14"/>
      <c r="Q65" s="14"/>
    </row>
    <row r="66" spans="1:39" x14ac:dyDescent="0.2">
      <c r="A66">
        <f t="shared" si="0"/>
        <v>1982</v>
      </c>
      <c r="B66" s="1">
        <f t="shared" si="1"/>
        <v>2</v>
      </c>
      <c r="C66" s="1">
        <v>94.6</v>
      </c>
      <c r="D66" s="1">
        <v>99.8</v>
      </c>
      <c r="E66"/>
      <c r="F66" s="51">
        <v>1982</v>
      </c>
      <c r="G66" s="51" t="s">
        <v>113</v>
      </c>
      <c r="H66" s="52">
        <v>99.7</v>
      </c>
      <c r="I66" s="52">
        <v>99.7</v>
      </c>
      <c r="K66" s="51">
        <v>1982</v>
      </c>
      <c r="L66" s="51" t="s">
        <v>113</v>
      </c>
      <c r="M66" s="1">
        <v>94.3</v>
      </c>
      <c r="N66" s="1">
        <v>94.3</v>
      </c>
      <c r="O66" s="14"/>
      <c r="P66" s="14"/>
      <c r="Q66" s="14"/>
    </row>
    <row r="67" spans="1:39" x14ac:dyDescent="0.2">
      <c r="A67">
        <f t="shared" si="0"/>
        <v>1982</v>
      </c>
      <c r="B67" s="1">
        <f t="shared" si="1"/>
        <v>3</v>
      </c>
      <c r="C67" s="1">
        <v>94.5</v>
      </c>
      <c r="D67" s="1">
        <v>99.6</v>
      </c>
      <c r="E67"/>
      <c r="F67" s="51"/>
      <c r="G67" s="51" t="s">
        <v>114</v>
      </c>
      <c r="H67" s="52">
        <v>99.8</v>
      </c>
      <c r="I67" s="52">
        <v>99.8</v>
      </c>
      <c r="K67" s="51"/>
      <c r="L67" s="51" t="s">
        <v>114</v>
      </c>
      <c r="M67" s="1">
        <v>94.6</v>
      </c>
      <c r="N67" s="1">
        <v>94.6</v>
      </c>
      <c r="O67" s="14"/>
      <c r="P67" s="14"/>
      <c r="Q67" s="14"/>
    </row>
    <row r="68" spans="1:39" x14ac:dyDescent="0.2">
      <c r="A68">
        <f t="shared" si="0"/>
        <v>1982</v>
      </c>
      <c r="B68" s="1">
        <f t="shared" si="1"/>
        <v>4</v>
      </c>
      <c r="C68" s="1">
        <v>94.9</v>
      </c>
      <c r="D68" s="1">
        <v>99.6</v>
      </c>
      <c r="E68"/>
      <c r="F68" s="51"/>
      <c r="G68" s="51" t="s">
        <v>115</v>
      </c>
      <c r="H68" s="52">
        <v>99.6</v>
      </c>
      <c r="I68" s="52">
        <v>99.6</v>
      </c>
      <c r="K68" s="51"/>
      <c r="L68" s="51" t="s">
        <v>115</v>
      </c>
      <c r="M68" s="1">
        <v>94.5</v>
      </c>
      <c r="N68" s="1">
        <v>94.5</v>
      </c>
      <c r="O68" s="14"/>
      <c r="P68" s="14"/>
      <c r="Q68" s="14"/>
    </row>
    <row r="69" spans="1:39" x14ac:dyDescent="0.2">
      <c r="A69">
        <f t="shared" si="0"/>
        <v>1982</v>
      </c>
      <c r="B69" s="1">
        <f t="shared" si="1"/>
        <v>5</v>
      </c>
      <c r="C69" s="1">
        <v>95.8</v>
      </c>
      <c r="D69" s="1">
        <v>99.8</v>
      </c>
      <c r="E69"/>
      <c r="F69" s="51"/>
      <c r="G69" s="51" t="s">
        <v>117</v>
      </c>
      <c r="H69" s="52">
        <v>99.6</v>
      </c>
      <c r="I69" s="52">
        <v>99.6</v>
      </c>
      <c r="K69" s="51"/>
      <c r="L69" s="51" t="s">
        <v>117</v>
      </c>
      <c r="M69" s="1">
        <v>94.9</v>
      </c>
      <c r="N69" s="1">
        <v>94.9</v>
      </c>
      <c r="O69" s="14"/>
      <c r="P69" s="14"/>
      <c r="Q69" s="14"/>
    </row>
    <row r="70" spans="1:39" x14ac:dyDescent="0.2">
      <c r="A70">
        <f t="shared" si="0"/>
        <v>1982</v>
      </c>
      <c r="B70" s="1">
        <f t="shared" si="1"/>
        <v>6</v>
      </c>
      <c r="C70" s="1">
        <v>97</v>
      </c>
      <c r="D70" s="1">
        <v>100</v>
      </c>
      <c r="E70"/>
      <c r="F70" s="51"/>
      <c r="G70" s="51" t="s">
        <v>118</v>
      </c>
      <c r="H70" s="52">
        <v>99.8</v>
      </c>
      <c r="I70" s="52">
        <v>99.8</v>
      </c>
      <c r="K70" s="51"/>
      <c r="L70" s="51" t="s">
        <v>118</v>
      </c>
      <c r="M70" s="1">
        <v>95.8</v>
      </c>
      <c r="N70" s="1">
        <v>95.8</v>
      </c>
      <c r="O70" s="14"/>
      <c r="P70" s="14"/>
      <c r="Q70" s="14"/>
    </row>
    <row r="71" spans="1:39" x14ac:dyDescent="0.2">
      <c r="A71">
        <f t="shared" si="0"/>
        <v>1982</v>
      </c>
      <c r="B71" s="1">
        <f t="shared" si="1"/>
        <v>7</v>
      </c>
      <c r="C71" s="1">
        <v>97.5</v>
      </c>
      <c r="D71" s="1">
        <v>100.4</v>
      </c>
      <c r="E71"/>
      <c r="F71" s="51"/>
      <c r="G71" s="51" t="s">
        <v>119</v>
      </c>
      <c r="H71" s="52">
        <v>100</v>
      </c>
      <c r="I71" s="52">
        <v>100</v>
      </c>
      <c r="K71" s="51"/>
      <c r="L71" s="51" t="s">
        <v>119</v>
      </c>
      <c r="M71" s="1">
        <v>97</v>
      </c>
      <c r="N71" s="1">
        <v>97</v>
      </c>
      <c r="O71" s="14"/>
      <c r="P71" s="14"/>
      <c r="Q71" s="14"/>
    </row>
    <row r="72" spans="1:39" x14ac:dyDescent="0.2">
      <c r="A72">
        <f t="shared" si="0"/>
        <v>1982</v>
      </c>
      <c r="B72" s="1">
        <f t="shared" si="1"/>
        <v>8</v>
      </c>
      <c r="C72" s="1">
        <v>97.7</v>
      </c>
      <c r="D72" s="1">
        <v>100.3</v>
      </c>
      <c r="E72"/>
      <c r="F72" s="51"/>
      <c r="G72" s="51" t="s">
        <v>121</v>
      </c>
      <c r="H72" s="52">
        <v>100.4</v>
      </c>
      <c r="I72" s="52">
        <v>100.4</v>
      </c>
      <c r="K72" s="51"/>
      <c r="L72" s="51" t="s">
        <v>121</v>
      </c>
      <c r="M72" s="1">
        <v>97.5</v>
      </c>
      <c r="N72" s="1">
        <v>97.5</v>
      </c>
      <c r="O72" s="14"/>
      <c r="P72" s="14"/>
      <c r="Q72" s="14"/>
    </row>
    <row r="73" spans="1:39" x14ac:dyDescent="0.2">
      <c r="A73">
        <f t="shared" si="0"/>
        <v>1982</v>
      </c>
      <c r="B73" s="1">
        <f t="shared" si="1"/>
        <v>9</v>
      </c>
      <c r="C73" s="1">
        <v>97.9</v>
      </c>
      <c r="D73" s="1">
        <v>100</v>
      </c>
      <c r="E73"/>
      <c r="F73" s="51"/>
      <c r="G73" s="51" t="s">
        <v>122</v>
      </c>
      <c r="H73" s="52">
        <v>100.3</v>
      </c>
      <c r="I73" s="52">
        <v>100.3</v>
      </c>
      <c r="K73" s="51"/>
      <c r="L73" s="51" t="s">
        <v>122</v>
      </c>
      <c r="M73" s="1">
        <v>97.7</v>
      </c>
      <c r="N73" s="1">
        <v>97.7</v>
      </c>
      <c r="O73" s="14"/>
      <c r="P73" s="14"/>
      <c r="Q73" s="14"/>
    </row>
    <row r="74" spans="1:39" x14ac:dyDescent="0.2">
      <c r="A74">
        <f t="shared" si="0"/>
        <v>1982</v>
      </c>
      <c r="B74" s="1">
        <f t="shared" si="1"/>
        <v>10</v>
      </c>
      <c r="C74" s="1">
        <v>98.2</v>
      </c>
      <c r="D74" s="1">
        <v>100.2</v>
      </c>
      <c r="E74"/>
      <c r="F74" s="51"/>
      <c r="G74" s="51" t="s">
        <v>123</v>
      </c>
      <c r="H74" s="52">
        <v>100</v>
      </c>
      <c r="I74" s="52">
        <v>100</v>
      </c>
      <c r="K74" s="51"/>
      <c r="L74" s="51" t="s">
        <v>123</v>
      </c>
      <c r="M74" s="1">
        <v>97.9</v>
      </c>
      <c r="N74" s="1">
        <v>97.9</v>
      </c>
      <c r="O74" s="14"/>
      <c r="P74" s="14"/>
      <c r="Q74" s="14"/>
    </row>
    <row r="75" spans="1:39" x14ac:dyDescent="0.2">
      <c r="A75">
        <f t="shared" si="0"/>
        <v>1982</v>
      </c>
      <c r="B75" s="1">
        <f t="shared" si="1"/>
        <v>11</v>
      </c>
      <c r="C75" s="1">
        <v>98</v>
      </c>
      <c r="D75" s="1">
        <v>100.3</v>
      </c>
      <c r="E75"/>
      <c r="F75" s="51"/>
      <c r="G75" s="51" t="s">
        <v>125</v>
      </c>
      <c r="H75" s="52">
        <v>100.2</v>
      </c>
      <c r="I75" s="52">
        <v>100.2</v>
      </c>
      <c r="K75" s="51"/>
      <c r="L75" s="51" t="s">
        <v>125</v>
      </c>
      <c r="M75" s="1">
        <v>98.2</v>
      </c>
      <c r="N75" s="1">
        <v>98.2</v>
      </c>
      <c r="O75" s="14"/>
      <c r="P75" s="14"/>
      <c r="Q75" s="14"/>
    </row>
    <row r="76" spans="1:39" x14ac:dyDescent="0.2">
      <c r="A76">
        <f t="shared" si="0"/>
        <v>1982</v>
      </c>
      <c r="B76" s="1">
        <f t="shared" si="1"/>
        <v>12</v>
      </c>
      <c r="C76" s="1">
        <v>97.6</v>
      </c>
      <c r="D76" s="1">
        <v>100.5</v>
      </c>
      <c r="E76"/>
      <c r="F76" s="51"/>
      <c r="G76" s="51" t="s">
        <v>126</v>
      </c>
      <c r="H76" s="52">
        <v>100.3</v>
      </c>
      <c r="I76" s="52">
        <v>100.3</v>
      </c>
      <c r="K76" s="51"/>
      <c r="L76" s="51" t="s">
        <v>126</v>
      </c>
      <c r="M76" s="1">
        <v>98</v>
      </c>
      <c r="N76" s="1">
        <v>98</v>
      </c>
      <c r="O76" s="14"/>
      <c r="P76" s="14"/>
      <c r="Q76" s="14"/>
    </row>
    <row r="77" spans="1:39" x14ac:dyDescent="0.2">
      <c r="A77">
        <f t="shared" si="0"/>
        <v>1983</v>
      </c>
      <c r="B77" s="1">
        <f t="shared" si="1"/>
        <v>1</v>
      </c>
      <c r="C77" s="1">
        <v>97.8</v>
      </c>
      <c r="D77" s="1">
        <v>100.2</v>
      </c>
      <c r="E77"/>
      <c r="F77" s="51"/>
      <c r="G77" s="51" t="s">
        <v>127</v>
      </c>
      <c r="H77" s="52">
        <v>100.5</v>
      </c>
      <c r="I77" s="52">
        <v>100.5</v>
      </c>
      <c r="K77" s="51"/>
      <c r="L77" s="51" t="s">
        <v>127</v>
      </c>
      <c r="M77" s="1">
        <v>97.6</v>
      </c>
      <c r="N77" s="1">
        <v>97.6</v>
      </c>
      <c r="O77" s="14"/>
      <c r="P77" s="14"/>
      <c r="Q77" s="14"/>
    </row>
    <row r="78" spans="1:39" x14ac:dyDescent="0.2">
      <c r="A78">
        <f t="shared" si="0"/>
        <v>1983</v>
      </c>
      <c r="B78" s="1">
        <f t="shared" si="1"/>
        <v>2</v>
      </c>
      <c r="C78" s="1">
        <v>97.9</v>
      </c>
      <c r="D78" s="1">
        <v>100.5</v>
      </c>
      <c r="E78"/>
      <c r="F78" s="51">
        <v>1983</v>
      </c>
      <c r="G78" s="51" t="s">
        <v>113</v>
      </c>
      <c r="H78" s="52">
        <v>100.2</v>
      </c>
      <c r="I78" s="52">
        <v>100.2</v>
      </c>
      <c r="K78" s="51">
        <v>1983</v>
      </c>
      <c r="L78" s="51" t="s">
        <v>113</v>
      </c>
      <c r="M78" s="1">
        <v>97.8</v>
      </c>
      <c r="N78" s="1">
        <v>97.8</v>
      </c>
      <c r="O78" s="14"/>
      <c r="P78" s="14"/>
      <c r="Q78" s="14"/>
    </row>
    <row r="79" spans="1:39" s="14" customFormat="1" x14ac:dyDescent="0.2">
      <c r="A79">
        <f t="shared" si="0"/>
        <v>1983</v>
      </c>
      <c r="B79" s="1">
        <f t="shared" si="1"/>
        <v>3</v>
      </c>
      <c r="C79" s="1">
        <v>97.9</v>
      </c>
      <c r="D79" s="1">
        <v>100.4</v>
      </c>
      <c r="E79"/>
      <c r="F79" s="51"/>
      <c r="G79" s="51" t="s">
        <v>114</v>
      </c>
      <c r="H79" s="52">
        <v>100.5</v>
      </c>
      <c r="I79" s="52">
        <v>100.5</v>
      </c>
      <c r="J79" s="1"/>
      <c r="K79" s="51"/>
      <c r="L79" s="51" t="s">
        <v>114</v>
      </c>
      <c r="M79" s="1">
        <v>97.9</v>
      </c>
      <c r="N79" s="1">
        <v>97.9</v>
      </c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</row>
    <row r="80" spans="1:39" s="17" customFormat="1" x14ac:dyDescent="0.2">
      <c r="A80">
        <f t="shared" si="0"/>
        <v>1983</v>
      </c>
      <c r="B80" s="1">
        <f t="shared" si="1"/>
        <v>4</v>
      </c>
      <c r="C80" s="1">
        <v>98.6</v>
      </c>
      <c r="D80" s="1">
        <v>100.4</v>
      </c>
      <c r="E80"/>
      <c r="F80" s="51"/>
      <c r="G80" s="51" t="s">
        <v>115</v>
      </c>
      <c r="H80" s="52">
        <v>100.4</v>
      </c>
      <c r="I80" s="52">
        <v>100.4</v>
      </c>
      <c r="J80" s="1"/>
      <c r="K80" s="51"/>
      <c r="L80" s="51" t="s">
        <v>115</v>
      </c>
      <c r="M80" s="1">
        <v>97.9</v>
      </c>
      <c r="N80" s="1">
        <v>97.9</v>
      </c>
      <c r="O80" s="14"/>
      <c r="P80" s="14"/>
      <c r="Q80" s="14"/>
      <c r="R80" s="19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</row>
    <row r="81" spans="1:39" s="17" customFormat="1" x14ac:dyDescent="0.2">
      <c r="A81">
        <f t="shared" ref="A81:A144" si="2">A69+1</f>
        <v>1983</v>
      </c>
      <c r="B81" s="1">
        <f t="shared" ref="B81:B144" si="3">B69</f>
        <v>5</v>
      </c>
      <c r="C81" s="1">
        <v>99.2</v>
      </c>
      <c r="D81" s="1">
        <v>100.8</v>
      </c>
      <c r="E81"/>
      <c r="F81" s="51"/>
      <c r="G81" s="51" t="s">
        <v>117</v>
      </c>
      <c r="H81" s="52">
        <v>100.4</v>
      </c>
      <c r="I81" s="52">
        <v>100.4</v>
      </c>
      <c r="J81" s="1"/>
      <c r="K81" s="51"/>
      <c r="L81" s="51" t="s">
        <v>117</v>
      </c>
      <c r="M81" s="1">
        <v>98.6</v>
      </c>
      <c r="N81" s="1">
        <v>98.6</v>
      </c>
      <c r="O81" s="14"/>
      <c r="P81" s="14"/>
      <c r="Q81" s="14"/>
      <c r="R81" s="19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</row>
    <row r="82" spans="1:39" s="17" customFormat="1" x14ac:dyDescent="0.2">
      <c r="A82">
        <f t="shared" si="2"/>
        <v>1983</v>
      </c>
      <c r="B82" s="1">
        <f t="shared" si="3"/>
        <v>6</v>
      </c>
      <c r="C82" s="1">
        <v>99.5</v>
      </c>
      <c r="D82" s="1">
        <v>101</v>
      </c>
      <c r="E82"/>
      <c r="F82" s="51"/>
      <c r="G82" s="51" t="s">
        <v>118</v>
      </c>
      <c r="H82" s="52">
        <v>100.8</v>
      </c>
      <c r="I82" s="52">
        <v>100.8</v>
      </c>
      <c r="J82" s="1"/>
      <c r="K82" s="51"/>
      <c r="L82" s="51" t="s">
        <v>118</v>
      </c>
      <c r="M82" s="1">
        <v>99.2</v>
      </c>
      <c r="N82" s="1">
        <v>99.2</v>
      </c>
      <c r="O82" s="14"/>
      <c r="P82" s="14"/>
      <c r="Q82" s="14"/>
      <c r="R82" s="19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</row>
    <row r="83" spans="1:39" s="17" customFormat="1" x14ac:dyDescent="0.2">
      <c r="A83">
        <f t="shared" si="2"/>
        <v>1983</v>
      </c>
      <c r="B83" s="1">
        <f t="shared" si="3"/>
        <v>7</v>
      </c>
      <c r="C83" s="1">
        <v>99.9</v>
      </c>
      <c r="D83" s="1">
        <v>101.3</v>
      </c>
      <c r="E83"/>
      <c r="F83" s="51"/>
      <c r="G83" s="51" t="s">
        <v>119</v>
      </c>
      <c r="H83" s="52">
        <v>101</v>
      </c>
      <c r="I83" s="52">
        <v>101</v>
      </c>
      <c r="J83" s="1"/>
      <c r="K83" s="51"/>
      <c r="L83" s="51" t="s">
        <v>119</v>
      </c>
      <c r="M83" s="1">
        <v>99.5</v>
      </c>
      <c r="N83" s="1">
        <v>99.5</v>
      </c>
      <c r="O83" s="14"/>
      <c r="P83" s="14"/>
      <c r="Q83" s="14"/>
      <c r="R83" s="19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</row>
    <row r="84" spans="1:39" x14ac:dyDescent="0.2">
      <c r="A84">
        <f t="shared" si="2"/>
        <v>1983</v>
      </c>
      <c r="B84" s="1">
        <f t="shared" si="3"/>
        <v>8</v>
      </c>
      <c r="C84" s="1">
        <v>100.2</v>
      </c>
      <c r="D84" s="1">
        <v>101.8</v>
      </c>
      <c r="E84"/>
      <c r="F84" s="51"/>
      <c r="G84" s="51" t="s">
        <v>121</v>
      </c>
      <c r="H84" s="52">
        <v>101.3</v>
      </c>
      <c r="I84" s="52">
        <v>101.3</v>
      </c>
      <c r="K84" s="51"/>
      <c r="L84" s="51" t="s">
        <v>121</v>
      </c>
      <c r="M84" s="1">
        <v>99.9</v>
      </c>
      <c r="N84" s="1">
        <v>99.9</v>
      </c>
    </row>
    <row r="85" spans="1:39" x14ac:dyDescent="0.2">
      <c r="A85">
        <f t="shared" si="2"/>
        <v>1983</v>
      </c>
      <c r="B85" s="1">
        <f t="shared" si="3"/>
        <v>9</v>
      </c>
      <c r="C85" s="1">
        <v>100.7</v>
      </c>
      <c r="D85" s="1">
        <v>102</v>
      </c>
      <c r="E85"/>
      <c r="F85" s="51"/>
      <c r="G85" s="51" t="s">
        <v>122</v>
      </c>
      <c r="H85" s="52">
        <v>101.8</v>
      </c>
      <c r="I85" s="52">
        <v>101.8</v>
      </c>
      <c r="K85" s="51"/>
      <c r="L85" s="51" t="s">
        <v>122</v>
      </c>
      <c r="M85" s="1">
        <v>100.2</v>
      </c>
      <c r="N85" s="1">
        <v>100.2</v>
      </c>
    </row>
    <row r="86" spans="1:39" x14ac:dyDescent="0.2">
      <c r="A86">
        <f t="shared" si="2"/>
        <v>1983</v>
      </c>
      <c r="B86" s="1">
        <f t="shared" si="3"/>
        <v>10</v>
      </c>
      <c r="C86" s="1">
        <v>101</v>
      </c>
      <c r="D86" s="1">
        <v>102.2</v>
      </c>
      <c r="E86"/>
      <c r="F86" s="51"/>
      <c r="G86" s="51" t="s">
        <v>123</v>
      </c>
      <c r="H86" s="52">
        <v>102</v>
      </c>
      <c r="I86" s="52">
        <v>102</v>
      </c>
      <c r="K86" s="51"/>
      <c r="L86" s="51" t="s">
        <v>123</v>
      </c>
      <c r="M86" s="1">
        <v>100.7</v>
      </c>
      <c r="N86" s="1">
        <v>100.7</v>
      </c>
    </row>
    <row r="87" spans="1:39" x14ac:dyDescent="0.2">
      <c r="A87">
        <f t="shared" si="2"/>
        <v>1983</v>
      </c>
      <c r="B87" s="1">
        <f t="shared" si="3"/>
        <v>11</v>
      </c>
      <c r="C87" s="1">
        <v>101.2</v>
      </c>
      <c r="D87" s="1">
        <v>102.1</v>
      </c>
      <c r="E87"/>
      <c r="F87" s="51"/>
      <c r="G87" s="51" t="s">
        <v>125</v>
      </c>
      <c r="H87" s="52">
        <v>102.2</v>
      </c>
      <c r="I87" s="52">
        <v>102.2</v>
      </c>
      <c r="K87" s="51"/>
      <c r="L87" s="51" t="s">
        <v>125</v>
      </c>
      <c r="M87" s="1">
        <v>101</v>
      </c>
      <c r="N87" s="1">
        <v>101</v>
      </c>
    </row>
    <row r="88" spans="1:39" x14ac:dyDescent="0.2">
      <c r="A88">
        <f t="shared" si="2"/>
        <v>1983</v>
      </c>
      <c r="B88" s="1">
        <f t="shared" si="3"/>
        <v>12</v>
      </c>
      <c r="C88" s="1">
        <v>101.3</v>
      </c>
      <c r="D88" s="1">
        <v>102.3</v>
      </c>
      <c r="E88"/>
      <c r="F88" s="51"/>
      <c r="G88" s="51" t="s">
        <v>126</v>
      </c>
      <c r="H88" s="52">
        <v>102.1</v>
      </c>
      <c r="I88" s="52">
        <v>102.1</v>
      </c>
      <c r="K88" s="51"/>
      <c r="L88" s="51" t="s">
        <v>126</v>
      </c>
      <c r="M88" s="1">
        <v>101.2</v>
      </c>
      <c r="N88" s="1">
        <v>101.2</v>
      </c>
    </row>
    <row r="89" spans="1:39" x14ac:dyDescent="0.2">
      <c r="A89">
        <f t="shared" si="2"/>
        <v>1984</v>
      </c>
      <c r="B89" s="1">
        <f t="shared" si="3"/>
        <v>1</v>
      </c>
      <c r="C89" s="1">
        <v>101.9</v>
      </c>
      <c r="D89" s="1">
        <v>102.9</v>
      </c>
      <c r="E89"/>
      <c r="F89" s="51"/>
      <c r="G89" s="51" t="s">
        <v>127</v>
      </c>
      <c r="H89" s="52">
        <v>102.3</v>
      </c>
      <c r="I89" s="52">
        <v>102.3</v>
      </c>
      <c r="K89" s="51"/>
      <c r="L89" s="51" t="s">
        <v>127</v>
      </c>
      <c r="M89" s="1">
        <v>101.3</v>
      </c>
      <c r="N89" s="1">
        <v>101.3</v>
      </c>
      <c r="O89" s="14"/>
      <c r="P89" s="14"/>
      <c r="Q89" s="14"/>
      <c r="R89" s="14"/>
      <c r="S89" s="14"/>
    </row>
    <row r="90" spans="1:39" x14ac:dyDescent="0.2">
      <c r="A90">
        <f t="shared" si="2"/>
        <v>1984</v>
      </c>
      <c r="B90" s="1">
        <f t="shared" si="3"/>
        <v>2</v>
      </c>
      <c r="C90" s="1">
        <v>102.4</v>
      </c>
      <c r="D90" s="1">
        <v>103.2</v>
      </c>
      <c r="E90"/>
      <c r="F90" s="51">
        <v>1984</v>
      </c>
      <c r="G90" s="51" t="str">
        <f t="shared" ref="G90:G137" si="4">+G78</f>
        <v>Jan</v>
      </c>
      <c r="H90" s="52">
        <v>102.9</v>
      </c>
      <c r="I90" s="52">
        <v>102.9</v>
      </c>
      <c r="K90" s="51">
        <v>1984</v>
      </c>
      <c r="L90" s="51" t="str">
        <f t="shared" ref="L90:L137" si="5">+L78</f>
        <v>Jan</v>
      </c>
      <c r="M90" s="1">
        <v>101.9</v>
      </c>
      <c r="N90" s="1">
        <v>101.9</v>
      </c>
      <c r="O90" s="14"/>
      <c r="P90" s="14"/>
      <c r="Q90" s="14"/>
      <c r="R90" s="14"/>
      <c r="S90" s="14"/>
    </row>
    <row r="91" spans="1:39" x14ac:dyDescent="0.2">
      <c r="A91">
        <f t="shared" si="2"/>
        <v>1984</v>
      </c>
      <c r="B91" s="1">
        <f t="shared" si="3"/>
        <v>3</v>
      </c>
      <c r="C91" s="1">
        <v>102.6</v>
      </c>
      <c r="D91" s="1">
        <v>103.9</v>
      </c>
      <c r="E91"/>
      <c r="F91" s="51"/>
      <c r="G91" s="51" t="str">
        <f t="shared" si="4"/>
        <v>Feb</v>
      </c>
      <c r="H91" s="52">
        <v>103.2</v>
      </c>
      <c r="I91" s="52">
        <v>103.2</v>
      </c>
      <c r="K91" s="51"/>
      <c r="L91" s="51" t="str">
        <f t="shared" si="5"/>
        <v>Feb</v>
      </c>
      <c r="M91" s="1">
        <v>102.4</v>
      </c>
      <c r="N91" s="1">
        <v>102.4</v>
      </c>
      <c r="O91" s="14"/>
      <c r="P91" s="14"/>
      <c r="Q91" s="14"/>
      <c r="R91" s="14"/>
      <c r="S91" s="14"/>
    </row>
    <row r="92" spans="1:39" x14ac:dyDescent="0.2">
      <c r="A92">
        <f t="shared" si="2"/>
        <v>1984</v>
      </c>
      <c r="B92" s="1">
        <f t="shared" si="3"/>
        <v>4</v>
      </c>
      <c r="C92" s="1">
        <v>103.1</v>
      </c>
      <c r="D92" s="1">
        <v>104</v>
      </c>
      <c r="E92"/>
      <c r="F92" s="51"/>
      <c r="G92" s="51" t="str">
        <f t="shared" si="4"/>
        <v>Mar</v>
      </c>
      <c r="H92" s="52">
        <v>103.9</v>
      </c>
      <c r="I92" s="52">
        <v>103.9</v>
      </c>
      <c r="K92" s="51"/>
      <c r="L92" s="51" t="str">
        <f t="shared" si="5"/>
        <v>Mar</v>
      </c>
      <c r="M92" s="1">
        <v>102.6</v>
      </c>
      <c r="N92" s="1">
        <v>102.6</v>
      </c>
      <c r="O92" s="14"/>
      <c r="P92" s="14"/>
      <c r="Q92" s="14"/>
      <c r="R92" s="14"/>
      <c r="S92" s="14"/>
    </row>
    <row r="93" spans="1:39" x14ac:dyDescent="0.2">
      <c r="A93">
        <f t="shared" si="2"/>
        <v>1984</v>
      </c>
      <c r="B93" s="1">
        <f t="shared" si="3"/>
        <v>5</v>
      </c>
      <c r="C93" s="1">
        <v>103.4</v>
      </c>
      <c r="D93" s="1">
        <v>104.1</v>
      </c>
      <c r="E93"/>
      <c r="F93" s="51"/>
      <c r="G93" s="51" t="str">
        <f t="shared" si="4"/>
        <v>Apr</v>
      </c>
      <c r="H93" s="52">
        <v>104</v>
      </c>
      <c r="I93" s="52">
        <v>104</v>
      </c>
      <c r="K93" s="51"/>
      <c r="L93" s="51" t="str">
        <f t="shared" si="5"/>
        <v>Apr</v>
      </c>
      <c r="M93" s="1">
        <v>103.1</v>
      </c>
      <c r="N93" s="1">
        <v>103.1</v>
      </c>
      <c r="O93" s="14"/>
      <c r="P93" s="14"/>
      <c r="Q93" s="14"/>
      <c r="R93" s="14"/>
      <c r="S93" s="14"/>
    </row>
    <row r="94" spans="1:39" x14ac:dyDescent="0.2">
      <c r="A94">
        <f t="shared" si="2"/>
        <v>1984</v>
      </c>
      <c r="B94" s="1">
        <f t="shared" si="3"/>
        <v>6</v>
      </c>
      <c r="C94" s="1">
        <v>103.7</v>
      </c>
      <c r="D94" s="1">
        <v>104</v>
      </c>
      <c r="E94"/>
      <c r="F94" s="51"/>
      <c r="G94" s="51" t="str">
        <f t="shared" si="4"/>
        <v>May</v>
      </c>
      <c r="H94" s="52">
        <v>104.1</v>
      </c>
      <c r="I94" s="52">
        <v>104.1</v>
      </c>
      <c r="K94" s="51"/>
      <c r="L94" s="51" t="str">
        <f t="shared" si="5"/>
        <v>May</v>
      </c>
      <c r="M94" s="1">
        <v>103.4</v>
      </c>
      <c r="N94" s="1">
        <v>103.4</v>
      </c>
      <c r="O94" s="14"/>
      <c r="P94" s="14"/>
      <c r="Q94" s="14"/>
      <c r="R94" s="14"/>
      <c r="S94" s="14"/>
    </row>
    <row r="95" spans="1:39" ht="13.5" x14ac:dyDescent="0.25">
      <c r="A95">
        <f t="shared" si="2"/>
        <v>1984</v>
      </c>
      <c r="B95" s="1">
        <f t="shared" si="3"/>
        <v>7</v>
      </c>
      <c r="C95" s="1">
        <v>104.1</v>
      </c>
      <c r="D95" s="1">
        <v>104.2</v>
      </c>
      <c r="E95"/>
      <c r="F95" s="51"/>
      <c r="G95" s="51" t="str">
        <f t="shared" si="4"/>
        <v>Jun</v>
      </c>
      <c r="H95" s="52">
        <v>104</v>
      </c>
      <c r="I95" s="52">
        <v>104</v>
      </c>
      <c r="K95" s="51"/>
      <c r="L95" s="51" t="str">
        <f t="shared" si="5"/>
        <v>Jun</v>
      </c>
      <c r="M95" s="1">
        <v>103.7</v>
      </c>
      <c r="N95" s="1">
        <v>103.7</v>
      </c>
      <c r="O95" s="14"/>
      <c r="P95" s="14"/>
      <c r="Q95" s="14"/>
      <c r="R95" s="14"/>
      <c r="S95" s="14"/>
      <c r="T95" s="6"/>
    </row>
    <row r="96" spans="1:39" ht="13.5" x14ac:dyDescent="0.25">
      <c r="A96">
        <f t="shared" si="2"/>
        <v>1984</v>
      </c>
      <c r="B96" s="1">
        <f t="shared" si="3"/>
        <v>8</v>
      </c>
      <c r="C96" s="1">
        <v>104.5</v>
      </c>
      <c r="D96" s="1">
        <v>103.8</v>
      </c>
      <c r="E96"/>
      <c r="F96" s="51"/>
      <c r="G96" s="51" t="str">
        <f t="shared" si="4"/>
        <v>Jul</v>
      </c>
      <c r="H96" s="52">
        <v>104.2</v>
      </c>
      <c r="I96" s="52">
        <v>104.2</v>
      </c>
      <c r="K96" s="51"/>
      <c r="L96" s="51" t="str">
        <f t="shared" si="5"/>
        <v>Jul</v>
      </c>
      <c r="M96" s="1">
        <v>104.1</v>
      </c>
      <c r="N96" s="1">
        <v>104.1</v>
      </c>
      <c r="O96" s="14"/>
      <c r="P96" s="14"/>
      <c r="Q96" s="14"/>
      <c r="R96" s="14"/>
      <c r="S96" s="14"/>
      <c r="T96" s="14"/>
      <c r="U96" s="6"/>
    </row>
    <row r="97" spans="1:28" ht="13.5" x14ac:dyDescent="0.25">
      <c r="A97">
        <f t="shared" si="2"/>
        <v>1984</v>
      </c>
      <c r="B97" s="1">
        <f t="shared" si="3"/>
        <v>9</v>
      </c>
      <c r="C97" s="1">
        <v>105</v>
      </c>
      <c r="D97" s="1">
        <v>103.4</v>
      </c>
      <c r="E97"/>
      <c r="F97" s="51"/>
      <c r="G97" s="51" t="str">
        <f t="shared" si="4"/>
        <v>Aug</v>
      </c>
      <c r="H97" s="52">
        <v>103.8</v>
      </c>
      <c r="I97" s="52">
        <v>103.8</v>
      </c>
      <c r="K97" s="51"/>
      <c r="L97" s="51" t="str">
        <f t="shared" si="5"/>
        <v>Aug</v>
      </c>
      <c r="M97" s="1">
        <v>104.5</v>
      </c>
      <c r="N97" s="1">
        <v>104.5</v>
      </c>
      <c r="O97" s="14"/>
      <c r="P97" s="14"/>
      <c r="Q97" s="14"/>
      <c r="R97" s="14"/>
      <c r="S97" s="14"/>
      <c r="T97" s="14"/>
      <c r="U97" s="14"/>
      <c r="V97" s="6"/>
    </row>
    <row r="98" spans="1:28" ht="13.5" x14ac:dyDescent="0.25">
      <c r="A98">
        <f t="shared" si="2"/>
        <v>1984</v>
      </c>
      <c r="B98" s="1">
        <f t="shared" si="3"/>
        <v>10</v>
      </c>
      <c r="C98" s="1">
        <v>105.3</v>
      </c>
      <c r="D98" s="1">
        <v>103.4</v>
      </c>
      <c r="E98"/>
      <c r="F98" s="51"/>
      <c r="G98" s="51" t="str">
        <f t="shared" si="4"/>
        <v>Sep</v>
      </c>
      <c r="H98" s="52">
        <v>103.4</v>
      </c>
      <c r="I98" s="52">
        <v>103.4</v>
      </c>
      <c r="K98" s="51"/>
      <c r="L98" s="51" t="str">
        <f t="shared" si="5"/>
        <v>Sep</v>
      </c>
      <c r="M98" s="1">
        <v>105</v>
      </c>
      <c r="N98" s="1">
        <v>105</v>
      </c>
      <c r="O98" s="14"/>
      <c r="P98" s="14"/>
      <c r="Q98" s="14"/>
      <c r="R98" s="14"/>
      <c r="S98" s="14"/>
      <c r="T98" s="14"/>
      <c r="U98" s="14"/>
      <c r="V98" s="14"/>
      <c r="W98" s="6"/>
    </row>
    <row r="99" spans="1:28" ht="13.5" x14ac:dyDescent="0.25">
      <c r="A99">
        <f t="shared" si="2"/>
        <v>1984</v>
      </c>
      <c r="B99" s="1">
        <f t="shared" si="3"/>
        <v>11</v>
      </c>
      <c r="C99" s="1">
        <v>105.3</v>
      </c>
      <c r="D99" s="1">
        <v>103.7</v>
      </c>
      <c r="E99"/>
      <c r="F99" s="51"/>
      <c r="G99" s="51" t="str">
        <f t="shared" si="4"/>
        <v>Oct</v>
      </c>
      <c r="H99" s="52">
        <v>103.4</v>
      </c>
      <c r="I99" s="52">
        <v>103.4</v>
      </c>
      <c r="K99" s="51"/>
      <c r="L99" s="51" t="str">
        <f t="shared" si="5"/>
        <v>Oct</v>
      </c>
      <c r="M99" s="1">
        <v>105.3</v>
      </c>
      <c r="N99" s="1">
        <v>105.3</v>
      </c>
      <c r="O99" s="14"/>
      <c r="P99" s="14"/>
      <c r="Q99" s="14"/>
      <c r="R99" s="14"/>
      <c r="S99" s="14"/>
      <c r="T99" s="14"/>
      <c r="U99" s="14"/>
      <c r="V99" s="14"/>
      <c r="W99" s="14"/>
      <c r="X99" s="6"/>
    </row>
    <row r="100" spans="1:28" ht="13.5" x14ac:dyDescent="0.25">
      <c r="A100">
        <f t="shared" si="2"/>
        <v>1984</v>
      </c>
      <c r="B100" s="1">
        <f t="shared" si="3"/>
        <v>12</v>
      </c>
      <c r="C100" s="1">
        <v>105.3</v>
      </c>
      <c r="D100" s="1">
        <v>103.5</v>
      </c>
      <c r="E100"/>
      <c r="F100" s="51"/>
      <c r="G100" s="51" t="str">
        <f t="shared" si="4"/>
        <v>Nov</v>
      </c>
      <c r="H100" s="52">
        <v>103.7</v>
      </c>
      <c r="I100" s="52">
        <v>103.7</v>
      </c>
      <c r="K100" s="51"/>
      <c r="L100" s="51" t="str">
        <f t="shared" si="5"/>
        <v>Nov</v>
      </c>
      <c r="M100" s="1">
        <v>105.3</v>
      </c>
      <c r="N100" s="1">
        <v>105.3</v>
      </c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6"/>
    </row>
    <row r="101" spans="1:28" ht="13.5" x14ac:dyDescent="0.25">
      <c r="A101">
        <f t="shared" si="2"/>
        <v>1985</v>
      </c>
      <c r="B101" s="1">
        <f t="shared" si="3"/>
        <v>1</v>
      </c>
      <c r="C101" s="1">
        <v>105.5</v>
      </c>
      <c r="D101" s="1">
        <v>103.4</v>
      </c>
      <c r="E101"/>
      <c r="F101" s="51"/>
      <c r="G101" s="51" t="str">
        <f t="shared" si="4"/>
        <v>Dec</v>
      </c>
      <c r="H101" s="52">
        <v>103.5</v>
      </c>
      <c r="I101" s="52">
        <v>103.5</v>
      </c>
      <c r="K101" s="51"/>
      <c r="L101" s="51" t="str">
        <f t="shared" si="5"/>
        <v>Dec</v>
      </c>
      <c r="M101" s="1">
        <v>105.3</v>
      </c>
      <c r="N101" s="1">
        <v>105.3</v>
      </c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6"/>
    </row>
    <row r="102" spans="1:28" ht="13.5" x14ac:dyDescent="0.25">
      <c r="A102">
        <f t="shared" si="2"/>
        <v>1985</v>
      </c>
      <c r="B102" s="1">
        <f t="shared" si="3"/>
        <v>2</v>
      </c>
      <c r="C102" s="1">
        <v>106</v>
      </c>
      <c r="D102" s="1">
        <v>103.3</v>
      </c>
      <c r="E102"/>
      <c r="F102" s="51">
        <v>1985</v>
      </c>
      <c r="G102" s="51" t="str">
        <f t="shared" si="4"/>
        <v>Jan</v>
      </c>
      <c r="H102" s="52">
        <v>103.4</v>
      </c>
      <c r="I102" s="52">
        <v>103.4</v>
      </c>
      <c r="K102" s="51">
        <v>1985</v>
      </c>
      <c r="L102" s="51" t="str">
        <f t="shared" si="5"/>
        <v>Jan</v>
      </c>
      <c r="M102" s="1">
        <v>105.5</v>
      </c>
      <c r="N102" s="1">
        <v>105.5</v>
      </c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6"/>
    </row>
    <row r="103" spans="1:28" ht="13.5" x14ac:dyDescent="0.25">
      <c r="A103">
        <f t="shared" si="2"/>
        <v>1985</v>
      </c>
      <c r="B103" s="1">
        <f t="shared" si="3"/>
        <v>3</v>
      </c>
      <c r="C103" s="1">
        <v>106.4</v>
      </c>
      <c r="D103" s="1">
        <v>103.1</v>
      </c>
      <c r="E103"/>
      <c r="F103" s="51"/>
      <c r="G103" s="51" t="str">
        <f t="shared" si="4"/>
        <v>Feb</v>
      </c>
      <c r="H103" s="52">
        <v>103.3</v>
      </c>
      <c r="I103" s="52">
        <v>103.3</v>
      </c>
      <c r="K103" s="51"/>
      <c r="L103" s="51" t="str">
        <f t="shared" si="5"/>
        <v>Feb</v>
      </c>
      <c r="M103" s="1">
        <v>106</v>
      </c>
      <c r="N103" s="1">
        <v>106</v>
      </c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6"/>
    </row>
    <row r="104" spans="1:28" x14ac:dyDescent="0.2">
      <c r="A104">
        <f t="shared" si="2"/>
        <v>1985</v>
      </c>
      <c r="B104" s="1">
        <f t="shared" si="3"/>
        <v>4</v>
      </c>
      <c r="C104" s="1">
        <v>106.9</v>
      </c>
      <c r="D104" s="1">
        <v>103.3</v>
      </c>
      <c r="E104"/>
      <c r="F104" s="51"/>
      <c r="G104" s="51" t="str">
        <f t="shared" si="4"/>
        <v>Mar</v>
      </c>
      <c r="H104" s="52">
        <v>103.1</v>
      </c>
      <c r="I104" s="52">
        <v>103.1</v>
      </c>
      <c r="K104" s="51"/>
      <c r="L104" s="51" t="str">
        <f t="shared" si="5"/>
        <v>Mar</v>
      </c>
      <c r="M104" s="1">
        <v>106.4</v>
      </c>
      <c r="N104" s="1">
        <v>106.4</v>
      </c>
      <c r="O104" s="14"/>
      <c r="P104" s="14"/>
      <c r="Q104" s="14"/>
      <c r="R104" s="14"/>
      <c r="S104" s="14"/>
      <c r="T104" s="16"/>
      <c r="U104" s="16"/>
      <c r="V104" s="16"/>
      <c r="W104" s="16"/>
      <c r="X104" s="16"/>
      <c r="Y104" s="16"/>
      <c r="Z104" s="16"/>
      <c r="AA104" s="16"/>
      <c r="AB104" s="16"/>
    </row>
    <row r="105" spans="1:28" x14ac:dyDescent="0.2">
      <c r="A105">
        <f t="shared" si="2"/>
        <v>1985</v>
      </c>
      <c r="B105" s="1">
        <f t="shared" si="3"/>
        <v>5</v>
      </c>
      <c r="C105" s="1">
        <v>107.3</v>
      </c>
      <c r="D105" s="1">
        <v>103.5</v>
      </c>
      <c r="E105"/>
      <c r="F105" s="51"/>
      <c r="G105" s="51" t="str">
        <f t="shared" si="4"/>
        <v>Apr</v>
      </c>
      <c r="H105" s="52">
        <v>103.3</v>
      </c>
      <c r="I105" s="52">
        <v>103.3</v>
      </c>
      <c r="K105" s="51"/>
      <c r="L105" s="51" t="str">
        <f t="shared" si="5"/>
        <v>Apr</v>
      </c>
      <c r="M105" s="1">
        <v>106.9</v>
      </c>
      <c r="N105" s="1">
        <v>106.9</v>
      </c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</row>
    <row r="106" spans="1:28" x14ac:dyDescent="0.2">
      <c r="A106">
        <f t="shared" si="2"/>
        <v>1985</v>
      </c>
      <c r="B106" s="1">
        <f t="shared" si="3"/>
        <v>6</v>
      </c>
      <c r="C106" s="1">
        <v>107.6</v>
      </c>
      <c r="D106" s="1">
        <v>103.3</v>
      </c>
      <c r="E106"/>
      <c r="F106" s="51"/>
      <c r="G106" s="51" t="str">
        <f t="shared" si="4"/>
        <v>May</v>
      </c>
      <c r="H106" s="52">
        <v>103.5</v>
      </c>
      <c r="I106" s="52">
        <v>103.5</v>
      </c>
      <c r="K106" s="51"/>
      <c r="L106" s="51" t="str">
        <f t="shared" si="5"/>
        <v>May</v>
      </c>
      <c r="M106" s="1">
        <v>107.3</v>
      </c>
      <c r="N106" s="1">
        <v>107.3</v>
      </c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</row>
    <row r="107" spans="1:28" x14ac:dyDescent="0.2">
      <c r="A107">
        <f t="shared" si="2"/>
        <v>1985</v>
      </c>
      <c r="B107" s="1">
        <f t="shared" si="3"/>
        <v>7</v>
      </c>
      <c r="C107" s="1">
        <v>107.8</v>
      </c>
      <c r="D107" s="1">
        <v>103.2</v>
      </c>
      <c r="E107"/>
      <c r="F107" s="51"/>
      <c r="G107" s="51" t="str">
        <f t="shared" si="4"/>
        <v>Jun</v>
      </c>
      <c r="H107" s="52">
        <v>103.3</v>
      </c>
      <c r="I107" s="52">
        <v>103.3</v>
      </c>
      <c r="K107" s="51"/>
      <c r="L107" s="51" t="str">
        <f t="shared" si="5"/>
        <v>Jun</v>
      </c>
      <c r="M107" s="1">
        <v>107.6</v>
      </c>
      <c r="N107" s="1">
        <v>107.6</v>
      </c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</row>
    <row r="108" spans="1:28" x14ac:dyDescent="0.2">
      <c r="A108">
        <f t="shared" si="2"/>
        <v>1985</v>
      </c>
      <c r="B108" s="1">
        <f t="shared" si="3"/>
        <v>8</v>
      </c>
      <c r="C108" s="1">
        <v>108</v>
      </c>
      <c r="D108" s="1">
        <v>102.7</v>
      </c>
      <c r="E108"/>
      <c r="F108" s="51"/>
      <c r="G108" s="51" t="str">
        <f t="shared" si="4"/>
        <v>Jul</v>
      </c>
      <c r="H108" s="52">
        <v>103.2</v>
      </c>
      <c r="I108" s="52">
        <v>103.2</v>
      </c>
      <c r="K108" s="51"/>
      <c r="L108" s="51" t="str">
        <f t="shared" si="5"/>
        <v>Jul</v>
      </c>
      <c r="M108" s="1">
        <v>107.8</v>
      </c>
      <c r="N108" s="1">
        <v>107.8</v>
      </c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</row>
    <row r="109" spans="1:28" x14ac:dyDescent="0.2">
      <c r="A109">
        <f t="shared" si="2"/>
        <v>1985</v>
      </c>
      <c r="B109" s="1">
        <f t="shared" si="3"/>
        <v>9</v>
      </c>
      <c r="C109" s="1">
        <v>108.3</v>
      </c>
      <c r="D109" s="1">
        <v>102.1</v>
      </c>
      <c r="E109"/>
      <c r="F109" s="51"/>
      <c r="G109" s="51" t="str">
        <f t="shared" si="4"/>
        <v>Aug</v>
      </c>
      <c r="H109" s="52">
        <v>102.7</v>
      </c>
      <c r="I109" s="52">
        <v>102.7</v>
      </c>
      <c r="K109" s="51"/>
      <c r="L109" s="51" t="str">
        <f t="shared" si="5"/>
        <v>Aug</v>
      </c>
      <c r="M109" s="1">
        <v>108</v>
      </c>
      <c r="N109" s="1">
        <v>108</v>
      </c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</row>
    <row r="110" spans="1:28" x14ac:dyDescent="0.2">
      <c r="A110">
        <f t="shared" si="2"/>
        <v>1985</v>
      </c>
      <c r="B110" s="1">
        <f t="shared" si="3"/>
        <v>10</v>
      </c>
      <c r="C110" s="1">
        <v>108.7</v>
      </c>
      <c r="D110" s="1">
        <v>102.9</v>
      </c>
      <c r="E110"/>
      <c r="F110" s="51"/>
      <c r="G110" s="51" t="str">
        <f t="shared" si="4"/>
        <v>Sep</v>
      </c>
      <c r="H110" s="52">
        <v>102.1</v>
      </c>
      <c r="I110" s="52">
        <v>102.1</v>
      </c>
      <c r="K110" s="51"/>
      <c r="L110" s="51" t="str">
        <f t="shared" si="5"/>
        <v>Sep</v>
      </c>
      <c r="M110" s="1">
        <v>108.3</v>
      </c>
      <c r="N110" s="1">
        <v>108.3</v>
      </c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</row>
    <row r="111" spans="1:28" x14ac:dyDescent="0.2">
      <c r="A111">
        <f t="shared" si="2"/>
        <v>1985</v>
      </c>
      <c r="B111" s="1">
        <f t="shared" si="3"/>
        <v>11</v>
      </c>
      <c r="C111" s="1">
        <v>109</v>
      </c>
      <c r="D111" s="1">
        <v>103.4</v>
      </c>
      <c r="E111"/>
      <c r="F111" s="51"/>
      <c r="G111" s="51" t="str">
        <f t="shared" si="4"/>
        <v>Oct</v>
      </c>
      <c r="H111" s="52">
        <v>102.9</v>
      </c>
      <c r="I111" s="52">
        <v>102.9</v>
      </c>
      <c r="K111" s="51"/>
      <c r="L111" s="51" t="str">
        <f t="shared" si="5"/>
        <v>Oct</v>
      </c>
      <c r="M111" s="1">
        <v>108.7</v>
      </c>
      <c r="N111" s="1">
        <v>108.7</v>
      </c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</row>
    <row r="112" spans="1:28" x14ac:dyDescent="0.2">
      <c r="A112">
        <f t="shared" si="2"/>
        <v>1985</v>
      </c>
      <c r="B112" s="1">
        <f t="shared" si="3"/>
        <v>12</v>
      </c>
      <c r="C112" s="1">
        <v>109.3</v>
      </c>
      <c r="D112" s="1">
        <v>103.6</v>
      </c>
      <c r="E112"/>
      <c r="F112" s="51"/>
      <c r="G112" s="51" t="str">
        <f t="shared" si="4"/>
        <v>Nov</v>
      </c>
      <c r="H112" s="52">
        <v>103.4</v>
      </c>
      <c r="I112" s="52">
        <v>103.4</v>
      </c>
      <c r="K112" s="51"/>
      <c r="L112" s="51" t="str">
        <f t="shared" si="5"/>
        <v>Nov</v>
      </c>
      <c r="M112" s="1">
        <v>109</v>
      </c>
      <c r="N112" s="1">
        <v>109</v>
      </c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</row>
    <row r="113" spans="1:28" x14ac:dyDescent="0.2">
      <c r="A113">
        <f t="shared" si="2"/>
        <v>1986</v>
      </c>
      <c r="B113" s="1">
        <f t="shared" si="3"/>
        <v>1</v>
      </c>
      <c r="C113" s="1">
        <v>109.6</v>
      </c>
      <c r="D113" s="1">
        <v>103.2</v>
      </c>
      <c r="E113"/>
      <c r="F113" s="51"/>
      <c r="G113" s="51" t="str">
        <f t="shared" si="4"/>
        <v>Dec</v>
      </c>
      <c r="H113" s="52">
        <v>103.6</v>
      </c>
      <c r="I113" s="52">
        <v>103.6</v>
      </c>
      <c r="K113" s="51"/>
      <c r="L113" s="51" t="str">
        <f t="shared" si="5"/>
        <v>Dec</v>
      </c>
      <c r="M113" s="1">
        <v>109.3</v>
      </c>
      <c r="N113" s="1">
        <v>109.3</v>
      </c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</row>
    <row r="114" spans="1:28" x14ac:dyDescent="0.2">
      <c r="A114">
        <f t="shared" si="2"/>
        <v>1986</v>
      </c>
      <c r="B114" s="1">
        <f t="shared" si="3"/>
        <v>2</v>
      </c>
      <c r="C114" s="1">
        <v>109.3</v>
      </c>
      <c r="D114" s="1">
        <v>101.7</v>
      </c>
      <c r="E114"/>
      <c r="F114" s="51">
        <v>1986</v>
      </c>
      <c r="G114" s="51" t="str">
        <f t="shared" si="4"/>
        <v>Jan</v>
      </c>
      <c r="H114" s="52">
        <v>103.2</v>
      </c>
      <c r="I114" s="52">
        <v>103.2</v>
      </c>
      <c r="K114" s="51">
        <v>1986</v>
      </c>
      <c r="L114" s="51" t="str">
        <f t="shared" si="5"/>
        <v>Jan</v>
      </c>
      <c r="M114" s="1">
        <v>109.6</v>
      </c>
      <c r="N114" s="1">
        <v>109.6</v>
      </c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</row>
    <row r="115" spans="1:28" x14ac:dyDescent="0.2">
      <c r="A115">
        <f t="shared" si="2"/>
        <v>1986</v>
      </c>
      <c r="B115" s="1">
        <f t="shared" si="3"/>
        <v>3</v>
      </c>
      <c r="C115" s="1">
        <v>108.8</v>
      </c>
      <c r="D115" s="1">
        <v>100.3</v>
      </c>
      <c r="E115"/>
      <c r="F115" s="51"/>
      <c r="G115" s="51" t="str">
        <f t="shared" si="4"/>
        <v>Feb</v>
      </c>
      <c r="H115" s="52">
        <v>101.7</v>
      </c>
      <c r="I115" s="52">
        <v>101.7</v>
      </c>
      <c r="K115" s="51"/>
      <c r="L115" s="51" t="str">
        <f t="shared" si="5"/>
        <v>Feb</v>
      </c>
      <c r="M115" s="1">
        <v>109.3</v>
      </c>
      <c r="N115" s="1">
        <v>109.3</v>
      </c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</row>
    <row r="116" spans="1:28" x14ac:dyDescent="0.2">
      <c r="A116">
        <f t="shared" si="2"/>
        <v>1986</v>
      </c>
      <c r="B116" s="1">
        <f t="shared" si="3"/>
        <v>4</v>
      </c>
      <c r="C116" s="1">
        <v>108.6</v>
      </c>
      <c r="D116" s="1">
        <v>99.6</v>
      </c>
      <c r="E116"/>
      <c r="F116" s="51"/>
      <c r="G116" s="51" t="str">
        <f t="shared" si="4"/>
        <v>Mar</v>
      </c>
      <c r="H116" s="52">
        <v>100.3</v>
      </c>
      <c r="I116" s="52">
        <v>100.3</v>
      </c>
      <c r="K116" s="51"/>
      <c r="L116" s="51" t="str">
        <f t="shared" si="5"/>
        <v>Mar</v>
      </c>
      <c r="M116" s="1">
        <v>108.8</v>
      </c>
      <c r="N116" s="1">
        <v>108.8</v>
      </c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</row>
    <row r="117" spans="1:28" x14ac:dyDescent="0.2">
      <c r="A117">
        <f t="shared" si="2"/>
        <v>1986</v>
      </c>
      <c r="B117" s="1">
        <f t="shared" si="3"/>
        <v>5</v>
      </c>
      <c r="C117" s="1">
        <v>108.9</v>
      </c>
      <c r="D117" s="1">
        <v>100</v>
      </c>
      <c r="E117"/>
      <c r="F117" s="51"/>
      <c r="G117" s="51" t="str">
        <f t="shared" si="4"/>
        <v>Apr</v>
      </c>
      <c r="H117" s="52">
        <v>99.6</v>
      </c>
      <c r="I117" s="52">
        <v>99.6</v>
      </c>
      <c r="K117" s="51"/>
      <c r="L117" s="51" t="str">
        <f t="shared" si="5"/>
        <v>Apr</v>
      </c>
      <c r="M117" s="1">
        <v>108.6</v>
      </c>
      <c r="N117" s="1">
        <v>108.6</v>
      </c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</row>
    <row r="118" spans="1:28" x14ac:dyDescent="0.2">
      <c r="A118">
        <f t="shared" si="2"/>
        <v>1986</v>
      </c>
      <c r="B118" s="1">
        <f t="shared" si="3"/>
        <v>6</v>
      </c>
      <c r="C118" s="1">
        <v>109.5</v>
      </c>
      <c r="D118" s="1">
        <v>99.9</v>
      </c>
      <c r="E118"/>
      <c r="F118" s="51"/>
      <c r="G118" s="51" t="str">
        <f t="shared" si="4"/>
        <v>May</v>
      </c>
      <c r="H118" s="52">
        <v>100</v>
      </c>
      <c r="I118" s="52">
        <v>100</v>
      </c>
      <c r="K118" s="51"/>
      <c r="L118" s="51" t="str">
        <f t="shared" si="5"/>
        <v>May</v>
      </c>
      <c r="M118" s="1">
        <v>108.9</v>
      </c>
      <c r="N118" s="1">
        <v>108.9</v>
      </c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</row>
    <row r="119" spans="1:28" x14ac:dyDescent="0.2">
      <c r="A119">
        <f t="shared" si="2"/>
        <v>1986</v>
      </c>
      <c r="B119" s="1">
        <f t="shared" si="3"/>
        <v>7</v>
      </c>
      <c r="C119" s="1">
        <v>109.5</v>
      </c>
      <c r="D119" s="1">
        <v>99.4</v>
      </c>
      <c r="E119"/>
      <c r="F119" s="51"/>
      <c r="G119" s="51" t="str">
        <f t="shared" si="4"/>
        <v>Jun</v>
      </c>
      <c r="H119" s="52">
        <v>99.9</v>
      </c>
      <c r="I119" s="52">
        <v>99.9</v>
      </c>
      <c r="K119" s="51"/>
      <c r="L119" s="51" t="str">
        <f t="shared" si="5"/>
        <v>Jun</v>
      </c>
      <c r="M119" s="1">
        <v>109.5</v>
      </c>
      <c r="N119" s="1">
        <v>109.5</v>
      </c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</row>
    <row r="120" spans="1:28" x14ac:dyDescent="0.2">
      <c r="A120">
        <f t="shared" si="2"/>
        <v>1986</v>
      </c>
      <c r="B120" s="1">
        <f t="shared" si="3"/>
        <v>8</v>
      </c>
      <c r="C120" s="1">
        <v>109.7</v>
      </c>
      <c r="D120" s="1">
        <v>99.3</v>
      </c>
      <c r="E120"/>
      <c r="F120" s="51"/>
      <c r="G120" s="51" t="str">
        <f t="shared" si="4"/>
        <v>Jul</v>
      </c>
      <c r="H120" s="52">
        <v>99.4</v>
      </c>
      <c r="I120" s="52">
        <v>99.4</v>
      </c>
      <c r="K120" s="51"/>
      <c r="L120" s="51" t="str">
        <f t="shared" si="5"/>
        <v>Jul</v>
      </c>
      <c r="M120" s="1">
        <v>109.5</v>
      </c>
      <c r="N120" s="1">
        <v>109.5</v>
      </c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</row>
    <row r="121" spans="1:28" x14ac:dyDescent="0.2">
      <c r="A121">
        <f t="shared" si="2"/>
        <v>1986</v>
      </c>
      <c r="B121" s="1">
        <f t="shared" si="3"/>
        <v>9</v>
      </c>
      <c r="C121" s="1">
        <v>110.2</v>
      </c>
      <c r="D121" s="1">
        <v>99.4</v>
      </c>
      <c r="E121"/>
      <c r="F121" s="51"/>
      <c r="G121" s="51" t="str">
        <f t="shared" si="4"/>
        <v>Aug</v>
      </c>
      <c r="H121" s="52">
        <v>99.3</v>
      </c>
      <c r="I121" s="52">
        <v>99.3</v>
      </c>
      <c r="K121" s="51"/>
      <c r="L121" s="51" t="str">
        <f t="shared" si="5"/>
        <v>Aug</v>
      </c>
      <c r="M121" s="1">
        <v>109.7</v>
      </c>
      <c r="N121" s="1">
        <v>109.7</v>
      </c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</row>
    <row r="122" spans="1:28" x14ac:dyDescent="0.2">
      <c r="A122">
        <f t="shared" si="2"/>
        <v>1986</v>
      </c>
      <c r="B122" s="1">
        <f t="shared" si="3"/>
        <v>10</v>
      </c>
      <c r="C122" s="1">
        <v>110.3</v>
      </c>
      <c r="D122" s="1">
        <v>99.7</v>
      </c>
      <c r="E122"/>
      <c r="F122" s="51"/>
      <c r="G122" s="51" t="str">
        <f t="shared" si="4"/>
        <v>Sep</v>
      </c>
      <c r="H122" s="52">
        <v>99.4</v>
      </c>
      <c r="I122" s="52">
        <v>99.4</v>
      </c>
      <c r="K122" s="51"/>
      <c r="L122" s="51" t="str">
        <f t="shared" si="5"/>
        <v>Sep</v>
      </c>
      <c r="M122" s="1">
        <v>110.2</v>
      </c>
      <c r="N122" s="1">
        <v>110.2</v>
      </c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</row>
    <row r="123" spans="1:28" x14ac:dyDescent="0.2">
      <c r="A123">
        <f t="shared" si="2"/>
        <v>1986</v>
      </c>
      <c r="B123" s="1">
        <f t="shared" si="3"/>
        <v>11</v>
      </c>
      <c r="C123" s="1">
        <v>110.4</v>
      </c>
      <c r="D123" s="1">
        <v>99.8</v>
      </c>
      <c r="E123"/>
      <c r="F123" s="51"/>
      <c r="G123" s="51" t="str">
        <f t="shared" si="4"/>
        <v>Oct</v>
      </c>
      <c r="H123" s="52">
        <v>99.7</v>
      </c>
      <c r="I123" s="52">
        <v>99.7</v>
      </c>
      <c r="K123" s="51"/>
      <c r="L123" s="51" t="str">
        <f t="shared" si="5"/>
        <v>Oct</v>
      </c>
      <c r="M123" s="1">
        <v>110.3</v>
      </c>
      <c r="N123" s="1">
        <v>110.3</v>
      </c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</row>
    <row r="124" spans="1:28" x14ac:dyDescent="0.2">
      <c r="A124">
        <f t="shared" si="2"/>
        <v>1986</v>
      </c>
      <c r="B124" s="1">
        <f t="shared" si="3"/>
        <v>12</v>
      </c>
      <c r="C124" s="1">
        <v>110.5</v>
      </c>
      <c r="D124" s="1">
        <v>99.7</v>
      </c>
      <c r="E124"/>
      <c r="F124" s="51"/>
      <c r="G124" s="51" t="str">
        <f t="shared" si="4"/>
        <v>Nov</v>
      </c>
      <c r="H124" s="52">
        <v>99.8</v>
      </c>
      <c r="I124" s="52">
        <v>99.8</v>
      </c>
      <c r="K124" s="51"/>
      <c r="L124" s="51" t="str">
        <f t="shared" si="5"/>
        <v>Nov</v>
      </c>
      <c r="M124" s="1">
        <v>110.4</v>
      </c>
      <c r="N124" s="1">
        <v>110.4</v>
      </c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</row>
    <row r="125" spans="1:28" x14ac:dyDescent="0.2">
      <c r="A125">
        <f t="shared" si="2"/>
        <v>1987</v>
      </c>
      <c r="B125" s="1">
        <f t="shared" si="3"/>
        <v>1</v>
      </c>
      <c r="C125" s="1">
        <v>111.2</v>
      </c>
      <c r="D125" s="1">
        <v>100.5</v>
      </c>
      <c r="E125"/>
      <c r="F125" s="51"/>
      <c r="G125" s="51" t="str">
        <f t="shared" si="4"/>
        <v>Dec</v>
      </c>
      <c r="H125" s="52">
        <v>99.7</v>
      </c>
      <c r="I125" s="52">
        <v>99.7</v>
      </c>
      <c r="K125" s="51"/>
      <c r="L125" s="51" t="str">
        <f t="shared" si="5"/>
        <v>Dec</v>
      </c>
      <c r="M125" s="1">
        <v>110.5</v>
      </c>
      <c r="N125" s="1">
        <v>110.5</v>
      </c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</row>
    <row r="126" spans="1:28" x14ac:dyDescent="0.2">
      <c r="A126">
        <f t="shared" si="2"/>
        <v>1987</v>
      </c>
      <c r="B126" s="1">
        <f t="shared" si="3"/>
        <v>2</v>
      </c>
      <c r="C126" s="1">
        <v>111.6</v>
      </c>
      <c r="D126" s="1">
        <v>101</v>
      </c>
      <c r="E126"/>
      <c r="F126" s="51">
        <v>1987</v>
      </c>
      <c r="G126" s="51" t="str">
        <f t="shared" si="4"/>
        <v>Jan</v>
      </c>
      <c r="H126" s="52">
        <v>100.5</v>
      </c>
      <c r="I126" s="52">
        <v>100.5</v>
      </c>
      <c r="K126" s="51">
        <v>1987</v>
      </c>
      <c r="L126" s="51" t="str">
        <f t="shared" si="5"/>
        <v>Jan</v>
      </c>
      <c r="M126" s="1">
        <v>111.2</v>
      </c>
      <c r="N126" s="1">
        <v>111.2</v>
      </c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</row>
    <row r="127" spans="1:28" x14ac:dyDescent="0.2">
      <c r="A127">
        <f t="shared" si="2"/>
        <v>1987</v>
      </c>
      <c r="B127" s="1">
        <f t="shared" si="3"/>
        <v>3</v>
      </c>
      <c r="C127" s="1">
        <v>112.1</v>
      </c>
      <c r="D127" s="1">
        <v>101.2</v>
      </c>
      <c r="E127"/>
      <c r="F127" s="51"/>
      <c r="G127" s="51" t="str">
        <f t="shared" si="4"/>
        <v>Feb</v>
      </c>
      <c r="H127" s="52">
        <v>101</v>
      </c>
      <c r="I127" s="52">
        <v>101</v>
      </c>
      <c r="K127" s="51"/>
      <c r="L127" s="51" t="str">
        <f t="shared" si="5"/>
        <v>Feb</v>
      </c>
      <c r="M127" s="1">
        <v>111.6</v>
      </c>
      <c r="N127" s="1">
        <v>111.6</v>
      </c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</row>
    <row r="128" spans="1:28" x14ac:dyDescent="0.2">
      <c r="A128">
        <f t="shared" si="2"/>
        <v>1987</v>
      </c>
      <c r="B128" s="1">
        <f t="shared" si="3"/>
        <v>4</v>
      </c>
      <c r="C128" s="1">
        <v>112.7</v>
      </c>
      <c r="D128" s="1">
        <v>101.9</v>
      </c>
      <c r="E128"/>
      <c r="F128" s="51"/>
      <c r="G128" s="51" t="str">
        <f t="shared" si="4"/>
        <v>Mar</v>
      </c>
      <c r="H128" s="52">
        <v>101.2</v>
      </c>
      <c r="I128" s="52">
        <v>101.2</v>
      </c>
      <c r="K128" s="51"/>
      <c r="L128" s="51" t="str">
        <f t="shared" si="5"/>
        <v>Mar</v>
      </c>
      <c r="M128" s="1">
        <v>112.1</v>
      </c>
      <c r="N128" s="1">
        <v>112.1</v>
      </c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</row>
    <row r="129" spans="1:28" x14ac:dyDescent="0.2">
      <c r="A129">
        <f t="shared" si="2"/>
        <v>1987</v>
      </c>
      <c r="B129" s="1">
        <f t="shared" si="3"/>
        <v>5</v>
      </c>
      <c r="C129" s="1">
        <v>113.1</v>
      </c>
      <c r="D129" s="1">
        <v>102.6</v>
      </c>
      <c r="E129"/>
      <c r="F129" s="51"/>
      <c r="G129" s="51" t="str">
        <f t="shared" si="4"/>
        <v>Apr</v>
      </c>
      <c r="H129" s="52">
        <v>101.9</v>
      </c>
      <c r="I129" s="52">
        <v>101.9</v>
      </c>
      <c r="K129" s="51"/>
      <c r="L129" s="51" t="str">
        <f t="shared" si="5"/>
        <v>Apr</v>
      </c>
      <c r="M129" s="1">
        <v>112.7</v>
      </c>
      <c r="N129" s="1">
        <v>112.7</v>
      </c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</row>
    <row r="130" spans="1:28" x14ac:dyDescent="0.2">
      <c r="A130">
        <f t="shared" si="2"/>
        <v>1987</v>
      </c>
      <c r="B130" s="1">
        <f t="shared" si="3"/>
        <v>6</v>
      </c>
      <c r="C130" s="1">
        <v>113.5</v>
      </c>
      <c r="D130" s="1">
        <v>103</v>
      </c>
      <c r="E130"/>
      <c r="F130" s="51"/>
      <c r="G130" s="51" t="str">
        <f t="shared" si="4"/>
        <v>May</v>
      </c>
      <c r="H130" s="52">
        <v>102.6</v>
      </c>
      <c r="I130" s="52">
        <v>102.6</v>
      </c>
      <c r="K130" s="51"/>
      <c r="L130" s="51" t="str">
        <f t="shared" si="5"/>
        <v>May</v>
      </c>
      <c r="M130" s="1">
        <v>113.1</v>
      </c>
      <c r="N130" s="1">
        <v>113.1</v>
      </c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</row>
    <row r="131" spans="1:28" x14ac:dyDescent="0.2">
      <c r="A131">
        <f t="shared" si="2"/>
        <v>1987</v>
      </c>
      <c r="B131" s="1">
        <f t="shared" si="3"/>
        <v>7</v>
      </c>
      <c r="C131" s="1">
        <v>113.8</v>
      </c>
      <c r="D131" s="1">
        <v>103.5</v>
      </c>
      <c r="E131"/>
      <c r="F131" s="51"/>
      <c r="G131" s="51" t="str">
        <f t="shared" si="4"/>
        <v>Jun</v>
      </c>
      <c r="H131" s="52">
        <v>103</v>
      </c>
      <c r="I131" s="52">
        <v>103</v>
      </c>
      <c r="K131" s="51"/>
      <c r="L131" s="51" t="str">
        <f t="shared" si="5"/>
        <v>Jun</v>
      </c>
      <c r="M131" s="1">
        <v>113.5</v>
      </c>
      <c r="N131" s="1">
        <v>113.5</v>
      </c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</row>
    <row r="132" spans="1:28" x14ac:dyDescent="0.2">
      <c r="A132">
        <f t="shared" si="2"/>
        <v>1987</v>
      </c>
      <c r="B132" s="1">
        <f t="shared" si="3"/>
        <v>8</v>
      </c>
      <c r="C132" s="1">
        <v>114.4</v>
      </c>
      <c r="D132" s="1">
        <v>103.8</v>
      </c>
      <c r="E132"/>
      <c r="F132" s="51"/>
      <c r="G132" s="51" t="str">
        <f t="shared" si="4"/>
        <v>Jul</v>
      </c>
      <c r="H132" s="52">
        <v>103.5</v>
      </c>
      <c r="I132" s="52">
        <v>103.5</v>
      </c>
      <c r="K132" s="51"/>
      <c r="L132" s="51" t="str">
        <f t="shared" si="5"/>
        <v>Jul</v>
      </c>
      <c r="M132" s="1">
        <v>113.8</v>
      </c>
      <c r="N132" s="1">
        <v>113.8</v>
      </c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</row>
    <row r="133" spans="1:28" x14ac:dyDescent="0.2">
      <c r="A133">
        <f t="shared" si="2"/>
        <v>1987</v>
      </c>
      <c r="B133" s="1">
        <f t="shared" si="3"/>
        <v>9</v>
      </c>
      <c r="C133" s="1">
        <v>115</v>
      </c>
      <c r="D133" s="1">
        <v>103.7</v>
      </c>
      <c r="E133"/>
      <c r="F133" s="51"/>
      <c r="G133" s="51" t="str">
        <f t="shared" si="4"/>
        <v>Aug</v>
      </c>
      <c r="H133" s="52">
        <v>103.8</v>
      </c>
      <c r="I133" s="52">
        <v>103.8</v>
      </c>
      <c r="K133" s="51"/>
      <c r="L133" s="51" t="str">
        <f t="shared" si="5"/>
        <v>Aug</v>
      </c>
      <c r="M133" s="1">
        <v>114.4</v>
      </c>
      <c r="N133" s="1">
        <v>114.4</v>
      </c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</row>
    <row r="134" spans="1:28" x14ac:dyDescent="0.2">
      <c r="A134">
        <f t="shared" si="2"/>
        <v>1987</v>
      </c>
      <c r="B134" s="1">
        <f t="shared" si="3"/>
        <v>10</v>
      </c>
      <c r="C134" s="1">
        <v>115.3</v>
      </c>
      <c r="D134" s="1">
        <v>104.1</v>
      </c>
      <c r="E134"/>
      <c r="F134" s="51"/>
      <c r="G134" s="51" t="str">
        <f t="shared" si="4"/>
        <v>Sep</v>
      </c>
      <c r="H134" s="52">
        <v>103.7</v>
      </c>
      <c r="I134" s="52">
        <v>103.7</v>
      </c>
      <c r="K134" s="51"/>
      <c r="L134" s="51" t="str">
        <f t="shared" si="5"/>
        <v>Sep</v>
      </c>
      <c r="M134" s="1">
        <v>115</v>
      </c>
      <c r="N134" s="1">
        <v>115</v>
      </c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</row>
    <row r="135" spans="1:28" x14ac:dyDescent="0.2">
      <c r="A135">
        <f t="shared" si="2"/>
        <v>1987</v>
      </c>
      <c r="B135" s="1">
        <f t="shared" si="3"/>
        <v>11</v>
      </c>
      <c r="C135" s="1">
        <v>115.4</v>
      </c>
      <c r="D135" s="1">
        <v>104.2</v>
      </c>
      <c r="E135"/>
      <c r="F135" s="51"/>
      <c r="G135" s="51" t="str">
        <f t="shared" si="4"/>
        <v>Oct</v>
      </c>
      <c r="H135" s="52">
        <v>104.1</v>
      </c>
      <c r="I135" s="52">
        <v>104.1</v>
      </c>
      <c r="K135" s="51"/>
      <c r="L135" s="51" t="str">
        <f t="shared" si="5"/>
        <v>Oct</v>
      </c>
      <c r="M135" s="1">
        <v>115.3</v>
      </c>
      <c r="N135" s="1">
        <v>115.3</v>
      </c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</row>
    <row r="136" spans="1:28" x14ac:dyDescent="0.2">
      <c r="A136">
        <f t="shared" si="2"/>
        <v>1987</v>
      </c>
      <c r="B136" s="1">
        <f t="shared" si="3"/>
        <v>12</v>
      </c>
      <c r="C136" s="1">
        <v>115.4</v>
      </c>
      <c r="D136" s="1">
        <v>104.2</v>
      </c>
      <c r="E136"/>
      <c r="F136" s="51"/>
      <c r="G136" s="51" t="str">
        <f t="shared" si="4"/>
        <v>Nov</v>
      </c>
      <c r="H136" s="52">
        <v>104.2</v>
      </c>
      <c r="I136" s="52">
        <v>104.2</v>
      </c>
      <c r="K136" s="51"/>
      <c r="L136" s="51" t="str">
        <f t="shared" si="5"/>
        <v>Nov</v>
      </c>
      <c r="M136" s="1">
        <v>115.4</v>
      </c>
      <c r="N136" s="1">
        <v>115.4</v>
      </c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</row>
    <row r="137" spans="1:28" x14ac:dyDescent="0.2">
      <c r="A137">
        <f t="shared" si="2"/>
        <v>1988</v>
      </c>
      <c r="B137" s="1">
        <f t="shared" si="3"/>
        <v>1</v>
      </c>
      <c r="C137" s="1">
        <v>115.7</v>
      </c>
      <c r="D137" s="1">
        <v>104.6</v>
      </c>
      <c r="E137"/>
      <c r="F137" s="51"/>
      <c r="G137" s="51" t="str">
        <f t="shared" si="4"/>
        <v>Dec</v>
      </c>
      <c r="H137" s="52">
        <v>104.2</v>
      </c>
      <c r="I137" s="52">
        <v>104.2</v>
      </c>
      <c r="K137" s="51"/>
      <c r="L137" s="51" t="str">
        <f t="shared" si="5"/>
        <v>Dec</v>
      </c>
      <c r="M137" s="1">
        <v>115.4</v>
      </c>
      <c r="N137" s="1">
        <v>115.4</v>
      </c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</row>
    <row r="138" spans="1:28" x14ac:dyDescent="0.2">
      <c r="A138">
        <f t="shared" si="2"/>
        <v>1988</v>
      </c>
      <c r="B138" s="1">
        <f t="shared" si="3"/>
        <v>2</v>
      </c>
      <c r="C138" s="1">
        <v>116</v>
      </c>
      <c r="D138" s="1">
        <v>104.8</v>
      </c>
      <c r="E138"/>
      <c r="F138" s="51">
        <v>1988</v>
      </c>
      <c r="G138" s="51" t="str">
        <f>+G127</f>
        <v>Feb</v>
      </c>
      <c r="H138" s="52">
        <v>104.8</v>
      </c>
      <c r="I138" s="52">
        <v>104.76666666666665</v>
      </c>
      <c r="K138" s="51">
        <v>1988</v>
      </c>
      <c r="L138" s="51" t="str">
        <f>+L127</f>
        <v>Feb</v>
      </c>
      <c r="M138" s="1">
        <v>116</v>
      </c>
      <c r="N138" s="5">
        <v>116.06666666666666</v>
      </c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</row>
    <row r="139" spans="1:28" x14ac:dyDescent="0.2">
      <c r="A139">
        <f t="shared" si="2"/>
        <v>1988</v>
      </c>
      <c r="B139" s="1">
        <f t="shared" si="3"/>
        <v>3</v>
      </c>
      <c r="C139" s="1">
        <v>116.5</v>
      </c>
      <c r="D139" s="1">
        <v>104.9</v>
      </c>
      <c r="E139"/>
      <c r="F139" s="51"/>
      <c r="G139" s="51" t="str">
        <f>+G130</f>
        <v>May</v>
      </c>
      <c r="H139" s="52">
        <v>106.5</v>
      </c>
      <c r="I139" s="52">
        <v>106.5</v>
      </c>
      <c r="K139" s="51"/>
      <c r="L139" s="51" t="str">
        <f>+L130</f>
        <v>May</v>
      </c>
      <c r="M139" s="1">
        <v>117.5</v>
      </c>
      <c r="N139" s="5">
        <v>117.53333333333333</v>
      </c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</row>
    <row r="140" spans="1:28" s="15" customFormat="1" x14ac:dyDescent="0.2">
      <c r="A140">
        <f t="shared" si="2"/>
        <v>1988</v>
      </c>
      <c r="B140" s="1">
        <f t="shared" si="3"/>
        <v>4</v>
      </c>
      <c r="C140" s="1">
        <v>117.1</v>
      </c>
      <c r="D140" s="1">
        <v>105.8</v>
      </c>
      <c r="E140"/>
      <c r="F140" s="51"/>
      <c r="G140" s="51" t="str">
        <f>+G133</f>
        <v>Aug</v>
      </c>
      <c r="H140" s="52">
        <v>108</v>
      </c>
      <c r="I140" s="52">
        <v>108</v>
      </c>
      <c r="J140" s="1"/>
      <c r="K140" s="51"/>
      <c r="L140" s="51" t="str">
        <f>+L133</f>
        <v>Aug</v>
      </c>
      <c r="M140" s="1">
        <v>119</v>
      </c>
      <c r="N140" s="5">
        <v>119.1</v>
      </c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</row>
    <row r="141" spans="1:28" x14ac:dyDescent="0.2">
      <c r="A141">
        <f t="shared" si="2"/>
        <v>1988</v>
      </c>
      <c r="B141" s="1">
        <f t="shared" si="3"/>
        <v>5</v>
      </c>
      <c r="C141" s="1">
        <v>117.5</v>
      </c>
      <c r="D141" s="1">
        <v>106.5</v>
      </c>
      <c r="E141"/>
      <c r="F141" s="51"/>
      <c r="G141" s="51" t="str">
        <f>+G136</f>
        <v>Nov</v>
      </c>
      <c r="H141" s="52">
        <v>108.3</v>
      </c>
      <c r="I141" s="52">
        <v>108.5</v>
      </c>
      <c r="K141" s="51"/>
      <c r="L141" s="51" t="str">
        <f>+L136</f>
        <v>Nov</v>
      </c>
      <c r="M141" s="1">
        <v>120.3</v>
      </c>
      <c r="N141" s="5">
        <v>120.33333333333333</v>
      </c>
      <c r="O141" s="18"/>
      <c r="P141" s="18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</row>
    <row r="142" spans="1:28" x14ac:dyDescent="0.2">
      <c r="A142">
        <f t="shared" si="2"/>
        <v>1988</v>
      </c>
      <c r="B142" s="1">
        <f t="shared" si="3"/>
        <v>6</v>
      </c>
      <c r="C142" s="1">
        <v>118</v>
      </c>
      <c r="D142" s="1">
        <v>107.2</v>
      </c>
      <c r="E142"/>
      <c r="F142" s="51">
        <v>1989</v>
      </c>
      <c r="G142" s="51" t="str">
        <f>+G138</f>
        <v>Feb</v>
      </c>
      <c r="H142" s="52">
        <v>110.8</v>
      </c>
      <c r="I142" s="52">
        <v>110.93333333333334</v>
      </c>
      <c r="K142" s="51">
        <v>1989</v>
      </c>
      <c r="L142" s="51" t="str">
        <f>+L138</f>
        <v>Feb</v>
      </c>
      <c r="M142" s="1">
        <v>121.6</v>
      </c>
      <c r="N142" s="5">
        <v>121.66666666666666</v>
      </c>
      <c r="O142" s="18"/>
      <c r="P142" s="18"/>
      <c r="Q142" s="14"/>
      <c r="R142" s="14"/>
      <c r="S142" s="14"/>
      <c r="T142" s="18"/>
      <c r="U142" s="14"/>
      <c r="V142" s="14"/>
      <c r="W142" s="14"/>
      <c r="X142" s="14"/>
      <c r="Y142" s="14"/>
      <c r="Z142" s="14"/>
      <c r="AA142" s="14"/>
      <c r="AB142" s="14"/>
    </row>
    <row r="143" spans="1:28" x14ac:dyDescent="0.2">
      <c r="A143">
        <f t="shared" si="2"/>
        <v>1988</v>
      </c>
      <c r="B143" s="1">
        <f t="shared" si="3"/>
        <v>7</v>
      </c>
      <c r="C143" s="1">
        <v>118.5</v>
      </c>
      <c r="D143" s="1">
        <v>107.9</v>
      </c>
      <c r="E143"/>
      <c r="F143" s="51"/>
      <c r="G143" s="51" t="str">
        <f>+G139</f>
        <v>May</v>
      </c>
      <c r="H143" s="52">
        <v>113.2</v>
      </c>
      <c r="I143" s="52">
        <v>112.8</v>
      </c>
      <c r="K143" s="51"/>
      <c r="L143" s="51" t="str">
        <f>+L139</f>
        <v>May</v>
      </c>
      <c r="M143" s="1">
        <v>123.8</v>
      </c>
      <c r="N143" s="5">
        <v>123.66666666666666</v>
      </c>
      <c r="O143" s="18"/>
      <c r="P143" s="18"/>
      <c r="Q143" s="14"/>
      <c r="R143" s="14"/>
      <c r="S143" s="14"/>
      <c r="T143" s="14"/>
      <c r="U143" s="18"/>
      <c r="V143" s="14"/>
      <c r="W143" s="14"/>
      <c r="X143" s="14"/>
      <c r="Y143" s="14"/>
      <c r="Z143" s="14"/>
      <c r="AA143" s="14"/>
      <c r="AB143" s="14"/>
    </row>
    <row r="144" spans="1:28" x14ac:dyDescent="0.2">
      <c r="A144">
        <f t="shared" si="2"/>
        <v>1988</v>
      </c>
      <c r="B144" s="1">
        <f t="shared" si="3"/>
        <v>8</v>
      </c>
      <c r="C144" s="1">
        <v>119</v>
      </c>
      <c r="D144" s="1">
        <v>108</v>
      </c>
      <c r="E144"/>
      <c r="F144" s="51"/>
      <c r="G144" s="51" t="str">
        <f>+G140</f>
        <v>Aug</v>
      </c>
      <c r="H144" s="52">
        <v>112</v>
      </c>
      <c r="I144" s="52">
        <v>112.4</v>
      </c>
      <c r="K144" s="51"/>
      <c r="L144" s="51" t="str">
        <f>+L140</f>
        <v>Aug</v>
      </c>
      <c r="M144" s="1">
        <v>124.6</v>
      </c>
      <c r="N144" s="5">
        <v>124.66666666666666</v>
      </c>
      <c r="O144" s="18"/>
      <c r="P144" s="18"/>
      <c r="Q144" s="14"/>
      <c r="R144" s="14"/>
      <c r="S144" s="14"/>
      <c r="T144" s="14"/>
      <c r="U144" s="14"/>
      <c r="V144" s="18"/>
      <c r="W144" s="14"/>
      <c r="X144" s="14"/>
      <c r="Y144" s="14"/>
      <c r="Z144" s="14"/>
      <c r="AA144" s="14"/>
      <c r="AB144" s="14"/>
    </row>
    <row r="145" spans="1:28" x14ac:dyDescent="0.2">
      <c r="A145">
        <f t="shared" ref="A145:A208" si="6">A133+1</f>
        <v>1988</v>
      </c>
      <c r="B145" s="1">
        <f t="shared" ref="B145:B208" si="7">B133</f>
        <v>9</v>
      </c>
      <c r="C145" s="1">
        <v>119.8</v>
      </c>
      <c r="D145" s="1">
        <v>108.1</v>
      </c>
      <c r="E145"/>
      <c r="F145" s="51"/>
      <c r="G145" s="51" t="str">
        <f>+G141</f>
        <v>Nov</v>
      </c>
      <c r="H145" s="52">
        <v>112.7</v>
      </c>
      <c r="I145" s="52">
        <v>112.83333333333333</v>
      </c>
      <c r="K145" s="51"/>
      <c r="L145" s="51" t="str">
        <f>+L141</f>
        <v>Nov</v>
      </c>
      <c r="M145" s="1">
        <v>125.9</v>
      </c>
      <c r="N145" s="5">
        <v>125.86666666666667</v>
      </c>
      <c r="O145" s="18"/>
      <c r="P145" s="18"/>
      <c r="Q145" s="14"/>
      <c r="R145" s="14"/>
      <c r="S145" s="14"/>
      <c r="T145" s="14"/>
      <c r="U145" s="14"/>
      <c r="V145" s="14"/>
      <c r="W145" s="18"/>
      <c r="X145" s="14"/>
      <c r="Y145" s="14"/>
      <c r="Z145" s="14"/>
      <c r="AA145" s="14"/>
      <c r="AB145" s="14"/>
    </row>
    <row r="146" spans="1:28" x14ac:dyDescent="0.2">
      <c r="A146">
        <f t="shared" si="6"/>
        <v>1988</v>
      </c>
      <c r="B146" s="1">
        <f t="shared" si="7"/>
        <v>10</v>
      </c>
      <c r="C146" s="1">
        <v>120.2</v>
      </c>
      <c r="D146" s="1">
        <v>108.2</v>
      </c>
      <c r="E146"/>
      <c r="F146" s="51">
        <v>1990</v>
      </c>
      <c r="G146" s="51" t="s">
        <v>138</v>
      </c>
      <c r="H146" s="52">
        <v>114.4</v>
      </c>
      <c r="I146" s="52">
        <v>114.5</v>
      </c>
      <c r="K146" s="51">
        <v>1990</v>
      </c>
      <c r="L146" s="51" t="s">
        <v>138</v>
      </c>
      <c r="M146" s="1">
        <v>128</v>
      </c>
      <c r="N146" s="5">
        <v>128.03333333333333</v>
      </c>
      <c r="O146" s="18"/>
      <c r="P146" s="18"/>
      <c r="Q146" s="14"/>
      <c r="R146" s="14"/>
      <c r="S146" s="14"/>
      <c r="T146" s="14"/>
      <c r="U146" s="14"/>
      <c r="V146" s="14"/>
      <c r="W146" s="14"/>
      <c r="X146" s="18"/>
      <c r="Y146" s="14"/>
      <c r="Z146" s="14"/>
      <c r="AA146" s="14"/>
      <c r="AB146" s="14"/>
    </row>
    <row r="147" spans="1:28" x14ac:dyDescent="0.2">
      <c r="A147">
        <f t="shared" si="6"/>
        <v>1988</v>
      </c>
      <c r="B147" s="1">
        <f t="shared" si="7"/>
        <v>11</v>
      </c>
      <c r="C147" s="1">
        <v>120.3</v>
      </c>
      <c r="D147">
        <v>108.3</v>
      </c>
      <c r="E147"/>
      <c r="F147" s="51"/>
      <c r="G147" s="51" t="s">
        <v>139</v>
      </c>
      <c r="H147" s="52">
        <v>114.6</v>
      </c>
      <c r="I147" s="52">
        <v>114.33333333333333</v>
      </c>
      <c r="K147" s="51"/>
      <c r="L147" s="51" t="s">
        <v>139</v>
      </c>
      <c r="M147" s="1">
        <v>129.19999999999999</v>
      </c>
      <c r="N147" s="5">
        <v>129.33333333333331</v>
      </c>
      <c r="O147" s="18"/>
      <c r="P147" s="18"/>
      <c r="Q147" s="14"/>
      <c r="R147" s="14"/>
      <c r="S147" s="14"/>
      <c r="T147" s="14"/>
      <c r="U147" s="14"/>
      <c r="V147" s="14"/>
      <c r="W147" s="14"/>
      <c r="X147" s="14"/>
      <c r="Y147" s="18"/>
      <c r="Z147" s="14"/>
      <c r="AA147" s="14"/>
      <c r="AB147" s="14"/>
    </row>
    <row r="148" spans="1:28" x14ac:dyDescent="0.2">
      <c r="A148">
        <f t="shared" si="6"/>
        <v>1988</v>
      </c>
      <c r="B148" s="1">
        <f t="shared" si="7"/>
        <v>12</v>
      </c>
      <c r="C148" s="1">
        <v>120.5</v>
      </c>
      <c r="D148">
        <v>109</v>
      </c>
      <c r="E148"/>
      <c r="F148" s="51"/>
      <c r="G148" s="51" t="s">
        <v>140</v>
      </c>
      <c r="H148" s="52">
        <v>116.5</v>
      </c>
      <c r="I148" s="52">
        <v>116.46666666666665</v>
      </c>
      <c r="K148" s="51"/>
      <c r="L148" s="51" t="s">
        <v>140</v>
      </c>
      <c r="M148" s="1">
        <v>131.6</v>
      </c>
      <c r="N148" s="5">
        <v>131.56666666666666</v>
      </c>
      <c r="O148" s="18"/>
      <c r="P148" s="18"/>
      <c r="Q148" s="14"/>
      <c r="R148" s="14"/>
      <c r="S148" s="14"/>
      <c r="T148" s="14"/>
      <c r="U148" s="14"/>
      <c r="V148" s="14"/>
      <c r="W148" s="14"/>
      <c r="X148" s="14"/>
      <c r="Y148" s="14"/>
      <c r="Z148" s="18"/>
      <c r="AA148" s="14"/>
      <c r="AB148" s="14"/>
    </row>
    <row r="149" spans="1:28" x14ac:dyDescent="0.2">
      <c r="A149">
        <f t="shared" si="6"/>
        <v>1989</v>
      </c>
      <c r="B149" s="1">
        <f t="shared" si="7"/>
        <v>1</v>
      </c>
      <c r="C149" s="1">
        <v>121.1</v>
      </c>
      <c r="D149">
        <v>110.5</v>
      </c>
      <c r="E149"/>
      <c r="F149" s="51"/>
      <c r="G149" s="51" t="s">
        <v>141</v>
      </c>
      <c r="H149" s="52">
        <v>120.1</v>
      </c>
      <c r="I149" s="52">
        <v>119.86666666666666</v>
      </c>
      <c r="K149" s="51"/>
      <c r="L149" s="51" t="s">
        <v>141</v>
      </c>
      <c r="M149" s="1">
        <v>133.80000000000001</v>
      </c>
      <c r="N149" s="5">
        <v>133.69999999999999</v>
      </c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8"/>
      <c r="AB149" s="14"/>
    </row>
    <row r="150" spans="1:28" x14ac:dyDescent="0.2">
      <c r="A150">
        <f t="shared" si="6"/>
        <v>1989</v>
      </c>
      <c r="B150" s="1">
        <f t="shared" si="7"/>
        <v>2</v>
      </c>
      <c r="C150" s="1">
        <v>121.6</v>
      </c>
      <c r="D150">
        <v>110.8</v>
      </c>
      <c r="E150"/>
      <c r="F150" s="51">
        <v>1991</v>
      </c>
      <c r="G150" s="51" t="s">
        <v>138</v>
      </c>
      <c r="H150" s="52">
        <v>117.2</v>
      </c>
      <c r="I150" s="52">
        <v>117.46666666666665</v>
      </c>
      <c r="K150" s="51">
        <v>1991</v>
      </c>
      <c r="L150" s="51" t="s">
        <v>138</v>
      </c>
      <c r="M150" s="1">
        <v>134.80000000000001</v>
      </c>
      <c r="N150" s="5">
        <v>134.80000000000001</v>
      </c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8"/>
    </row>
    <row r="151" spans="1:28" x14ac:dyDescent="0.2">
      <c r="A151">
        <f t="shared" si="6"/>
        <v>1989</v>
      </c>
      <c r="B151" s="1">
        <f t="shared" si="7"/>
        <v>3</v>
      </c>
      <c r="C151" s="1">
        <v>122.3</v>
      </c>
      <c r="D151">
        <v>111.5</v>
      </c>
      <c r="E151"/>
      <c r="F151" s="51"/>
      <c r="G151" s="51" t="s">
        <v>139</v>
      </c>
      <c r="H151" s="52">
        <v>116.5</v>
      </c>
      <c r="I151" s="52">
        <v>116.3</v>
      </c>
      <c r="K151" s="51"/>
      <c r="L151" s="51" t="s">
        <v>139</v>
      </c>
      <c r="M151" s="1">
        <v>135.6</v>
      </c>
      <c r="N151" s="5">
        <v>135.6</v>
      </c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</row>
    <row r="152" spans="1:28" x14ac:dyDescent="0.2">
      <c r="A152">
        <f t="shared" si="6"/>
        <v>1989</v>
      </c>
      <c r="B152" s="1">
        <f t="shared" si="7"/>
        <v>4</v>
      </c>
      <c r="C152" s="1">
        <v>123.1</v>
      </c>
      <c r="D152" s="1">
        <v>112.3</v>
      </c>
      <c r="E152"/>
      <c r="F152" s="51"/>
      <c r="G152" s="51" t="s">
        <v>140</v>
      </c>
      <c r="H152" s="52">
        <v>116.2</v>
      </c>
      <c r="I152" s="52">
        <v>116.13333333333333</v>
      </c>
      <c r="K152" s="51"/>
      <c r="L152" s="51" t="s">
        <v>140</v>
      </c>
      <c r="M152" s="1">
        <v>136.6</v>
      </c>
      <c r="N152" s="5">
        <v>136.66666666666663</v>
      </c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</row>
    <row r="153" spans="1:28" x14ac:dyDescent="0.2">
      <c r="A153">
        <f t="shared" si="6"/>
        <v>1989</v>
      </c>
      <c r="B153" s="1">
        <f t="shared" si="7"/>
        <v>5</v>
      </c>
      <c r="C153" s="1">
        <v>123.8</v>
      </c>
      <c r="D153" s="1">
        <v>113.2</v>
      </c>
      <c r="E153"/>
      <c r="F153" s="51"/>
      <c r="G153" s="51" t="s">
        <v>141</v>
      </c>
      <c r="H153" s="52">
        <v>116.4</v>
      </c>
      <c r="I153" s="52">
        <v>116.23333333333335</v>
      </c>
      <c r="K153" s="51"/>
      <c r="L153" s="51" t="s">
        <v>141</v>
      </c>
      <c r="M153" s="1">
        <v>137.80000000000001</v>
      </c>
      <c r="N153" s="5">
        <v>137.69999999999999</v>
      </c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</row>
    <row r="154" spans="1:28" x14ac:dyDescent="0.2">
      <c r="A154">
        <f t="shared" si="6"/>
        <v>1989</v>
      </c>
      <c r="B154" s="1">
        <f t="shared" si="7"/>
        <v>6</v>
      </c>
      <c r="C154" s="1">
        <v>124.1</v>
      </c>
      <c r="D154" s="1">
        <v>112.9</v>
      </c>
      <c r="F154" s="51">
        <v>1992</v>
      </c>
      <c r="G154" s="51" t="s">
        <v>138</v>
      </c>
      <c r="H154" s="52">
        <v>116</v>
      </c>
      <c r="I154" s="52">
        <v>115.9</v>
      </c>
      <c r="K154" s="51">
        <v>1992</v>
      </c>
      <c r="L154" s="51" t="s">
        <v>138</v>
      </c>
      <c r="M154" s="1">
        <v>138.6</v>
      </c>
      <c r="N154" s="5">
        <v>138.66666666666666</v>
      </c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</row>
    <row r="155" spans="1:28" x14ac:dyDescent="0.2">
      <c r="A155">
        <f t="shared" si="6"/>
        <v>1989</v>
      </c>
      <c r="B155" s="1">
        <f t="shared" si="7"/>
        <v>7</v>
      </c>
      <c r="C155" s="1">
        <v>124.4</v>
      </c>
      <c r="D155" s="1">
        <v>112.8</v>
      </c>
      <c r="F155" s="51"/>
      <c r="G155" s="51" t="s">
        <v>139</v>
      </c>
      <c r="H155" s="52">
        <v>117.2</v>
      </c>
      <c r="I155" s="52">
        <v>117.16666666666667</v>
      </c>
      <c r="K155" s="51"/>
      <c r="L155" s="51" t="s">
        <v>139</v>
      </c>
      <c r="M155" s="1">
        <v>139.69999999999999</v>
      </c>
      <c r="N155" s="5">
        <v>139.80000000000001</v>
      </c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</row>
    <row r="156" spans="1:28" x14ac:dyDescent="0.2">
      <c r="A156">
        <f t="shared" si="6"/>
        <v>1989</v>
      </c>
      <c r="B156" s="1">
        <f t="shared" si="7"/>
        <v>8</v>
      </c>
      <c r="C156" s="1">
        <v>124.6</v>
      </c>
      <c r="D156" s="1">
        <v>112</v>
      </c>
      <c r="F156" s="51"/>
      <c r="G156" s="51" t="s">
        <v>140</v>
      </c>
      <c r="H156" s="52">
        <v>117.7</v>
      </c>
      <c r="I156" s="52">
        <v>117.86666666666667</v>
      </c>
      <c r="K156" s="51"/>
      <c r="L156" s="51" t="s">
        <v>140</v>
      </c>
      <c r="M156" s="1">
        <v>140.9</v>
      </c>
      <c r="N156" s="5">
        <v>140.9</v>
      </c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</row>
    <row r="157" spans="1:28" x14ac:dyDescent="0.2">
      <c r="A157">
        <f t="shared" si="6"/>
        <v>1989</v>
      </c>
      <c r="B157" s="1">
        <f t="shared" si="7"/>
        <v>9</v>
      </c>
      <c r="C157" s="1">
        <v>125</v>
      </c>
      <c r="D157" s="1">
        <v>112.4</v>
      </c>
      <c r="F157" s="51"/>
      <c r="G157" s="51" t="s">
        <v>141</v>
      </c>
      <c r="H157" s="52">
        <v>117.8</v>
      </c>
      <c r="I157" s="52">
        <v>117.83333333333333</v>
      </c>
      <c r="K157" s="51"/>
      <c r="L157" s="51" t="s">
        <v>141</v>
      </c>
      <c r="M157" s="1">
        <v>142</v>
      </c>
      <c r="N157" s="5">
        <v>141.9</v>
      </c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</row>
    <row r="158" spans="1:28" x14ac:dyDescent="0.2">
      <c r="A158">
        <f t="shared" si="6"/>
        <v>1989</v>
      </c>
      <c r="B158" s="1">
        <f t="shared" si="7"/>
        <v>10</v>
      </c>
      <c r="C158" s="1">
        <v>125.6</v>
      </c>
      <c r="D158" s="1">
        <v>112.8</v>
      </c>
      <c r="F158" s="51">
        <v>1993</v>
      </c>
      <c r="G158" s="51" t="s">
        <v>138</v>
      </c>
      <c r="H158" s="52">
        <v>118.4</v>
      </c>
      <c r="I158" s="52">
        <v>118.36666666666667</v>
      </c>
      <c r="K158" s="51">
        <v>1993</v>
      </c>
      <c r="L158" s="51" t="s">
        <v>138</v>
      </c>
      <c r="M158" s="1">
        <v>143.1</v>
      </c>
      <c r="N158" s="5">
        <v>143.1</v>
      </c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</row>
    <row r="159" spans="1:28" x14ac:dyDescent="0.2">
      <c r="A159">
        <f t="shared" si="6"/>
        <v>1989</v>
      </c>
      <c r="B159" s="1">
        <f t="shared" si="7"/>
        <v>11</v>
      </c>
      <c r="C159" s="1">
        <v>125.9</v>
      </c>
      <c r="D159" s="1">
        <v>112.7</v>
      </c>
      <c r="F159" s="51"/>
      <c r="G159" s="51" t="s">
        <v>139</v>
      </c>
      <c r="H159" s="52">
        <v>119.7</v>
      </c>
      <c r="I159" s="52">
        <v>119.5</v>
      </c>
      <c r="K159" s="51"/>
      <c r="L159" s="51" t="s">
        <v>139</v>
      </c>
      <c r="M159" s="1">
        <v>144.19999999999999</v>
      </c>
      <c r="N159" s="5">
        <v>144.19999999999999</v>
      </c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</row>
    <row r="160" spans="1:28" x14ac:dyDescent="0.2">
      <c r="A160">
        <f t="shared" si="6"/>
        <v>1989</v>
      </c>
      <c r="B160" s="1">
        <f t="shared" si="7"/>
        <v>12</v>
      </c>
      <c r="C160" s="1">
        <v>126.1</v>
      </c>
      <c r="D160" s="1">
        <v>113</v>
      </c>
      <c r="F160" s="51"/>
      <c r="G160" s="51" t="s">
        <v>140</v>
      </c>
      <c r="H160" s="52">
        <v>118.7</v>
      </c>
      <c r="I160" s="52">
        <v>118.86666666666667</v>
      </c>
      <c r="K160" s="51"/>
      <c r="L160" s="51" t="s">
        <v>140</v>
      </c>
      <c r="M160" s="1">
        <v>144.80000000000001</v>
      </c>
      <c r="N160" s="5">
        <v>144.76666666666668</v>
      </c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</row>
    <row r="161" spans="1:28" x14ac:dyDescent="0.2">
      <c r="A161">
        <f t="shared" si="6"/>
        <v>1990</v>
      </c>
      <c r="B161" s="1">
        <f t="shared" si="7"/>
        <v>1</v>
      </c>
      <c r="C161" s="1">
        <v>127.4</v>
      </c>
      <c r="D161" s="1">
        <v>114.9</v>
      </c>
      <c r="F161" s="51"/>
      <c r="G161" s="51" t="s">
        <v>141</v>
      </c>
      <c r="H161" s="52">
        <v>119</v>
      </c>
      <c r="I161" s="52">
        <v>118.83333333333333</v>
      </c>
      <c r="K161" s="51"/>
      <c r="L161" s="51" t="s">
        <v>141</v>
      </c>
      <c r="M161" s="1">
        <v>145.80000000000001</v>
      </c>
      <c r="N161" s="5">
        <v>145.76666666666665</v>
      </c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</row>
    <row r="162" spans="1:28" x14ac:dyDescent="0.2">
      <c r="A162">
        <f t="shared" si="6"/>
        <v>1990</v>
      </c>
      <c r="B162" s="1">
        <f t="shared" si="7"/>
        <v>2</v>
      </c>
      <c r="C162" s="1">
        <v>128</v>
      </c>
      <c r="D162" s="1">
        <v>114.4</v>
      </c>
      <c r="F162" s="51">
        <v>1994</v>
      </c>
      <c r="G162" s="51" t="s">
        <v>138</v>
      </c>
      <c r="H162" s="52">
        <v>119.3</v>
      </c>
      <c r="I162" s="52">
        <v>119.43333333333332</v>
      </c>
      <c r="K162" s="51">
        <v>1994</v>
      </c>
      <c r="L162" s="51" t="s">
        <v>138</v>
      </c>
      <c r="M162" s="1">
        <v>146.69999999999999</v>
      </c>
      <c r="N162" s="5">
        <v>146.69999999999999</v>
      </c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</row>
    <row r="163" spans="1:28" x14ac:dyDescent="0.2">
      <c r="A163">
        <f t="shared" si="6"/>
        <v>1990</v>
      </c>
      <c r="B163" s="1">
        <f t="shared" si="7"/>
        <v>3</v>
      </c>
      <c r="C163" s="1">
        <v>128.69999999999999</v>
      </c>
      <c r="D163" s="1">
        <v>114.2</v>
      </c>
      <c r="F163" s="51"/>
      <c r="G163" s="51" t="s">
        <v>139</v>
      </c>
      <c r="H163" s="52">
        <v>119.9</v>
      </c>
      <c r="I163" s="52">
        <v>120.03333333333335</v>
      </c>
      <c r="K163" s="51"/>
      <c r="L163" s="51" t="s">
        <v>139</v>
      </c>
      <c r="M163" s="1">
        <v>147.5</v>
      </c>
      <c r="N163" s="5">
        <v>147.63333333333333</v>
      </c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</row>
    <row r="164" spans="1:28" x14ac:dyDescent="0.2">
      <c r="A164">
        <f t="shared" si="6"/>
        <v>1990</v>
      </c>
      <c r="B164" s="1">
        <f t="shared" si="7"/>
        <v>4</v>
      </c>
      <c r="C164" s="1">
        <v>128.9</v>
      </c>
      <c r="D164" s="1">
        <v>114.1</v>
      </c>
      <c r="F164" s="51"/>
      <c r="G164" s="51" t="s">
        <v>140</v>
      </c>
      <c r="H164" s="52">
        <v>121.2</v>
      </c>
      <c r="I164" s="52">
        <v>120.96666666666665</v>
      </c>
      <c r="K164" s="51"/>
      <c r="L164" s="51" t="s">
        <v>140</v>
      </c>
      <c r="M164" s="1">
        <v>149</v>
      </c>
      <c r="N164" s="5">
        <v>148.93333333333331</v>
      </c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</row>
    <row r="165" spans="1:28" x14ac:dyDescent="0.2">
      <c r="A165">
        <f t="shared" si="6"/>
        <v>1990</v>
      </c>
      <c r="B165" s="1">
        <f t="shared" si="7"/>
        <v>5</v>
      </c>
      <c r="C165" s="1">
        <v>129.19999999999999</v>
      </c>
      <c r="D165" s="1">
        <v>114.6</v>
      </c>
      <c r="F165" s="51"/>
      <c r="G165" s="51" t="s">
        <v>141</v>
      </c>
      <c r="H165" s="52">
        <v>121.5</v>
      </c>
      <c r="I165" s="52">
        <v>121.43333333333334</v>
      </c>
      <c r="K165" s="51"/>
      <c r="L165" s="51" t="s">
        <v>141</v>
      </c>
      <c r="M165" s="1">
        <v>149.69999999999999</v>
      </c>
      <c r="N165" s="5">
        <v>149.63333333333333</v>
      </c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</row>
    <row r="166" spans="1:28" x14ac:dyDescent="0.2">
      <c r="A166">
        <f t="shared" si="6"/>
        <v>1990</v>
      </c>
      <c r="B166" s="1">
        <f t="shared" si="7"/>
        <v>6</v>
      </c>
      <c r="C166" s="1">
        <v>129.9</v>
      </c>
      <c r="D166" s="1">
        <v>114.3</v>
      </c>
      <c r="F166" s="51">
        <v>1995</v>
      </c>
      <c r="G166" s="51" t="s">
        <v>138</v>
      </c>
      <c r="H166" s="52">
        <v>123.5</v>
      </c>
      <c r="I166" s="52">
        <v>123.43333333333334</v>
      </c>
      <c r="K166" s="51">
        <v>1995</v>
      </c>
      <c r="L166" s="51" t="s">
        <v>138</v>
      </c>
      <c r="M166" s="1">
        <v>150.9</v>
      </c>
      <c r="N166" s="5">
        <v>150.86666666666667</v>
      </c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</row>
    <row r="167" spans="1:28" x14ac:dyDescent="0.2">
      <c r="A167">
        <f t="shared" si="6"/>
        <v>1990</v>
      </c>
      <c r="B167" s="1">
        <f t="shared" si="7"/>
        <v>7</v>
      </c>
      <c r="C167" s="1">
        <v>130.4</v>
      </c>
      <c r="D167" s="1">
        <v>114.5</v>
      </c>
      <c r="F167" s="51"/>
      <c r="G167" s="51" t="s">
        <v>139</v>
      </c>
      <c r="H167" s="52">
        <v>124.9</v>
      </c>
      <c r="I167" s="52">
        <v>124.93333333333334</v>
      </c>
      <c r="K167" s="51"/>
      <c r="L167" s="51" t="s">
        <v>139</v>
      </c>
      <c r="M167" s="1">
        <v>152.19999999999999</v>
      </c>
      <c r="N167" s="5">
        <v>152.19999999999999</v>
      </c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</row>
    <row r="168" spans="1:28" x14ac:dyDescent="0.2">
      <c r="A168">
        <f t="shared" si="6"/>
        <v>1990</v>
      </c>
      <c r="B168" s="1">
        <f t="shared" si="7"/>
        <v>8</v>
      </c>
      <c r="C168" s="1">
        <v>131.6</v>
      </c>
      <c r="D168" s="1">
        <v>116.5</v>
      </c>
      <c r="F168" s="51"/>
      <c r="G168" s="51" t="s">
        <v>140</v>
      </c>
      <c r="H168" s="52">
        <v>125.1</v>
      </c>
      <c r="I168" s="52">
        <v>125.2</v>
      </c>
      <c r="K168" s="51"/>
      <c r="L168" s="51" t="s">
        <v>140</v>
      </c>
      <c r="M168" s="1">
        <v>152.9</v>
      </c>
      <c r="N168" s="5">
        <v>152.86666666666665</v>
      </c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</row>
    <row r="169" spans="1:28" x14ac:dyDescent="0.2">
      <c r="A169">
        <f t="shared" si="6"/>
        <v>1990</v>
      </c>
      <c r="B169" s="1">
        <f t="shared" si="7"/>
        <v>9</v>
      </c>
      <c r="C169" s="1">
        <v>132.69999999999999</v>
      </c>
      <c r="D169" s="1">
        <v>118.4</v>
      </c>
      <c r="F169" s="51"/>
      <c r="G169" s="51" t="s">
        <v>141</v>
      </c>
      <c r="H169" s="52">
        <v>125.4</v>
      </c>
      <c r="I169" s="52">
        <v>125.46666666666665</v>
      </c>
      <c r="K169" s="51"/>
      <c r="L169" s="51" t="s">
        <v>141</v>
      </c>
      <c r="M169" s="1">
        <v>153.6</v>
      </c>
      <c r="N169" s="5">
        <v>153.6</v>
      </c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</row>
    <row r="170" spans="1:28" x14ac:dyDescent="0.2">
      <c r="A170">
        <f t="shared" si="6"/>
        <v>1990</v>
      </c>
      <c r="B170" s="1">
        <f t="shared" si="7"/>
        <v>10</v>
      </c>
      <c r="C170" s="1">
        <v>133.5</v>
      </c>
      <c r="D170" s="1">
        <v>120.8</v>
      </c>
      <c r="F170" s="51">
        <v>1996</v>
      </c>
      <c r="G170" s="51" t="s">
        <v>138</v>
      </c>
      <c r="H170" s="52">
        <v>126.3</v>
      </c>
      <c r="I170" s="52">
        <v>126.3</v>
      </c>
      <c r="K170" s="51">
        <v>1996</v>
      </c>
      <c r="L170" s="51" t="s">
        <v>138</v>
      </c>
      <c r="M170" s="1">
        <v>154.9</v>
      </c>
      <c r="N170" s="5">
        <v>155</v>
      </c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</row>
    <row r="171" spans="1:28" x14ac:dyDescent="0.2">
      <c r="A171">
        <f t="shared" si="6"/>
        <v>1990</v>
      </c>
      <c r="B171" s="1">
        <f t="shared" si="7"/>
        <v>11</v>
      </c>
      <c r="C171" s="1">
        <v>133.80000000000001</v>
      </c>
      <c r="D171" s="1">
        <v>120.1</v>
      </c>
      <c r="F171" s="51"/>
      <c r="G171" s="51" t="s">
        <v>139</v>
      </c>
      <c r="H171" s="52">
        <v>127.83333333333333</v>
      </c>
      <c r="I171" s="52">
        <v>127.83333333333333</v>
      </c>
      <c r="K171" s="51"/>
      <c r="L171" s="51" t="s">
        <v>139</v>
      </c>
      <c r="M171" s="1">
        <v>156.6</v>
      </c>
      <c r="N171" s="5">
        <v>156.5333333333333</v>
      </c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</row>
    <row r="172" spans="1:28" x14ac:dyDescent="0.2">
      <c r="A172">
        <f t="shared" si="6"/>
        <v>1990</v>
      </c>
      <c r="B172" s="1">
        <f t="shared" si="7"/>
        <v>12</v>
      </c>
      <c r="C172" s="1">
        <v>133.80000000000001</v>
      </c>
      <c r="D172" s="1">
        <v>118.7</v>
      </c>
      <c r="F172" s="51"/>
      <c r="G172" s="51" t="s">
        <v>140</v>
      </c>
      <c r="H172" s="52">
        <v>128.16666666666666</v>
      </c>
      <c r="I172" s="52">
        <v>128.16666666666666</v>
      </c>
      <c r="K172" s="51"/>
      <c r="L172" s="51" t="s">
        <v>140</v>
      </c>
      <c r="M172" s="1">
        <v>157.30000000000001</v>
      </c>
      <c r="N172" s="5">
        <v>157.36666666666667</v>
      </c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</row>
    <row r="173" spans="1:28" x14ac:dyDescent="0.2">
      <c r="A173">
        <f t="shared" si="6"/>
        <v>1991</v>
      </c>
      <c r="B173" s="1">
        <f t="shared" si="7"/>
        <v>1</v>
      </c>
      <c r="C173" s="1">
        <v>134.6</v>
      </c>
      <c r="D173" s="5">
        <v>119</v>
      </c>
      <c r="F173" s="51"/>
      <c r="G173" s="51" t="s">
        <v>141</v>
      </c>
      <c r="H173" s="52">
        <v>128.33333333333334</v>
      </c>
      <c r="I173" s="52">
        <v>128.33333333333334</v>
      </c>
      <c r="K173" s="51"/>
      <c r="L173" s="51" t="s">
        <v>141</v>
      </c>
      <c r="M173" s="1">
        <v>158.6</v>
      </c>
      <c r="N173" s="5">
        <v>158.5</v>
      </c>
      <c r="O173" s="18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</row>
    <row r="174" spans="1:28" x14ac:dyDescent="0.2">
      <c r="A174">
        <f t="shared" si="6"/>
        <v>1991</v>
      </c>
      <c r="B174" s="1">
        <f t="shared" si="7"/>
        <v>2</v>
      </c>
      <c r="C174" s="1">
        <v>134.80000000000001</v>
      </c>
      <c r="D174" s="5">
        <v>117.2</v>
      </c>
      <c r="F174" s="53" t="s">
        <v>142</v>
      </c>
      <c r="G174" s="52" t="s">
        <v>138</v>
      </c>
      <c r="H174" s="52">
        <v>128.5</v>
      </c>
      <c r="I174" s="52">
        <v>128.5</v>
      </c>
      <c r="J174" s="5"/>
      <c r="K174" s="53" t="s">
        <v>142</v>
      </c>
      <c r="L174" s="52" t="s">
        <v>138</v>
      </c>
      <c r="M174" s="5">
        <v>159.6</v>
      </c>
      <c r="N174" s="5">
        <v>159.56666666666666</v>
      </c>
      <c r="P174" s="18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</row>
    <row r="175" spans="1:28" x14ac:dyDescent="0.2">
      <c r="A175">
        <f t="shared" si="6"/>
        <v>1991</v>
      </c>
      <c r="B175" s="1">
        <f t="shared" si="7"/>
        <v>3</v>
      </c>
      <c r="C175" s="1">
        <v>135</v>
      </c>
      <c r="D175" s="5">
        <v>116.2</v>
      </c>
      <c r="E175" s="5"/>
      <c r="F175" s="52"/>
      <c r="G175" s="52" t="s">
        <v>139</v>
      </c>
      <c r="H175" s="52">
        <v>127.4</v>
      </c>
      <c r="I175" s="52">
        <v>127.2</v>
      </c>
      <c r="J175" s="5"/>
      <c r="K175" s="52"/>
      <c r="L175" s="52" t="s">
        <v>139</v>
      </c>
      <c r="M175" s="5">
        <v>160.1</v>
      </c>
      <c r="N175" s="5">
        <v>160.19999999999999</v>
      </c>
      <c r="Q175" s="18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</row>
    <row r="176" spans="1:28" x14ac:dyDescent="0.2">
      <c r="A176">
        <f t="shared" si="6"/>
        <v>1991</v>
      </c>
      <c r="B176" s="1">
        <f t="shared" si="7"/>
        <v>4</v>
      </c>
      <c r="C176" s="1">
        <v>135.19999999999999</v>
      </c>
      <c r="D176" s="5">
        <v>116</v>
      </c>
      <c r="E176" s="5"/>
      <c r="F176" s="52"/>
      <c r="G176" s="52" t="s">
        <v>140</v>
      </c>
      <c r="H176" s="52">
        <v>127.2</v>
      </c>
      <c r="I176" s="52">
        <v>127.2</v>
      </c>
      <c r="J176" s="5"/>
      <c r="K176" s="52"/>
      <c r="L176" s="52" t="s">
        <v>140</v>
      </c>
      <c r="M176" s="5">
        <v>160.80000000000001</v>
      </c>
      <c r="N176" s="5">
        <v>160.83333333333331</v>
      </c>
      <c r="R176" s="18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</row>
    <row r="177" spans="1:28" x14ac:dyDescent="0.2">
      <c r="A177">
        <f t="shared" si="6"/>
        <v>1991</v>
      </c>
      <c r="B177" s="1">
        <f t="shared" si="7"/>
        <v>5</v>
      </c>
      <c r="C177" s="1">
        <v>135.6</v>
      </c>
      <c r="D177" s="5">
        <v>116.5</v>
      </c>
      <c r="E177" s="5"/>
      <c r="F177" s="52"/>
      <c r="G177" s="52" t="s">
        <v>141</v>
      </c>
      <c r="H177" s="52">
        <v>127.9</v>
      </c>
      <c r="I177" s="52">
        <v>127.5</v>
      </c>
      <c r="J177" s="5"/>
      <c r="K177" s="52"/>
      <c r="L177" s="52" t="s">
        <v>141</v>
      </c>
      <c r="M177" s="5">
        <v>161.5</v>
      </c>
      <c r="N177" s="5">
        <v>161.46666666666667</v>
      </c>
      <c r="S177" s="18"/>
      <c r="T177" s="14"/>
      <c r="U177" s="14"/>
      <c r="V177" s="14"/>
      <c r="W177" s="14"/>
      <c r="X177" s="14"/>
      <c r="Y177" s="14"/>
      <c r="Z177" s="14"/>
      <c r="AA177" s="14"/>
      <c r="AB177" s="14"/>
    </row>
    <row r="178" spans="1:28" x14ac:dyDescent="0.2">
      <c r="A178">
        <f t="shared" si="6"/>
        <v>1991</v>
      </c>
      <c r="B178" s="1">
        <f t="shared" si="7"/>
        <v>6</v>
      </c>
      <c r="C178" s="1">
        <v>136</v>
      </c>
      <c r="D178" s="5">
        <v>116.4</v>
      </c>
      <c r="E178" s="5"/>
      <c r="F178" s="54">
        <v>1998</v>
      </c>
      <c r="G178" s="52" t="s">
        <v>138</v>
      </c>
      <c r="H178" s="52">
        <v>125</v>
      </c>
      <c r="I178" s="52">
        <v>125.03</v>
      </c>
      <c r="J178" s="5"/>
      <c r="K178" s="54">
        <v>1998</v>
      </c>
      <c r="L178" s="52" t="s">
        <v>138</v>
      </c>
      <c r="M178" s="5">
        <v>161.9</v>
      </c>
      <c r="N178" s="5">
        <v>161.9</v>
      </c>
      <c r="T178" s="18"/>
      <c r="U178" s="14"/>
      <c r="V178" s="14"/>
      <c r="W178" s="14"/>
      <c r="X178" s="14"/>
      <c r="Y178" s="14"/>
      <c r="Z178" s="14"/>
      <c r="AA178" s="14"/>
      <c r="AB178" s="14"/>
    </row>
    <row r="179" spans="1:28" x14ac:dyDescent="0.2">
      <c r="A179">
        <f t="shared" si="6"/>
        <v>1991</v>
      </c>
      <c r="B179" s="1">
        <f t="shared" si="7"/>
        <v>7</v>
      </c>
      <c r="C179" s="1">
        <v>136.19999999999999</v>
      </c>
      <c r="D179" s="5">
        <v>116.1</v>
      </c>
      <c r="E179" s="5"/>
      <c r="F179" s="54"/>
      <c r="G179" s="52" t="s">
        <v>139</v>
      </c>
      <c r="H179" s="52">
        <v>125.1</v>
      </c>
      <c r="I179" s="52">
        <v>124.93</v>
      </c>
      <c r="J179" s="5"/>
      <c r="K179" s="54"/>
      <c r="L179" s="52" t="s">
        <v>139</v>
      </c>
      <c r="M179" s="5">
        <v>162.80000000000001</v>
      </c>
      <c r="N179" s="5">
        <v>162.76666666666665</v>
      </c>
      <c r="U179" s="18"/>
      <c r="V179" s="14"/>
      <c r="W179" s="14"/>
      <c r="X179" s="14"/>
      <c r="Y179" s="14"/>
      <c r="Z179" s="14"/>
      <c r="AA179" s="14"/>
      <c r="AB179" s="14"/>
    </row>
    <row r="180" spans="1:28" x14ac:dyDescent="0.2">
      <c r="A180">
        <f t="shared" si="6"/>
        <v>1991</v>
      </c>
      <c r="B180" s="1">
        <f t="shared" si="7"/>
        <v>8</v>
      </c>
      <c r="C180" s="1">
        <v>136.6</v>
      </c>
      <c r="D180" s="5">
        <v>116.2</v>
      </c>
      <c r="E180" s="5"/>
      <c r="F180" s="54"/>
      <c r="G180" s="52" t="s">
        <v>140</v>
      </c>
      <c r="H180" s="52">
        <v>124.2</v>
      </c>
      <c r="I180" s="52">
        <v>124.33</v>
      </c>
      <c r="J180" s="5"/>
      <c r="K180" s="54"/>
      <c r="L180" s="52" t="s">
        <v>140</v>
      </c>
      <c r="M180" s="5">
        <v>163.4</v>
      </c>
      <c r="N180" s="5">
        <v>163.4</v>
      </c>
      <c r="V180" s="18"/>
      <c r="W180" s="14"/>
      <c r="X180" s="14"/>
      <c r="Y180" s="14"/>
      <c r="Z180" s="14"/>
      <c r="AA180" s="14"/>
      <c r="AB180" s="14"/>
    </row>
    <row r="181" spans="1:28" x14ac:dyDescent="0.2">
      <c r="A181">
        <f t="shared" si="6"/>
        <v>1991</v>
      </c>
      <c r="B181" s="1">
        <f t="shared" si="7"/>
        <v>9</v>
      </c>
      <c r="C181" s="1">
        <v>137.19999999999999</v>
      </c>
      <c r="D181" s="5">
        <v>116.1</v>
      </c>
      <c r="E181" s="5"/>
      <c r="F181" s="54"/>
      <c r="G181" s="52" t="s">
        <v>141</v>
      </c>
      <c r="H181" s="52">
        <v>123.5</v>
      </c>
      <c r="I181" s="52">
        <v>123.4</v>
      </c>
      <c r="J181" s="5"/>
      <c r="K181" s="54"/>
      <c r="L181" s="52" t="s">
        <v>141</v>
      </c>
      <c r="M181" s="5">
        <v>164</v>
      </c>
      <c r="N181" s="5">
        <v>163.96666666666664</v>
      </c>
      <c r="W181" s="18"/>
      <c r="X181" s="14"/>
      <c r="Y181" s="14"/>
      <c r="Z181" s="14"/>
      <c r="AA181" s="14"/>
      <c r="AB181" s="14"/>
    </row>
    <row r="182" spans="1:28" x14ac:dyDescent="0.2">
      <c r="A182">
        <f t="shared" si="6"/>
        <v>1991</v>
      </c>
      <c r="B182" s="1">
        <f t="shared" si="7"/>
        <v>10</v>
      </c>
      <c r="C182" s="1">
        <v>137.4</v>
      </c>
      <c r="D182" s="5">
        <v>116.4</v>
      </c>
      <c r="E182" s="5"/>
      <c r="F182" s="54">
        <v>1999</v>
      </c>
      <c r="G182" s="52" t="s">
        <v>138</v>
      </c>
      <c r="H182" s="52">
        <v>122.3</v>
      </c>
      <c r="I182" s="52">
        <v>122.6</v>
      </c>
      <c r="J182" s="5"/>
      <c r="K182" s="54">
        <v>1999</v>
      </c>
      <c r="L182" s="52" t="s">
        <v>138</v>
      </c>
      <c r="M182" s="5">
        <v>164.5</v>
      </c>
      <c r="N182" s="5">
        <v>164.6</v>
      </c>
      <c r="X182" s="18"/>
      <c r="Y182" s="14"/>
      <c r="Z182" s="14"/>
      <c r="AA182" s="14"/>
      <c r="AB182" s="14"/>
    </row>
    <row r="183" spans="1:28" x14ac:dyDescent="0.2">
      <c r="A183">
        <f t="shared" si="6"/>
        <v>1991</v>
      </c>
      <c r="B183" s="1">
        <f t="shared" si="7"/>
        <v>11</v>
      </c>
      <c r="C183" s="1">
        <v>137.80000000000001</v>
      </c>
      <c r="D183" s="5">
        <v>116.4</v>
      </c>
      <c r="E183" s="5"/>
      <c r="F183" s="54"/>
      <c r="G183" s="52" t="s">
        <v>139</v>
      </c>
      <c r="H183" s="52">
        <v>124.7</v>
      </c>
      <c r="I183" s="52">
        <v>124.5</v>
      </c>
      <c r="J183" s="5"/>
      <c r="K183" s="54"/>
      <c r="L183" s="52" t="s">
        <v>139</v>
      </c>
      <c r="M183" s="5">
        <v>166.2</v>
      </c>
      <c r="N183" s="5">
        <v>166.2</v>
      </c>
      <c r="Y183" s="18"/>
      <c r="Z183" s="14"/>
      <c r="AA183" s="14"/>
      <c r="AB183" s="14"/>
    </row>
    <row r="184" spans="1:28" x14ac:dyDescent="0.2">
      <c r="A184">
        <f t="shared" si="6"/>
        <v>1991</v>
      </c>
      <c r="B184" s="1">
        <f t="shared" si="7"/>
        <v>12</v>
      </c>
      <c r="C184" s="1">
        <v>137.9</v>
      </c>
      <c r="D184" s="5">
        <v>115.9</v>
      </c>
      <c r="E184" s="5"/>
      <c r="F184" s="54"/>
      <c r="G184" s="52" t="s">
        <v>140</v>
      </c>
      <c r="H184" s="52">
        <v>126.8</v>
      </c>
      <c r="I184" s="52">
        <v>125.7</v>
      </c>
      <c r="J184" s="5"/>
      <c r="K184" s="54"/>
      <c r="L184" s="52" t="s">
        <v>140</v>
      </c>
      <c r="M184" s="5">
        <v>167.1</v>
      </c>
      <c r="N184" s="5">
        <v>167.23333333333329</v>
      </c>
      <c r="Z184" s="18"/>
      <c r="AA184" s="14"/>
      <c r="AB184" s="14"/>
    </row>
    <row r="185" spans="1:28" x14ac:dyDescent="0.2">
      <c r="A185">
        <f t="shared" si="6"/>
        <v>1992</v>
      </c>
      <c r="B185" s="1">
        <f t="shared" si="7"/>
        <v>1</v>
      </c>
      <c r="C185" s="1">
        <v>138.1</v>
      </c>
      <c r="D185" s="5">
        <v>115.6</v>
      </c>
      <c r="E185" s="5"/>
      <c r="F185" s="54"/>
      <c r="G185" s="51" t="s">
        <v>141</v>
      </c>
      <c r="H185" s="52">
        <v>128.30000000000001</v>
      </c>
      <c r="I185" s="52">
        <v>127.93333333333334</v>
      </c>
      <c r="J185" s="5"/>
      <c r="K185" s="54"/>
      <c r="L185" s="51" t="s">
        <v>141</v>
      </c>
      <c r="M185" s="5">
        <v>168.3</v>
      </c>
      <c r="N185" s="5">
        <v>168.26666666666665</v>
      </c>
      <c r="AA185" s="18"/>
      <c r="AB185" s="14"/>
    </row>
    <row r="186" spans="1:28" x14ac:dyDescent="0.2">
      <c r="A186">
        <f t="shared" si="6"/>
        <v>1992</v>
      </c>
      <c r="B186" s="1">
        <f t="shared" si="7"/>
        <v>2</v>
      </c>
      <c r="C186" s="1">
        <v>138.6</v>
      </c>
      <c r="D186" s="5">
        <v>116</v>
      </c>
      <c r="E186" s="5"/>
      <c r="F186" s="54">
        <v>2000</v>
      </c>
      <c r="G186" s="52" t="s">
        <v>138</v>
      </c>
      <c r="H186" s="52">
        <v>129.80000000000001</v>
      </c>
      <c r="I186" s="52">
        <v>129.63333333333335</v>
      </c>
      <c r="J186" s="5"/>
      <c r="K186" s="54">
        <v>2000</v>
      </c>
      <c r="L186" s="52" t="s">
        <v>138</v>
      </c>
      <c r="M186" s="5">
        <v>169.8</v>
      </c>
      <c r="N186" s="5">
        <v>169.93333333333334</v>
      </c>
      <c r="AB186" s="18"/>
    </row>
    <row r="187" spans="1:28" x14ac:dyDescent="0.2">
      <c r="A187">
        <f t="shared" si="6"/>
        <v>1992</v>
      </c>
      <c r="B187" s="1">
        <f t="shared" si="7"/>
        <v>3</v>
      </c>
      <c r="C187" s="1">
        <v>139.30000000000001</v>
      </c>
      <c r="D187" s="5">
        <v>116.1</v>
      </c>
      <c r="E187" s="5"/>
      <c r="F187" s="54"/>
      <c r="G187" s="52" t="s">
        <v>139</v>
      </c>
      <c r="H187" s="52">
        <v>131.6</v>
      </c>
      <c r="I187" s="52">
        <v>132.03333333333333</v>
      </c>
      <c r="J187" s="5"/>
      <c r="K187" s="54"/>
      <c r="L187" s="52" t="s">
        <v>139</v>
      </c>
      <c r="M187" s="5">
        <v>171.5</v>
      </c>
      <c r="N187" s="5">
        <v>171.73333333333335</v>
      </c>
    </row>
    <row r="188" spans="1:28" x14ac:dyDescent="0.2">
      <c r="A188">
        <f t="shared" si="6"/>
        <v>1992</v>
      </c>
      <c r="B188" s="1">
        <f t="shared" si="7"/>
        <v>4</v>
      </c>
      <c r="C188" s="1">
        <v>139.5</v>
      </c>
      <c r="D188" s="5">
        <v>116.3</v>
      </c>
      <c r="E188" s="5"/>
      <c r="F188" s="54"/>
      <c r="G188" s="52" t="s">
        <v>140</v>
      </c>
      <c r="H188" s="52">
        <v>132.9</v>
      </c>
      <c r="I188" s="52">
        <v>133.76666666666668</v>
      </c>
      <c r="J188" s="5"/>
      <c r="K188" s="54"/>
      <c r="L188" s="52" t="s">
        <v>140</v>
      </c>
      <c r="M188" s="5">
        <v>172.8</v>
      </c>
      <c r="N188" s="5">
        <v>173.1</v>
      </c>
    </row>
    <row r="189" spans="1:28" x14ac:dyDescent="0.2">
      <c r="A189">
        <f t="shared" si="6"/>
        <v>1992</v>
      </c>
      <c r="B189" s="1">
        <f t="shared" si="7"/>
        <v>5</v>
      </c>
      <c r="C189" s="1">
        <v>139.69999999999999</v>
      </c>
      <c r="D189" s="5">
        <v>117.2</v>
      </c>
      <c r="E189" s="5"/>
      <c r="F189" s="54"/>
      <c r="G189" s="51" t="s">
        <v>141</v>
      </c>
      <c r="H189" s="52">
        <v>135</v>
      </c>
      <c r="I189" s="52">
        <v>135.53333333333333</v>
      </c>
      <c r="J189" s="5"/>
      <c r="K189" s="54"/>
      <c r="L189" s="51" t="s">
        <v>141</v>
      </c>
      <c r="M189" s="5">
        <v>174.1</v>
      </c>
      <c r="N189" s="5">
        <v>174.03333333333333</v>
      </c>
    </row>
    <row r="190" spans="1:28" x14ac:dyDescent="0.2">
      <c r="A190">
        <f t="shared" si="6"/>
        <v>1992</v>
      </c>
      <c r="B190" s="1">
        <f t="shared" si="7"/>
        <v>6</v>
      </c>
      <c r="C190" s="1">
        <v>140.19999999999999</v>
      </c>
      <c r="D190" s="5">
        <v>118</v>
      </c>
      <c r="E190" s="5"/>
      <c r="F190" s="54">
        <v>2001</v>
      </c>
      <c r="G190" s="52" t="s">
        <v>138</v>
      </c>
      <c r="H190" s="52">
        <v>137.4</v>
      </c>
      <c r="I190" s="52">
        <v>137.76666666666665</v>
      </c>
      <c r="J190" s="5"/>
      <c r="K190" s="54">
        <v>2001</v>
      </c>
      <c r="L190" s="52" t="s">
        <v>138</v>
      </c>
      <c r="M190" s="5">
        <v>175.8</v>
      </c>
      <c r="N190" s="5">
        <v>175.7</v>
      </c>
    </row>
    <row r="191" spans="1:28" x14ac:dyDescent="0.2">
      <c r="A191">
        <f t="shared" si="6"/>
        <v>1992</v>
      </c>
      <c r="B191" s="1">
        <f t="shared" si="7"/>
        <v>7</v>
      </c>
      <c r="C191" s="1">
        <v>140.5</v>
      </c>
      <c r="D191" s="5">
        <v>117.9</v>
      </c>
      <c r="E191" s="5"/>
      <c r="F191" s="54"/>
      <c r="G191" s="52" t="s">
        <v>139</v>
      </c>
      <c r="H191" s="52">
        <v>136.80000000000001</v>
      </c>
      <c r="I191" s="52">
        <v>136.23333333333335</v>
      </c>
      <c r="J191" s="5"/>
      <c r="K191" s="54"/>
      <c r="L191" s="52" t="s">
        <v>139</v>
      </c>
      <c r="M191" s="5">
        <v>177.7</v>
      </c>
      <c r="N191" s="5">
        <v>177.53333333333333</v>
      </c>
    </row>
    <row r="192" spans="1:28" x14ac:dyDescent="0.2">
      <c r="A192">
        <f t="shared" si="6"/>
        <v>1992</v>
      </c>
      <c r="B192" s="1">
        <f t="shared" si="7"/>
        <v>8</v>
      </c>
      <c r="C192" s="1">
        <v>140.9</v>
      </c>
      <c r="D192" s="5">
        <v>117.7</v>
      </c>
      <c r="E192" s="5"/>
      <c r="F192" s="54"/>
      <c r="G192" s="52" t="s">
        <v>140</v>
      </c>
      <c r="H192" s="52">
        <v>133.4</v>
      </c>
      <c r="I192" s="52">
        <v>133.36666666666667</v>
      </c>
      <c r="J192" s="5"/>
      <c r="K192" s="54"/>
      <c r="L192" s="52" t="s">
        <v>140</v>
      </c>
      <c r="M192" s="5">
        <v>177.5</v>
      </c>
      <c r="N192" s="5">
        <v>177.76666666666665</v>
      </c>
    </row>
    <row r="193" spans="1:50" x14ac:dyDescent="0.2">
      <c r="A193">
        <f t="shared" si="6"/>
        <v>1992</v>
      </c>
      <c r="B193" s="1">
        <f t="shared" si="7"/>
        <v>9</v>
      </c>
      <c r="C193" s="1">
        <v>141.30000000000001</v>
      </c>
      <c r="D193" s="5">
        <v>118</v>
      </c>
      <c r="E193" s="5"/>
      <c r="F193" s="54"/>
      <c r="G193" s="51" t="s">
        <v>141</v>
      </c>
      <c r="H193" s="52">
        <v>129.80000000000001</v>
      </c>
      <c r="I193" s="52">
        <v>129.4</v>
      </c>
      <c r="J193" s="5"/>
      <c r="K193" s="54"/>
      <c r="L193" s="51" t="s">
        <v>141</v>
      </c>
      <c r="M193" s="5">
        <v>177.4</v>
      </c>
      <c r="N193" s="5">
        <v>177.26666666666665</v>
      </c>
    </row>
    <row r="194" spans="1:50" x14ac:dyDescent="0.2">
      <c r="A194">
        <f t="shared" si="6"/>
        <v>1992</v>
      </c>
      <c r="B194" s="1">
        <f t="shared" si="7"/>
        <v>10</v>
      </c>
      <c r="C194" s="1">
        <v>141.80000000000001</v>
      </c>
      <c r="D194" s="5">
        <v>118.1</v>
      </c>
      <c r="E194" s="5"/>
      <c r="F194" s="54">
        <v>2002</v>
      </c>
      <c r="G194" s="51" t="s">
        <v>138</v>
      </c>
      <c r="H194" s="52">
        <v>128.4</v>
      </c>
      <c r="I194" s="52">
        <v>128.9</v>
      </c>
      <c r="J194" s="5"/>
      <c r="K194" s="54">
        <v>2002</v>
      </c>
      <c r="L194" s="51" t="s">
        <v>138</v>
      </c>
      <c r="M194" s="5">
        <v>177.8</v>
      </c>
      <c r="N194" s="5">
        <v>177.9</v>
      </c>
    </row>
    <row r="195" spans="1:50" x14ac:dyDescent="0.2">
      <c r="A195">
        <f t="shared" si="6"/>
        <v>1992</v>
      </c>
      <c r="B195" s="1">
        <f t="shared" si="7"/>
        <v>11</v>
      </c>
      <c r="C195" s="1">
        <v>142</v>
      </c>
      <c r="D195" s="5">
        <v>117.8</v>
      </c>
      <c r="E195" s="5"/>
      <c r="F195" s="54"/>
      <c r="G195" s="51" t="s">
        <v>139</v>
      </c>
      <c r="H195" s="52">
        <v>130.80000000000001</v>
      </c>
      <c r="I195" s="52">
        <v>130.83333333333334</v>
      </c>
      <c r="J195" s="5"/>
      <c r="K195" s="54"/>
      <c r="L195" s="51" t="s">
        <v>139</v>
      </c>
      <c r="M195" s="5">
        <v>179.8</v>
      </c>
      <c r="N195" s="5">
        <v>179.83333333333331</v>
      </c>
    </row>
    <row r="196" spans="1:50" x14ac:dyDescent="0.2">
      <c r="A196">
        <f t="shared" si="6"/>
        <v>1992</v>
      </c>
      <c r="B196" s="1">
        <f t="shared" si="7"/>
        <v>12</v>
      </c>
      <c r="C196" s="1">
        <v>141.9</v>
      </c>
      <c r="D196" s="5">
        <v>117.6</v>
      </c>
      <c r="E196" s="5"/>
      <c r="F196" s="54"/>
      <c r="G196" s="52" t="s">
        <v>140</v>
      </c>
      <c r="H196" s="52">
        <v>131.5</v>
      </c>
      <c r="I196" s="52">
        <v>131.66666666666666</v>
      </c>
      <c r="J196" s="5"/>
      <c r="K196" s="54"/>
      <c r="L196" s="52" t="s">
        <v>140</v>
      </c>
      <c r="M196" s="5">
        <v>180.7</v>
      </c>
      <c r="N196" s="5">
        <v>180.6</v>
      </c>
    </row>
    <row r="197" spans="1:50" x14ac:dyDescent="0.2">
      <c r="A197">
        <f t="shared" si="6"/>
        <v>1993</v>
      </c>
      <c r="B197" s="1">
        <f t="shared" si="7"/>
        <v>1</v>
      </c>
      <c r="C197" s="1">
        <v>142.6</v>
      </c>
      <c r="D197" s="5">
        <v>118</v>
      </c>
      <c r="E197" s="5"/>
      <c r="F197" s="54"/>
      <c r="G197" s="51" t="s">
        <v>141</v>
      </c>
      <c r="H197" s="52">
        <v>133.1</v>
      </c>
      <c r="I197" s="52">
        <v>133.06666666666663</v>
      </c>
      <c r="J197" s="5"/>
      <c r="K197" s="54"/>
      <c r="L197" s="51" t="s">
        <v>141</v>
      </c>
      <c r="M197" s="5">
        <v>181.3</v>
      </c>
      <c r="N197" s="5">
        <v>181.16666666666666</v>
      </c>
    </row>
    <row r="198" spans="1:50" x14ac:dyDescent="0.2">
      <c r="A198">
        <f t="shared" si="6"/>
        <v>1993</v>
      </c>
      <c r="B198" s="1">
        <f t="shared" si="7"/>
        <v>2</v>
      </c>
      <c r="C198" s="1">
        <v>143.1</v>
      </c>
      <c r="D198" s="5">
        <v>118.4</v>
      </c>
      <c r="E198" s="5"/>
      <c r="F198" s="54">
        <v>2003</v>
      </c>
      <c r="G198" s="51" t="s">
        <v>138</v>
      </c>
      <c r="H198" s="52">
        <v>137.6</v>
      </c>
      <c r="I198" s="52">
        <v>138.03333333333333</v>
      </c>
      <c r="J198" s="5"/>
      <c r="K198" s="54">
        <v>2003</v>
      </c>
      <c r="L198" s="51" t="s">
        <v>138</v>
      </c>
      <c r="M198" s="5">
        <v>183.1</v>
      </c>
      <c r="N198" s="5">
        <v>183</v>
      </c>
    </row>
    <row r="199" spans="1:50" x14ac:dyDescent="0.2">
      <c r="A199">
        <f t="shared" si="6"/>
        <v>1993</v>
      </c>
      <c r="B199" s="1">
        <f t="shared" si="7"/>
        <v>3</v>
      </c>
      <c r="C199" s="1">
        <v>143.6</v>
      </c>
      <c r="D199" s="5">
        <v>118.7</v>
      </c>
      <c r="E199" s="5"/>
      <c r="F199" s="54"/>
      <c r="G199" s="51" t="s">
        <v>139</v>
      </c>
      <c r="H199" s="52">
        <v>136.69999999999999</v>
      </c>
      <c r="I199" s="52">
        <v>137.16666666666666</v>
      </c>
      <c r="J199" s="5"/>
      <c r="K199" s="54"/>
      <c r="L199" s="51" t="s">
        <v>139</v>
      </c>
      <c r="M199" s="5">
        <v>183.5</v>
      </c>
      <c r="N199" s="5">
        <v>183.66666666666666</v>
      </c>
    </row>
    <row r="200" spans="1:50" x14ac:dyDescent="0.2">
      <c r="A200">
        <f t="shared" si="6"/>
        <v>1993</v>
      </c>
      <c r="B200" s="1">
        <f t="shared" si="7"/>
        <v>4</v>
      </c>
      <c r="C200" s="1">
        <v>144</v>
      </c>
      <c r="D200" s="5">
        <v>119.3</v>
      </c>
      <c r="E200" s="5"/>
      <c r="F200" s="54"/>
      <c r="G200" s="52" t="s">
        <v>140</v>
      </c>
      <c r="H200" s="52">
        <v>138</v>
      </c>
      <c r="I200" s="52">
        <v>138.06666666666666</v>
      </c>
      <c r="J200" s="5"/>
      <c r="K200" s="54"/>
      <c r="L200" s="52" t="s">
        <v>140</v>
      </c>
      <c r="M200" s="5">
        <v>184.6</v>
      </c>
      <c r="N200" s="5">
        <v>184.56666666666666</v>
      </c>
    </row>
    <row r="201" spans="1:50" x14ac:dyDescent="0.2">
      <c r="A201">
        <f t="shared" si="6"/>
        <v>1993</v>
      </c>
      <c r="B201" s="1">
        <f t="shared" si="7"/>
        <v>5</v>
      </c>
      <c r="C201" s="1">
        <v>144.19999999999999</v>
      </c>
      <c r="D201" s="5">
        <v>119.7</v>
      </c>
      <c r="E201" s="5"/>
      <c r="F201" s="54"/>
      <c r="G201" s="51" t="s">
        <v>141</v>
      </c>
      <c r="H201" s="52">
        <v>138.9</v>
      </c>
      <c r="I201" s="52">
        <v>139.23333333333335</v>
      </c>
      <c r="J201" s="5"/>
      <c r="K201" s="54"/>
      <c r="L201" s="51" t="s">
        <v>141</v>
      </c>
      <c r="M201" s="5">
        <v>184.5</v>
      </c>
      <c r="N201" s="5">
        <v>184.6</v>
      </c>
    </row>
    <row r="202" spans="1:50" x14ac:dyDescent="0.2">
      <c r="A202">
        <f t="shared" si="6"/>
        <v>1993</v>
      </c>
      <c r="B202" s="1">
        <f t="shared" si="7"/>
        <v>6</v>
      </c>
      <c r="C202" s="1">
        <v>144.4</v>
      </c>
      <c r="D202" s="5">
        <v>119.5</v>
      </c>
      <c r="E202" s="5"/>
      <c r="F202" s="54">
        <v>2004</v>
      </c>
      <c r="G202" s="51" t="s">
        <v>138</v>
      </c>
      <c r="H202" s="52">
        <v>142.1</v>
      </c>
      <c r="I202" s="52">
        <v>142.19999999999999</v>
      </c>
      <c r="J202" s="5"/>
      <c r="K202" s="54">
        <v>2004</v>
      </c>
      <c r="L202" s="51" t="s">
        <v>138</v>
      </c>
      <c r="M202" s="5">
        <v>186.2</v>
      </c>
      <c r="N202" s="5">
        <v>186.26666666666665</v>
      </c>
    </row>
    <row r="203" spans="1:50" x14ac:dyDescent="0.2">
      <c r="A203">
        <f t="shared" si="6"/>
        <v>1993</v>
      </c>
      <c r="B203" s="1">
        <f t="shared" si="7"/>
        <v>7</v>
      </c>
      <c r="C203" s="1">
        <v>144.4</v>
      </c>
      <c r="D203" s="5">
        <v>119.2</v>
      </c>
      <c r="E203" s="5"/>
      <c r="F203" s="54"/>
      <c r="G203" s="51" t="s">
        <v>139</v>
      </c>
      <c r="H203" s="52">
        <v>146.80000000000001</v>
      </c>
      <c r="I203" s="52">
        <v>146.26666666666668</v>
      </c>
      <c r="J203" s="5"/>
      <c r="K203" s="54"/>
      <c r="L203" s="51" t="s">
        <v>139</v>
      </c>
      <c r="M203" s="5">
        <v>189.1</v>
      </c>
      <c r="N203" s="5">
        <v>188.93333333333331</v>
      </c>
    </row>
    <row r="204" spans="1:50" x14ac:dyDescent="0.2">
      <c r="A204">
        <f t="shared" si="6"/>
        <v>1993</v>
      </c>
      <c r="B204" s="1">
        <f t="shared" si="7"/>
        <v>8</v>
      </c>
      <c r="C204" s="1">
        <v>144.80000000000001</v>
      </c>
      <c r="D204" s="5">
        <v>118.7</v>
      </c>
      <c r="E204" s="5"/>
      <c r="F204" s="54"/>
      <c r="G204" s="52" t="s">
        <v>140</v>
      </c>
      <c r="H204" s="52">
        <v>148</v>
      </c>
      <c r="I204" s="52">
        <v>147.69999999999999</v>
      </c>
      <c r="J204" s="5"/>
      <c r="K204" s="54"/>
      <c r="L204" s="52" t="s">
        <v>140</v>
      </c>
      <c r="M204" s="5">
        <v>189.5</v>
      </c>
      <c r="N204" s="5">
        <v>189.6</v>
      </c>
    </row>
    <row r="205" spans="1:50" x14ac:dyDescent="0.2">
      <c r="A205">
        <f t="shared" si="6"/>
        <v>1993</v>
      </c>
      <c r="B205" s="1">
        <f t="shared" si="7"/>
        <v>9</v>
      </c>
      <c r="C205" s="1">
        <v>145.1</v>
      </c>
      <c r="D205" s="5">
        <v>118.7</v>
      </c>
      <c r="E205" s="5"/>
      <c r="F205" s="54"/>
      <c r="G205" s="51" t="s">
        <v>141</v>
      </c>
      <c r="H205" s="52">
        <v>151.4</v>
      </c>
      <c r="I205" s="52">
        <v>150.53333333333333</v>
      </c>
      <c r="J205" s="5"/>
      <c r="K205" s="54"/>
      <c r="L205" s="51" t="s">
        <v>141</v>
      </c>
      <c r="M205" s="5">
        <v>191</v>
      </c>
      <c r="N205" s="5">
        <v>190.73333333333335</v>
      </c>
    </row>
    <row r="206" spans="1:50" x14ac:dyDescent="0.2">
      <c r="A206">
        <f t="shared" si="6"/>
        <v>1993</v>
      </c>
      <c r="B206" s="1">
        <f t="shared" si="7"/>
        <v>10</v>
      </c>
      <c r="C206" s="1">
        <v>145.69999999999999</v>
      </c>
      <c r="D206" s="1">
        <v>119.1</v>
      </c>
      <c r="E206" s="5"/>
      <c r="F206" s="54">
        <v>2005</v>
      </c>
      <c r="G206" s="51" t="s">
        <v>138</v>
      </c>
      <c r="H206" s="52">
        <v>151.6</v>
      </c>
      <c r="I206" s="52">
        <v>152.06666666666666</v>
      </c>
      <c r="J206" s="5"/>
      <c r="K206" s="54">
        <v>2005</v>
      </c>
      <c r="L206" s="51" t="s">
        <v>138</v>
      </c>
      <c r="M206" s="5">
        <v>191.8</v>
      </c>
      <c r="N206" s="5">
        <v>191.93333333333331</v>
      </c>
    </row>
    <row r="207" spans="1:50" x14ac:dyDescent="0.2">
      <c r="A207">
        <f t="shared" si="6"/>
        <v>1993</v>
      </c>
      <c r="B207" s="1">
        <f t="shared" si="7"/>
        <v>11</v>
      </c>
      <c r="C207" s="1">
        <v>145.80000000000001</v>
      </c>
      <c r="D207" s="1">
        <v>119</v>
      </c>
      <c r="E207" s="5"/>
      <c r="F207" s="54"/>
      <c r="G207" s="51" t="s">
        <v>139</v>
      </c>
      <c r="H207" s="52">
        <v>154.30000000000001</v>
      </c>
      <c r="I207" s="52">
        <v>154.53333333333333</v>
      </c>
      <c r="J207" s="5"/>
      <c r="K207" s="54"/>
      <c r="L207" s="51" t="s">
        <v>139</v>
      </c>
      <c r="M207" s="5">
        <v>194.4</v>
      </c>
      <c r="N207" s="5">
        <v>194.5</v>
      </c>
    </row>
    <row r="208" spans="1:50" ht="13.5" x14ac:dyDescent="0.25">
      <c r="A208">
        <f t="shared" si="6"/>
        <v>1993</v>
      </c>
      <c r="B208" s="1">
        <f t="shared" si="7"/>
        <v>12</v>
      </c>
      <c r="C208" s="1">
        <v>145.80000000000001</v>
      </c>
      <c r="D208" s="1">
        <v>118.6</v>
      </c>
      <c r="E208" s="5"/>
      <c r="F208" s="54"/>
      <c r="G208" s="52" t="s">
        <v>140</v>
      </c>
      <c r="H208" s="52">
        <v>157.6</v>
      </c>
      <c r="I208" s="52">
        <v>158.69999999999999</v>
      </c>
      <c r="J208" s="5"/>
      <c r="K208" s="54"/>
      <c r="L208" s="52" t="s">
        <v>140</v>
      </c>
      <c r="M208" s="5">
        <v>196.4</v>
      </c>
      <c r="N208" s="5">
        <v>196.86666666666667</v>
      </c>
      <c r="U208" s="21"/>
      <c r="V208" s="21"/>
      <c r="W208" s="21"/>
      <c r="X208" s="23"/>
      <c r="Y208" s="21"/>
      <c r="Z208" s="21"/>
      <c r="AA208" s="21"/>
      <c r="AB208" s="25"/>
      <c r="AC208" s="25"/>
      <c r="AD208" s="25"/>
      <c r="AE208" s="25"/>
      <c r="AF208" s="25"/>
      <c r="AG208" s="25"/>
      <c r="AH208" s="25"/>
      <c r="AI208" s="27"/>
      <c r="AJ208" s="21"/>
      <c r="AK208" s="21"/>
      <c r="AL208" s="21"/>
      <c r="AM208" s="22"/>
      <c r="AN208" s="21"/>
      <c r="AO208" s="21"/>
      <c r="AP208" s="21"/>
      <c r="AQ208" s="25"/>
      <c r="AR208" s="25"/>
      <c r="AS208" s="25"/>
      <c r="AT208" s="25"/>
      <c r="AU208" s="25"/>
      <c r="AV208" s="25"/>
      <c r="AW208" s="25"/>
      <c r="AX208" s="27"/>
    </row>
    <row r="209" spans="1:67" x14ac:dyDescent="0.2">
      <c r="A209">
        <f t="shared" ref="A209:A272" si="8">A197+1</f>
        <v>1994</v>
      </c>
      <c r="B209" s="1">
        <f t="shared" ref="B209:B272" si="9">B197</f>
        <v>1</v>
      </c>
      <c r="C209" s="1">
        <v>146.19999999999999</v>
      </c>
      <c r="D209" s="1">
        <v>119.1</v>
      </c>
      <c r="E209" s="5"/>
      <c r="F209" s="54"/>
      <c r="G209" s="51" t="s">
        <v>141</v>
      </c>
      <c r="H209" s="52">
        <v>163.69999999999999</v>
      </c>
      <c r="I209" s="52">
        <v>164.3</v>
      </c>
      <c r="J209" s="5"/>
      <c r="K209" s="54"/>
      <c r="L209" s="51" t="s">
        <v>141</v>
      </c>
      <c r="M209" s="5">
        <v>197.6</v>
      </c>
      <c r="N209" s="5">
        <v>197.86666666666665</v>
      </c>
    </row>
    <row r="210" spans="1:67" x14ac:dyDescent="0.2">
      <c r="A210">
        <f t="shared" si="8"/>
        <v>1994</v>
      </c>
      <c r="B210" s="1">
        <f t="shared" si="9"/>
        <v>2</v>
      </c>
      <c r="C210" s="1">
        <v>146.69999999999999</v>
      </c>
      <c r="D210" s="1">
        <v>119.3</v>
      </c>
      <c r="E210" s="5"/>
      <c r="F210" s="54">
        <v>2006</v>
      </c>
      <c r="G210" s="51" t="s">
        <v>138</v>
      </c>
      <c r="H210" s="52">
        <v>161.80000000000001</v>
      </c>
      <c r="I210" s="52">
        <v>162.76666666666668</v>
      </c>
      <c r="J210" s="5"/>
      <c r="K210" s="54">
        <v>2006</v>
      </c>
      <c r="L210" s="51" t="s">
        <v>138</v>
      </c>
      <c r="M210" s="5">
        <v>198.7</v>
      </c>
      <c r="N210" s="5">
        <v>198.93333333333331</v>
      </c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</row>
    <row r="211" spans="1:67" x14ac:dyDescent="0.2">
      <c r="A211">
        <f t="shared" si="8"/>
        <v>1994</v>
      </c>
      <c r="B211" s="1">
        <f t="shared" si="9"/>
        <v>3</v>
      </c>
      <c r="C211" s="1">
        <v>147.19999999999999</v>
      </c>
      <c r="D211" s="1">
        <v>119.7</v>
      </c>
      <c r="E211" s="5"/>
      <c r="F211" s="54"/>
      <c r="G211" s="51" t="s">
        <v>139</v>
      </c>
      <c r="H211" s="52">
        <v>165.8</v>
      </c>
      <c r="I211" s="52">
        <v>165.4</v>
      </c>
      <c r="J211" s="5"/>
      <c r="K211" s="54"/>
      <c r="L211" s="51" t="s">
        <v>139</v>
      </c>
      <c r="M211" s="5">
        <v>202.5</v>
      </c>
      <c r="N211" s="5">
        <v>202.3</v>
      </c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</row>
    <row r="212" spans="1:67" x14ac:dyDescent="0.2">
      <c r="A212">
        <f t="shared" si="8"/>
        <v>1994</v>
      </c>
      <c r="B212" s="1">
        <f t="shared" si="9"/>
        <v>4</v>
      </c>
      <c r="C212" s="1">
        <v>147.4</v>
      </c>
      <c r="D212" s="1">
        <v>119.7</v>
      </c>
      <c r="E212" s="5"/>
      <c r="F212" s="54"/>
      <c r="G212" s="52" t="s">
        <v>140</v>
      </c>
      <c r="H212" s="52">
        <v>167.9</v>
      </c>
      <c r="I212" s="52">
        <v>166.7</v>
      </c>
      <c r="J212" s="5"/>
      <c r="K212" s="54"/>
      <c r="L212" s="52" t="s">
        <v>140</v>
      </c>
      <c r="M212" s="5">
        <v>203.9</v>
      </c>
      <c r="N212" s="5">
        <v>203.43333333333331</v>
      </c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</row>
    <row r="213" spans="1:67" x14ac:dyDescent="0.2">
      <c r="A213">
        <f t="shared" si="8"/>
        <v>1994</v>
      </c>
      <c r="B213" s="1">
        <f t="shared" si="9"/>
        <v>5</v>
      </c>
      <c r="C213" s="1">
        <v>147.5</v>
      </c>
      <c r="D213" s="1">
        <v>119.9</v>
      </c>
      <c r="E213" s="5"/>
      <c r="F213" s="54"/>
      <c r="G213" s="51" t="s">
        <v>141</v>
      </c>
      <c r="H213" s="52">
        <v>164.6</v>
      </c>
      <c r="I213" s="52">
        <v>164.13333333333333</v>
      </c>
      <c r="J213" s="5"/>
      <c r="K213" s="54"/>
      <c r="L213" s="51" t="s">
        <v>141</v>
      </c>
      <c r="M213" s="5">
        <v>201.5</v>
      </c>
      <c r="N213" s="5">
        <v>201.7</v>
      </c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</row>
    <row r="214" spans="1:67" x14ac:dyDescent="0.2">
      <c r="A214">
        <f t="shared" si="8"/>
        <v>1994</v>
      </c>
      <c r="B214" s="1">
        <f t="shared" si="9"/>
        <v>6</v>
      </c>
      <c r="C214" s="1">
        <v>148</v>
      </c>
      <c r="D214" s="1">
        <v>120.5</v>
      </c>
      <c r="E214" s="5"/>
      <c r="F214" s="54">
        <v>2007</v>
      </c>
      <c r="G214" s="51" t="s">
        <v>138</v>
      </c>
      <c r="H214" s="52">
        <v>166.8</v>
      </c>
      <c r="I214" s="52">
        <v>166.7</v>
      </c>
      <c r="J214" s="5"/>
      <c r="K214" s="54">
        <v>2007</v>
      </c>
      <c r="L214" s="51" t="s">
        <v>138</v>
      </c>
      <c r="M214" s="5">
        <v>203.499</v>
      </c>
      <c r="N214" s="5">
        <v>203.75566666666666</v>
      </c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</row>
    <row r="215" spans="1:67" x14ac:dyDescent="0.2">
      <c r="A215">
        <f t="shared" si="8"/>
        <v>1994</v>
      </c>
      <c r="B215" s="1">
        <f t="shared" si="9"/>
        <v>7</v>
      </c>
      <c r="C215" s="1">
        <v>148.4</v>
      </c>
      <c r="D215" s="1">
        <v>120.7</v>
      </c>
      <c r="E215" s="5"/>
      <c r="F215" s="54"/>
      <c r="G215" s="51" t="s">
        <v>139</v>
      </c>
      <c r="H215" s="52">
        <v>173.3</v>
      </c>
      <c r="I215" s="52">
        <v>172.83333333333334</v>
      </c>
      <c r="J215" s="5"/>
      <c r="K215" s="54"/>
      <c r="L215" s="51" t="s">
        <v>139</v>
      </c>
      <c r="M215" s="5">
        <v>207.94900000000001</v>
      </c>
      <c r="N215" s="5">
        <v>207.66233333333332</v>
      </c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</row>
    <row r="216" spans="1:67" x14ac:dyDescent="0.2">
      <c r="A216">
        <f t="shared" si="8"/>
        <v>1994</v>
      </c>
      <c r="B216" s="1">
        <f t="shared" si="9"/>
        <v>8</v>
      </c>
      <c r="C216" s="1">
        <v>149</v>
      </c>
      <c r="D216" s="1">
        <v>121.2</v>
      </c>
      <c r="E216" s="5"/>
      <c r="F216" s="54"/>
      <c r="G216" s="52" t="s">
        <v>140</v>
      </c>
      <c r="H216" s="52">
        <v>172.4</v>
      </c>
      <c r="I216" s="52">
        <v>173.66666666666666</v>
      </c>
      <c r="J216" s="5"/>
      <c r="K216" s="54"/>
      <c r="L216" s="52" t="s">
        <v>140</v>
      </c>
      <c r="M216" s="5">
        <v>207.917</v>
      </c>
      <c r="N216" s="5">
        <v>208.23533333333333</v>
      </c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</row>
    <row r="217" spans="1:67" x14ac:dyDescent="0.2">
      <c r="A217">
        <f t="shared" si="8"/>
        <v>1994</v>
      </c>
      <c r="B217" s="1">
        <f t="shared" si="9"/>
        <v>9</v>
      </c>
      <c r="C217" s="1">
        <v>149.4</v>
      </c>
      <c r="D217" s="1">
        <v>121</v>
      </c>
      <c r="E217" s="5"/>
      <c r="F217" s="54"/>
      <c r="G217" s="51" t="s">
        <v>141</v>
      </c>
      <c r="H217" s="52">
        <v>179</v>
      </c>
      <c r="I217" s="52">
        <v>177.43333333333331</v>
      </c>
      <c r="J217" s="5"/>
      <c r="K217" s="54"/>
      <c r="L217" s="51" t="s">
        <v>141</v>
      </c>
      <c r="M217" s="5">
        <v>210.17699999999999</v>
      </c>
      <c r="N217" s="5">
        <v>209.71633333333332</v>
      </c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</row>
    <row r="218" spans="1:67" x14ac:dyDescent="0.2">
      <c r="A218">
        <f t="shared" si="8"/>
        <v>1994</v>
      </c>
      <c r="B218" s="1">
        <f t="shared" si="9"/>
        <v>10</v>
      </c>
      <c r="C218" s="1">
        <v>149.5</v>
      </c>
      <c r="D218" s="1">
        <v>120.9</v>
      </c>
      <c r="E218" s="5"/>
      <c r="F218" s="54">
        <v>2008</v>
      </c>
      <c r="G218" s="51" t="s">
        <v>138</v>
      </c>
      <c r="H218" s="52">
        <v>182.7</v>
      </c>
      <c r="I218" s="52">
        <v>183.86666666666667</v>
      </c>
      <c r="J218" s="5"/>
      <c r="K218" s="54">
        <v>2008</v>
      </c>
      <c r="L218" s="51" t="s">
        <v>138</v>
      </c>
      <c r="M218" s="5">
        <v>211.69300000000001</v>
      </c>
      <c r="N218" s="5">
        <v>212.10033333333334</v>
      </c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</row>
    <row r="219" spans="1:67" x14ac:dyDescent="0.2">
      <c r="A219">
        <f t="shared" si="8"/>
        <v>1994</v>
      </c>
      <c r="B219" s="1">
        <f t="shared" si="9"/>
        <v>11</v>
      </c>
      <c r="C219" s="1">
        <v>149.69999999999999</v>
      </c>
      <c r="D219" s="1">
        <v>121.5</v>
      </c>
      <c r="E219" s="5"/>
      <c r="F219" s="54"/>
      <c r="G219" s="51" t="s">
        <v>139</v>
      </c>
      <c r="H219" s="52">
        <v>196.6</v>
      </c>
      <c r="I219" s="52">
        <v>196</v>
      </c>
      <c r="J219" s="5"/>
      <c r="K219" s="54"/>
      <c r="L219" s="51" t="s">
        <v>139</v>
      </c>
      <c r="M219" s="5">
        <v>216.63200000000001</v>
      </c>
      <c r="N219" s="5">
        <v>216.75666666666666</v>
      </c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</row>
    <row r="220" spans="1:67" x14ac:dyDescent="0.2">
      <c r="A220">
        <f t="shared" si="8"/>
        <v>1994</v>
      </c>
      <c r="B220" s="1">
        <f t="shared" si="9"/>
        <v>12</v>
      </c>
      <c r="C220" s="1">
        <v>149.69999999999999</v>
      </c>
      <c r="D220" s="1">
        <v>121.9</v>
      </c>
      <c r="E220" s="5"/>
      <c r="F220" s="54"/>
      <c r="G220" s="52" t="s">
        <v>140</v>
      </c>
      <c r="H220" s="52">
        <v>199</v>
      </c>
      <c r="I220" s="52">
        <v>200.46666666666667</v>
      </c>
      <c r="J220" s="5"/>
      <c r="K220" s="54"/>
      <c r="L220" s="52" t="s">
        <v>140</v>
      </c>
      <c r="M220" s="5">
        <v>219.08600000000001</v>
      </c>
      <c r="N220" s="5">
        <v>219.27766666666665</v>
      </c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</row>
    <row r="221" spans="1:67" x14ac:dyDescent="0.2">
      <c r="A221">
        <f t="shared" si="8"/>
        <v>1995</v>
      </c>
      <c r="B221" s="1">
        <f t="shared" si="9"/>
        <v>1</v>
      </c>
      <c r="C221" s="1">
        <v>150.30000000000001</v>
      </c>
      <c r="D221" s="1">
        <v>122.9</v>
      </c>
      <c r="E221" s="5"/>
      <c r="F221" s="54"/>
      <c r="G221" s="51" t="s">
        <v>141</v>
      </c>
      <c r="H221" s="52">
        <v>176.8</v>
      </c>
      <c r="I221" s="52">
        <v>178.03333333333333</v>
      </c>
      <c r="J221" s="5"/>
      <c r="K221" s="54"/>
      <c r="L221" s="51" t="s">
        <v>141</v>
      </c>
      <c r="M221" s="5">
        <v>212.42500000000001</v>
      </c>
      <c r="N221" s="5">
        <v>213.07533333333336</v>
      </c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</row>
    <row r="222" spans="1:67" x14ac:dyDescent="0.2">
      <c r="A222">
        <f t="shared" si="8"/>
        <v>1995</v>
      </c>
      <c r="B222" s="1">
        <f t="shared" si="9"/>
        <v>2</v>
      </c>
      <c r="C222" s="1">
        <v>150.9</v>
      </c>
      <c r="D222" s="1">
        <v>123.5</v>
      </c>
      <c r="E222" s="5"/>
      <c r="F222" s="54">
        <v>2009</v>
      </c>
      <c r="G222" s="51" t="s">
        <v>138</v>
      </c>
      <c r="H222" s="1">
        <v>169.3</v>
      </c>
      <c r="I222" s="52">
        <v>169.53333333333333</v>
      </c>
      <c r="J222" s="52"/>
      <c r="K222" s="54">
        <v>2009</v>
      </c>
      <c r="L222" s="51" t="s">
        <v>138</v>
      </c>
      <c r="M222" s="1">
        <v>212.19300000000001</v>
      </c>
      <c r="N222" s="5">
        <v>212.01500000000001</v>
      </c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</row>
    <row r="223" spans="1:67" x14ac:dyDescent="0.2">
      <c r="A223">
        <f t="shared" si="8"/>
        <v>1995</v>
      </c>
      <c r="B223" s="1">
        <f t="shared" si="9"/>
        <v>3</v>
      </c>
      <c r="C223" s="1">
        <v>151.4</v>
      </c>
      <c r="D223" s="1">
        <v>123.9</v>
      </c>
      <c r="E223" s="5"/>
      <c r="F223" s="54"/>
      <c r="G223" s="51" t="s">
        <v>139</v>
      </c>
      <c r="H223" s="1">
        <v>170.8</v>
      </c>
      <c r="I223" s="52">
        <v>171.33333333333334</v>
      </c>
      <c r="J223" s="52"/>
      <c r="K223" s="54"/>
      <c r="L223" s="51" t="s">
        <v>139</v>
      </c>
      <c r="M223" s="1">
        <v>213.85599999999999</v>
      </c>
      <c r="N223" s="5">
        <v>214.26300000000001</v>
      </c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</row>
    <row r="224" spans="1:67" x14ac:dyDescent="0.2">
      <c r="A224">
        <f t="shared" si="8"/>
        <v>1995</v>
      </c>
      <c r="B224" s="1">
        <f t="shared" si="9"/>
        <v>4</v>
      </c>
      <c r="C224" s="1">
        <v>151.9</v>
      </c>
      <c r="D224" s="1">
        <v>124.6</v>
      </c>
      <c r="E224" s="5"/>
      <c r="F224" s="54"/>
      <c r="G224" s="52" t="s">
        <v>140</v>
      </c>
      <c r="H224" s="1">
        <v>175</v>
      </c>
      <c r="I224" s="52">
        <v>173.86666666666667</v>
      </c>
      <c r="J224" s="52"/>
      <c r="K224" s="54"/>
      <c r="L224" s="52" t="s">
        <v>140</v>
      </c>
      <c r="M224" s="1">
        <v>215.834</v>
      </c>
      <c r="N224" s="5">
        <v>215.71799999999999</v>
      </c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</row>
    <row r="225" spans="1:67" x14ac:dyDescent="0.2">
      <c r="A225">
        <f t="shared" si="8"/>
        <v>1995</v>
      </c>
      <c r="B225" s="1">
        <f t="shared" si="9"/>
        <v>5</v>
      </c>
      <c r="C225" s="1">
        <v>152.19999999999999</v>
      </c>
      <c r="D225" s="1">
        <v>124.9</v>
      </c>
      <c r="E225" s="5"/>
      <c r="F225" s="54"/>
      <c r="G225" s="51" t="s">
        <v>141</v>
      </c>
      <c r="H225" s="1">
        <v>177.4</v>
      </c>
      <c r="I225" s="52">
        <v>176.9</v>
      </c>
      <c r="J225" s="52"/>
      <c r="K225" s="54"/>
      <c r="L225" s="51" t="s">
        <v>141</v>
      </c>
      <c r="M225" s="1">
        <v>216.33</v>
      </c>
      <c r="N225" s="5">
        <v>216.15200000000002</v>
      </c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</row>
    <row r="226" spans="1:67" x14ac:dyDescent="0.2">
      <c r="A226">
        <f t="shared" si="8"/>
        <v>1995</v>
      </c>
      <c r="B226" s="1">
        <f t="shared" si="9"/>
        <v>6</v>
      </c>
      <c r="C226" s="1">
        <v>152.5</v>
      </c>
      <c r="D226" s="1">
        <v>125.3</v>
      </c>
      <c r="E226" s="5"/>
      <c r="F226" s="54">
        <v>2010</v>
      </c>
      <c r="G226" s="51" t="s">
        <v>138</v>
      </c>
      <c r="H226" s="1">
        <v>181</v>
      </c>
      <c r="I226" s="52">
        <v>182.06666666666669</v>
      </c>
      <c r="J226" s="52"/>
      <c r="K226" s="54">
        <v>2010</v>
      </c>
      <c r="L226" s="51" t="s">
        <v>138</v>
      </c>
      <c r="M226" s="1">
        <v>216.74100000000001</v>
      </c>
      <c r="N226" s="5">
        <v>217.01966666666667</v>
      </c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</row>
    <row r="227" spans="1:67" x14ac:dyDescent="0.2">
      <c r="A227">
        <f t="shared" si="8"/>
        <v>1995</v>
      </c>
      <c r="B227" s="1">
        <f t="shared" si="9"/>
        <v>7</v>
      </c>
      <c r="C227" s="1">
        <v>152.5</v>
      </c>
      <c r="D227" s="1">
        <v>125.3</v>
      </c>
      <c r="E227" s="5"/>
      <c r="F227" s="54"/>
      <c r="G227" s="51" t="s">
        <v>139</v>
      </c>
      <c r="H227" s="1">
        <v>184.8</v>
      </c>
      <c r="I227" s="52">
        <v>184.23333333333335</v>
      </c>
      <c r="J227" s="52"/>
      <c r="K227" s="54"/>
      <c r="L227" s="51" t="s">
        <v>139</v>
      </c>
      <c r="M227" s="1">
        <v>218.178</v>
      </c>
      <c r="N227" s="5">
        <v>218.05066666666667</v>
      </c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</row>
    <row r="228" spans="1:67" x14ac:dyDescent="0.2">
      <c r="A228">
        <f t="shared" si="8"/>
        <v>1995</v>
      </c>
      <c r="B228" s="1">
        <f t="shared" si="9"/>
        <v>8</v>
      </c>
      <c r="C228" s="1">
        <v>152.9</v>
      </c>
      <c r="D228" s="1">
        <v>125.1</v>
      </c>
      <c r="E228" s="5"/>
      <c r="F228" s="54"/>
      <c r="G228" s="52" t="s">
        <v>140</v>
      </c>
      <c r="H228" s="1">
        <v>184.9</v>
      </c>
      <c r="I228" s="52">
        <v>184.63333333333333</v>
      </c>
      <c r="J228" s="52"/>
      <c r="K228" s="54"/>
      <c r="L228" s="52" t="s">
        <v>140</v>
      </c>
      <c r="M228" s="1">
        <v>218.31200000000001</v>
      </c>
      <c r="N228" s="5">
        <v>218.25399999999999</v>
      </c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</row>
    <row r="229" spans="1:67" x14ac:dyDescent="0.2">
      <c r="A229">
        <f t="shared" si="8"/>
        <v>1995</v>
      </c>
      <c r="B229" s="1">
        <f t="shared" si="9"/>
        <v>9</v>
      </c>
      <c r="C229" s="1">
        <v>153.19999999999999</v>
      </c>
      <c r="D229" s="1">
        <v>125.2</v>
      </c>
      <c r="E229" s="5"/>
      <c r="F229" s="54"/>
      <c r="G229" s="51" t="s">
        <v>141</v>
      </c>
      <c r="H229" s="1">
        <v>187.7</v>
      </c>
      <c r="I229" s="52">
        <v>188</v>
      </c>
      <c r="J229" s="52"/>
      <c r="K229" s="54"/>
      <c r="L229" s="51" t="s">
        <v>141</v>
      </c>
      <c r="M229" s="1">
        <v>218.803</v>
      </c>
      <c r="N229" s="5">
        <v>218.89766666666665</v>
      </c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</row>
    <row r="230" spans="1:67" x14ac:dyDescent="0.2">
      <c r="A230">
        <f t="shared" si="8"/>
        <v>1995</v>
      </c>
      <c r="B230" s="1">
        <f t="shared" si="9"/>
        <v>10</v>
      </c>
      <c r="C230" s="1">
        <v>153.69999999999999</v>
      </c>
      <c r="D230" s="1">
        <v>125.3</v>
      </c>
      <c r="E230" s="5"/>
      <c r="F230" s="54">
        <v>2011</v>
      </c>
      <c r="G230" s="51" t="s">
        <v>138</v>
      </c>
      <c r="H230" s="1">
        <v>195.8</v>
      </c>
      <c r="I230" s="52">
        <v>195.9</v>
      </c>
      <c r="J230" s="52"/>
      <c r="K230" s="54">
        <v>2011</v>
      </c>
      <c r="L230" s="51" t="s">
        <v>138</v>
      </c>
      <c r="M230" s="1">
        <v>221.309</v>
      </c>
      <c r="N230" s="5">
        <v>221.66633333333334</v>
      </c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</row>
    <row r="231" spans="1:67" x14ac:dyDescent="0.2">
      <c r="A231">
        <f t="shared" si="8"/>
        <v>1995</v>
      </c>
      <c r="B231" s="1">
        <f t="shared" si="9"/>
        <v>11</v>
      </c>
      <c r="C231" s="1">
        <v>153.6</v>
      </c>
      <c r="D231" s="1">
        <v>125.4</v>
      </c>
      <c r="E231" s="5"/>
      <c r="F231" s="54"/>
      <c r="G231" s="51" t="s">
        <v>139</v>
      </c>
      <c r="H231" s="1">
        <v>204.1</v>
      </c>
      <c r="I231" s="52">
        <v>203.70000000000002</v>
      </c>
      <c r="J231" s="52"/>
      <c r="K231" s="54"/>
      <c r="L231" s="51" t="s">
        <v>139</v>
      </c>
      <c r="M231" s="1">
        <v>225.964</v>
      </c>
      <c r="N231" s="5">
        <v>225.53066666666666</v>
      </c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</row>
    <row r="232" spans="1:67" x14ac:dyDescent="0.2">
      <c r="A232">
        <f t="shared" si="8"/>
        <v>1995</v>
      </c>
      <c r="B232" s="1">
        <f t="shared" si="9"/>
        <v>12</v>
      </c>
      <c r="C232" s="1">
        <v>153.5</v>
      </c>
      <c r="D232" s="1">
        <v>125.7</v>
      </c>
      <c r="E232" s="5"/>
      <c r="F232" s="54"/>
      <c r="G232" s="52" t="s">
        <v>140</v>
      </c>
      <c r="H232" s="1">
        <v>203.2</v>
      </c>
      <c r="I232" s="52">
        <v>203.83333333333334</v>
      </c>
      <c r="J232" s="52"/>
      <c r="K232" s="54"/>
      <c r="L232" s="52" t="s">
        <v>140</v>
      </c>
      <c r="M232" s="1">
        <v>226.54499999999999</v>
      </c>
      <c r="N232" s="5">
        <v>226.452</v>
      </c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</row>
    <row r="233" spans="1:67" x14ac:dyDescent="0.2">
      <c r="A233">
        <f t="shared" si="8"/>
        <v>1996</v>
      </c>
      <c r="B233" s="1">
        <f t="shared" si="9"/>
        <v>1</v>
      </c>
      <c r="C233" s="1">
        <v>154.4</v>
      </c>
      <c r="D233" s="1">
        <v>126.3</v>
      </c>
      <c r="E233" s="5"/>
      <c r="F233" s="54"/>
      <c r="G233" s="51" t="s">
        <v>141</v>
      </c>
      <c r="H233" s="1">
        <v>201.4</v>
      </c>
      <c r="I233" s="52">
        <v>200.76666666666665</v>
      </c>
      <c r="J233" s="52"/>
      <c r="K233" s="54"/>
      <c r="L233" s="51" t="s">
        <v>141</v>
      </c>
      <c r="M233" s="1">
        <v>226.23</v>
      </c>
      <c r="N233" s="5">
        <v>226.10766666666666</v>
      </c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</row>
    <row r="234" spans="1:67" x14ac:dyDescent="0.2">
      <c r="A234">
        <f t="shared" si="8"/>
        <v>1996</v>
      </c>
      <c r="B234" s="1">
        <f t="shared" si="9"/>
        <v>2</v>
      </c>
      <c r="C234" s="1">
        <v>154.9</v>
      </c>
      <c r="D234" s="1">
        <v>126.2</v>
      </c>
      <c r="E234" s="5"/>
      <c r="F234" s="54">
        <v>2012</v>
      </c>
      <c r="G234" s="51" t="s">
        <v>138</v>
      </c>
      <c r="H234" s="1">
        <v>201.6</v>
      </c>
      <c r="I234" s="52">
        <v>202.16666666666666</v>
      </c>
      <c r="J234" s="52"/>
      <c r="K234" s="54">
        <v>2012</v>
      </c>
      <c r="L234" s="51" t="s">
        <v>138</v>
      </c>
      <c r="M234" s="1">
        <v>227.66300000000001</v>
      </c>
      <c r="N234" s="5">
        <v>227.90666666666667</v>
      </c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</row>
    <row r="235" spans="1:67" x14ac:dyDescent="0.2">
      <c r="A235">
        <f t="shared" si="8"/>
        <v>1996</v>
      </c>
      <c r="B235" s="1">
        <f t="shared" si="9"/>
        <v>3</v>
      </c>
      <c r="C235" s="1">
        <v>155.69999999999999</v>
      </c>
      <c r="D235" s="1">
        <v>126.4</v>
      </c>
      <c r="E235" s="5"/>
      <c r="F235" s="54"/>
      <c r="G235" s="51" t="s">
        <v>139</v>
      </c>
      <c r="H235" s="1">
        <v>201.9</v>
      </c>
      <c r="I235" s="52">
        <v>201.80000000000004</v>
      </c>
      <c r="J235" s="52"/>
      <c r="K235" s="54"/>
      <c r="L235" s="51" t="s">
        <v>139</v>
      </c>
      <c r="M235" s="1">
        <v>229.815</v>
      </c>
      <c r="N235" s="5">
        <v>229.79266666666663</v>
      </c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</row>
    <row r="236" spans="1:67" x14ac:dyDescent="0.2">
      <c r="A236">
        <f t="shared" si="8"/>
        <v>1996</v>
      </c>
      <c r="B236" s="1">
        <f t="shared" si="9"/>
        <v>4</v>
      </c>
      <c r="C236" s="1">
        <v>156.30000000000001</v>
      </c>
      <c r="D236" s="1">
        <v>127.4</v>
      </c>
      <c r="E236" s="5"/>
      <c r="F236" s="54"/>
      <c r="G236" s="52" t="s">
        <v>140</v>
      </c>
      <c r="H236" s="1">
        <v>202.6</v>
      </c>
      <c r="I236" s="52">
        <v>202.4</v>
      </c>
      <c r="J236" s="52"/>
      <c r="K236" s="54"/>
      <c r="L236" s="52" t="s">
        <v>140</v>
      </c>
      <c r="M236" s="1">
        <v>230.37899999999999</v>
      </c>
      <c r="N236" s="5">
        <v>230.29666666666665</v>
      </c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</row>
    <row r="237" spans="1:67" x14ac:dyDescent="0.2">
      <c r="A237">
        <f t="shared" si="8"/>
        <v>1996</v>
      </c>
      <c r="B237" s="1">
        <f t="shared" si="9"/>
        <v>5</v>
      </c>
      <c r="C237" s="1">
        <v>156.6</v>
      </c>
      <c r="D237" s="1">
        <v>128.1</v>
      </c>
      <c r="E237" s="5"/>
      <c r="F237" s="54"/>
      <c r="G237" s="51" t="s">
        <v>141</v>
      </c>
      <c r="H237" s="1">
        <v>201.8</v>
      </c>
      <c r="I237" s="52">
        <v>202.65</v>
      </c>
      <c r="J237" s="52"/>
      <c r="K237" s="54"/>
      <c r="L237" s="51" t="s">
        <v>141</v>
      </c>
      <c r="N237" s="5">
        <v>231.31700000000001</v>
      </c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</row>
    <row r="238" spans="1:67" x14ac:dyDescent="0.2">
      <c r="A238">
        <f t="shared" si="8"/>
        <v>1996</v>
      </c>
      <c r="B238" s="1">
        <f t="shared" si="9"/>
        <v>6</v>
      </c>
      <c r="C238" s="1">
        <v>156.69999999999999</v>
      </c>
      <c r="D238" s="1">
        <v>128</v>
      </c>
      <c r="E238" s="5"/>
      <c r="F238" s="5"/>
      <c r="G238" s="5"/>
      <c r="I238" s="5"/>
      <c r="J238" s="5"/>
      <c r="K238" s="5"/>
      <c r="L238" s="5"/>
      <c r="N238" s="5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</row>
    <row r="239" spans="1:67" x14ac:dyDescent="0.2">
      <c r="A239">
        <f t="shared" si="8"/>
        <v>1996</v>
      </c>
      <c r="B239" s="1">
        <f t="shared" si="9"/>
        <v>7</v>
      </c>
      <c r="C239" s="1">
        <v>157</v>
      </c>
      <c r="D239" s="1">
        <v>128</v>
      </c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</row>
    <row r="240" spans="1:67" x14ac:dyDescent="0.2">
      <c r="A240">
        <f t="shared" si="8"/>
        <v>1996</v>
      </c>
      <c r="B240" s="1">
        <f t="shared" si="9"/>
        <v>8</v>
      </c>
      <c r="C240" s="1">
        <v>157.30000000000001</v>
      </c>
      <c r="D240" s="1">
        <v>128.30000000000001</v>
      </c>
      <c r="I240" s="52"/>
      <c r="N240" s="5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</row>
    <row r="241" spans="1:67" x14ac:dyDescent="0.2">
      <c r="A241">
        <f t="shared" si="8"/>
        <v>1996</v>
      </c>
      <c r="B241" s="1">
        <f t="shared" si="9"/>
        <v>9</v>
      </c>
      <c r="C241" s="1">
        <v>157.80000000000001</v>
      </c>
      <c r="D241" s="1">
        <v>128.19999999999999</v>
      </c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</row>
    <row r="242" spans="1:67" x14ac:dyDescent="0.2">
      <c r="A242">
        <f t="shared" si="8"/>
        <v>1996</v>
      </c>
      <c r="B242" s="1">
        <f t="shared" si="9"/>
        <v>10</v>
      </c>
      <c r="C242" s="1">
        <v>158.30000000000001</v>
      </c>
      <c r="D242" s="1">
        <v>128</v>
      </c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</row>
    <row r="243" spans="1:67" x14ac:dyDescent="0.2">
      <c r="A243">
        <f t="shared" si="8"/>
        <v>1996</v>
      </c>
      <c r="B243" s="1">
        <f t="shared" si="9"/>
        <v>11</v>
      </c>
      <c r="C243" s="1">
        <v>158.6</v>
      </c>
      <c r="D243" s="1">
        <v>128.19999999999999</v>
      </c>
      <c r="I243" s="52"/>
      <c r="N243" s="5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</row>
    <row r="244" spans="1:67" x14ac:dyDescent="0.2">
      <c r="A244">
        <f t="shared" si="8"/>
        <v>1996</v>
      </c>
      <c r="B244" s="1">
        <f t="shared" si="9"/>
        <v>12</v>
      </c>
      <c r="C244" s="1">
        <v>158.6</v>
      </c>
      <c r="D244" s="1">
        <v>129.1</v>
      </c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</row>
    <row r="245" spans="1:67" x14ac:dyDescent="0.2">
      <c r="A245">
        <f t="shared" si="8"/>
        <v>1997</v>
      </c>
      <c r="B245" s="1">
        <f t="shared" si="9"/>
        <v>1</v>
      </c>
      <c r="C245" s="1">
        <v>159.1</v>
      </c>
      <c r="D245" s="1">
        <v>129.69999999999999</v>
      </c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</row>
    <row r="246" spans="1:67" x14ac:dyDescent="0.2">
      <c r="A246">
        <f t="shared" si="8"/>
        <v>1997</v>
      </c>
      <c r="B246" s="1">
        <f t="shared" si="9"/>
        <v>2</v>
      </c>
      <c r="C246" s="1">
        <v>159.6</v>
      </c>
      <c r="D246" s="1">
        <v>128.5</v>
      </c>
      <c r="I246" s="52"/>
      <c r="N246" s="5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</row>
    <row r="247" spans="1:67" x14ac:dyDescent="0.2">
      <c r="A247">
        <f t="shared" si="8"/>
        <v>1997</v>
      </c>
      <c r="B247" s="1">
        <f t="shared" si="9"/>
        <v>3</v>
      </c>
      <c r="C247" s="1">
        <v>160</v>
      </c>
      <c r="D247" s="1">
        <v>127.3</v>
      </c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</row>
    <row r="248" spans="1:67" x14ac:dyDescent="0.2">
      <c r="A248">
        <f t="shared" si="8"/>
        <v>1997</v>
      </c>
      <c r="B248" s="1">
        <f t="shared" si="9"/>
        <v>4</v>
      </c>
      <c r="C248" s="1">
        <v>160.19999999999999</v>
      </c>
      <c r="D248" s="1">
        <v>127</v>
      </c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</row>
    <row r="249" spans="1:67" x14ac:dyDescent="0.2">
      <c r="A249">
        <f t="shared" si="8"/>
        <v>1997</v>
      </c>
      <c r="B249" s="1">
        <f t="shared" si="9"/>
        <v>5</v>
      </c>
      <c r="C249" s="1">
        <v>160.1</v>
      </c>
      <c r="D249" s="1">
        <v>127.4</v>
      </c>
      <c r="I249" s="52"/>
      <c r="N249" s="5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</row>
    <row r="250" spans="1:67" x14ac:dyDescent="0.2">
      <c r="A250">
        <f t="shared" si="8"/>
        <v>1997</v>
      </c>
      <c r="B250" s="1">
        <f t="shared" si="9"/>
        <v>6</v>
      </c>
      <c r="C250" s="1">
        <v>160.30000000000001</v>
      </c>
      <c r="D250" s="1">
        <v>127.2</v>
      </c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</row>
    <row r="251" spans="1:67" x14ac:dyDescent="0.2">
      <c r="A251">
        <f t="shared" si="8"/>
        <v>1997</v>
      </c>
      <c r="B251" s="1">
        <f t="shared" si="9"/>
        <v>7</v>
      </c>
      <c r="C251" s="1">
        <v>160.5</v>
      </c>
      <c r="D251" s="1">
        <v>126.9</v>
      </c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</row>
    <row r="252" spans="1:67" x14ac:dyDescent="0.2">
      <c r="A252">
        <f t="shared" si="8"/>
        <v>1997</v>
      </c>
      <c r="B252" s="1">
        <f t="shared" si="9"/>
        <v>8</v>
      </c>
      <c r="C252" s="1">
        <v>160.80000000000001</v>
      </c>
      <c r="D252" s="1">
        <v>127.2</v>
      </c>
      <c r="I252" s="52"/>
      <c r="N252" s="5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</row>
    <row r="253" spans="1:67" x14ac:dyDescent="0.2">
      <c r="A253">
        <f t="shared" si="8"/>
        <v>1997</v>
      </c>
      <c r="B253" s="1">
        <f t="shared" si="9"/>
        <v>9</v>
      </c>
      <c r="C253" s="1">
        <v>161.19999999999999</v>
      </c>
      <c r="D253" s="1">
        <v>127.5</v>
      </c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</row>
    <row r="254" spans="1:67" x14ac:dyDescent="0.2">
      <c r="A254">
        <f t="shared" si="8"/>
        <v>1997</v>
      </c>
      <c r="B254" s="1">
        <f t="shared" si="9"/>
        <v>10</v>
      </c>
      <c r="C254" s="1">
        <v>161.6</v>
      </c>
      <c r="D254" s="1">
        <v>127.8</v>
      </c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</row>
    <row r="255" spans="1:67" x14ac:dyDescent="0.2">
      <c r="A255">
        <f t="shared" si="8"/>
        <v>1997</v>
      </c>
      <c r="B255" s="1">
        <f t="shared" si="9"/>
        <v>11</v>
      </c>
      <c r="C255" s="1">
        <v>161.5</v>
      </c>
      <c r="D255" s="1">
        <v>127.9</v>
      </c>
      <c r="I255" s="52"/>
      <c r="N255" s="5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</row>
    <row r="256" spans="1:67" x14ac:dyDescent="0.2">
      <c r="A256">
        <f t="shared" si="8"/>
        <v>1997</v>
      </c>
      <c r="B256" s="1">
        <f t="shared" si="9"/>
        <v>12</v>
      </c>
      <c r="C256" s="1">
        <v>161.30000000000001</v>
      </c>
      <c r="D256" s="1">
        <v>126.8</v>
      </c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</row>
    <row r="257" spans="1:67" x14ac:dyDescent="0.2">
      <c r="A257">
        <f t="shared" si="8"/>
        <v>1998</v>
      </c>
      <c r="B257" s="1">
        <f t="shared" si="9"/>
        <v>1</v>
      </c>
      <c r="C257" s="1">
        <v>161.6</v>
      </c>
      <c r="D257" s="1">
        <v>125.4</v>
      </c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</row>
    <row r="258" spans="1:67" x14ac:dyDescent="0.2">
      <c r="A258">
        <f t="shared" si="8"/>
        <v>1998</v>
      </c>
      <c r="B258" s="1">
        <f t="shared" si="9"/>
        <v>2</v>
      </c>
      <c r="C258" s="1">
        <v>161.9</v>
      </c>
      <c r="D258" s="1">
        <v>125</v>
      </c>
      <c r="I258" s="52"/>
      <c r="N258" s="5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</row>
    <row r="259" spans="1:67" x14ac:dyDescent="0.2">
      <c r="A259">
        <f t="shared" si="8"/>
        <v>1998</v>
      </c>
      <c r="B259" s="1">
        <f t="shared" si="9"/>
        <v>3</v>
      </c>
      <c r="C259" s="1">
        <v>162.19999999999999</v>
      </c>
      <c r="D259" s="1">
        <v>124.7</v>
      </c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</row>
    <row r="260" spans="1:67" x14ac:dyDescent="0.2">
      <c r="A260">
        <f t="shared" si="8"/>
        <v>1998</v>
      </c>
      <c r="B260" s="1">
        <f t="shared" si="9"/>
        <v>4</v>
      </c>
      <c r="C260" s="1">
        <v>162.5</v>
      </c>
      <c r="D260" s="1">
        <v>124.9</v>
      </c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</row>
    <row r="261" spans="1:67" s="15" customFormat="1" x14ac:dyDescent="0.2">
      <c r="A261">
        <f t="shared" si="8"/>
        <v>1998</v>
      </c>
      <c r="B261" s="1">
        <f t="shared" si="9"/>
        <v>5</v>
      </c>
      <c r="C261" s="1">
        <v>162.80000000000001</v>
      </c>
      <c r="D261" s="10">
        <v>125.1</v>
      </c>
      <c r="E261" s="1"/>
      <c r="F261" s="1"/>
      <c r="G261" s="1"/>
      <c r="H261" s="1"/>
      <c r="I261" s="52"/>
      <c r="J261" s="1"/>
      <c r="K261" s="1"/>
      <c r="L261" s="1"/>
      <c r="M261" s="1"/>
      <c r="N261" s="5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</row>
    <row r="262" spans="1:67" x14ac:dyDescent="0.2">
      <c r="A262">
        <f t="shared" si="8"/>
        <v>1998</v>
      </c>
      <c r="B262" s="1">
        <f t="shared" si="9"/>
        <v>6</v>
      </c>
      <c r="C262" s="1">
        <v>163</v>
      </c>
      <c r="D262" s="1">
        <v>124.8</v>
      </c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</row>
    <row r="263" spans="1:67" x14ac:dyDescent="0.2">
      <c r="A263">
        <f t="shared" si="8"/>
        <v>1998</v>
      </c>
      <c r="B263" s="1">
        <f t="shared" si="9"/>
        <v>7</v>
      </c>
      <c r="C263" s="1">
        <v>163.19999999999999</v>
      </c>
      <c r="D263" s="1">
        <v>124.9</v>
      </c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</row>
    <row r="264" spans="1:67" x14ac:dyDescent="0.2">
      <c r="A264">
        <f t="shared" si="8"/>
        <v>1998</v>
      </c>
      <c r="B264" s="1">
        <f t="shared" si="9"/>
        <v>8</v>
      </c>
      <c r="C264" s="1">
        <v>163.4</v>
      </c>
      <c r="D264" s="1">
        <v>124.2</v>
      </c>
      <c r="I264" s="52"/>
      <c r="N264" s="5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</row>
    <row r="265" spans="1:67" x14ac:dyDescent="0.2">
      <c r="A265">
        <f t="shared" si="8"/>
        <v>1998</v>
      </c>
      <c r="B265" s="1">
        <f t="shared" si="9"/>
        <v>9</v>
      </c>
      <c r="C265" s="1">
        <v>163.6</v>
      </c>
      <c r="D265" s="77">
        <v>123.8</v>
      </c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</row>
    <row r="266" spans="1:67" x14ac:dyDescent="0.2">
      <c r="A266">
        <f t="shared" si="8"/>
        <v>1998</v>
      </c>
      <c r="B266" s="1">
        <f t="shared" si="9"/>
        <v>10</v>
      </c>
      <c r="C266" s="1">
        <v>164</v>
      </c>
      <c r="D266" s="1">
        <v>124</v>
      </c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</row>
    <row r="267" spans="1:67" x14ac:dyDescent="0.2">
      <c r="A267">
        <f t="shared" si="8"/>
        <v>1998</v>
      </c>
      <c r="B267" s="1">
        <f t="shared" si="9"/>
        <v>11</v>
      </c>
      <c r="C267" s="1">
        <v>164</v>
      </c>
      <c r="D267" s="1">
        <v>123.6</v>
      </c>
      <c r="I267" s="52"/>
      <c r="N267" s="5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</row>
    <row r="268" spans="1:67" x14ac:dyDescent="0.2">
      <c r="A268">
        <f t="shared" si="8"/>
        <v>1998</v>
      </c>
      <c r="B268" s="1">
        <f t="shared" si="9"/>
        <v>12</v>
      </c>
      <c r="C268" s="1">
        <v>163.9</v>
      </c>
      <c r="D268" s="1">
        <v>122.8</v>
      </c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</row>
    <row r="269" spans="1:67" x14ac:dyDescent="0.2">
      <c r="A269">
        <f t="shared" si="8"/>
        <v>1999</v>
      </c>
      <c r="B269" s="1">
        <f t="shared" si="9"/>
        <v>1</v>
      </c>
      <c r="C269" s="1">
        <v>164.3</v>
      </c>
      <c r="D269" s="1">
        <v>122.9</v>
      </c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</row>
    <row r="270" spans="1:67" x14ac:dyDescent="0.2">
      <c r="A270">
        <f t="shared" si="8"/>
        <v>1999</v>
      </c>
      <c r="B270" s="1">
        <f t="shared" si="9"/>
        <v>2</v>
      </c>
      <c r="C270" s="1">
        <v>164.5</v>
      </c>
      <c r="D270" s="1">
        <v>122.3</v>
      </c>
      <c r="N270" s="5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</row>
    <row r="271" spans="1:67" x14ac:dyDescent="0.2">
      <c r="A271">
        <f t="shared" si="8"/>
        <v>1999</v>
      </c>
      <c r="B271" s="1">
        <f t="shared" si="9"/>
        <v>3</v>
      </c>
      <c r="C271" s="1">
        <v>165</v>
      </c>
      <c r="D271" s="1">
        <v>122.6</v>
      </c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</row>
    <row r="272" spans="1:67" x14ac:dyDescent="0.2">
      <c r="A272">
        <f t="shared" si="8"/>
        <v>1999</v>
      </c>
      <c r="B272" s="1">
        <f t="shared" si="9"/>
        <v>4</v>
      </c>
      <c r="C272" s="1">
        <v>166.2</v>
      </c>
      <c r="D272" s="1">
        <v>123.6</v>
      </c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</row>
    <row r="273" spans="1:67" x14ac:dyDescent="0.2">
      <c r="A273">
        <f t="shared" ref="A273:A304" si="10">A261+1</f>
        <v>1999</v>
      </c>
      <c r="B273" s="1">
        <f t="shared" ref="B273:B304" si="11">B261</f>
        <v>5</v>
      </c>
      <c r="C273" s="1">
        <v>166.2</v>
      </c>
      <c r="D273" s="1">
        <v>124.7</v>
      </c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</row>
    <row r="274" spans="1:67" x14ac:dyDescent="0.2">
      <c r="A274">
        <f t="shared" si="10"/>
        <v>1999</v>
      </c>
      <c r="B274" s="1">
        <f t="shared" si="11"/>
        <v>6</v>
      </c>
      <c r="C274" s="1">
        <v>166.2</v>
      </c>
      <c r="D274" s="1">
        <v>125.2</v>
      </c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</row>
    <row r="275" spans="1:67" x14ac:dyDescent="0.2">
      <c r="A275">
        <f t="shared" si="10"/>
        <v>1999</v>
      </c>
      <c r="B275" s="1">
        <f t="shared" si="11"/>
        <v>7</v>
      </c>
      <c r="C275" s="1">
        <v>166.7</v>
      </c>
      <c r="D275" s="1">
        <v>125.7</v>
      </c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</row>
    <row r="276" spans="1:67" x14ac:dyDescent="0.2">
      <c r="A276">
        <f t="shared" si="10"/>
        <v>1999</v>
      </c>
      <c r="B276" s="1">
        <f t="shared" si="11"/>
        <v>8</v>
      </c>
      <c r="C276" s="1">
        <v>167.1</v>
      </c>
      <c r="D276" s="1">
        <v>126.9</v>
      </c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</row>
    <row r="277" spans="1:67" x14ac:dyDescent="0.2">
      <c r="A277">
        <f t="shared" si="10"/>
        <v>1999</v>
      </c>
      <c r="B277" s="1">
        <f t="shared" si="11"/>
        <v>9</v>
      </c>
      <c r="C277" s="1">
        <v>167.9</v>
      </c>
      <c r="D277" s="1">
        <v>128</v>
      </c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</row>
    <row r="278" spans="1:67" x14ac:dyDescent="0.2">
      <c r="A278">
        <f t="shared" si="10"/>
        <v>1999</v>
      </c>
      <c r="B278" s="1">
        <f t="shared" si="11"/>
        <v>10</v>
      </c>
      <c r="C278" s="1">
        <v>168.2</v>
      </c>
      <c r="D278" s="1">
        <v>127.7</v>
      </c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</row>
    <row r="279" spans="1:67" x14ac:dyDescent="0.2">
      <c r="A279">
        <f t="shared" si="10"/>
        <v>1999</v>
      </c>
      <c r="B279" s="1">
        <f t="shared" si="11"/>
        <v>11</v>
      </c>
      <c r="C279" s="1">
        <v>168.3</v>
      </c>
      <c r="D279" s="1">
        <v>128.30000000000001</v>
      </c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</row>
    <row r="280" spans="1:67" x14ac:dyDescent="0.2">
      <c r="A280">
        <f t="shared" si="10"/>
        <v>1999</v>
      </c>
      <c r="B280" s="1">
        <f t="shared" si="11"/>
        <v>12</v>
      </c>
      <c r="C280" s="1">
        <v>168.3</v>
      </c>
      <c r="D280" s="1">
        <v>127.8</v>
      </c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</row>
    <row r="281" spans="1:67" x14ac:dyDescent="0.2">
      <c r="A281">
        <f t="shared" si="10"/>
        <v>2000</v>
      </c>
      <c r="B281" s="1">
        <f t="shared" si="11"/>
        <v>1</v>
      </c>
      <c r="C281" s="1">
        <v>168.8</v>
      </c>
      <c r="D281" s="1">
        <v>128.30000000000001</v>
      </c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</row>
    <row r="282" spans="1:67" x14ac:dyDescent="0.2">
      <c r="A282">
        <f t="shared" si="10"/>
        <v>2000</v>
      </c>
      <c r="B282" s="1">
        <f t="shared" si="11"/>
        <v>2</v>
      </c>
      <c r="C282" s="1">
        <v>169.8</v>
      </c>
      <c r="D282" s="1">
        <v>129.80000000000001</v>
      </c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</row>
    <row r="283" spans="1:67" x14ac:dyDescent="0.2">
      <c r="A283">
        <f t="shared" si="10"/>
        <v>2000</v>
      </c>
      <c r="B283" s="1">
        <f t="shared" si="11"/>
        <v>3</v>
      </c>
      <c r="C283" s="1">
        <v>171.2</v>
      </c>
      <c r="D283" s="1">
        <v>130.80000000000001</v>
      </c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</row>
    <row r="284" spans="1:67" x14ac:dyDescent="0.2">
      <c r="A284">
        <f t="shared" si="10"/>
        <v>2000</v>
      </c>
      <c r="B284" s="1">
        <f t="shared" si="11"/>
        <v>4</v>
      </c>
      <c r="C284" s="1">
        <v>171.3</v>
      </c>
      <c r="D284" s="1">
        <v>130.69999999999999</v>
      </c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</row>
    <row r="285" spans="1:67" x14ac:dyDescent="0.2">
      <c r="A285">
        <f t="shared" si="10"/>
        <v>2000</v>
      </c>
      <c r="B285" s="1">
        <f t="shared" si="11"/>
        <v>5</v>
      </c>
      <c r="C285" s="1">
        <v>171.5</v>
      </c>
      <c r="D285" s="1">
        <v>131.6</v>
      </c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</row>
    <row r="286" spans="1:67" x14ac:dyDescent="0.2">
      <c r="A286">
        <f t="shared" si="10"/>
        <v>2000</v>
      </c>
      <c r="B286" s="1">
        <f t="shared" si="11"/>
        <v>6</v>
      </c>
      <c r="C286" s="1">
        <v>172.4</v>
      </c>
      <c r="D286" s="1">
        <v>133.80000000000001</v>
      </c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</row>
    <row r="287" spans="1:67" x14ac:dyDescent="0.2">
      <c r="A287">
        <f t="shared" si="10"/>
        <v>2000</v>
      </c>
      <c r="B287" s="1">
        <f t="shared" si="11"/>
        <v>7</v>
      </c>
      <c r="C287" s="1">
        <v>172.8</v>
      </c>
      <c r="D287" s="1">
        <v>133.69999999999999</v>
      </c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</row>
    <row r="288" spans="1:67" x14ac:dyDescent="0.2">
      <c r="A288">
        <f t="shared" si="10"/>
        <v>2000</v>
      </c>
      <c r="B288" s="1">
        <f t="shared" si="11"/>
        <v>8</v>
      </c>
      <c r="C288" s="1">
        <v>172.8</v>
      </c>
      <c r="D288" s="1">
        <v>132.9</v>
      </c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</row>
    <row r="289" spans="1:67" x14ac:dyDescent="0.2">
      <c r="A289">
        <f t="shared" si="10"/>
        <v>2000</v>
      </c>
      <c r="B289" s="1">
        <f t="shared" si="11"/>
        <v>9</v>
      </c>
      <c r="C289" s="1">
        <v>173.7</v>
      </c>
      <c r="D289" s="1">
        <v>134.69999999999999</v>
      </c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</row>
    <row r="290" spans="1:67" x14ac:dyDescent="0.2">
      <c r="A290">
        <f t="shared" si="10"/>
        <v>2000</v>
      </c>
      <c r="B290" s="1">
        <f t="shared" si="11"/>
        <v>10</v>
      </c>
      <c r="C290" s="1">
        <v>174</v>
      </c>
      <c r="D290" s="1">
        <v>135.4</v>
      </c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</row>
    <row r="291" spans="1:67" x14ac:dyDescent="0.2">
      <c r="A291">
        <f t="shared" si="10"/>
        <v>2000</v>
      </c>
      <c r="B291" s="1">
        <f t="shared" si="11"/>
        <v>11</v>
      </c>
      <c r="C291" s="1">
        <v>174.1</v>
      </c>
      <c r="D291" s="1">
        <v>135</v>
      </c>
    </row>
    <row r="292" spans="1:67" x14ac:dyDescent="0.2">
      <c r="A292">
        <f t="shared" si="10"/>
        <v>2000</v>
      </c>
      <c r="B292" s="1">
        <f t="shared" si="11"/>
        <v>12</v>
      </c>
      <c r="C292" s="1">
        <v>174</v>
      </c>
      <c r="D292" s="1">
        <v>136.19999999999999</v>
      </c>
    </row>
    <row r="293" spans="1:67" x14ac:dyDescent="0.2">
      <c r="A293">
        <f t="shared" si="10"/>
        <v>2001</v>
      </c>
      <c r="B293" s="1">
        <f t="shared" si="11"/>
        <v>1</v>
      </c>
      <c r="C293" s="1">
        <v>175.1</v>
      </c>
      <c r="D293" s="1">
        <v>140</v>
      </c>
    </row>
    <row r="294" spans="1:67" x14ac:dyDescent="0.2">
      <c r="A294">
        <f t="shared" si="10"/>
        <v>2001</v>
      </c>
      <c r="B294" s="1">
        <f t="shared" si="11"/>
        <v>2</v>
      </c>
      <c r="C294" s="1">
        <v>175.8</v>
      </c>
      <c r="D294" s="1">
        <v>137.4</v>
      </c>
      <c r="E294" s="10"/>
      <c r="F294" s="10"/>
      <c r="G294" s="10"/>
      <c r="H294" s="10"/>
      <c r="I294" s="10"/>
      <c r="J294" s="10"/>
      <c r="K294" s="10"/>
      <c r="L294" s="10"/>
      <c r="M294" s="10"/>
      <c r="N294" s="10"/>
    </row>
    <row r="295" spans="1:67" x14ac:dyDescent="0.2">
      <c r="A295">
        <f t="shared" si="10"/>
        <v>2001</v>
      </c>
      <c r="B295" s="1">
        <f t="shared" si="11"/>
        <v>3</v>
      </c>
      <c r="C295" s="1">
        <v>176.2</v>
      </c>
      <c r="D295" s="1">
        <v>135.9</v>
      </c>
    </row>
    <row r="296" spans="1:67" x14ac:dyDescent="0.2">
      <c r="A296">
        <f t="shared" si="10"/>
        <v>2001</v>
      </c>
      <c r="B296" s="1">
        <f t="shared" si="11"/>
        <v>4</v>
      </c>
      <c r="C296" s="1">
        <v>176.9</v>
      </c>
      <c r="D296" s="1">
        <v>136.4</v>
      </c>
    </row>
    <row r="297" spans="1:67" x14ac:dyDescent="0.2">
      <c r="A297">
        <f t="shared" si="10"/>
        <v>2001</v>
      </c>
      <c r="B297" s="1">
        <f t="shared" si="11"/>
        <v>5</v>
      </c>
      <c r="C297" s="1">
        <v>177.7</v>
      </c>
      <c r="D297" s="1">
        <v>136.80000000000001</v>
      </c>
    </row>
    <row r="298" spans="1:67" x14ac:dyDescent="0.2">
      <c r="A298">
        <f t="shared" si="10"/>
        <v>2001</v>
      </c>
      <c r="B298" s="1">
        <f t="shared" si="11"/>
        <v>6</v>
      </c>
      <c r="C298" s="1">
        <v>178</v>
      </c>
      <c r="D298" s="1">
        <v>135.5</v>
      </c>
      <c r="E298" s="61"/>
      <c r="F298" s="77"/>
      <c r="G298" s="77"/>
      <c r="H298" s="77"/>
      <c r="I298" s="77"/>
      <c r="J298" s="77"/>
      <c r="K298" s="77"/>
      <c r="L298" s="77"/>
      <c r="M298" s="77"/>
      <c r="N298" s="77"/>
    </row>
    <row r="299" spans="1:67" x14ac:dyDescent="0.2">
      <c r="A299">
        <f t="shared" si="10"/>
        <v>2001</v>
      </c>
      <c r="B299" s="1">
        <f t="shared" si="11"/>
        <v>7</v>
      </c>
      <c r="C299" s="1">
        <v>177.5</v>
      </c>
      <c r="D299" s="1">
        <v>133.4</v>
      </c>
    </row>
    <row r="300" spans="1:67" x14ac:dyDescent="0.2">
      <c r="A300">
        <f t="shared" si="10"/>
        <v>2001</v>
      </c>
      <c r="B300" s="1">
        <f t="shared" si="11"/>
        <v>8</v>
      </c>
      <c r="C300" s="1">
        <v>177.5</v>
      </c>
      <c r="D300" s="1">
        <v>133.4</v>
      </c>
    </row>
    <row r="301" spans="1:67" x14ac:dyDescent="0.2">
      <c r="A301">
        <f t="shared" si="10"/>
        <v>2001</v>
      </c>
      <c r="B301" s="1">
        <f t="shared" si="11"/>
        <v>9</v>
      </c>
      <c r="C301" s="1">
        <v>178.3</v>
      </c>
      <c r="D301" s="1">
        <v>133.30000000000001</v>
      </c>
    </row>
    <row r="302" spans="1:67" x14ac:dyDescent="0.2">
      <c r="A302">
        <f t="shared" si="10"/>
        <v>2001</v>
      </c>
      <c r="B302" s="1">
        <f t="shared" si="11"/>
        <v>10</v>
      </c>
      <c r="C302" s="1">
        <v>177.7</v>
      </c>
      <c r="D302" s="1">
        <v>130.30000000000001</v>
      </c>
    </row>
    <row r="303" spans="1:67" x14ac:dyDescent="0.2">
      <c r="A303">
        <f t="shared" si="10"/>
        <v>2001</v>
      </c>
      <c r="B303" s="1">
        <f t="shared" si="11"/>
        <v>11</v>
      </c>
      <c r="C303" s="1">
        <v>177.4</v>
      </c>
      <c r="D303" s="1">
        <v>129.80000000000001</v>
      </c>
    </row>
    <row r="304" spans="1:67" x14ac:dyDescent="0.2">
      <c r="A304">
        <f t="shared" si="10"/>
        <v>2001</v>
      </c>
      <c r="B304" s="1">
        <f t="shared" si="11"/>
        <v>12</v>
      </c>
      <c r="C304" s="1">
        <v>176.7</v>
      </c>
      <c r="D304" s="1">
        <v>128.1</v>
      </c>
    </row>
    <row r="305" spans="1:4" x14ac:dyDescent="0.2">
      <c r="A305">
        <v>2002</v>
      </c>
      <c r="B305" s="1">
        <v>1</v>
      </c>
      <c r="C305" s="1">
        <v>177.1</v>
      </c>
      <c r="D305" s="1">
        <v>128.5</v>
      </c>
    </row>
    <row r="306" spans="1:4" x14ac:dyDescent="0.2">
      <c r="A306">
        <v>2002</v>
      </c>
      <c r="B306" s="1">
        <v>2</v>
      </c>
      <c r="C306" s="1">
        <v>177.8</v>
      </c>
      <c r="D306" s="1">
        <v>128.4</v>
      </c>
    </row>
    <row r="307" spans="1:4" x14ac:dyDescent="0.2">
      <c r="A307">
        <f t="shared" ref="A307:A338" si="12">A295+1</f>
        <v>2002</v>
      </c>
      <c r="B307" s="1">
        <f t="shared" ref="B307:B338" si="13">B295</f>
        <v>3</v>
      </c>
      <c r="C307" s="1">
        <v>178.8</v>
      </c>
      <c r="D307" s="1">
        <v>129.80000000000001</v>
      </c>
    </row>
    <row r="308" spans="1:4" x14ac:dyDescent="0.2">
      <c r="A308">
        <f t="shared" si="12"/>
        <v>2002</v>
      </c>
      <c r="B308" s="1">
        <f t="shared" si="13"/>
        <v>4</v>
      </c>
      <c r="C308" s="1">
        <v>179.8</v>
      </c>
      <c r="D308" s="1">
        <v>130.80000000000001</v>
      </c>
    </row>
    <row r="309" spans="1:4" x14ac:dyDescent="0.2">
      <c r="A309">
        <f t="shared" si="12"/>
        <v>2002</v>
      </c>
      <c r="B309" s="1">
        <f t="shared" si="13"/>
        <v>5</v>
      </c>
      <c r="C309" s="1">
        <v>179.8</v>
      </c>
      <c r="D309" s="1">
        <v>130.80000000000001</v>
      </c>
    </row>
    <row r="310" spans="1:4" x14ac:dyDescent="0.2">
      <c r="A310">
        <f t="shared" si="12"/>
        <v>2002</v>
      </c>
      <c r="B310" s="1">
        <f t="shared" si="13"/>
        <v>6</v>
      </c>
      <c r="C310" s="1">
        <v>179.9</v>
      </c>
      <c r="D310" s="1">
        <v>130.9</v>
      </c>
    </row>
    <row r="311" spans="1:4" x14ac:dyDescent="0.2">
      <c r="A311">
        <f t="shared" si="12"/>
        <v>2002</v>
      </c>
      <c r="B311" s="1">
        <f t="shared" si="13"/>
        <v>7</v>
      </c>
      <c r="C311" s="1">
        <v>180.1</v>
      </c>
      <c r="D311" s="1">
        <v>131.19999999999999</v>
      </c>
    </row>
    <row r="312" spans="1:4" x14ac:dyDescent="0.2">
      <c r="A312">
        <f t="shared" si="12"/>
        <v>2002</v>
      </c>
      <c r="B312" s="1">
        <f t="shared" si="13"/>
        <v>8</v>
      </c>
      <c r="C312" s="1">
        <v>180.7</v>
      </c>
      <c r="D312" s="1">
        <v>131.5</v>
      </c>
    </row>
    <row r="313" spans="1:4" x14ac:dyDescent="0.2">
      <c r="A313">
        <f t="shared" si="12"/>
        <v>2002</v>
      </c>
      <c r="B313" s="1">
        <f t="shared" si="13"/>
        <v>9</v>
      </c>
      <c r="C313" s="1">
        <v>181</v>
      </c>
      <c r="D313" s="1">
        <v>132.30000000000001</v>
      </c>
    </row>
    <row r="314" spans="1:4" x14ac:dyDescent="0.2">
      <c r="A314">
        <f t="shared" si="12"/>
        <v>2002</v>
      </c>
      <c r="B314" s="1">
        <f t="shared" si="13"/>
        <v>10</v>
      </c>
      <c r="C314" s="1">
        <v>181.3</v>
      </c>
      <c r="D314" s="1">
        <v>133.19999999999999</v>
      </c>
    </row>
    <row r="315" spans="1:4" x14ac:dyDescent="0.2">
      <c r="A315">
        <f t="shared" si="12"/>
        <v>2002</v>
      </c>
      <c r="B315" s="1">
        <f t="shared" si="13"/>
        <v>11</v>
      </c>
      <c r="C315" s="1">
        <v>181.3</v>
      </c>
      <c r="D315" s="1">
        <v>133.1</v>
      </c>
    </row>
    <row r="316" spans="1:4" x14ac:dyDescent="0.2">
      <c r="A316">
        <f t="shared" si="12"/>
        <v>2002</v>
      </c>
      <c r="B316" s="1">
        <f t="shared" si="13"/>
        <v>12</v>
      </c>
      <c r="C316" s="1">
        <v>180.9</v>
      </c>
      <c r="D316" s="1">
        <v>132.9</v>
      </c>
    </row>
    <row r="317" spans="1:4" x14ac:dyDescent="0.2">
      <c r="A317">
        <f t="shared" si="12"/>
        <v>2003</v>
      </c>
      <c r="B317" s="1">
        <f t="shared" si="13"/>
        <v>1</v>
      </c>
      <c r="C317" s="1">
        <v>181.7</v>
      </c>
      <c r="D317" s="1">
        <v>135.30000000000001</v>
      </c>
    </row>
    <row r="318" spans="1:4" x14ac:dyDescent="0.2">
      <c r="A318">
        <f t="shared" si="12"/>
        <v>2003</v>
      </c>
      <c r="B318" s="1">
        <f t="shared" si="13"/>
        <v>2</v>
      </c>
      <c r="C318" s="1">
        <v>183.1</v>
      </c>
      <c r="D318" s="1">
        <v>137.6</v>
      </c>
    </row>
    <row r="319" spans="1:4" x14ac:dyDescent="0.2">
      <c r="A319">
        <f t="shared" si="12"/>
        <v>2003</v>
      </c>
      <c r="B319" s="1">
        <f t="shared" si="13"/>
        <v>3</v>
      </c>
      <c r="C319" s="1">
        <v>184.2</v>
      </c>
      <c r="D319" s="1">
        <v>141.19999999999999</v>
      </c>
    </row>
    <row r="320" spans="1:4" x14ac:dyDescent="0.2">
      <c r="A320">
        <f t="shared" si="12"/>
        <v>2003</v>
      </c>
      <c r="B320" s="1">
        <f t="shared" si="13"/>
        <v>4</v>
      </c>
      <c r="C320" s="1">
        <v>183.8</v>
      </c>
      <c r="D320" s="1">
        <v>136.80000000000001</v>
      </c>
    </row>
    <row r="321" spans="1:4" x14ac:dyDescent="0.2">
      <c r="A321">
        <f t="shared" si="12"/>
        <v>2003</v>
      </c>
      <c r="B321" s="1">
        <f t="shared" si="13"/>
        <v>5</v>
      </c>
      <c r="C321" s="1">
        <v>183.5</v>
      </c>
      <c r="D321" s="1">
        <v>136.69999999999999</v>
      </c>
    </row>
    <row r="322" spans="1:4" x14ac:dyDescent="0.2">
      <c r="A322">
        <f t="shared" si="12"/>
        <v>2003</v>
      </c>
      <c r="B322" s="1">
        <f t="shared" si="13"/>
        <v>6</v>
      </c>
      <c r="C322" s="1">
        <v>183.7</v>
      </c>
      <c r="D322" s="1">
        <v>138</v>
      </c>
    </row>
    <row r="323" spans="1:4" x14ac:dyDescent="0.2">
      <c r="A323">
        <f t="shared" si="12"/>
        <v>2003</v>
      </c>
      <c r="B323" s="1">
        <f t="shared" si="13"/>
        <v>7</v>
      </c>
      <c r="C323" s="1">
        <v>183.9</v>
      </c>
      <c r="D323" s="1">
        <v>137.69999999999999</v>
      </c>
    </row>
    <row r="324" spans="1:4" x14ac:dyDescent="0.2">
      <c r="A324">
        <f t="shared" si="12"/>
        <v>2003</v>
      </c>
      <c r="B324" s="1">
        <f t="shared" si="13"/>
        <v>8</v>
      </c>
      <c r="C324" s="1">
        <v>184.6</v>
      </c>
      <c r="D324" s="1">
        <v>138</v>
      </c>
    </row>
    <row r="325" spans="1:4" x14ac:dyDescent="0.2">
      <c r="A325">
        <f t="shared" si="12"/>
        <v>2003</v>
      </c>
      <c r="B325" s="1">
        <f t="shared" si="13"/>
        <v>9</v>
      </c>
      <c r="C325" s="1">
        <v>185.2</v>
      </c>
      <c r="D325" s="1">
        <v>138.5</v>
      </c>
    </row>
    <row r="326" spans="1:4" x14ac:dyDescent="0.2">
      <c r="A326">
        <f t="shared" si="12"/>
        <v>2003</v>
      </c>
      <c r="B326" s="1">
        <f t="shared" si="13"/>
        <v>10</v>
      </c>
      <c r="C326" s="1">
        <v>185</v>
      </c>
      <c r="D326" s="1">
        <v>139.30000000000001</v>
      </c>
    </row>
    <row r="327" spans="1:4" x14ac:dyDescent="0.2">
      <c r="A327">
        <f t="shared" si="12"/>
        <v>2003</v>
      </c>
      <c r="B327" s="1">
        <f t="shared" si="13"/>
        <v>11</v>
      </c>
      <c r="C327" s="1">
        <v>184.5</v>
      </c>
      <c r="D327" s="1">
        <v>138.9</v>
      </c>
    </row>
    <row r="328" spans="1:4" x14ac:dyDescent="0.2">
      <c r="A328">
        <f t="shared" si="12"/>
        <v>2003</v>
      </c>
      <c r="B328" s="1">
        <f t="shared" si="13"/>
        <v>12</v>
      </c>
      <c r="C328" s="1">
        <v>184.3</v>
      </c>
      <c r="D328" s="1">
        <v>139.5</v>
      </c>
    </row>
    <row r="329" spans="1:4" x14ac:dyDescent="0.2">
      <c r="A329">
        <f t="shared" si="12"/>
        <v>2004</v>
      </c>
      <c r="B329" s="1">
        <f t="shared" si="13"/>
        <v>1</v>
      </c>
      <c r="C329" s="1">
        <v>185.2</v>
      </c>
      <c r="D329" s="1">
        <v>141.4</v>
      </c>
    </row>
    <row r="330" spans="1:4" x14ac:dyDescent="0.2">
      <c r="A330">
        <f t="shared" si="12"/>
        <v>2004</v>
      </c>
      <c r="B330" s="1">
        <f t="shared" si="13"/>
        <v>2</v>
      </c>
      <c r="C330" s="1">
        <v>186.2</v>
      </c>
      <c r="D330" s="1">
        <v>142.1</v>
      </c>
    </row>
    <row r="331" spans="1:4" x14ac:dyDescent="0.2">
      <c r="A331">
        <f t="shared" si="12"/>
        <v>2004</v>
      </c>
      <c r="B331" s="1">
        <f t="shared" si="13"/>
        <v>3</v>
      </c>
      <c r="C331" s="1">
        <v>187.4</v>
      </c>
      <c r="D331" s="1">
        <v>143.1</v>
      </c>
    </row>
    <row r="332" spans="1:4" x14ac:dyDescent="0.2">
      <c r="A332">
        <f t="shared" si="12"/>
        <v>2004</v>
      </c>
      <c r="B332" s="1">
        <f t="shared" si="13"/>
        <v>4</v>
      </c>
      <c r="C332" s="1">
        <v>188</v>
      </c>
      <c r="D332" s="1">
        <v>144.80000000000001</v>
      </c>
    </row>
    <row r="333" spans="1:4" x14ac:dyDescent="0.2">
      <c r="A333">
        <f t="shared" si="12"/>
        <v>2004</v>
      </c>
      <c r="B333" s="1">
        <f t="shared" si="13"/>
        <v>5</v>
      </c>
      <c r="C333" s="1">
        <v>189.1</v>
      </c>
      <c r="D333" s="1">
        <v>146.80000000000001</v>
      </c>
    </row>
    <row r="334" spans="1:4" x14ac:dyDescent="0.2">
      <c r="A334">
        <f t="shared" si="12"/>
        <v>2004</v>
      </c>
      <c r="B334" s="1">
        <f t="shared" si="13"/>
        <v>6</v>
      </c>
      <c r="C334" s="1">
        <v>189.7</v>
      </c>
      <c r="D334" s="1">
        <v>147.19999999999999</v>
      </c>
    </row>
    <row r="335" spans="1:4" x14ac:dyDescent="0.2">
      <c r="A335">
        <f t="shared" si="12"/>
        <v>2004</v>
      </c>
      <c r="B335" s="1">
        <f t="shared" si="13"/>
        <v>7</v>
      </c>
      <c r="C335" s="1">
        <v>189.4</v>
      </c>
      <c r="D335" s="1">
        <v>147.4</v>
      </c>
    </row>
    <row r="336" spans="1:4" x14ac:dyDescent="0.2">
      <c r="A336">
        <f t="shared" si="12"/>
        <v>2004</v>
      </c>
      <c r="B336" s="1">
        <f t="shared" si="13"/>
        <v>8</v>
      </c>
      <c r="C336" s="1">
        <v>189.5</v>
      </c>
      <c r="D336" s="1">
        <v>148</v>
      </c>
    </row>
    <row r="337" spans="1:4" x14ac:dyDescent="0.2">
      <c r="A337">
        <f t="shared" si="12"/>
        <v>2004</v>
      </c>
      <c r="B337" s="1">
        <f t="shared" si="13"/>
        <v>9</v>
      </c>
      <c r="C337" s="1">
        <v>189.9</v>
      </c>
      <c r="D337" s="1">
        <v>147.69999999999999</v>
      </c>
    </row>
    <row r="338" spans="1:4" x14ac:dyDescent="0.2">
      <c r="A338">
        <f t="shared" si="12"/>
        <v>2004</v>
      </c>
      <c r="B338" s="1">
        <f t="shared" si="13"/>
        <v>10</v>
      </c>
      <c r="C338" s="1">
        <v>190.9</v>
      </c>
      <c r="D338" s="1">
        <v>150</v>
      </c>
    </row>
    <row r="339" spans="1:4" x14ac:dyDescent="0.2">
      <c r="A339">
        <f t="shared" ref="A339:A370" si="14">A327+1</f>
        <v>2004</v>
      </c>
      <c r="B339" s="1">
        <f t="shared" ref="B339:B370" si="15">B327</f>
        <v>11</v>
      </c>
      <c r="C339" s="1">
        <v>191</v>
      </c>
      <c r="D339" s="1">
        <v>151.4</v>
      </c>
    </row>
    <row r="340" spans="1:4" x14ac:dyDescent="0.2">
      <c r="A340">
        <f t="shared" si="14"/>
        <v>2004</v>
      </c>
      <c r="B340" s="1">
        <f t="shared" si="15"/>
        <v>12</v>
      </c>
      <c r="C340" s="1">
        <v>190.3</v>
      </c>
      <c r="D340" s="1">
        <v>150.19999999999999</v>
      </c>
    </row>
    <row r="341" spans="1:4" x14ac:dyDescent="0.2">
      <c r="A341">
        <f t="shared" si="14"/>
        <v>2005</v>
      </c>
      <c r="B341" s="1">
        <f t="shared" si="15"/>
        <v>1</v>
      </c>
      <c r="C341" s="1">
        <v>190.7</v>
      </c>
      <c r="D341" s="1">
        <v>150.9</v>
      </c>
    </row>
    <row r="342" spans="1:4" x14ac:dyDescent="0.2">
      <c r="A342">
        <f t="shared" si="14"/>
        <v>2005</v>
      </c>
      <c r="B342" s="1">
        <f t="shared" si="15"/>
        <v>2</v>
      </c>
      <c r="C342" s="1">
        <v>191.8</v>
      </c>
      <c r="D342" s="1">
        <v>151.6</v>
      </c>
    </row>
    <row r="343" spans="1:4" x14ac:dyDescent="0.2">
      <c r="A343">
        <f t="shared" si="14"/>
        <v>2005</v>
      </c>
      <c r="B343" s="1">
        <f t="shared" si="15"/>
        <v>3</v>
      </c>
      <c r="C343" s="1">
        <v>193.3</v>
      </c>
      <c r="D343" s="1">
        <v>153.69999999999999</v>
      </c>
    </row>
    <row r="344" spans="1:4" x14ac:dyDescent="0.2">
      <c r="A344">
        <f t="shared" si="14"/>
        <v>2005</v>
      </c>
      <c r="B344" s="1">
        <f t="shared" si="15"/>
        <v>4</v>
      </c>
      <c r="C344" s="1">
        <v>194.6</v>
      </c>
      <c r="D344" s="1">
        <v>155</v>
      </c>
    </row>
    <row r="345" spans="1:4" x14ac:dyDescent="0.2">
      <c r="A345">
        <f t="shared" si="14"/>
        <v>2005</v>
      </c>
      <c r="B345" s="1">
        <f t="shared" si="15"/>
        <v>5</v>
      </c>
      <c r="C345" s="1">
        <v>194.4</v>
      </c>
      <c r="D345" s="1">
        <v>154.30000000000001</v>
      </c>
    </row>
    <row r="346" spans="1:4" x14ac:dyDescent="0.2">
      <c r="A346">
        <f t="shared" si="14"/>
        <v>2005</v>
      </c>
      <c r="B346" s="1">
        <f t="shared" si="15"/>
        <v>6</v>
      </c>
      <c r="C346" s="1">
        <v>194.5</v>
      </c>
      <c r="D346" s="1">
        <v>154.30000000000001</v>
      </c>
    </row>
    <row r="347" spans="1:4" x14ac:dyDescent="0.2">
      <c r="A347">
        <f t="shared" si="14"/>
        <v>2005</v>
      </c>
      <c r="B347" s="1">
        <f t="shared" si="15"/>
        <v>7</v>
      </c>
      <c r="C347" s="1">
        <v>195.4</v>
      </c>
      <c r="D347" s="1">
        <v>156.30000000000001</v>
      </c>
    </row>
    <row r="348" spans="1:4" x14ac:dyDescent="0.2">
      <c r="A348">
        <f t="shared" si="14"/>
        <v>2005</v>
      </c>
      <c r="B348" s="1">
        <f t="shared" si="15"/>
        <v>8</v>
      </c>
      <c r="C348" s="1">
        <v>196.4</v>
      </c>
      <c r="D348" s="1">
        <v>157.6</v>
      </c>
    </row>
    <row r="349" spans="1:4" x14ac:dyDescent="0.2">
      <c r="A349">
        <f t="shared" si="14"/>
        <v>2005</v>
      </c>
      <c r="B349" s="1">
        <f t="shared" si="15"/>
        <v>9</v>
      </c>
      <c r="C349" s="1">
        <v>198.8</v>
      </c>
      <c r="D349" s="1">
        <v>162.19999999999999</v>
      </c>
    </row>
    <row r="350" spans="1:4" x14ac:dyDescent="0.2">
      <c r="A350">
        <f t="shared" si="14"/>
        <v>2005</v>
      </c>
      <c r="B350" s="1">
        <f t="shared" si="15"/>
        <v>10</v>
      </c>
      <c r="C350" s="1">
        <v>199.2</v>
      </c>
      <c r="D350" s="1">
        <v>166.2</v>
      </c>
    </row>
    <row r="351" spans="1:4" x14ac:dyDescent="0.2">
      <c r="A351">
        <f t="shared" si="14"/>
        <v>2005</v>
      </c>
      <c r="B351" s="1">
        <f t="shared" si="15"/>
        <v>11</v>
      </c>
      <c r="C351" s="1">
        <v>197.6</v>
      </c>
      <c r="D351" s="1">
        <v>163.69999999999999</v>
      </c>
    </row>
    <row r="352" spans="1:4" x14ac:dyDescent="0.2">
      <c r="A352">
        <f t="shared" si="14"/>
        <v>2005</v>
      </c>
      <c r="B352" s="1">
        <f t="shared" si="15"/>
        <v>12</v>
      </c>
      <c r="C352" s="1">
        <v>196.8</v>
      </c>
      <c r="D352" s="1">
        <v>163</v>
      </c>
    </row>
    <row r="353" spans="1:4" x14ac:dyDescent="0.2">
      <c r="A353">
        <f t="shared" si="14"/>
        <v>2006</v>
      </c>
      <c r="B353" s="1">
        <f t="shared" si="15"/>
        <v>1</v>
      </c>
      <c r="C353" s="1">
        <v>198.3</v>
      </c>
      <c r="D353" s="1">
        <v>164.3</v>
      </c>
    </row>
    <row r="354" spans="1:4" x14ac:dyDescent="0.2">
      <c r="A354">
        <f t="shared" si="14"/>
        <v>2006</v>
      </c>
      <c r="B354" s="1">
        <f t="shared" si="15"/>
        <v>2</v>
      </c>
      <c r="C354" s="1">
        <v>198.7</v>
      </c>
      <c r="D354" s="1">
        <v>161.80000000000001</v>
      </c>
    </row>
    <row r="355" spans="1:4" x14ac:dyDescent="0.2">
      <c r="A355">
        <f t="shared" si="14"/>
        <v>2006</v>
      </c>
      <c r="B355" s="1">
        <f t="shared" si="15"/>
        <v>3</v>
      </c>
      <c r="C355" s="1">
        <v>199.8</v>
      </c>
      <c r="D355" s="1">
        <v>162.19999999999999</v>
      </c>
    </row>
    <row r="356" spans="1:4" x14ac:dyDescent="0.2">
      <c r="A356">
        <f t="shared" si="14"/>
        <v>2006</v>
      </c>
      <c r="B356" s="1">
        <f t="shared" si="15"/>
        <v>4</v>
      </c>
      <c r="C356" s="1">
        <v>201.5</v>
      </c>
      <c r="D356" s="1">
        <v>164.3</v>
      </c>
    </row>
    <row r="357" spans="1:4" x14ac:dyDescent="0.2">
      <c r="A357">
        <f t="shared" si="14"/>
        <v>2006</v>
      </c>
      <c r="B357" s="1">
        <f t="shared" si="15"/>
        <v>5</v>
      </c>
      <c r="C357" s="1">
        <v>202.5</v>
      </c>
      <c r="D357" s="1">
        <v>165.8</v>
      </c>
    </row>
    <row r="358" spans="1:4" x14ac:dyDescent="0.2">
      <c r="A358">
        <f t="shared" si="14"/>
        <v>2006</v>
      </c>
      <c r="B358" s="1">
        <f t="shared" si="15"/>
        <v>6</v>
      </c>
      <c r="C358" s="1">
        <v>202.9</v>
      </c>
      <c r="D358" s="1">
        <v>166.1</v>
      </c>
    </row>
    <row r="359" spans="1:4" x14ac:dyDescent="0.2">
      <c r="A359">
        <f t="shared" si="14"/>
        <v>2006</v>
      </c>
      <c r="B359" s="1">
        <f t="shared" si="15"/>
        <v>7</v>
      </c>
      <c r="C359" s="1">
        <v>203.5</v>
      </c>
      <c r="D359" s="1">
        <v>166.8</v>
      </c>
    </row>
    <row r="360" spans="1:4" x14ac:dyDescent="0.2">
      <c r="A360">
        <f t="shared" si="14"/>
        <v>2006</v>
      </c>
      <c r="B360" s="1">
        <f t="shared" si="15"/>
        <v>8</v>
      </c>
      <c r="C360" s="1">
        <v>203.9</v>
      </c>
      <c r="D360" s="1">
        <v>167.9</v>
      </c>
    </row>
    <row r="361" spans="1:4" x14ac:dyDescent="0.2">
      <c r="A361">
        <f t="shared" si="14"/>
        <v>2006</v>
      </c>
      <c r="B361" s="1">
        <f t="shared" si="15"/>
        <v>9</v>
      </c>
      <c r="C361" s="1">
        <v>202.9</v>
      </c>
      <c r="D361" s="1">
        <v>165.4</v>
      </c>
    </row>
    <row r="362" spans="1:4" x14ac:dyDescent="0.2">
      <c r="A362">
        <f t="shared" si="14"/>
        <v>2006</v>
      </c>
      <c r="B362" s="1">
        <f t="shared" si="15"/>
        <v>10</v>
      </c>
      <c r="C362" s="1">
        <v>201.8</v>
      </c>
      <c r="D362" s="1">
        <v>162.19999999999999</v>
      </c>
    </row>
    <row r="363" spans="1:4" x14ac:dyDescent="0.2">
      <c r="A363">
        <f t="shared" si="14"/>
        <v>2006</v>
      </c>
      <c r="B363" s="1">
        <f t="shared" si="15"/>
        <v>11</v>
      </c>
      <c r="C363" s="1">
        <v>201.5</v>
      </c>
      <c r="D363" s="1">
        <v>164.6</v>
      </c>
    </row>
    <row r="364" spans="1:4" x14ac:dyDescent="0.2">
      <c r="A364">
        <f t="shared" si="14"/>
        <v>2006</v>
      </c>
      <c r="B364" s="1">
        <f t="shared" si="15"/>
        <v>12</v>
      </c>
      <c r="C364" s="1">
        <v>201.8</v>
      </c>
      <c r="D364" s="1">
        <v>165.6</v>
      </c>
    </row>
    <row r="365" spans="1:4" x14ac:dyDescent="0.2">
      <c r="A365">
        <f t="shared" si="14"/>
        <v>2007</v>
      </c>
      <c r="B365" s="1">
        <f t="shared" si="15"/>
        <v>1</v>
      </c>
      <c r="C365" s="1">
        <v>202.416</v>
      </c>
      <c r="D365" s="1">
        <v>164</v>
      </c>
    </row>
    <row r="366" spans="1:4" x14ac:dyDescent="0.2">
      <c r="A366">
        <f t="shared" si="14"/>
        <v>2007</v>
      </c>
      <c r="B366" s="1">
        <f t="shared" si="15"/>
        <v>2</v>
      </c>
      <c r="C366" s="1">
        <v>203.499</v>
      </c>
      <c r="D366" s="1">
        <v>166.8</v>
      </c>
    </row>
    <row r="367" spans="1:4" x14ac:dyDescent="0.2">
      <c r="A367">
        <f t="shared" si="14"/>
        <v>2007</v>
      </c>
      <c r="B367" s="1">
        <f t="shared" si="15"/>
        <v>3</v>
      </c>
      <c r="C367" s="1">
        <v>205.352</v>
      </c>
      <c r="D367" s="1">
        <v>169.3</v>
      </c>
    </row>
    <row r="368" spans="1:4" x14ac:dyDescent="0.2">
      <c r="A368">
        <f t="shared" si="14"/>
        <v>2007</v>
      </c>
      <c r="B368" s="1">
        <f t="shared" si="15"/>
        <v>4</v>
      </c>
      <c r="C368" s="1">
        <v>206.68600000000001</v>
      </c>
      <c r="D368" s="1">
        <v>171.4</v>
      </c>
    </row>
    <row r="369" spans="1:4" x14ac:dyDescent="0.2">
      <c r="A369">
        <f t="shared" si="14"/>
        <v>2007</v>
      </c>
      <c r="B369" s="1">
        <f t="shared" si="15"/>
        <v>5</v>
      </c>
      <c r="C369" s="1">
        <v>207.94900000000001</v>
      </c>
      <c r="D369" s="1">
        <v>173.3</v>
      </c>
    </row>
    <row r="370" spans="1:4" x14ac:dyDescent="0.2">
      <c r="A370">
        <f t="shared" si="14"/>
        <v>2007</v>
      </c>
      <c r="B370" s="1">
        <f t="shared" si="15"/>
        <v>6</v>
      </c>
      <c r="C370" s="1">
        <v>208.352</v>
      </c>
      <c r="D370" s="1">
        <v>173.8</v>
      </c>
    </row>
    <row r="371" spans="1:4" x14ac:dyDescent="0.2">
      <c r="A371">
        <f t="shared" ref="A371:A402" si="16">A359+1</f>
        <v>2007</v>
      </c>
      <c r="B371" s="1">
        <f t="shared" ref="B371:B402" si="17">B359</f>
        <v>7</v>
      </c>
      <c r="C371" s="1">
        <v>208.29900000000001</v>
      </c>
      <c r="D371" s="1">
        <v>175.1</v>
      </c>
    </row>
    <row r="372" spans="1:4" x14ac:dyDescent="0.2">
      <c r="A372">
        <f t="shared" si="16"/>
        <v>2007</v>
      </c>
      <c r="B372" s="1">
        <f t="shared" si="17"/>
        <v>8</v>
      </c>
      <c r="C372" s="1">
        <v>207.917</v>
      </c>
      <c r="D372" s="1">
        <v>172.4</v>
      </c>
    </row>
    <row r="373" spans="1:4" x14ac:dyDescent="0.2">
      <c r="A373">
        <f t="shared" si="16"/>
        <v>2007</v>
      </c>
      <c r="B373" s="1">
        <f t="shared" si="17"/>
        <v>9</v>
      </c>
      <c r="C373" s="1">
        <v>208.49</v>
      </c>
      <c r="D373" s="1">
        <v>173.5</v>
      </c>
    </row>
    <row r="374" spans="1:4" x14ac:dyDescent="0.2">
      <c r="A374">
        <f t="shared" si="16"/>
        <v>2007</v>
      </c>
      <c r="B374" s="1">
        <f t="shared" si="17"/>
        <v>10</v>
      </c>
      <c r="C374" s="1">
        <v>208.93600000000001</v>
      </c>
      <c r="D374" s="1">
        <v>174.7</v>
      </c>
    </row>
    <row r="375" spans="1:4" x14ac:dyDescent="0.2">
      <c r="A375">
        <f t="shared" si="16"/>
        <v>2007</v>
      </c>
      <c r="B375" s="1">
        <f t="shared" si="17"/>
        <v>11</v>
      </c>
      <c r="C375" s="1">
        <v>210.17699999999999</v>
      </c>
      <c r="D375" s="1">
        <v>179</v>
      </c>
    </row>
    <row r="376" spans="1:4" x14ac:dyDescent="0.2">
      <c r="A376">
        <f t="shared" si="16"/>
        <v>2007</v>
      </c>
      <c r="B376" s="1">
        <f t="shared" si="17"/>
        <v>12</v>
      </c>
      <c r="C376" s="1">
        <v>210.036</v>
      </c>
      <c r="D376" s="1">
        <v>178.6</v>
      </c>
    </row>
    <row r="377" spans="1:4" x14ac:dyDescent="0.2">
      <c r="A377">
        <f t="shared" si="16"/>
        <v>2008</v>
      </c>
      <c r="B377" s="1">
        <f t="shared" si="17"/>
        <v>1</v>
      </c>
      <c r="C377" s="1">
        <v>211.08</v>
      </c>
      <c r="D377" s="1">
        <v>181</v>
      </c>
    </row>
    <row r="378" spans="1:4" x14ac:dyDescent="0.2">
      <c r="A378">
        <f t="shared" si="16"/>
        <v>2008</v>
      </c>
      <c r="B378" s="1">
        <f t="shared" si="17"/>
        <v>2</v>
      </c>
      <c r="C378" s="1">
        <v>211.69300000000001</v>
      </c>
      <c r="D378" s="1">
        <v>182.7</v>
      </c>
    </row>
    <row r="379" spans="1:4" x14ac:dyDescent="0.2">
      <c r="A379">
        <f t="shared" si="16"/>
        <v>2008</v>
      </c>
      <c r="B379" s="1">
        <f t="shared" si="17"/>
        <v>3</v>
      </c>
      <c r="C379" s="1">
        <v>213.52799999999999</v>
      </c>
      <c r="D379" s="1">
        <v>187.9</v>
      </c>
    </row>
    <row r="380" spans="1:4" x14ac:dyDescent="0.2">
      <c r="A380">
        <f t="shared" si="16"/>
        <v>2008</v>
      </c>
      <c r="B380" s="1">
        <f t="shared" si="17"/>
        <v>4</v>
      </c>
      <c r="C380" s="1">
        <v>214.82300000000001</v>
      </c>
      <c r="D380" s="1">
        <v>190.9</v>
      </c>
    </row>
    <row r="381" spans="1:4" x14ac:dyDescent="0.2">
      <c r="A381">
        <f t="shared" si="16"/>
        <v>2008</v>
      </c>
      <c r="B381" s="1">
        <f t="shared" si="17"/>
        <v>5</v>
      </c>
      <c r="C381" s="1">
        <v>216.63200000000001</v>
      </c>
      <c r="D381" s="1">
        <v>196.6</v>
      </c>
    </row>
    <row r="382" spans="1:4" x14ac:dyDescent="0.2">
      <c r="A382">
        <f t="shared" si="16"/>
        <v>2008</v>
      </c>
      <c r="B382" s="1">
        <f t="shared" si="17"/>
        <v>6</v>
      </c>
      <c r="C382" s="1">
        <v>218.815</v>
      </c>
      <c r="D382" s="1">
        <v>200.5</v>
      </c>
    </row>
    <row r="383" spans="1:4" x14ac:dyDescent="0.2">
      <c r="A383">
        <f t="shared" si="16"/>
        <v>2008</v>
      </c>
      <c r="B383" s="1">
        <f t="shared" si="17"/>
        <v>7</v>
      </c>
      <c r="C383" s="1">
        <v>219.964</v>
      </c>
      <c r="D383" s="1">
        <v>205.5</v>
      </c>
    </row>
    <row r="384" spans="1:4" x14ac:dyDescent="0.2">
      <c r="A384">
        <f t="shared" si="16"/>
        <v>2008</v>
      </c>
      <c r="B384" s="1">
        <f t="shared" si="17"/>
        <v>8</v>
      </c>
      <c r="C384" s="1">
        <v>219.08600000000001</v>
      </c>
      <c r="D384" s="1">
        <v>199</v>
      </c>
    </row>
    <row r="385" spans="1:4" x14ac:dyDescent="0.2">
      <c r="A385">
        <f t="shared" si="16"/>
        <v>2008</v>
      </c>
      <c r="B385" s="1">
        <f t="shared" si="17"/>
        <v>9</v>
      </c>
      <c r="C385" s="1">
        <v>218.78299999999999</v>
      </c>
      <c r="D385" s="1">
        <v>196.9</v>
      </c>
    </row>
    <row r="386" spans="1:4" x14ac:dyDescent="0.2">
      <c r="A386">
        <f t="shared" si="16"/>
        <v>2008</v>
      </c>
      <c r="B386" s="1">
        <f t="shared" si="17"/>
        <v>10</v>
      </c>
      <c r="C386" s="1">
        <v>216.57300000000001</v>
      </c>
      <c r="D386" s="1">
        <v>186.4</v>
      </c>
    </row>
    <row r="387" spans="1:4" x14ac:dyDescent="0.2">
      <c r="A387">
        <f t="shared" si="16"/>
        <v>2008</v>
      </c>
      <c r="B387" s="1">
        <f t="shared" si="17"/>
        <v>11</v>
      </c>
      <c r="C387" s="1">
        <v>212.42500000000001</v>
      </c>
      <c r="D387" s="1">
        <v>176.8</v>
      </c>
    </row>
    <row r="388" spans="1:4" x14ac:dyDescent="0.2">
      <c r="A388">
        <f t="shared" si="16"/>
        <v>2008</v>
      </c>
      <c r="B388" s="1">
        <f t="shared" si="17"/>
        <v>12</v>
      </c>
      <c r="C388" s="1">
        <v>210.22800000000001</v>
      </c>
      <c r="D388" s="1">
        <v>170.9</v>
      </c>
    </row>
    <row r="389" spans="1:4" x14ac:dyDescent="0.2">
      <c r="A389">
        <f t="shared" si="16"/>
        <v>2009</v>
      </c>
      <c r="B389" s="1">
        <f t="shared" si="17"/>
        <v>1</v>
      </c>
      <c r="C389" s="1">
        <v>211.143</v>
      </c>
      <c r="D389" s="1">
        <v>171.2</v>
      </c>
    </row>
    <row r="390" spans="1:4" x14ac:dyDescent="0.2">
      <c r="A390">
        <f t="shared" si="16"/>
        <v>2009</v>
      </c>
      <c r="B390" s="1">
        <f t="shared" si="17"/>
        <v>2</v>
      </c>
      <c r="C390" s="1">
        <v>212.19300000000001</v>
      </c>
      <c r="D390" s="1">
        <v>169.3</v>
      </c>
    </row>
    <row r="391" spans="1:4" x14ac:dyDescent="0.2">
      <c r="A391">
        <f t="shared" si="16"/>
        <v>2009</v>
      </c>
      <c r="B391" s="1">
        <f t="shared" si="17"/>
        <v>3</v>
      </c>
      <c r="C391" s="1">
        <v>212.709</v>
      </c>
      <c r="D391" s="1">
        <v>168.1</v>
      </c>
    </row>
    <row r="392" spans="1:4" x14ac:dyDescent="0.2">
      <c r="A392">
        <f t="shared" si="16"/>
        <v>2009</v>
      </c>
      <c r="B392" s="1">
        <f t="shared" si="17"/>
        <v>4</v>
      </c>
      <c r="C392" s="1">
        <v>213.24</v>
      </c>
      <c r="D392" s="1">
        <v>169.1</v>
      </c>
    </row>
    <row r="393" spans="1:4" x14ac:dyDescent="0.2">
      <c r="A393">
        <f t="shared" si="16"/>
        <v>2009</v>
      </c>
      <c r="B393" s="1">
        <f t="shared" si="17"/>
        <v>5</v>
      </c>
      <c r="C393" s="1">
        <v>213.85599999999999</v>
      </c>
      <c r="D393" s="1">
        <v>170.8</v>
      </c>
    </row>
    <row r="394" spans="1:4" x14ac:dyDescent="0.2">
      <c r="A394">
        <f t="shared" si="16"/>
        <v>2009</v>
      </c>
      <c r="B394" s="1">
        <f t="shared" si="17"/>
        <v>6</v>
      </c>
      <c r="C394" s="1">
        <v>215.69300000000001</v>
      </c>
      <c r="D394" s="1">
        <v>174.1</v>
      </c>
    </row>
    <row r="395" spans="1:4" x14ac:dyDescent="0.2">
      <c r="A395">
        <f t="shared" si="16"/>
        <v>2009</v>
      </c>
      <c r="B395" s="1">
        <f t="shared" si="17"/>
        <v>7</v>
      </c>
      <c r="C395" s="1">
        <v>215.351</v>
      </c>
      <c r="D395" s="1">
        <v>172.5</v>
      </c>
    </row>
    <row r="396" spans="1:4" x14ac:dyDescent="0.2">
      <c r="A396">
        <f t="shared" si="16"/>
        <v>2009</v>
      </c>
      <c r="B396" s="1">
        <f t="shared" si="17"/>
        <v>8</v>
      </c>
      <c r="C396" s="1">
        <v>215.834</v>
      </c>
      <c r="D396" s="1">
        <v>175</v>
      </c>
    </row>
    <row r="397" spans="1:4" x14ac:dyDescent="0.2">
      <c r="A397">
        <f t="shared" si="16"/>
        <v>2009</v>
      </c>
      <c r="B397" s="1">
        <f t="shared" si="17"/>
        <v>9</v>
      </c>
      <c r="C397" s="1">
        <v>215.96899999999999</v>
      </c>
      <c r="D397" s="1">
        <v>174.1</v>
      </c>
    </row>
    <row r="398" spans="1:4" x14ac:dyDescent="0.2">
      <c r="A398">
        <f t="shared" si="16"/>
        <v>2009</v>
      </c>
      <c r="B398" s="1">
        <f t="shared" si="17"/>
        <v>10</v>
      </c>
      <c r="C398" s="1">
        <v>216.17699999999999</v>
      </c>
      <c r="D398" s="1">
        <v>175.2</v>
      </c>
    </row>
    <row r="399" spans="1:4" x14ac:dyDescent="0.2">
      <c r="A399">
        <f t="shared" si="16"/>
        <v>2009</v>
      </c>
      <c r="B399" s="1">
        <f t="shared" si="17"/>
        <v>11</v>
      </c>
      <c r="C399" s="1">
        <v>216.33</v>
      </c>
      <c r="D399" s="1">
        <v>177.4</v>
      </c>
    </row>
    <row r="400" spans="1:4" x14ac:dyDescent="0.2">
      <c r="A400">
        <f t="shared" si="16"/>
        <v>2009</v>
      </c>
      <c r="B400" s="1">
        <f t="shared" si="17"/>
        <v>12</v>
      </c>
      <c r="C400" s="1">
        <v>215.94900000000001</v>
      </c>
      <c r="D400" s="1">
        <v>178.1</v>
      </c>
    </row>
    <row r="401" spans="1:4" x14ac:dyDescent="0.2">
      <c r="A401">
        <f t="shared" si="16"/>
        <v>2010</v>
      </c>
      <c r="B401" s="1">
        <f t="shared" si="17"/>
        <v>1</v>
      </c>
      <c r="C401" s="1">
        <v>216.68700000000001</v>
      </c>
      <c r="D401" s="1">
        <v>181.9</v>
      </c>
    </row>
    <row r="402" spans="1:4" x14ac:dyDescent="0.2">
      <c r="A402">
        <f t="shared" si="16"/>
        <v>2010</v>
      </c>
      <c r="B402" s="1">
        <f t="shared" si="17"/>
        <v>2</v>
      </c>
      <c r="C402" s="1">
        <v>216.74100000000001</v>
      </c>
      <c r="D402" s="1">
        <v>181</v>
      </c>
    </row>
    <row r="403" spans="1:4" x14ac:dyDescent="0.2">
      <c r="A403">
        <f t="shared" ref="A403:A434" si="18">A391+1</f>
        <v>2010</v>
      </c>
      <c r="B403" s="1">
        <f t="shared" ref="B403:B434" si="19">B391</f>
        <v>3</v>
      </c>
      <c r="C403" s="1">
        <v>217.631</v>
      </c>
      <c r="D403" s="1">
        <v>183.3</v>
      </c>
    </row>
    <row r="404" spans="1:4" x14ac:dyDescent="0.2">
      <c r="A404">
        <f t="shared" si="18"/>
        <v>2010</v>
      </c>
      <c r="B404" s="1">
        <f t="shared" si="19"/>
        <v>4</v>
      </c>
      <c r="C404" s="1">
        <v>218.00899999999999</v>
      </c>
      <c r="D404" s="1">
        <v>184.4</v>
      </c>
    </row>
    <row r="405" spans="1:4" x14ac:dyDescent="0.2">
      <c r="A405">
        <f t="shared" si="18"/>
        <v>2010</v>
      </c>
      <c r="B405" s="1">
        <f t="shared" si="19"/>
        <v>5</v>
      </c>
      <c r="C405" s="1">
        <v>218.178</v>
      </c>
      <c r="D405" s="1">
        <v>184.8</v>
      </c>
    </row>
    <row r="406" spans="1:4" x14ac:dyDescent="0.2">
      <c r="A406">
        <f t="shared" si="18"/>
        <v>2010</v>
      </c>
      <c r="B406" s="1">
        <f t="shared" si="19"/>
        <v>6</v>
      </c>
      <c r="C406" s="1">
        <v>217.965</v>
      </c>
      <c r="D406" s="1">
        <v>183.5</v>
      </c>
    </row>
    <row r="407" spans="1:4" x14ac:dyDescent="0.2">
      <c r="A407">
        <f t="shared" si="18"/>
        <v>2010</v>
      </c>
      <c r="B407" s="1">
        <f t="shared" si="19"/>
        <v>7</v>
      </c>
      <c r="C407" s="1">
        <v>218.011</v>
      </c>
      <c r="D407" s="1">
        <v>184.1</v>
      </c>
    </row>
    <row r="408" spans="1:4" x14ac:dyDescent="0.2">
      <c r="A408">
        <f t="shared" si="18"/>
        <v>2010</v>
      </c>
      <c r="B408" s="1">
        <f t="shared" si="19"/>
        <v>8</v>
      </c>
      <c r="C408" s="1">
        <v>218.31200000000001</v>
      </c>
      <c r="D408" s="1">
        <v>184.9</v>
      </c>
    </row>
    <row r="409" spans="1:4" x14ac:dyDescent="0.2">
      <c r="A409">
        <f t="shared" si="18"/>
        <v>2010</v>
      </c>
      <c r="B409" s="1">
        <f t="shared" si="19"/>
        <v>9</v>
      </c>
      <c r="C409" s="1">
        <v>218.43899999999999</v>
      </c>
      <c r="D409" s="1">
        <v>184.9</v>
      </c>
    </row>
    <row r="410" spans="1:4" x14ac:dyDescent="0.2">
      <c r="A410">
        <f t="shared" si="18"/>
        <v>2010</v>
      </c>
      <c r="B410" s="1">
        <f t="shared" si="19"/>
        <v>10</v>
      </c>
      <c r="C410" s="1">
        <v>218.71100000000001</v>
      </c>
      <c r="D410" s="1">
        <v>186.6</v>
      </c>
    </row>
    <row r="411" spans="1:4" x14ac:dyDescent="0.2">
      <c r="A411">
        <f t="shared" si="18"/>
        <v>2010</v>
      </c>
      <c r="B411" s="1">
        <f t="shared" si="19"/>
        <v>11</v>
      </c>
      <c r="C411" s="1">
        <v>218.803</v>
      </c>
      <c r="D411" s="1">
        <v>187.7</v>
      </c>
    </row>
    <row r="412" spans="1:4" x14ac:dyDescent="0.2">
      <c r="A412">
        <f t="shared" si="18"/>
        <v>2010</v>
      </c>
      <c r="B412" s="1">
        <f t="shared" si="19"/>
        <v>12</v>
      </c>
      <c r="C412" s="1">
        <v>219.179</v>
      </c>
      <c r="D412" s="1">
        <v>189.7</v>
      </c>
    </row>
    <row r="413" spans="1:4" x14ac:dyDescent="0.2">
      <c r="A413">
        <f t="shared" si="18"/>
        <v>2011</v>
      </c>
      <c r="B413" s="1">
        <f t="shared" si="19"/>
        <v>1</v>
      </c>
      <c r="C413" s="1">
        <v>220.22300000000001</v>
      </c>
      <c r="D413" s="1">
        <v>192.7</v>
      </c>
    </row>
    <row r="414" spans="1:4" x14ac:dyDescent="0.2">
      <c r="A414">
        <f t="shared" si="18"/>
        <v>2011</v>
      </c>
      <c r="B414" s="1">
        <f t="shared" si="19"/>
        <v>2</v>
      </c>
      <c r="C414" s="1">
        <v>221.309</v>
      </c>
      <c r="D414" s="1">
        <v>195.8</v>
      </c>
    </row>
    <row r="415" spans="1:4" x14ac:dyDescent="0.2">
      <c r="A415">
        <f t="shared" si="18"/>
        <v>2011</v>
      </c>
      <c r="B415" s="1">
        <f t="shared" si="19"/>
        <v>3</v>
      </c>
      <c r="C415" s="1">
        <v>223.46700000000001</v>
      </c>
      <c r="D415" s="1">
        <v>199.2</v>
      </c>
    </row>
    <row r="416" spans="1:4" x14ac:dyDescent="0.2">
      <c r="A416">
        <f t="shared" si="18"/>
        <v>2011</v>
      </c>
      <c r="B416" s="1">
        <f t="shared" si="19"/>
        <v>4</v>
      </c>
      <c r="C416" s="1">
        <v>224.90600000000001</v>
      </c>
      <c r="D416" s="1">
        <v>203.1</v>
      </c>
    </row>
    <row r="417" spans="1:4" x14ac:dyDescent="0.2">
      <c r="A417">
        <f t="shared" si="18"/>
        <v>2011</v>
      </c>
      <c r="B417" s="1">
        <f t="shared" si="19"/>
        <v>5</v>
      </c>
      <c r="C417" s="1">
        <v>225.964</v>
      </c>
      <c r="D417" s="1">
        <v>204.1</v>
      </c>
    </row>
    <row r="418" spans="1:4" x14ac:dyDescent="0.2">
      <c r="A418">
        <f t="shared" si="18"/>
        <v>2011</v>
      </c>
      <c r="B418" s="1">
        <f t="shared" si="19"/>
        <v>6</v>
      </c>
      <c r="C418" s="1">
        <v>225.72200000000001</v>
      </c>
      <c r="D418" s="1">
        <v>203.9</v>
      </c>
    </row>
    <row r="419" spans="1:4" x14ac:dyDescent="0.2">
      <c r="A419">
        <f t="shared" si="18"/>
        <v>2011</v>
      </c>
      <c r="B419" s="1">
        <f t="shared" si="19"/>
        <v>7</v>
      </c>
      <c r="C419" s="1">
        <v>225.922</v>
      </c>
      <c r="D419" s="1">
        <v>204.6</v>
      </c>
    </row>
    <row r="420" spans="1:4" x14ac:dyDescent="0.2">
      <c r="A420">
        <f t="shared" si="18"/>
        <v>2011</v>
      </c>
      <c r="B420" s="1">
        <f t="shared" si="19"/>
        <v>8</v>
      </c>
      <c r="C420" s="1">
        <v>226.54499999999999</v>
      </c>
      <c r="D420" s="1">
        <v>203.2</v>
      </c>
    </row>
    <row r="421" spans="1:4" x14ac:dyDescent="0.2">
      <c r="A421">
        <f t="shared" si="18"/>
        <v>2011</v>
      </c>
      <c r="B421" s="1">
        <f t="shared" si="19"/>
        <v>9</v>
      </c>
      <c r="C421" s="1">
        <v>226.88900000000001</v>
      </c>
      <c r="D421" s="1">
        <v>203.7</v>
      </c>
    </row>
    <row r="422" spans="1:4" x14ac:dyDescent="0.2">
      <c r="A422">
        <f t="shared" si="18"/>
        <v>2011</v>
      </c>
      <c r="B422" s="1">
        <f t="shared" si="19"/>
        <v>10</v>
      </c>
      <c r="C422" s="1">
        <v>226.42099999999999</v>
      </c>
      <c r="D422" s="1">
        <v>201.1</v>
      </c>
    </row>
    <row r="423" spans="1:4" x14ac:dyDescent="0.2">
      <c r="A423">
        <f t="shared" si="18"/>
        <v>2011</v>
      </c>
      <c r="B423" s="1">
        <f t="shared" si="19"/>
        <v>11</v>
      </c>
      <c r="C423" s="1">
        <v>226.23</v>
      </c>
      <c r="D423" s="1">
        <v>201.4</v>
      </c>
    </row>
    <row r="424" spans="1:4" x14ac:dyDescent="0.2">
      <c r="A424">
        <f t="shared" si="18"/>
        <v>2011</v>
      </c>
      <c r="B424" s="1">
        <f t="shared" si="19"/>
        <v>12</v>
      </c>
      <c r="C424" s="1">
        <v>225.672</v>
      </c>
      <c r="D424" s="1">
        <v>199.8</v>
      </c>
    </row>
    <row r="425" spans="1:4" x14ac:dyDescent="0.2">
      <c r="A425">
        <f t="shared" si="18"/>
        <v>2012</v>
      </c>
      <c r="B425" s="1">
        <f t="shared" si="19"/>
        <v>1</v>
      </c>
      <c r="C425" s="1">
        <v>226.66499999999999</v>
      </c>
      <c r="D425" s="1">
        <v>200.7</v>
      </c>
    </row>
    <row r="426" spans="1:4" x14ac:dyDescent="0.2">
      <c r="A426">
        <f t="shared" si="18"/>
        <v>2012</v>
      </c>
      <c r="B426" s="1">
        <f t="shared" si="19"/>
        <v>2</v>
      </c>
      <c r="C426" s="1">
        <v>227.66300000000001</v>
      </c>
      <c r="D426" s="1">
        <v>201.6</v>
      </c>
    </row>
    <row r="427" spans="1:4" x14ac:dyDescent="0.2">
      <c r="A427">
        <f t="shared" si="18"/>
        <v>2012</v>
      </c>
      <c r="B427" s="1">
        <f t="shared" si="19"/>
        <v>3</v>
      </c>
      <c r="C427" s="1">
        <v>229.392</v>
      </c>
      <c r="D427" s="1">
        <v>204.2</v>
      </c>
    </row>
    <row r="428" spans="1:4" x14ac:dyDescent="0.2">
      <c r="A428">
        <f t="shared" si="18"/>
        <v>2012</v>
      </c>
      <c r="B428" s="1">
        <f t="shared" si="19"/>
        <v>4</v>
      </c>
      <c r="C428" s="1">
        <v>230.08500000000001</v>
      </c>
      <c r="D428" s="1">
        <v>203.7</v>
      </c>
    </row>
    <row r="429" spans="1:4" x14ac:dyDescent="0.2">
      <c r="A429">
        <f t="shared" si="18"/>
        <v>2012</v>
      </c>
      <c r="B429" s="1">
        <f t="shared" si="19"/>
        <v>5</v>
      </c>
      <c r="C429" s="1">
        <v>229.815</v>
      </c>
      <c r="D429" s="1">
        <v>201.9</v>
      </c>
    </row>
    <row r="430" spans="1:4" x14ac:dyDescent="0.2">
      <c r="A430">
        <f t="shared" si="18"/>
        <v>2012</v>
      </c>
      <c r="B430" s="1">
        <f t="shared" si="19"/>
        <v>6</v>
      </c>
      <c r="C430" s="1">
        <v>229.47800000000001</v>
      </c>
      <c r="D430" s="1">
        <v>199.8</v>
      </c>
    </row>
    <row r="431" spans="1:4" x14ac:dyDescent="0.2">
      <c r="A431">
        <f t="shared" si="18"/>
        <v>2012</v>
      </c>
      <c r="B431" s="1">
        <f t="shared" si="19"/>
        <v>7</v>
      </c>
      <c r="C431" s="1">
        <v>229.10400000000001</v>
      </c>
      <c r="D431" s="1">
        <v>200.1</v>
      </c>
    </row>
    <row r="432" spans="1:4" x14ac:dyDescent="0.2">
      <c r="A432">
        <f t="shared" si="18"/>
        <v>2012</v>
      </c>
      <c r="B432" s="1">
        <f t="shared" si="19"/>
        <v>8</v>
      </c>
      <c r="C432" s="1">
        <v>230.37899999999999</v>
      </c>
      <c r="D432" s="1">
        <v>202.6</v>
      </c>
    </row>
    <row r="433" spans="1:14" x14ac:dyDescent="0.2">
      <c r="A433">
        <f t="shared" si="18"/>
        <v>2012</v>
      </c>
      <c r="B433" s="1">
        <f t="shared" si="19"/>
        <v>9</v>
      </c>
      <c r="C433" s="1">
        <v>231.40700000000001</v>
      </c>
      <c r="D433" s="1">
        <v>204.5</v>
      </c>
    </row>
    <row r="434" spans="1:14" x14ac:dyDescent="0.2">
      <c r="A434">
        <f t="shared" si="18"/>
        <v>2012</v>
      </c>
      <c r="B434" s="1">
        <f t="shared" si="19"/>
        <v>10</v>
      </c>
      <c r="C434" s="1">
        <v>231.31700000000001</v>
      </c>
      <c r="D434" s="1">
        <v>203.5</v>
      </c>
    </row>
    <row r="435" spans="1:14" x14ac:dyDescent="0.2">
      <c r="A435">
        <f>A423+1</f>
        <v>2012</v>
      </c>
      <c r="B435" s="1">
        <f>B423</f>
        <v>11</v>
      </c>
      <c r="C435"/>
      <c r="D435" s="1">
        <v>201.8</v>
      </c>
    </row>
    <row r="436" spans="1:14" x14ac:dyDescent="0.2">
      <c r="B436"/>
      <c r="C436"/>
    </row>
    <row r="437" spans="1:14" x14ac:dyDescent="0.2">
      <c r="B437"/>
      <c r="C437"/>
    </row>
    <row r="438" spans="1:14" x14ac:dyDescent="0.2">
      <c r="B438"/>
      <c r="C438"/>
    </row>
    <row r="439" spans="1:14" x14ac:dyDescent="0.2">
      <c r="B439"/>
      <c r="C439"/>
    </row>
    <row r="440" spans="1:14" x14ac:dyDescent="0.2">
      <c r="B440"/>
      <c r="C440"/>
    </row>
    <row r="441" spans="1:14" x14ac:dyDescent="0.2">
      <c r="B441"/>
      <c r="C441"/>
    </row>
    <row r="442" spans="1:14" x14ac:dyDescent="0.2">
      <c r="B442"/>
      <c r="C442"/>
    </row>
    <row r="443" spans="1:14" x14ac:dyDescent="0.2">
      <c r="B443"/>
      <c r="C443"/>
    </row>
    <row r="444" spans="1:14" x14ac:dyDescent="0.2">
      <c r="B444"/>
      <c r="C444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</row>
    <row r="445" spans="1:14" x14ac:dyDescent="0.2">
      <c r="B445"/>
      <c r="C445"/>
    </row>
    <row r="446" spans="1:14" x14ac:dyDescent="0.2">
      <c r="B446"/>
      <c r="C446"/>
    </row>
    <row r="447" spans="1:14" x14ac:dyDescent="0.2">
      <c r="B447"/>
      <c r="C447"/>
    </row>
    <row r="448" spans="1:14" x14ac:dyDescent="0.2">
      <c r="B448"/>
      <c r="C448"/>
      <c r="D448" s="77"/>
      <c r="E448" s="61"/>
      <c r="F448" s="77"/>
      <c r="G448" s="77"/>
      <c r="H448" s="77"/>
      <c r="I448" s="77"/>
      <c r="J448" s="77"/>
      <c r="K448" s="77"/>
      <c r="L448" s="77"/>
      <c r="M448" s="77"/>
      <c r="N448" s="77"/>
    </row>
    <row r="449" spans="2:3" x14ac:dyDescent="0.2">
      <c r="B449"/>
      <c r="C449"/>
    </row>
    <row r="450" spans="2:3" x14ac:dyDescent="0.2">
      <c r="B450"/>
      <c r="C450"/>
    </row>
    <row r="451" spans="2:3" x14ac:dyDescent="0.2">
      <c r="B451"/>
      <c r="C451"/>
    </row>
    <row r="452" spans="2:3" x14ac:dyDescent="0.2">
      <c r="B452"/>
      <c r="C452"/>
    </row>
    <row r="453" spans="2:3" x14ac:dyDescent="0.2">
      <c r="B453"/>
      <c r="C453"/>
    </row>
    <row r="454" spans="2:3" x14ac:dyDescent="0.2">
      <c r="B454"/>
      <c r="C454"/>
    </row>
    <row r="455" spans="2:3" x14ac:dyDescent="0.2">
      <c r="B455"/>
      <c r="C455"/>
    </row>
    <row r="456" spans="2:3" x14ac:dyDescent="0.2">
      <c r="B456"/>
      <c r="C456"/>
    </row>
    <row r="457" spans="2:3" x14ac:dyDescent="0.2">
      <c r="B457"/>
      <c r="C457"/>
    </row>
    <row r="458" spans="2:3" x14ac:dyDescent="0.2">
      <c r="B458"/>
      <c r="C458"/>
    </row>
    <row r="459" spans="2:3" x14ac:dyDescent="0.2">
      <c r="B459"/>
      <c r="C459"/>
    </row>
    <row r="460" spans="2:3" x14ac:dyDescent="0.2">
      <c r="B460"/>
      <c r="C460"/>
    </row>
    <row r="461" spans="2:3" x14ac:dyDescent="0.2">
      <c r="B461"/>
      <c r="C461"/>
    </row>
    <row r="462" spans="2:3" x14ac:dyDescent="0.2">
      <c r="B462"/>
      <c r="C462"/>
    </row>
    <row r="463" spans="2:3" x14ac:dyDescent="0.2">
      <c r="B463"/>
      <c r="C463"/>
    </row>
    <row r="464" spans="2:3" x14ac:dyDescent="0.2">
      <c r="B464"/>
      <c r="C464"/>
    </row>
    <row r="465" spans="2:3" x14ac:dyDescent="0.2">
      <c r="B465"/>
      <c r="C465"/>
    </row>
    <row r="466" spans="2:3" x14ac:dyDescent="0.2">
      <c r="B466"/>
      <c r="C466"/>
    </row>
    <row r="467" spans="2:3" x14ac:dyDescent="0.2">
      <c r="B467"/>
      <c r="C467"/>
    </row>
    <row r="468" spans="2:3" x14ac:dyDescent="0.2">
      <c r="B468"/>
      <c r="C468"/>
    </row>
    <row r="469" spans="2:3" x14ac:dyDescent="0.2">
      <c r="B469"/>
      <c r="C469"/>
    </row>
    <row r="470" spans="2:3" x14ac:dyDescent="0.2">
      <c r="B470"/>
      <c r="C470"/>
    </row>
    <row r="471" spans="2:3" x14ac:dyDescent="0.2">
      <c r="B471"/>
      <c r="C471"/>
    </row>
    <row r="472" spans="2:3" x14ac:dyDescent="0.2">
      <c r="B472"/>
      <c r="C472"/>
    </row>
    <row r="473" spans="2:3" x14ac:dyDescent="0.2">
      <c r="B473"/>
      <c r="C473"/>
    </row>
    <row r="474" spans="2:3" x14ac:dyDescent="0.2">
      <c r="B474"/>
      <c r="C474"/>
    </row>
    <row r="475" spans="2:3" x14ac:dyDescent="0.2">
      <c r="B475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</sheetData>
  <phoneticPr fontId="3" type="noConversion"/>
  <pageMargins left="0.75" right="0.75" top="1" bottom="1" header="0.5" footer="0.5"/>
  <pageSetup orientation="portrait" horizontalDpi="120" verticalDpi="144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2:Q1163"/>
  <sheetViews>
    <sheetView workbookViewId="0">
      <selection activeCell="E29" sqref="E29"/>
    </sheetView>
  </sheetViews>
  <sheetFormatPr defaultRowHeight="12.75" x14ac:dyDescent="0.2"/>
  <cols>
    <col min="1" max="1" width="13.7109375" style="1" bestFit="1" customWidth="1"/>
    <col min="2" max="2" width="9" style="1" bestFit="1" customWidth="1"/>
    <col min="3" max="5" width="9.85546875" style="1" bestFit="1" customWidth="1"/>
    <col min="6" max="6" width="12.140625" style="1" bestFit="1" customWidth="1"/>
    <col min="7" max="7" width="15.7109375" style="1" bestFit="1" customWidth="1"/>
    <col min="8" max="8" width="20.42578125" style="1" bestFit="1" customWidth="1"/>
    <col min="9" max="9" width="20.42578125" style="1" customWidth="1"/>
    <col min="10" max="10" width="9" style="1" bestFit="1" customWidth="1"/>
    <col min="11" max="13" width="9.85546875" style="1" bestFit="1" customWidth="1"/>
    <col min="14" max="14" width="12.140625" style="1" bestFit="1" customWidth="1"/>
    <col min="15" max="15" width="12" style="1" customWidth="1"/>
    <col min="16" max="16" width="15.7109375" style="1" bestFit="1" customWidth="1"/>
    <col min="17" max="17" width="20.42578125" style="1" bestFit="1" customWidth="1"/>
  </cols>
  <sheetData>
    <row r="2" spans="1:17" ht="16.5" thickBot="1" x14ac:dyDescent="0.3">
      <c r="A2" s="55" t="s">
        <v>2</v>
      </c>
      <c r="B2" s="56"/>
      <c r="C2" s="56"/>
      <c r="D2" s="56"/>
      <c r="E2" s="56"/>
      <c r="F2" s="56"/>
      <c r="G2"/>
      <c r="J2" s="55" t="s">
        <v>3</v>
      </c>
      <c r="K2" s="56"/>
      <c r="L2" s="56"/>
      <c r="M2" s="56"/>
      <c r="N2" s="56"/>
      <c r="O2" s="56"/>
      <c r="P2" s="32"/>
      <c r="Q2" s="32"/>
    </row>
    <row r="3" spans="1:17" x14ac:dyDescent="0.2">
      <c r="A3" s="35"/>
      <c r="B3" s="35"/>
      <c r="C3" s="25" t="s">
        <v>7</v>
      </c>
      <c r="D3" s="25" t="s">
        <v>8</v>
      </c>
      <c r="E3" s="25" t="s">
        <v>9</v>
      </c>
      <c r="F3" s="33" t="s">
        <v>10</v>
      </c>
      <c r="G3" s="25" t="s">
        <v>162</v>
      </c>
      <c r="H3" s="25" t="s">
        <v>163</v>
      </c>
      <c r="I3" s="25"/>
      <c r="J3" s="35"/>
      <c r="K3" s="35"/>
      <c r="L3" s="25" t="s">
        <v>7</v>
      </c>
      <c r="M3" s="25" t="s">
        <v>8</v>
      </c>
      <c r="N3" s="25" t="s">
        <v>9</v>
      </c>
      <c r="O3" s="33" t="s">
        <v>10</v>
      </c>
      <c r="P3" s="72" t="s">
        <v>162</v>
      </c>
      <c r="Q3" s="25" t="s">
        <v>163</v>
      </c>
    </row>
    <row r="4" spans="1:17" ht="13.5" thickBot="1" x14ac:dyDescent="0.25">
      <c r="A4" s="48" t="s">
        <v>27</v>
      </c>
      <c r="B4" s="48" t="s">
        <v>28</v>
      </c>
      <c r="C4" s="57" t="s">
        <v>29</v>
      </c>
      <c r="D4" s="57" t="s">
        <v>29</v>
      </c>
      <c r="E4" s="57" t="s">
        <v>29</v>
      </c>
      <c r="F4" s="50"/>
      <c r="G4"/>
      <c r="H4"/>
      <c r="I4"/>
      <c r="J4" s="48" t="s">
        <v>27</v>
      </c>
      <c r="K4" s="48" t="s">
        <v>28</v>
      </c>
      <c r="L4" s="57" t="s">
        <v>29</v>
      </c>
      <c r="M4" s="57" t="s">
        <v>29</v>
      </c>
      <c r="N4" s="57" t="s">
        <v>29</v>
      </c>
      <c r="O4" s="50"/>
      <c r="P4" s="71"/>
      <c r="Q4"/>
    </row>
    <row r="5" spans="1:17" x14ac:dyDescent="0.2">
      <c r="A5" s="35" t="s">
        <v>111</v>
      </c>
      <c r="B5" s="25">
        <v>1</v>
      </c>
      <c r="C5" s="58">
        <v>0.59284041485446659</v>
      </c>
      <c r="D5" s="58">
        <v>0.40715958514553374</v>
      </c>
      <c r="E5" s="58">
        <v>0</v>
      </c>
      <c r="F5" s="1">
        <v>291.2</v>
      </c>
      <c r="G5" s="71">
        <f>(F5/(F5+F6))</f>
        <v>0.48412302576891103</v>
      </c>
      <c r="H5" s="71">
        <f>F5/(SUM(F$5:F$42))</f>
        <v>5.4770816483909184E-2</v>
      </c>
      <c r="I5" s="71"/>
      <c r="J5" s="35" t="s">
        <v>111</v>
      </c>
      <c r="K5" s="25">
        <v>1</v>
      </c>
      <c r="L5" s="58">
        <v>0.50611246943765276</v>
      </c>
      <c r="M5" s="58">
        <v>0.49388753056234719</v>
      </c>
      <c r="N5" s="58">
        <v>0</v>
      </c>
      <c r="O5" s="1">
        <v>40.4</v>
      </c>
      <c r="P5" s="71">
        <f>(O5/(O5+O6))</f>
        <v>0.48969696969696969</v>
      </c>
      <c r="Q5" s="71">
        <f>O5/(SUM(O$5:O$42))</f>
        <v>8.6769759450171818E-2</v>
      </c>
    </row>
    <row r="6" spans="1:17" x14ac:dyDescent="0.2">
      <c r="A6" s="10"/>
      <c r="B6" s="25">
        <v>2</v>
      </c>
      <c r="C6" s="58">
        <v>0</v>
      </c>
      <c r="D6" s="58">
        <v>0.43787177792465298</v>
      </c>
      <c r="E6" s="58">
        <v>0.56212822207534707</v>
      </c>
      <c r="F6" s="1">
        <v>310.3</v>
      </c>
      <c r="G6" s="71">
        <f>(F6/(F5+F6))</f>
        <v>0.51587697423108891</v>
      </c>
      <c r="H6" s="71">
        <f>F6/(SUM(F$5:F$42))</f>
        <v>5.8363270449715045E-2</v>
      </c>
      <c r="I6" s="71"/>
      <c r="J6" s="35"/>
      <c r="K6" s="25">
        <v>2</v>
      </c>
      <c r="L6" s="58">
        <v>0</v>
      </c>
      <c r="M6" s="58">
        <v>0.39903846153846156</v>
      </c>
      <c r="N6" s="58">
        <v>0.60096153846153844</v>
      </c>
      <c r="O6" s="1">
        <v>42.1</v>
      </c>
      <c r="P6" s="71">
        <f>(O6/(O5+O6))</f>
        <v>0.51030303030303037</v>
      </c>
      <c r="Q6" s="71">
        <f>O6/(SUM(O$5:O$42))</f>
        <v>9.0420962199312713E-2</v>
      </c>
    </row>
    <row r="7" spans="1:17" x14ac:dyDescent="0.2">
      <c r="A7" s="10"/>
      <c r="B7" s="25"/>
      <c r="C7" s="58"/>
      <c r="D7" s="58"/>
      <c r="E7" s="58"/>
      <c r="G7" s="71"/>
      <c r="H7" s="71"/>
      <c r="I7" s="71"/>
      <c r="J7" s="35"/>
      <c r="K7" s="25"/>
      <c r="L7" s="58"/>
      <c r="M7" s="58"/>
      <c r="N7" s="58"/>
      <c r="P7" s="71"/>
      <c r="Q7" s="71"/>
    </row>
    <row r="8" spans="1:17" x14ac:dyDescent="0.2">
      <c r="A8" s="10" t="s">
        <v>116</v>
      </c>
      <c r="B8" s="25">
        <v>1</v>
      </c>
      <c r="C8" s="58">
        <v>0.80446131941148569</v>
      </c>
      <c r="D8" s="58">
        <v>7.3327005220692937E-2</v>
      </c>
      <c r="E8" s="58">
        <v>0.12221167536782157</v>
      </c>
      <c r="F8" s="1">
        <v>421.4</v>
      </c>
      <c r="G8" s="71">
        <f>(F8/(F8+F9))</f>
        <v>0.76841721371261851</v>
      </c>
      <c r="H8" s="71">
        <f>F8/(SUM(F$5:F$42))</f>
        <v>7.9259691161810877E-2</v>
      </c>
      <c r="I8" s="71"/>
      <c r="J8" s="35" t="s">
        <v>116</v>
      </c>
      <c r="K8" s="25">
        <v>1</v>
      </c>
      <c r="L8" s="58">
        <v>0.84222222222222232</v>
      </c>
      <c r="M8" s="58">
        <v>0.1488888888888889</v>
      </c>
      <c r="N8" s="58">
        <v>8.8888888888888906E-3</v>
      </c>
      <c r="O8" s="1">
        <v>45</v>
      </c>
      <c r="P8" s="71">
        <f>(O8/(O8+O9))</f>
        <v>0.83487940630797774</v>
      </c>
      <c r="Q8" s="71">
        <f>O8/(SUM(O$5:O$42))</f>
        <v>9.6649484536082464E-2</v>
      </c>
    </row>
    <row r="9" spans="1:17" x14ac:dyDescent="0.2">
      <c r="A9" s="10"/>
      <c r="B9" s="25">
        <v>2</v>
      </c>
      <c r="C9" s="58">
        <v>0</v>
      </c>
      <c r="D9" s="58">
        <v>0.70314960629921264</v>
      </c>
      <c r="E9" s="58">
        <v>0.29685039370078742</v>
      </c>
      <c r="F9" s="1">
        <v>127</v>
      </c>
      <c r="G9" s="71">
        <f>(F9/(F8+F9))</f>
        <v>0.23158278628738149</v>
      </c>
      <c r="H9" s="71">
        <f>F9/(SUM(F$5:F$42))</f>
        <v>2.3886997573682921E-2</v>
      </c>
      <c r="I9" s="71"/>
      <c r="J9" s="35"/>
      <c r="K9" s="25">
        <v>2</v>
      </c>
      <c r="L9" s="58">
        <v>0</v>
      </c>
      <c r="M9" s="58">
        <v>0.96629213483146059</v>
      </c>
      <c r="N9" s="58">
        <v>3.3707865168539339E-2</v>
      </c>
      <c r="O9" s="1">
        <v>8.9</v>
      </c>
      <c r="P9" s="71">
        <f>(O9/(O8+O9))</f>
        <v>0.16512059369202228</v>
      </c>
      <c r="Q9" s="71">
        <f>O9/(SUM(O$5:O$42))</f>
        <v>1.9115120274914091E-2</v>
      </c>
    </row>
    <row r="10" spans="1:17" x14ac:dyDescent="0.2">
      <c r="A10" s="10"/>
      <c r="B10" s="25"/>
      <c r="C10" s="58"/>
      <c r="D10" s="58"/>
      <c r="E10" s="58"/>
      <c r="G10" s="71"/>
      <c r="H10" s="71"/>
      <c r="I10" s="71"/>
      <c r="J10" s="35"/>
      <c r="K10" s="25"/>
      <c r="L10" s="58"/>
      <c r="M10" s="58"/>
      <c r="N10" s="58"/>
      <c r="P10" s="71"/>
      <c r="Q10" s="71"/>
    </row>
    <row r="11" spans="1:17" x14ac:dyDescent="0.2">
      <c r="A11" s="10" t="s">
        <v>120</v>
      </c>
      <c r="B11" s="25">
        <v>1</v>
      </c>
      <c r="C11" s="58">
        <v>1</v>
      </c>
      <c r="D11" s="58">
        <v>0</v>
      </c>
      <c r="E11" s="58">
        <v>0</v>
      </c>
      <c r="F11" s="1">
        <v>80.599999999999994</v>
      </c>
      <c r="G11" s="71">
        <f>(F11/(F11+F12))</f>
        <v>0.45588235294117641</v>
      </c>
      <c r="H11" s="71">
        <f>F11/(SUM(F$5:F$42))</f>
        <v>1.5159779562510576E-2</v>
      </c>
      <c r="I11" s="71"/>
      <c r="J11" s="35" t="s">
        <v>120</v>
      </c>
      <c r="K11" s="25">
        <v>1</v>
      </c>
      <c r="L11" s="58">
        <v>1</v>
      </c>
      <c r="M11" s="58">
        <v>0</v>
      </c>
      <c r="N11" s="58">
        <v>0</v>
      </c>
      <c r="O11" s="1">
        <v>14.3</v>
      </c>
      <c r="P11" s="71">
        <f>(O11/(O11+O12))</f>
        <v>0.56521739130434789</v>
      </c>
      <c r="Q11" s="71">
        <f>O11/(SUM(O$5:O$42))</f>
        <v>3.0713058419243985E-2</v>
      </c>
    </row>
    <row r="12" spans="1:17" x14ac:dyDescent="0.2">
      <c r="A12" s="10"/>
      <c r="B12" s="25">
        <v>2</v>
      </c>
      <c r="C12" s="58">
        <v>0.34095634095634092</v>
      </c>
      <c r="D12" s="58">
        <v>0</v>
      </c>
      <c r="E12" s="58">
        <v>0.65904365904365902</v>
      </c>
      <c r="F12" s="1">
        <v>96.2</v>
      </c>
      <c r="G12" s="71">
        <f>(F12/(F11+F12))</f>
        <v>0.54411764705882348</v>
      </c>
      <c r="H12" s="71">
        <f>F12/(SUM(F$5:F$42))</f>
        <v>1.8093930445577142E-2</v>
      </c>
      <c r="I12" s="71"/>
      <c r="J12" s="35"/>
      <c r="K12" s="25">
        <v>2</v>
      </c>
      <c r="L12" s="58">
        <v>0.34545454545454546</v>
      </c>
      <c r="M12" s="58">
        <v>0</v>
      </c>
      <c r="N12" s="58">
        <v>0.65454545454545443</v>
      </c>
      <c r="O12" s="1">
        <v>11</v>
      </c>
      <c r="P12" s="71">
        <f>(O12/(O11+O12))</f>
        <v>0.43478260869565216</v>
      </c>
      <c r="Q12" s="71">
        <f>O12/(SUM(O$5:O$42))</f>
        <v>2.3625429553264604E-2</v>
      </c>
    </row>
    <row r="13" spans="1:17" x14ac:dyDescent="0.2">
      <c r="A13" s="10"/>
      <c r="B13" s="25"/>
      <c r="C13" s="58"/>
      <c r="D13" s="58"/>
      <c r="E13" s="58"/>
      <c r="G13" s="71"/>
      <c r="H13" s="71"/>
      <c r="I13" s="71"/>
      <c r="J13" s="35"/>
      <c r="K13" s="25"/>
      <c r="L13" s="58"/>
      <c r="M13" s="58"/>
      <c r="N13" s="58"/>
      <c r="P13" s="71"/>
      <c r="Q13" s="71"/>
    </row>
    <row r="14" spans="1:17" x14ac:dyDescent="0.2">
      <c r="A14" s="10" t="s">
        <v>124</v>
      </c>
      <c r="B14" s="25">
        <v>1</v>
      </c>
      <c r="C14" s="58">
        <v>0.72443403590944566</v>
      </c>
      <c r="D14" s="58">
        <v>0.27556596409055417</v>
      </c>
      <c r="E14" s="58">
        <v>0</v>
      </c>
      <c r="F14" s="1">
        <v>128.1</v>
      </c>
      <c r="G14" s="71">
        <f>(F14/(F14+F15))</f>
        <v>0.26732053422370616</v>
      </c>
      <c r="H14" s="71">
        <f>F14/(SUM(F$5:F$42))</f>
        <v>2.4093892828258124E-2</v>
      </c>
      <c r="I14" s="71"/>
      <c r="J14" s="35" t="s">
        <v>124</v>
      </c>
      <c r="K14" s="25">
        <v>1</v>
      </c>
      <c r="L14" s="58">
        <v>0.83137254901960789</v>
      </c>
      <c r="M14" s="58">
        <v>0.16862745098039217</v>
      </c>
      <c r="N14" s="58">
        <v>0</v>
      </c>
      <c r="O14" s="1">
        <v>12.75</v>
      </c>
      <c r="P14" s="71">
        <f>(O14/(O14+O15))</f>
        <v>0.25347912524850896</v>
      </c>
      <c r="Q14" s="71">
        <f>O14/(SUM(O$5:O$42))</f>
        <v>2.7384020618556701E-2</v>
      </c>
    </row>
    <row r="15" spans="1:17" x14ac:dyDescent="0.2">
      <c r="A15" s="10"/>
      <c r="B15" s="25">
        <v>2</v>
      </c>
      <c r="C15" s="58">
        <v>0</v>
      </c>
      <c r="D15" s="58">
        <v>0.6519510111079464</v>
      </c>
      <c r="E15" s="58">
        <v>0.34804898889205355</v>
      </c>
      <c r="F15" s="1">
        <v>351.1</v>
      </c>
      <c r="G15" s="71">
        <f>(F15/(F14+F15))</f>
        <v>0.73267946577629384</v>
      </c>
      <c r="H15" s="71">
        <f>F15/(SUM(F$5:F$42))</f>
        <v>6.6037203528504521E-2</v>
      </c>
      <c r="I15" s="71"/>
      <c r="J15" s="35"/>
      <c r="K15" s="25">
        <v>2</v>
      </c>
      <c r="L15" s="58">
        <v>0</v>
      </c>
      <c r="M15" s="58">
        <v>0.68308921438082526</v>
      </c>
      <c r="N15" s="58">
        <v>0.31691078561917418</v>
      </c>
      <c r="O15" s="1">
        <v>37.549999999999997</v>
      </c>
      <c r="P15" s="71">
        <f>(O15/(O14+O15))</f>
        <v>0.74652087475149109</v>
      </c>
      <c r="Q15" s="71">
        <f>O15/(SUM(O$5:O$42))</f>
        <v>8.0648625429553256E-2</v>
      </c>
    </row>
    <row r="16" spans="1:17" x14ac:dyDescent="0.2">
      <c r="A16" s="10"/>
      <c r="B16" s="25"/>
      <c r="C16" s="58"/>
      <c r="D16" s="58"/>
      <c r="E16" s="58"/>
      <c r="G16" s="71"/>
      <c r="H16" s="71"/>
      <c r="I16" s="71"/>
      <c r="J16" s="35"/>
      <c r="K16" s="25"/>
      <c r="L16" s="58"/>
      <c r="M16" s="58"/>
      <c r="N16" s="58"/>
      <c r="P16" s="71"/>
      <c r="Q16" s="71"/>
    </row>
    <row r="17" spans="1:17" x14ac:dyDescent="0.2">
      <c r="A17" s="10" t="s">
        <v>128</v>
      </c>
      <c r="B17" s="25">
        <v>1</v>
      </c>
      <c r="C17" s="58">
        <v>0.63279678068410472</v>
      </c>
      <c r="D17" s="58">
        <v>0.36720321931589545</v>
      </c>
      <c r="E17" s="58">
        <v>0</v>
      </c>
      <c r="F17" s="1">
        <v>198.8</v>
      </c>
      <c r="G17" s="71">
        <f>(F17/(F17+F18))</f>
        <v>0.49514321295143215</v>
      </c>
      <c r="H17" s="71">
        <f>F17/(SUM(F$5:F$42))</f>
        <v>3.7391615099591852E-2</v>
      </c>
      <c r="I17" s="71"/>
      <c r="J17" s="10" t="s">
        <v>128</v>
      </c>
      <c r="K17" s="25">
        <v>1</v>
      </c>
      <c r="L17" s="58">
        <v>0.57024793388429762</v>
      </c>
      <c r="M17" s="58">
        <v>0.42975206611570266</v>
      </c>
      <c r="N17" s="58">
        <v>0</v>
      </c>
      <c r="O17" s="1">
        <v>12.1</v>
      </c>
      <c r="P17" s="71">
        <f>(O17/(O17+O18))</f>
        <v>0.62051282051282053</v>
      </c>
      <c r="Q17" s="71">
        <f>O17/(SUM(O$5:O$42))</f>
        <v>2.5987972508591063E-2</v>
      </c>
    </row>
    <row r="18" spans="1:17" x14ac:dyDescent="0.2">
      <c r="A18" s="10"/>
      <c r="B18" s="25">
        <v>2</v>
      </c>
      <c r="C18" s="58">
        <v>0</v>
      </c>
      <c r="D18" s="58">
        <v>0.41539220522940312</v>
      </c>
      <c r="E18" s="58">
        <v>0.5846077947705971</v>
      </c>
      <c r="F18" s="1">
        <v>202.7</v>
      </c>
      <c r="G18" s="71">
        <f>(F18/(F17+F18))</f>
        <v>0.50485678704856785</v>
      </c>
      <c r="H18" s="71">
        <f>F18/(SUM(F$5:F$42))</f>
        <v>3.8125152820358485E-2</v>
      </c>
      <c r="I18" s="71"/>
      <c r="J18" s="10"/>
      <c r="K18" s="25">
        <v>2</v>
      </c>
      <c r="L18" s="58">
        <v>0</v>
      </c>
      <c r="M18" s="58">
        <v>0.28378378378378377</v>
      </c>
      <c r="N18" s="58">
        <v>0.71621621621621623</v>
      </c>
      <c r="O18" s="1">
        <v>7.4</v>
      </c>
      <c r="P18" s="71">
        <f>(O18/(O17+O18))</f>
        <v>0.37948717948717953</v>
      </c>
      <c r="Q18" s="71">
        <f>O18/(SUM(O$5:O$42))</f>
        <v>1.5893470790378006E-2</v>
      </c>
    </row>
    <row r="19" spans="1:17" x14ac:dyDescent="0.2">
      <c r="C19" s="58"/>
      <c r="D19" s="58"/>
      <c r="E19" s="58"/>
      <c r="G19" s="71"/>
      <c r="H19" s="71"/>
      <c r="I19" s="71"/>
      <c r="J19" s="10"/>
      <c r="K19" s="20"/>
      <c r="L19" s="58"/>
      <c r="M19" s="58"/>
      <c r="N19" s="58"/>
      <c r="P19" s="71"/>
      <c r="Q19" s="71"/>
    </row>
    <row r="20" spans="1:17" x14ac:dyDescent="0.2">
      <c r="A20" s="10" t="s">
        <v>129</v>
      </c>
      <c r="B20" s="25">
        <v>1</v>
      </c>
      <c r="C20" s="58">
        <v>0.65961898469331581</v>
      </c>
      <c r="D20" s="58">
        <v>0.27309767646734945</v>
      </c>
      <c r="E20" s="58">
        <v>6.7283338839334877E-2</v>
      </c>
      <c r="F20" s="1">
        <v>454.05</v>
      </c>
      <c r="G20" s="71">
        <f>(F20/(F20+F21))</f>
        <v>0.7660705247173949</v>
      </c>
      <c r="H20" s="71">
        <f>F20/(SUM(F$5:F$42))</f>
        <v>8.5400718490793157E-2</v>
      </c>
      <c r="I20" s="71"/>
      <c r="J20" s="35" t="s">
        <v>129</v>
      </c>
      <c r="K20" s="25">
        <v>1</v>
      </c>
      <c r="L20" s="58">
        <v>0.86386898669396095</v>
      </c>
      <c r="M20" s="58">
        <v>0.12077789150460592</v>
      </c>
      <c r="N20" s="58">
        <v>1.5353121801432957E-2</v>
      </c>
      <c r="O20" s="1">
        <v>48.85</v>
      </c>
      <c r="P20" s="71">
        <f>(O20/(O20+O21))</f>
        <v>0.91996233521657256</v>
      </c>
      <c r="Q20" s="71">
        <f>O20/(SUM(O$5:O$42))</f>
        <v>0.10491838487972509</v>
      </c>
    </row>
    <row r="21" spans="1:17" x14ac:dyDescent="0.2">
      <c r="A21" s="10"/>
      <c r="B21" s="25">
        <v>2</v>
      </c>
      <c r="C21" s="58">
        <v>0</v>
      </c>
      <c r="D21" s="58">
        <v>0</v>
      </c>
      <c r="E21" s="58">
        <v>1</v>
      </c>
      <c r="F21" s="1">
        <v>138.65</v>
      </c>
      <c r="G21" s="71">
        <f>(F21/(F20+F21))</f>
        <v>0.23392947528260502</v>
      </c>
      <c r="H21" s="71">
        <f>F21/(SUM(F$5:F$42))</f>
        <v>2.6078206406229425E-2</v>
      </c>
      <c r="I21" s="71"/>
      <c r="J21" s="35"/>
      <c r="K21" s="25">
        <v>2</v>
      </c>
      <c r="L21" s="58">
        <v>0</v>
      </c>
      <c r="M21" s="58">
        <v>0</v>
      </c>
      <c r="N21" s="58">
        <v>1</v>
      </c>
      <c r="O21" s="1">
        <v>4.25</v>
      </c>
      <c r="P21" s="71">
        <f>(O21/(O20+O21))</f>
        <v>8.0037664783427498E-2</v>
      </c>
      <c r="Q21" s="71">
        <f>O21/(SUM(O$5:O$42))</f>
        <v>9.1280068728522325E-3</v>
      </c>
    </row>
    <row r="22" spans="1:17" x14ac:dyDescent="0.2">
      <c r="A22" s="10"/>
      <c r="B22" s="25"/>
      <c r="C22" s="58"/>
      <c r="D22" s="58"/>
      <c r="E22" s="58"/>
      <c r="G22" s="71"/>
      <c r="H22" s="71"/>
      <c r="I22" s="71"/>
      <c r="J22" s="35"/>
      <c r="K22" s="25"/>
      <c r="L22" s="58"/>
      <c r="M22" s="58"/>
      <c r="N22" s="58"/>
      <c r="P22" s="71"/>
      <c r="Q22" s="71"/>
    </row>
    <row r="23" spans="1:17" x14ac:dyDescent="0.2">
      <c r="A23" s="10" t="s">
        <v>130</v>
      </c>
      <c r="B23" s="25">
        <v>1</v>
      </c>
      <c r="C23" s="58">
        <v>0.24760962743158577</v>
      </c>
      <c r="D23" s="58">
        <v>0.44906033630069225</v>
      </c>
      <c r="E23" s="58">
        <v>0.30333003626772159</v>
      </c>
      <c r="F23" s="1">
        <v>310.2</v>
      </c>
      <c r="G23" s="71">
        <f>(F23/(F23+F24))</f>
        <v>0.58995815899581594</v>
      </c>
      <c r="H23" s="71">
        <f>F23/(SUM(F$5:F$42))</f>
        <v>5.8344461790208205E-2</v>
      </c>
      <c r="I23" s="71"/>
      <c r="J23" s="35" t="s">
        <v>130</v>
      </c>
      <c r="K23" s="25">
        <v>1</v>
      </c>
      <c r="L23" s="58">
        <v>5.9090909090909111E-2</v>
      </c>
      <c r="M23" s="58">
        <v>0.56818181818181834</v>
      </c>
      <c r="N23" s="58">
        <v>0.37272727272727291</v>
      </c>
      <c r="O23" s="1">
        <v>22.9</v>
      </c>
      <c r="P23" s="71">
        <f>(O23/(O23+O24))</f>
        <v>0.54009433962264153</v>
      </c>
      <c r="Q23" s="71">
        <f>O23/(SUM(O$5:O$42))</f>
        <v>4.9183848797250851E-2</v>
      </c>
    </row>
    <row r="24" spans="1:17" x14ac:dyDescent="0.2">
      <c r="A24" s="10"/>
      <c r="B24" s="25">
        <v>2</v>
      </c>
      <c r="C24" s="58">
        <v>0</v>
      </c>
      <c r="D24" s="58">
        <v>0</v>
      </c>
      <c r="E24" s="58">
        <v>1</v>
      </c>
      <c r="F24" s="1">
        <v>215.6</v>
      </c>
      <c r="G24" s="71">
        <f>(F24/(F23+F24))</f>
        <v>0.41004184100418412</v>
      </c>
      <c r="H24" s="71">
        <f>F24/(SUM(F$5:F$42))</f>
        <v>4.0551469896740452E-2</v>
      </c>
      <c r="I24" s="71"/>
      <c r="J24" s="35"/>
      <c r="K24" s="25">
        <v>2</v>
      </c>
      <c r="L24" s="58">
        <v>0</v>
      </c>
      <c r="M24" s="58">
        <v>0</v>
      </c>
      <c r="N24" s="58">
        <v>1</v>
      </c>
      <c r="O24" s="1">
        <v>19.5</v>
      </c>
      <c r="P24" s="71">
        <f>(O24/(O23+O24))</f>
        <v>0.45990566037735853</v>
      </c>
      <c r="Q24" s="71">
        <f>O24/(SUM(O$5:O$42))</f>
        <v>4.1881443298969069E-2</v>
      </c>
    </row>
    <row r="25" spans="1:17" x14ac:dyDescent="0.2">
      <c r="A25" s="10"/>
      <c r="B25" s="25"/>
      <c r="C25" s="58"/>
      <c r="D25" s="58"/>
      <c r="E25" s="58"/>
      <c r="G25" s="71"/>
      <c r="H25" s="71"/>
      <c r="I25" s="71"/>
      <c r="J25" s="35"/>
      <c r="K25" s="25"/>
      <c r="L25" s="58"/>
      <c r="M25" s="58"/>
      <c r="N25" s="58"/>
      <c r="P25" s="71"/>
      <c r="Q25" s="71"/>
    </row>
    <row r="26" spans="1:17" x14ac:dyDescent="0.2">
      <c r="A26" s="10" t="s">
        <v>131</v>
      </c>
      <c r="B26" s="25">
        <v>1</v>
      </c>
      <c r="C26" s="58">
        <v>0.86965376782077386</v>
      </c>
      <c r="D26" s="58">
        <v>0.13034623217922606</v>
      </c>
      <c r="E26" s="58">
        <v>0</v>
      </c>
      <c r="F26" s="1">
        <v>245.5</v>
      </c>
      <c r="G26" s="71">
        <f>(F26/(F26+F27))</f>
        <v>0.40828205554631636</v>
      </c>
      <c r="H26" s="71">
        <f>F26/(SUM(F$5:F$42))</f>
        <v>4.6175259089284701E-2</v>
      </c>
      <c r="I26" s="71"/>
      <c r="J26" s="35" t="s">
        <v>131</v>
      </c>
      <c r="K26" s="25">
        <v>1</v>
      </c>
      <c r="L26" s="58">
        <v>0.82022471910112382</v>
      </c>
      <c r="M26" s="58">
        <v>0.17977528089887646</v>
      </c>
      <c r="N26" s="58">
        <v>0</v>
      </c>
      <c r="O26" s="1">
        <v>8.9</v>
      </c>
      <c r="P26" s="71">
        <f>(O26/(O26+O27))</f>
        <v>0.21654501216545013</v>
      </c>
      <c r="Q26" s="71">
        <f>O26/(SUM(O$5:O$42))</f>
        <v>1.9115120274914091E-2</v>
      </c>
    </row>
    <row r="27" spans="1:17" x14ac:dyDescent="0.2">
      <c r="A27" s="10"/>
      <c r="B27" s="25">
        <v>2</v>
      </c>
      <c r="C27" s="58">
        <v>0</v>
      </c>
      <c r="D27" s="58">
        <v>0.52557616638560978</v>
      </c>
      <c r="E27" s="58">
        <v>0.47442383361438994</v>
      </c>
      <c r="F27" s="1">
        <v>355.8</v>
      </c>
      <c r="G27" s="71">
        <f>(F27/(F26+F27))</f>
        <v>0.59171794445368375</v>
      </c>
      <c r="H27" s="71">
        <f>F27/(SUM(F$5:F$42))</f>
        <v>6.6921210525325847E-2</v>
      </c>
      <c r="I27" s="71"/>
      <c r="J27" s="35"/>
      <c r="K27" s="25">
        <v>2</v>
      </c>
      <c r="L27" s="58">
        <v>0</v>
      </c>
      <c r="M27" s="58">
        <v>0.48447204968944119</v>
      </c>
      <c r="N27" s="58">
        <v>0.51552795031055909</v>
      </c>
      <c r="O27" s="1">
        <v>32.200000000000003</v>
      </c>
      <c r="P27" s="71">
        <f>(O27/(O26+O27))</f>
        <v>0.78345498783454992</v>
      </c>
      <c r="Q27" s="71">
        <f>O27/(SUM(O$5:O$42))</f>
        <v>6.9158075601374575E-2</v>
      </c>
    </row>
    <row r="28" spans="1:17" x14ac:dyDescent="0.2">
      <c r="A28" s="10"/>
      <c r="B28" s="25"/>
      <c r="C28" s="58"/>
      <c r="D28" s="58"/>
      <c r="E28" s="58"/>
      <c r="G28" s="71"/>
      <c r="H28" s="71"/>
      <c r="I28" s="71"/>
      <c r="J28" s="35"/>
      <c r="K28" s="25"/>
      <c r="L28" s="58"/>
      <c r="M28" s="58"/>
      <c r="N28" s="58"/>
      <c r="P28" s="71"/>
      <c r="Q28" s="71"/>
    </row>
    <row r="29" spans="1:17" x14ac:dyDescent="0.2">
      <c r="A29" s="10" t="s">
        <v>132</v>
      </c>
      <c r="B29" s="25">
        <v>1</v>
      </c>
      <c r="C29" s="58">
        <v>0.92343387470997673</v>
      </c>
      <c r="D29" s="58">
        <v>7.6566125290023199E-2</v>
      </c>
      <c r="E29" s="58">
        <v>0</v>
      </c>
      <c r="F29" s="1">
        <v>21.55</v>
      </c>
      <c r="G29" s="71">
        <f>(F29/(F29+F30))</f>
        <v>0.63382352941176467</v>
      </c>
      <c r="H29" s="71">
        <f>F29/(SUM(F$5:F$42))</f>
        <v>4.0532661237233621E-3</v>
      </c>
      <c r="I29" s="71"/>
      <c r="J29" s="35" t="s">
        <v>132</v>
      </c>
      <c r="K29" s="25">
        <v>1</v>
      </c>
      <c r="L29" s="58">
        <v>0.89655172413793094</v>
      </c>
      <c r="M29" s="58">
        <v>0.10344827586206898</v>
      </c>
      <c r="N29" s="58">
        <v>0</v>
      </c>
      <c r="O29" s="1">
        <v>2.9</v>
      </c>
      <c r="P29" s="71">
        <f>(O29/(O29+O30))</f>
        <v>0.72499999999999998</v>
      </c>
      <c r="Q29" s="71">
        <f>O29/(SUM(O$5:O$42))</f>
        <v>6.228522336769759E-3</v>
      </c>
    </row>
    <row r="30" spans="1:17" x14ac:dyDescent="0.2">
      <c r="A30" s="10"/>
      <c r="B30" s="25">
        <v>2</v>
      </c>
      <c r="C30" s="58">
        <v>0</v>
      </c>
      <c r="D30" s="58">
        <v>0.18875502008032127</v>
      </c>
      <c r="E30" s="58">
        <v>0.81124497991967859</v>
      </c>
      <c r="F30" s="1">
        <v>12.45</v>
      </c>
      <c r="G30" s="71">
        <f>(F30/(F29+F30))</f>
        <v>0.36617647058823527</v>
      </c>
      <c r="H30" s="71">
        <f>F30/(SUM(F$5:F$42))</f>
        <v>2.3416781086011995E-3</v>
      </c>
      <c r="I30" s="71"/>
      <c r="J30" s="35"/>
      <c r="K30" s="25">
        <v>2</v>
      </c>
      <c r="L30" s="58">
        <v>0</v>
      </c>
      <c r="M30" s="58">
        <v>9.0909090909090912E-2</v>
      </c>
      <c r="N30" s="58">
        <v>0.90909090909090906</v>
      </c>
      <c r="O30" s="1">
        <v>1.1000000000000001</v>
      </c>
      <c r="P30" s="71">
        <f>(O30/(O29+O30))</f>
        <v>0.27500000000000002</v>
      </c>
      <c r="Q30" s="71">
        <f>O30/(SUM(O$5:O$42))</f>
        <v>2.3625429553264608E-3</v>
      </c>
    </row>
    <row r="31" spans="1:17" x14ac:dyDescent="0.2">
      <c r="A31" s="10"/>
      <c r="B31" s="25"/>
      <c r="C31" s="58"/>
      <c r="D31" s="58"/>
      <c r="E31" s="58"/>
      <c r="G31" s="71"/>
      <c r="H31" s="71"/>
      <c r="I31" s="71"/>
      <c r="J31" s="35"/>
      <c r="K31" s="25"/>
      <c r="L31" s="58"/>
      <c r="M31" s="58"/>
      <c r="N31" s="58"/>
      <c r="P31" s="71"/>
      <c r="Q31" s="71"/>
    </row>
    <row r="32" spans="1:17" x14ac:dyDescent="0.2">
      <c r="A32" s="10" t="s">
        <v>133</v>
      </c>
      <c r="B32" s="25">
        <v>1</v>
      </c>
      <c r="C32" s="58">
        <v>0.53588516746411496</v>
      </c>
      <c r="D32" s="58">
        <v>0.46411483253588515</v>
      </c>
      <c r="E32" s="58">
        <v>0</v>
      </c>
      <c r="F32" s="1">
        <v>22.4</v>
      </c>
      <c r="G32" s="71">
        <f>(F32/(F32+F33))</f>
        <v>9.1131000813669635E-2</v>
      </c>
      <c r="H32" s="71">
        <f>F32/(SUM(F$5:F$42))</f>
        <v>4.2131397295314755E-3</v>
      </c>
      <c r="I32" s="71"/>
      <c r="J32" s="35" t="s">
        <v>133</v>
      </c>
      <c r="K32" s="25">
        <v>1</v>
      </c>
      <c r="L32" s="58">
        <v>0.76744186046511631</v>
      </c>
      <c r="M32" s="58">
        <v>0.23255813953488372</v>
      </c>
      <c r="N32" s="58">
        <v>0</v>
      </c>
      <c r="O32" s="1">
        <v>3.3</v>
      </c>
      <c r="P32" s="71">
        <f>(O32/(O32+O33))</f>
        <v>0.13749999999999998</v>
      </c>
      <c r="Q32" s="71">
        <f>O32/(SUM(O$5:O$42))</f>
        <v>7.0876288659793805E-3</v>
      </c>
    </row>
    <row r="33" spans="1:17" x14ac:dyDescent="0.2">
      <c r="A33" s="10"/>
      <c r="B33" s="25">
        <v>2</v>
      </c>
      <c r="C33" s="58">
        <v>0</v>
      </c>
      <c r="D33" s="58">
        <v>0.31029411764705878</v>
      </c>
      <c r="E33" s="58">
        <v>0.68970588235294117</v>
      </c>
      <c r="F33" s="1">
        <v>223.4</v>
      </c>
      <c r="G33" s="71">
        <f>(F33/(F32+F33))</f>
        <v>0.90886899918633035</v>
      </c>
      <c r="H33" s="71">
        <f>F33/(SUM(F$5:F$42))</f>
        <v>4.201854533827374E-2</v>
      </c>
      <c r="I33" s="71"/>
      <c r="J33" s="35"/>
      <c r="K33" s="25">
        <v>2</v>
      </c>
      <c r="L33" s="58">
        <v>0</v>
      </c>
      <c r="M33" s="58">
        <v>0.36548223350253806</v>
      </c>
      <c r="N33" s="58">
        <v>0.63451776649746172</v>
      </c>
      <c r="O33" s="1">
        <v>20.7</v>
      </c>
      <c r="P33" s="71">
        <f>(O33/(O32+O33))</f>
        <v>0.86249999999999993</v>
      </c>
      <c r="Q33" s="71">
        <f>O33/(SUM(O$5:O$42))</f>
        <v>4.4458762886597933E-2</v>
      </c>
    </row>
    <row r="34" spans="1:17" x14ac:dyDescent="0.2">
      <c r="A34" s="10"/>
      <c r="B34" s="25"/>
      <c r="C34" s="58"/>
      <c r="D34" s="58"/>
      <c r="E34" s="58"/>
      <c r="G34" s="71"/>
      <c r="H34" s="71"/>
      <c r="I34" s="71"/>
      <c r="J34" s="35"/>
      <c r="K34" s="25"/>
      <c r="L34" s="58"/>
      <c r="M34" s="58"/>
      <c r="N34" s="58"/>
      <c r="P34" s="71"/>
      <c r="Q34" s="71"/>
    </row>
    <row r="35" spans="1:17" x14ac:dyDescent="0.2">
      <c r="A35" s="10" t="s">
        <v>134</v>
      </c>
      <c r="B35" s="25">
        <v>1</v>
      </c>
      <c r="C35" s="58">
        <v>0.53265889597536842</v>
      </c>
      <c r="D35" s="58">
        <v>0.46734110402463158</v>
      </c>
      <c r="E35" s="58">
        <v>0</v>
      </c>
      <c r="F35" s="1">
        <v>227.35</v>
      </c>
      <c r="G35" s="71">
        <f>(F35/(F35+F36))</f>
        <v>0.38455683355886328</v>
      </c>
      <c r="H35" s="71">
        <f>F35/(SUM(F$5:F$42))</f>
        <v>4.2761487388793797E-2</v>
      </c>
      <c r="I35" s="71"/>
      <c r="J35" s="35" t="s">
        <v>134</v>
      </c>
      <c r="K35" s="25">
        <v>1</v>
      </c>
      <c r="L35" s="58">
        <v>0.73743016759776525</v>
      </c>
      <c r="M35" s="58">
        <v>0.26256983240223464</v>
      </c>
      <c r="N35" s="58">
        <v>0</v>
      </c>
      <c r="O35" s="1">
        <v>8.9499999999999993</v>
      </c>
      <c r="P35" s="71">
        <f>(O35/(O35+O36))</f>
        <v>0.47354497354497355</v>
      </c>
      <c r="Q35" s="71">
        <f>O35/(SUM(O$5:O$42))</f>
        <v>1.922250859106529E-2</v>
      </c>
    </row>
    <row r="36" spans="1:17" x14ac:dyDescent="0.2">
      <c r="A36" s="10"/>
      <c r="B36" s="25">
        <v>2</v>
      </c>
      <c r="C36" s="58">
        <v>0</v>
      </c>
      <c r="D36" s="58">
        <v>0.63886216847602051</v>
      </c>
      <c r="E36" s="58">
        <v>0.36113783152397971</v>
      </c>
      <c r="F36" s="1">
        <v>363.85</v>
      </c>
      <c r="G36" s="71">
        <f>(F36/(F35+F36))</f>
        <v>0.61544316644113661</v>
      </c>
      <c r="H36" s="71">
        <f>F36/(SUM(F$5:F$42))</f>
        <v>6.8435307615626231E-2</v>
      </c>
      <c r="I36" s="71"/>
      <c r="J36" s="35"/>
      <c r="K36" s="25">
        <v>2</v>
      </c>
      <c r="L36" s="58">
        <v>0</v>
      </c>
      <c r="M36" s="58">
        <v>0.77889447236180942</v>
      </c>
      <c r="N36" s="58">
        <v>0.22110552763819111</v>
      </c>
      <c r="O36" s="1">
        <v>9.9499999999999993</v>
      </c>
      <c r="P36" s="71">
        <f>(O36/(O35+O36))</f>
        <v>0.52645502645502651</v>
      </c>
      <c r="Q36" s="71">
        <f>O36/(SUM(O$5:O$42))</f>
        <v>2.1370274914089344E-2</v>
      </c>
    </row>
    <row r="37" spans="1:17" x14ac:dyDescent="0.2">
      <c r="A37" s="10"/>
      <c r="B37" s="25"/>
      <c r="C37" s="58"/>
      <c r="D37" s="58"/>
      <c r="E37" s="58"/>
      <c r="G37" s="71"/>
      <c r="H37" s="71"/>
      <c r="I37" s="71"/>
      <c r="J37" s="35"/>
      <c r="K37" s="25"/>
      <c r="L37" s="58"/>
      <c r="M37" s="58"/>
      <c r="N37" s="58"/>
      <c r="P37" s="71"/>
      <c r="Q37" s="71"/>
    </row>
    <row r="38" spans="1:17" x14ac:dyDescent="0.2">
      <c r="A38" s="10" t="s">
        <v>135</v>
      </c>
      <c r="B38" s="25">
        <v>1</v>
      </c>
      <c r="C38" s="58">
        <v>1</v>
      </c>
      <c r="D38" s="58">
        <v>0</v>
      </c>
      <c r="E38" s="58">
        <v>0</v>
      </c>
      <c r="F38" s="1">
        <v>75.599999999999994</v>
      </c>
      <c r="G38" s="71">
        <f>(F38/(F38+F39))</f>
        <v>0.421875</v>
      </c>
      <c r="H38" s="71">
        <f>F38/(SUM(F$5:F$42))</f>
        <v>1.4219346587168729E-2</v>
      </c>
      <c r="I38" s="71"/>
      <c r="J38" s="35" t="s">
        <v>135</v>
      </c>
      <c r="K38" s="25">
        <v>1</v>
      </c>
      <c r="L38" s="58">
        <v>1</v>
      </c>
      <c r="M38" s="58">
        <v>0</v>
      </c>
      <c r="N38" s="58">
        <v>0</v>
      </c>
      <c r="O38" s="1">
        <v>8.1</v>
      </c>
      <c r="P38" s="71">
        <f>(O38/(O38+O39))</f>
        <v>0.40099009900990101</v>
      </c>
      <c r="Q38" s="71">
        <f>O38/(SUM(O$5:O$42))</f>
        <v>1.7396907216494843E-2</v>
      </c>
    </row>
    <row r="39" spans="1:17" x14ac:dyDescent="0.2">
      <c r="A39" s="10"/>
      <c r="B39" s="25">
        <v>2</v>
      </c>
      <c r="C39" s="58">
        <v>0</v>
      </c>
      <c r="D39" s="58">
        <v>1</v>
      </c>
      <c r="E39" s="58">
        <v>0</v>
      </c>
      <c r="F39" s="1">
        <v>103.6</v>
      </c>
      <c r="G39" s="71">
        <f>(F39/(F38+F39))</f>
        <v>0.578125</v>
      </c>
      <c r="H39" s="71">
        <f>F39/(SUM(F$5:F$42))</f>
        <v>1.9485771249083073E-2</v>
      </c>
      <c r="I39" s="71"/>
      <c r="J39" s="35"/>
      <c r="K39" s="25">
        <v>2</v>
      </c>
      <c r="L39" s="58">
        <v>0</v>
      </c>
      <c r="M39" s="58">
        <v>1</v>
      </c>
      <c r="N39" s="58">
        <v>0</v>
      </c>
      <c r="O39" s="1">
        <v>12.1</v>
      </c>
      <c r="P39" s="71">
        <f>(O39/(O38+O39))</f>
        <v>0.59900990099009899</v>
      </c>
      <c r="Q39" s="71">
        <f>O39/(SUM(O$5:O$42))</f>
        <v>2.5987972508591063E-2</v>
      </c>
    </row>
    <row r="40" spans="1:17" x14ac:dyDescent="0.2">
      <c r="A40" s="10"/>
      <c r="B40" s="25"/>
      <c r="C40" s="58"/>
      <c r="D40" s="58"/>
      <c r="E40" s="58"/>
      <c r="G40" s="71"/>
      <c r="H40" s="71"/>
      <c r="I40" s="71"/>
      <c r="J40" s="35"/>
      <c r="K40" s="25"/>
      <c r="L40" s="58"/>
      <c r="M40" s="58"/>
      <c r="N40" s="58"/>
      <c r="P40" s="71"/>
      <c r="Q40" s="71"/>
    </row>
    <row r="41" spans="1:17" x14ac:dyDescent="0.2">
      <c r="A41" s="10" t="s">
        <v>136</v>
      </c>
      <c r="B41" s="25">
        <v>1</v>
      </c>
      <c r="C41" s="58">
        <v>0.97596153846153844</v>
      </c>
      <c r="D41" s="58">
        <v>2.4038461538461536E-2</v>
      </c>
      <c r="E41" s="58">
        <v>0</v>
      </c>
      <c r="F41" s="1">
        <v>162.4</v>
      </c>
      <c r="G41" s="71">
        <f>(F41/(F41+F42))</f>
        <v>0.47863247863247865</v>
      </c>
      <c r="H41" s="71">
        <f>F41/(SUM(F$5:F$42))</f>
        <v>3.0545263039103199E-2</v>
      </c>
      <c r="I41" s="71"/>
      <c r="J41" s="35" t="s">
        <v>136</v>
      </c>
      <c r="K41" s="25">
        <v>1</v>
      </c>
      <c r="L41" s="58">
        <v>0.95762711864406769</v>
      </c>
      <c r="M41" s="58">
        <v>4.2372881355932208E-2</v>
      </c>
      <c r="N41" s="58">
        <v>0</v>
      </c>
      <c r="O41" s="1">
        <v>11.3</v>
      </c>
      <c r="P41" s="71">
        <f>(O41/(O41+O42))</f>
        <v>0.37171052631578949</v>
      </c>
      <c r="Q41" s="71">
        <f>O41/(SUM(O$5:O$42))</f>
        <v>2.4269759450171822E-2</v>
      </c>
    </row>
    <row r="42" spans="1:17" x14ac:dyDescent="0.2">
      <c r="B42" s="25">
        <v>2</v>
      </c>
      <c r="C42" s="58">
        <v>0</v>
      </c>
      <c r="D42" s="58">
        <v>0.63736263736263721</v>
      </c>
      <c r="E42" s="58">
        <v>0.36263736263736251</v>
      </c>
      <c r="F42" s="1">
        <v>176.9</v>
      </c>
      <c r="G42" s="71">
        <f>(F42/(F41+F42))</f>
        <v>0.5213675213675214</v>
      </c>
      <c r="H42" s="71">
        <f>F42/(SUM(F$5:F$42))</f>
        <v>3.3272518667594557E-2</v>
      </c>
      <c r="I42" s="71"/>
      <c r="J42" s="35"/>
      <c r="K42" s="25">
        <v>2</v>
      </c>
      <c r="L42" s="58">
        <v>0</v>
      </c>
      <c r="M42" s="58">
        <v>0.59139784946236562</v>
      </c>
      <c r="N42" s="58">
        <v>0.40860215053763427</v>
      </c>
      <c r="O42" s="1">
        <v>19.100000000000001</v>
      </c>
      <c r="P42" s="71">
        <f>(O42/(O41+O42))</f>
        <v>0.62828947368421051</v>
      </c>
      <c r="Q42" s="71">
        <f>O42/(SUM(O$5:O$42))</f>
        <v>4.102233676975945E-2</v>
      </c>
    </row>
    <row r="43" spans="1:17" x14ac:dyDescent="0.2">
      <c r="P43"/>
      <c r="Q43"/>
    </row>
    <row r="44" spans="1:17" x14ac:dyDescent="0.2">
      <c r="P44"/>
      <c r="Q44"/>
    </row>
    <row r="45" spans="1:17" x14ac:dyDescent="0.2">
      <c r="P45"/>
      <c r="Q45"/>
    </row>
    <row r="46" spans="1:17" x14ac:dyDescent="0.2">
      <c r="P46"/>
      <c r="Q46"/>
    </row>
    <row r="47" spans="1:17" x14ac:dyDescent="0.2">
      <c r="P47"/>
      <c r="Q47"/>
    </row>
    <row r="48" spans="1:17" x14ac:dyDescent="0.2">
      <c r="P48"/>
      <c r="Q48"/>
    </row>
    <row r="49" spans="16:17" x14ac:dyDescent="0.2">
      <c r="P49"/>
      <c r="Q49"/>
    </row>
    <row r="50" spans="16:17" x14ac:dyDescent="0.2">
      <c r="P50"/>
      <c r="Q50"/>
    </row>
    <row r="51" spans="16:17" x14ac:dyDescent="0.2">
      <c r="P51"/>
      <c r="Q51"/>
    </row>
    <row r="52" spans="16:17" x14ac:dyDescent="0.2">
      <c r="P52"/>
      <c r="Q52"/>
    </row>
    <row r="53" spans="16:17" x14ac:dyDescent="0.2">
      <c r="P53"/>
      <c r="Q53"/>
    </row>
    <row r="54" spans="16:17" x14ac:dyDescent="0.2">
      <c r="P54"/>
      <c r="Q54"/>
    </row>
    <row r="55" spans="16:17" x14ac:dyDescent="0.2">
      <c r="P55"/>
      <c r="Q55"/>
    </row>
    <row r="56" spans="16:17" x14ac:dyDescent="0.2">
      <c r="P56"/>
      <c r="Q56"/>
    </row>
    <row r="57" spans="16:17" x14ac:dyDescent="0.2">
      <c r="P57"/>
      <c r="Q57"/>
    </row>
    <row r="58" spans="16:17" x14ac:dyDescent="0.2">
      <c r="P58"/>
      <c r="Q58"/>
    </row>
    <row r="59" spans="16:17" x14ac:dyDescent="0.2">
      <c r="P59"/>
      <c r="Q59"/>
    </row>
    <row r="60" spans="16:17" x14ac:dyDescent="0.2">
      <c r="P60"/>
      <c r="Q60"/>
    </row>
    <row r="61" spans="16:17" x14ac:dyDescent="0.2">
      <c r="P61"/>
      <c r="Q61"/>
    </row>
    <row r="62" spans="16:17" x14ac:dyDescent="0.2">
      <c r="P62"/>
      <c r="Q62"/>
    </row>
    <row r="63" spans="16:17" x14ac:dyDescent="0.2">
      <c r="P63"/>
      <c r="Q63"/>
    </row>
    <row r="64" spans="16:17" x14ac:dyDescent="0.2">
      <c r="P64"/>
      <c r="Q64"/>
    </row>
    <row r="65" spans="16:17" x14ac:dyDescent="0.2">
      <c r="P65"/>
      <c r="Q65"/>
    </row>
    <row r="66" spans="16:17" x14ac:dyDescent="0.2">
      <c r="P66"/>
      <c r="Q66"/>
    </row>
    <row r="67" spans="16:17" x14ac:dyDescent="0.2">
      <c r="P67"/>
      <c r="Q67"/>
    </row>
    <row r="68" spans="16:17" x14ac:dyDescent="0.2">
      <c r="P68"/>
      <c r="Q68"/>
    </row>
    <row r="69" spans="16:17" x14ac:dyDescent="0.2">
      <c r="P69"/>
      <c r="Q69"/>
    </row>
    <row r="70" spans="16:17" x14ac:dyDescent="0.2">
      <c r="P70"/>
      <c r="Q70"/>
    </row>
    <row r="71" spans="16:17" x14ac:dyDescent="0.2">
      <c r="P71"/>
      <c r="Q71"/>
    </row>
    <row r="72" spans="16:17" x14ac:dyDescent="0.2">
      <c r="P72"/>
      <c r="Q72"/>
    </row>
    <row r="73" spans="16:17" x14ac:dyDescent="0.2">
      <c r="P73"/>
      <c r="Q73"/>
    </row>
    <row r="74" spans="16:17" x14ac:dyDescent="0.2">
      <c r="P74"/>
      <c r="Q74"/>
    </row>
    <row r="75" spans="16:17" x14ac:dyDescent="0.2">
      <c r="P75"/>
      <c r="Q75"/>
    </row>
    <row r="76" spans="16:17" x14ac:dyDescent="0.2">
      <c r="P76"/>
      <c r="Q76"/>
    </row>
    <row r="77" spans="16:17" x14ac:dyDescent="0.2">
      <c r="P77"/>
      <c r="Q77"/>
    </row>
    <row r="78" spans="16:17" x14ac:dyDescent="0.2">
      <c r="P78"/>
      <c r="Q78"/>
    </row>
    <row r="79" spans="16:17" x14ac:dyDescent="0.2">
      <c r="P79"/>
      <c r="Q79"/>
    </row>
    <row r="80" spans="16:17" x14ac:dyDescent="0.2">
      <c r="P80"/>
      <c r="Q80"/>
    </row>
    <row r="81" spans="16:17" x14ac:dyDescent="0.2">
      <c r="P81"/>
      <c r="Q81"/>
    </row>
    <row r="82" spans="16:17" x14ac:dyDescent="0.2">
      <c r="P82"/>
      <c r="Q82"/>
    </row>
    <row r="83" spans="16:17" x14ac:dyDescent="0.2">
      <c r="P83"/>
      <c r="Q83"/>
    </row>
    <row r="84" spans="16:17" x14ac:dyDescent="0.2">
      <c r="P84"/>
      <c r="Q84"/>
    </row>
    <row r="85" spans="16:17" x14ac:dyDescent="0.2">
      <c r="P85"/>
      <c r="Q85"/>
    </row>
    <row r="86" spans="16:17" x14ac:dyDescent="0.2">
      <c r="P86"/>
      <c r="Q86"/>
    </row>
    <row r="87" spans="16:17" x14ac:dyDescent="0.2">
      <c r="P87"/>
      <c r="Q87"/>
    </row>
    <row r="88" spans="16:17" x14ac:dyDescent="0.2">
      <c r="P88"/>
      <c r="Q88"/>
    </row>
    <row r="89" spans="16:17" x14ac:dyDescent="0.2">
      <c r="P89"/>
      <c r="Q89"/>
    </row>
    <row r="90" spans="16:17" x14ac:dyDescent="0.2">
      <c r="P90"/>
      <c r="Q90"/>
    </row>
    <row r="91" spans="16:17" x14ac:dyDescent="0.2">
      <c r="P91"/>
      <c r="Q91"/>
    </row>
    <row r="92" spans="16:17" x14ac:dyDescent="0.2">
      <c r="P92"/>
      <c r="Q92"/>
    </row>
    <row r="93" spans="16:17" x14ac:dyDescent="0.2">
      <c r="P93"/>
      <c r="Q93"/>
    </row>
    <row r="94" spans="16:17" x14ac:dyDescent="0.2">
      <c r="P94"/>
      <c r="Q94"/>
    </row>
    <row r="95" spans="16:17" x14ac:dyDescent="0.2">
      <c r="P95"/>
      <c r="Q95"/>
    </row>
    <row r="96" spans="16:17" x14ac:dyDescent="0.2">
      <c r="P96"/>
      <c r="Q96"/>
    </row>
    <row r="97" spans="16:17" x14ac:dyDescent="0.2">
      <c r="P97"/>
      <c r="Q97"/>
    </row>
    <row r="98" spans="16:17" x14ac:dyDescent="0.2">
      <c r="P98"/>
      <c r="Q98"/>
    </row>
    <row r="99" spans="16:17" x14ac:dyDescent="0.2">
      <c r="P99"/>
      <c r="Q99"/>
    </row>
    <row r="100" spans="16:17" x14ac:dyDescent="0.2">
      <c r="P100"/>
      <c r="Q100"/>
    </row>
    <row r="101" spans="16:17" x14ac:dyDescent="0.2">
      <c r="P101"/>
      <c r="Q101"/>
    </row>
    <row r="102" spans="16:17" x14ac:dyDescent="0.2">
      <c r="P102"/>
      <c r="Q102"/>
    </row>
    <row r="103" spans="16:17" x14ac:dyDescent="0.2">
      <c r="P103"/>
      <c r="Q103"/>
    </row>
    <row r="104" spans="16:17" x14ac:dyDescent="0.2">
      <c r="P104"/>
      <c r="Q104"/>
    </row>
    <row r="105" spans="16:17" x14ac:dyDescent="0.2">
      <c r="P105"/>
      <c r="Q105"/>
    </row>
    <row r="106" spans="16:17" x14ac:dyDescent="0.2">
      <c r="P106"/>
      <c r="Q106"/>
    </row>
    <row r="107" spans="16:17" x14ac:dyDescent="0.2">
      <c r="P107"/>
      <c r="Q107"/>
    </row>
    <row r="108" spans="16:17" x14ac:dyDescent="0.2">
      <c r="P108"/>
      <c r="Q108"/>
    </row>
    <row r="109" spans="16:17" x14ac:dyDescent="0.2">
      <c r="P109"/>
      <c r="Q109"/>
    </row>
    <row r="110" spans="16:17" x14ac:dyDescent="0.2">
      <c r="P110"/>
      <c r="Q110"/>
    </row>
    <row r="111" spans="16:17" x14ac:dyDescent="0.2">
      <c r="P111"/>
      <c r="Q111"/>
    </row>
    <row r="112" spans="16:17" x14ac:dyDescent="0.2">
      <c r="P112"/>
      <c r="Q112"/>
    </row>
    <row r="113" spans="16:17" x14ac:dyDescent="0.2">
      <c r="P113"/>
      <c r="Q113"/>
    </row>
    <row r="114" spans="16:17" x14ac:dyDescent="0.2">
      <c r="P114"/>
      <c r="Q114"/>
    </row>
    <row r="115" spans="16:17" x14ac:dyDescent="0.2">
      <c r="P115"/>
      <c r="Q115"/>
    </row>
    <row r="116" spans="16:17" x14ac:dyDescent="0.2">
      <c r="P116"/>
      <c r="Q116"/>
    </row>
    <row r="117" spans="16:17" x14ac:dyDescent="0.2">
      <c r="P117"/>
      <c r="Q117"/>
    </row>
    <row r="118" spans="16:17" x14ac:dyDescent="0.2">
      <c r="P118"/>
      <c r="Q118"/>
    </row>
    <row r="119" spans="16:17" x14ac:dyDescent="0.2">
      <c r="P119"/>
      <c r="Q119"/>
    </row>
    <row r="120" spans="16:17" x14ac:dyDescent="0.2">
      <c r="P120"/>
      <c r="Q120"/>
    </row>
    <row r="121" spans="16:17" x14ac:dyDescent="0.2">
      <c r="P121"/>
      <c r="Q121"/>
    </row>
    <row r="122" spans="16:17" x14ac:dyDescent="0.2">
      <c r="P122"/>
      <c r="Q122"/>
    </row>
    <row r="123" spans="16:17" x14ac:dyDescent="0.2">
      <c r="P123"/>
      <c r="Q123"/>
    </row>
    <row r="124" spans="16:17" x14ac:dyDescent="0.2">
      <c r="P124"/>
      <c r="Q124"/>
    </row>
    <row r="125" spans="16:17" x14ac:dyDescent="0.2">
      <c r="P125"/>
      <c r="Q125"/>
    </row>
    <row r="126" spans="16:17" x14ac:dyDescent="0.2">
      <c r="P126"/>
      <c r="Q126"/>
    </row>
    <row r="127" spans="16:17" x14ac:dyDescent="0.2">
      <c r="P127"/>
      <c r="Q127"/>
    </row>
    <row r="128" spans="16:17" x14ac:dyDescent="0.2">
      <c r="P128"/>
      <c r="Q128"/>
    </row>
    <row r="129" spans="16:17" x14ac:dyDescent="0.2">
      <c r="P129"/>
      <c r="Q129"/>
    </row>
    <row r="130" spans="16:17" x14ac:dyDescent="0.2">
      <c r="P130"/>
      <c r="Q130"/>
    </row>
    <row r="131" spans="16:17" x14ac:dyDescent="0.2">
      <c r="P131"/>
      <c r="Q131"/>
    </row>
    <row r="132" spans="16:17" x14ac:dyDescent="0.2">
      <c r="P132"/>
      <c r="Q132"/>
    </row>
    <row r="133" spans="16:17" x14ac:dyDescent="0.2">
      <c r="P133"/>
      <c r="Q133"/>
    </row>
    <row r="134" spans="16:17" x14ac:dyDescent="0.2">
      <c r="P134"/>
      <c r="Q134"/>
    </row>
    <row r="135" spans="16:17" x14ac:dyDescent="0.2">
      <c r="P135"/>
      <c r="Q135"/>
    </row>
    <row r="136" spans="16:17" x14ac:dyDescent="0.2">
      <c r="P136"/>
      <c r="Q136"/>
    </row>
    <row r="137" spans="16:17" x14ac:dyDescent="0.2">
      <c r="P137"/>
      <c r="Q137"/>
    </row>
    <row r="138" spans="16:17" x14ac:dyDescent="0.2">
      <c r="P138"/>
      <c r="Q138"/>
    </row>
    <row r="139" spans="16:17" x14ac:dyDescent="0.2">
      <c r="P139"/>
      <c r="Q139"/>
    </row>
    <row r="140" spans="16:17" x14ac:dyDescent="0.2">
      <c r="P140"/>
      <c r="Q140"/>
    </row>
    <row r="141" spans="16:17" x14ac:dyDescent="0.2">
      <c r="P141"/>
      <c r="Q141"/>
    </row>
    <row r="142" spans="16:17" x14ac:dyDescent="0.2">
      <c r="P142"/>
      <c r="Q142"/>
    </row>
    <row r="143" spans="16:17" x14ac:dyDescent="0.2">
      <c r="P143"/>
      <c r="Q143"/>
    </row>
    <row r="144" spans="16:17" x14ac:dyDescent="0.2">
      <c r="P144"/>
      <c r="Q144"/>
    </row>
    <row r="145" spans="16:17" x14ac:dyDescent="0.2">
      <c r="P145"/>
      <c r="Q145"/>
    </row>
    <row r="146" spans="16:17" x14ac:dyDescent="0.2">
      <c r="P146"/>
      <c r="Q146"/>
    </row>
    <row r="147" spans="16:17" x14ac:dyDescent="0.2">
      <c r="P147"/>
      <c r="Q147"/>
    </row>
    <row r="148" spans="16:17" x14ac:dyDescent="0.2">
      <c r="P148"/>
      <c r="Q148"/>
    </row>
    <row r="149" spans="16:17" x14ac:dyDescent="0.2">
      <c r="P149"/>
      <c r="Q149"/>
    </row>
    <row r="150" spans="16:17" x14ac:dyDescent="0.2">
      <c r="P150"/>
      <c r="Q150"/>
    </row>
    <row r="151" spans="16:17" x14ac:dyDescent="0.2">
      <c r="P151"/>
      <c r="Q151"/>
    </row>
    <row r="152" spans="16:17" x14ac:dyDescent="0.2">
      <c r="P152"/>
      <c r="Q152"/>
    </row>
    <row r="153" spans="16:17" x14ac:dyDescent="0.2">
      <c r="P153"/>
      <c r="Q153"/>
    </row>
    <row r="174" spans="2:12" x14ac:dyDescent="0.2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</row>
    <row r="175" spans="2:12" x14ac:dyDescent="0.2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</row>
    <row r="176" spans="2:12" x14ac:dyDescent="0.2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</row>
    <row r="177" spans="2:17" x14ac:dyDescent="0.2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</row>
    <row r="178" spans="2:17" x14ac:dyDescent="0.2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P178" s="5"/>
      <c r="Q178" s="5"/>
    </row>
    <row r="179" spans="2:17" x14ac:dyDescent="0.2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P179" s="5"/>
      <c r="Q179" s="5"/>
    </row>
    <row r="180" spans="2:17" x14ac:dyDescent="0.2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P180" s="5"/>
      <c r="Q180" s="5"/>
    </row>
    <row r="181" spans="2:17" x14ac:dyDescent="0.2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P181" s="5"/>
      <c r="Q181" s="5"/>
    </row>
    <row r="182" spans="2:17" x14ac:dyDescent="0.2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P182" s="5"/>
      <c r="Q182" s="5"/>
    </row>
    <row r="183" spans="2:17" x14ac:dyDescent="0.2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P183" s="5"/>
      <c r="Q183" s="5"/>
    </row>
    <row r="184" spans="2:17" x14ac:dyDescent="0.2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P184" s="5"/>
      <c r="Q184" s="5"/>
    </row>
    <row r="185" spans="2:17" x14ac:dyDescent="0.2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P185" s="5"/>
      <c r="Q185" s="5"/>
    </row>
    <row r="186" spans="2:17" x14ac:dyDescent="0.2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P186" s="5"/>
      <c r="Q186" s="5"/>
    </row>
    <row r="187" spans="2:17" x14ac:dyDescent="0.2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P187" s="5"/>
      <c r="Q187" s="5"/>
    </row>
    <row r="188" spans="2:17" x14ac:dyDescent="0.2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P188" s="5"/>
      <c r="Q188" s="5"/>
    </row>
    <row r="189" spans="2:17" x14ac:dyDescent="0.2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P189" s="5"/>
      <c r="Q189" s="5"/>
    </row>
    <row r="190" spans="2:17" x14ac:dyDescent="0.2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P190" s="5"/>
      <c r="Q190" s="5"/>
    </row>
    <row r="191" spans="2:17" x14ac:dyDescent="0.2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P191" s="5"/>
      <c r="Q191" s="5"/>
    </row>
    <row r="192" spans="2:17" x14ac:dyDescent="0.2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P192" s="5"/>
      <c r="Q192" s="5"/>
    </row>
    <row r="193" spans="2:17" x14ac:dyDescent="0.2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P193" s="5"/>
      <c r="Q193" s="5"/>
    </row>
    <row r="194" spans="2:17" x14ac:dyDescent="0.2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P194" s="5"/>
      <c r="Q194" s="5"/>
    </row>
    <row r="195" spans="2:17" x14ac:dyDescent="0.2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P195" s="5"/>
      <c r="Q195" s="5"/>
    </row>
    <row r="196" spans="2:17" x14ac:dyDescent="0.2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P196" s="5"/>
      <c r="Q196" s="5"/>
    </row>
    <row r="197" spans="2:17" x14ac:dyDescent="0.2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P197" s="5"/>
      <c r="Q197" s="5"/>
    </row>
    <row r="198" spans="2:17" x14ac:dyDescent="0.2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P198" s="5"/>
      <c r="Q198" s="5"/>
    </row>
    <row r="199" spans="2:17" x14ac:dyDescent="0.2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P199" s="5"/>
      <c r="Q199" s="5"/>
    </row>
    <row r="200" spans="2:17" x14ac:dyDescent="0.2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P200" s="5"/>
      <c r="Q200" s="5"/>
    </row>
    <row r="201" spans="2:17" x14ac:dyDescent="0.2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P201" s="5"/>
      <c r="Q201" s="5"/>
    </row>
    <row r="202" spans="2:17" x14ac:dyDescent="0.2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P202" s="5"/>
      <c r="Q202" s="5"/>
    </row>
    <row r="203" spans="2:17" x14ac:dyDescent="0.2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P203" s="5"/>
      <c r="Q203" s="5"/>
    </row>
    <row r="204" spans="2:17" x14ac:dyDescent="0.2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P204" s="5"/>
      <c r="Q204" s="5"/>
    </row>
    <row r="205" spans="2:17" x14ac:dyDescent="0.2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P205" s="5"/>
      <c r="Q205" s="5"/>
    </row>
    <row r="206" spans="2:17" x14ac:dyDescent="0.2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P206" s="5"/>
      <c r="Q206" s="5"/>
    </row>
    <row r="207" spans="2:17" x14ac:dyDescent="0.2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P207" s="5"/>
      <c r="Q207" s="5"/>
    </row>
    <row r="208" spans="2:17" x14ac:dyDescent="0.2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P208" s="5"/>
      <c r="Q208" s="5"/>
    </row>
    <row r="209" spans="2:17" x14ac:dyDescent="0.2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P209" s="5"/>
      <c r="Q209" s="5"/>
    </row>
    <row r="210" spans="2:17" x14ac:dyDescent="0.2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P210" s="5"/>
      <c r="Q210" s="5"/>
    </row>
    <row r="211" spans="2:17" x14ac:dyDescent="0.2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P211" s="5"/>
      <c r="Q211" s="5"/>
    </row>
    <row r="212" spans="2:17" x14ac:dyDescent="0.2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P212" s="5"/>
      <c r="Q212" s="5"/>
    </row>
    <row r="213" spans="2:17" x14ac:dyDescent="0.2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P213" s="5"/>
      <c r="Q213" s="5"/>
    </row>
    <row r="214" spans="2:17" x14ac:dyDescent="0.2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P214" s="5"/>
      <c r="Q214" s="5"/>
    </row>
    <row r="215" spans="2:17" x14ac:dyDescent="0.2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P215" s="5"/>
      <c r="Q215" s="5"/>
    </row>
    <row r="216" spans="2:17" x14ac:dyDescent="0.2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P216" s="5"/>
      <c r="Q216" s="5"/>
    </row>
    <row r="217" spans="2:17" x14ac:dyDescent="0.2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P217" s="5"/>
      <c r="Q217" s="5"/>
    </row>
    <row r="218" spans="2:17" x14ac:dyDescent="0.2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P218" s="5"/>
      <c r="Q218" s="5"/>
    </row>
    <row r="219" spans="2:17" x14ac:dyDescent="0.2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P219" s="5"/>
      <c r="Q219" s="5"/>
    </row>
    <row r="220" spans="2:17" x14ac:dyDescent="0.2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P220" s="5"/>
      <c r="Q220" s="5"/>
    </row>
    <row r="221" spans="2:17" x14ac:dyDescent="0.2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P221" s="5"/>
      <c r="Q221" s="5"/>
    </row>
    <row r="222" spans="2:17" x14ac:dyDescent="0.2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P222" s="5"/>
      <c r="Q222" s="5"/>
    </row>
    <row r="223" spans="2:17" x14ac:dyDescent="0.2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P223" s="5"/>
      <c r="Q223" s="5"/>
    </row>
    <row r="224" spans="2:17" x14ac:dyDescent="0.2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P224" s="5"/>
      <c r="Q224" s="5"/>
    </row>
    <row r="225" spans="2:17" x14ac:dyDescent="0.2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P225" s="5"/>
      <c r="Q225" s="5"/>
    </row>
    <row r="226" spans="2:17" x14ac:dyDescent="0.2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P226" s="5"/>
      <c r="Q226" s="5"/>
    </row>
    <row r="227" spans="2:17" x14ac:dyDescent="0.2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P227" s="5"/>
      <c r="Q227" s="5"/>
    </row>
    <row r="228" spans="2:17" x14ac:dyDescent="0.2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P228" s="5"/>
      <c r="Q228" s="5"/>
    </row>
    <row r="229" spans="2:17" x14ac:dyDescent="0.2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P229" s="5"/>
      <c r="Q229" s="5"/>
    </row>
    <row r="230" spans="2:17" x14ac:dyDescent="0.2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P230" s="5"/>
      <c r="Q230" s="5"/>
    </row>
    <row r="231" spans="2:17" x14ac:dyDescent="0.2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P231" s="5"/>
      <c r="Q231" s="5"/>
    </row>
    <row r="232" spans="2:17" x14ac:dyDescent="0.2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P232" s="5"/>
      <c r="Q232" s="5"/>
    </row>
    <row r="233" spans="2:17" x14ac:dyDescent="0.2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P233" s="5"/>
      <c r="Q233" s="5"/>
    </row>
    <row r="234" spans="2:17" x14ac:dyDescent="0.2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P234" s="5"/>
      <c r="Q234" s="5"/>
    </row>
    <row r="235" spans="2:17" x14ac:dyDescent="0.2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P235" s="5"/>
      <c r="Q235" s="5"/>
    </row>
    <row r="236" spans="2:17" x14ac:dyDescent="0.2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P236" s="5"/>
      <c r="Q236" s="5"/>
    </row>
    <row r="237" spans="2:17" x14ac:dyDescent="0.2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P237" s="5"/>
      <c r="Q237" s="5"/>
    </row>
    <row r="238" spans="2:17" x14ac:dyDescent="0.2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P238" s="5"/>
      <c r="Q238" s="5"/>
    </row>
    <row r="246" spans="1:4" x14ac:dyDescent="0.2">
      <c r="A246" s="51"/>
      <c r="B246" s="51"/>
      <c r="C246" s="51"/>
      <c r="D246" s="51"/>
    </row>
    <row r="247" spans="1:4" x14ac:dyDescent="0.2">
      <c r="A247" s="51"/>
      <c r="B247" s="51"/>
      <c r="C247" s="51"/>
      <c r="D247" s="51"/>
    </row>
    <row r="248" spans="1:4" x14ac:dyDescent="0.2">
      <c r="A248" s="51"/>
      <c r="B248" s="51"/>
      <c r="C248" s="51"/>
      <c r="D248" s="51"/>
    </row>
    <row r="249" spans="1:4" x14ac:dyDescent="0.2">
      <c r="A249" s="51"/>
      <c r="B249" s="51"/>
      <c r="C249" s="51"/>
      <c r="D249" s="51"/>
    </row>
    <row r="250" spans="1:4" x14ac:dyDescent="0.2">
      <c r="A250" s="51"/>
      <c r="B250" s="51"/>
      <c r="C250" s="51"/>
      <c r="D250" s="51"/>
    </row>
    <row r="251" spans="1:4" x14ac:dyDescent="0.2">
      <c r="A251" s="51"/>
      <c r="B251" s="51"/>
      <c r="C251" s="51"/>
      <c r="D251" s="51"/>
    </row>
    <row r="252" spans="1:4" x14ac:dyDescent="0.2">
      <c r="A252" s="51"/>
      <c r="B252" s="51"/>
      <c r="C252" s="51"/>
      <c r="D252" s="51"/>
    </row>
    <row r="253" spans="1:4" x14ac:dyDescent="0.2">
      <c r="A253" s="51"/>
      <c r="B253" s="51"/>
      <c r="C253" s="51"/>
      <c r="D253" s="51"/>
    </row>
    <row r="254" spans="1:4" x14ac:dyDescent="0.2">
      <c r="A254" s="51"/>
      <c r="B254" s="51"/>
      <c r="C254" s="51"/>
      <c r="D254" s="51"/>
    </row>
    <row r="255" spans="1:4" x14ac:dyDescent="0.2">
      <c r="A255" s="51"/>
      <c r="B255" s="51"/>
      <c r="C255" s="51"/>
      <c r="D255" s="51"/>
    </row>
    <row r="256" spans="1:4" x14ac:dyDescent="0.2">
      <c r="A256" s="51"/>
      <c r="B256" s="51"/>
      <c r="C256" s="51"/>
      <c r="D256" s="51"/>
    </row>
    <row r="257" spans="1:4" x14ac:dyDescent="0.2">
      <c r="A257" s="51"/>
      <c r="B257" s="51"/>
      <c r="C257" s="51"/>
      <c r="D257" s="51"/>
    </row>
    <row r="258" spans="1:4" x14ac:dyDescent="0.2">
      <c r="A258" s="51"/>
      <c r="B258" s="51"/>
      <c r="C258" s="51"/>
      <c r="D258" s="51"/>
    </row>
    <row r="259" spans="1:4" x14ac:dyDescent="0.2">
      <c r="A259" s="51"/>
      <c r="B259" s="51"/>
      <c r="C259" s="51"/>
      <c r="D259" s="51"/>
    </row>
    <row r="260" spans="1:4" x14ac:dyDescent="0.2">
      <c r="A260" s="51"/>
      <c r="B260" s="51"/>
      <c r="C260" s="51"/>
      <c r="D260" s="51"/>
    </row>
    <row r="261" spans="1:4" x14ac:dyDescent="0.2">
      <c r="A261" s="51"/>
      <c r="B261" s="51"/>
      <c r="C261" s="51"/>
      <c r="D261" s="51"/>
    </row>
    <row r="262" spans="1:4" x14ac:dyDescent="0.2">
      <c r="A262" s="51"/>
      <c r="B262" s="51"/>
      <c r="C262" s="51"/>
      <c r="D262" s="51"/>
    </row>
    <row r="263" spans="1:4" x14ac:dyDescent="0.2">
      <c r="A263" s="51"/>
      <c r="B263" s="51"/>
      <c r="C263" s="51"/>
      <c r="D263" s="51"/>
    </row>
    <row r="264" spans="1:4" x14ac:dyDescent="0.2">
      <c r="A264" s="51"/>
      <c r="B264" s="51"/>
      <c r="C264" s="51"/>
      <c r="D264" s="51"/>
    </row>
    <row r="265" spans="1:4" x14ac:dyDescent="0.2">
      <c r="A265" s="51"/>
      <c r="B265" s="51"/>
      <c r="C265" s="51"/>
      <c r="D265" s="51"/>
    </row>
    <row r="266" spans="1:4" x14ac:dyDescent="0.2">
      <c r="A266" s="51"/>
      <c r="B266" s="51"/>
      <c r="C266" s="51"/>
      <c r="D266" s="51"/>
    </row>
    <row r="267" spans="1:4" x14ac:dyDescent="0.2">
      <c r="A267" s="51"/>
      <c r="B267" s="51"/>
      <c r="C267" s="51"/>
      <c r="D267" s="51"/>
    </row>
    <row r="268" spans="1:4" x14ac:dyDescent="0.2">
      <c r="A268" s="51"/>
      <c r="B268" s="51"/>
      <c r="C268" s="51"/>
      <c r="D268" s="51"/>
    </row>
    <row r="269" spans="1:4" x14ac:dyDescent="0.2">
      <c r="A269" s="51"/>
      <c r="B269" s="51"/>
      <c r="C269" s="51"/>
      <c r="D269" s="51"/>
    </row>
    <row r="270" spans="1:4" x14ac:dyDescent="0.2">
      <c r="A270" s="51"/>
      <c r="B270" s="51"/>
      <c r="C270" s="51"/>
      <c r="D270" s="51"/>
    </row>
    <row r="271" spans="1:4" x14ac:dyDescent="0.2">
      <c r="A271" s="51"/>
      <c r="B271" s="51"/>
      <c r="C271" s="51"/>
      <c r="D271" s="51"/>
    </row>
    <row r="272" spans="1:4" x14ac:dyDescent="0.2">
      <c r="A272" s="51"/>
      <c r="B272" s="51"/>
      <c r="C272" s="51"/>
      <c r="D272" s="51"/>
    </row>
    <row r="273" spans="1:4" x14ac:dyDescent="0.2">
      <c r="A273" s="51"/>
      <c r="B273" s="51"/>
      <c r="C273" s="51"/>
      <c r="D273" s="51"/>
    </row>
    <row r="274" spans="1:4" x14ac:dyDescent="0.2">
      <c r="A274" s="51"/>
      <c r="B274" s="51"/>
      <c r="C274" s="51"/>
      <c r="D274" s="51"/>
    </row>
    <row r="275" spans="1:4" x14ac:dyDescent="0.2">
      <c r="A275" s="51"/>
      <c r="B275" s="51"/>
      <c r="C275" s="51"/>
      <c r="D275" s="51"/>
    </row>
    <row r="276" spans="1:4" x14ac:dyDescent="0.2">
      <c r="A276" s="51"/>
      <c r="B276" s="51"/>
      <c r="C276" s="51"/>
      <c r="D276" s="51"/>
    </row>
    <row r="277" spans="1:4" x14ac:dyDescent="0.2">
      <c r="A277" s="51"/>
      <c r="B277" s="51"/>
      <c r="C277" s="51"/>
      <c r="D277" s="51"/>
    </row>
    <row r="278" spans="1:4" x14ac:dyDescent="0.2">
      <c r="A278" s="51"/>
      <c r="B278" s="51"/>
      <c r="C278" s="51"/>
      <c r="D278" s="51"/>
    </row>
    <row r="279" spans="1:4" x14ac:dyDescent="0.2">
      <c r="A279" s="51"/>
      <c r="B279" s="51"/>
      <c r="C279" s="51"/>
      <c r="D279" s="51"/>
    </row>
    <row r="280" spans="1:4" x14ac:dyDescent="0.2">
      <c r="A280" s="51"/>
      <c r="B280" s="51"/>
      <c r="C280" s="51"/>
      <c r="D280" s="51"/>
    </row>
    <row r="281" spans="1:4" x14ac:dyDescent="0.2">
      <c r="A281" s="51"/>
      <c r="B281" s="51"/>
      <c r="C281" s="51"/>
      <c r="D281" s="51"/>
    </row>
    <row r="282" spans="1:4" x14ac:dyDescent="0.2">
      <c r="A282" s="51"/>
      <c r="B282" s="51"/>
      <c r="C282" s="51"/>
      <c r="D282" s="51"/>
    </row>
    <row r="283" spans="1:4" x14ac:dyDescent="0.2">
      <c r="A283" s="51"/>
      <c r="B283" s="51"/>
      <c r="C283" s="51"/>
      <c r="D283" s="51"/>
    </row>
    <row r="284" spans="1:4" x14ac:dyDescent="0.2">
      <c r="A284" s="51"/>
      <c r="B284" s="51"/>
      <c r="C284" s="51"/>
      <c r="D284" s="51"/>
    </row>
    <row r="285" spans="1:4" x14ac:dyDescent="0.2">
      <c r="A285" s="51"/>
      <c r="B285" s="51"/>
      <c r="C285" s="51"/>
      <c r="D285" s="51"/>
    </row>
    <row r="286" spans="1:4" x14ac:dyDescent="0.2">
      <c r="A286" s="51"/>
      <c r="B286" s="51"/>
      <c r="C286" s="51"/>
      <c r="D286" s="51"/>
    </row>
    <row r="287" spans="1:4" x14ac:dyDescent="0.2">
      <c r="A287" s="51"/>
      <c r="B287" s="51"/>
      <c r="C287" s="51"/>
      <c r="D287" s="51"/>
    </row>
    <row r="288" spans="1:4" x14ac:dyDescent="0.2">
      <c r="A288" s="51"/>
      <c r="B288" s="51"/>
      <c r="C288" s="51"/>
      <c r="D288" s="51"/>
    </row>
    <row r="289" spans="1:17" x14ac:dyDescent="0.2">
      <c r="A289" s="51"/>
      <c r="B289" s="51"/>
      <c r="C289" s="51"/>
      <c r="D289" s="51"/>
    </row>
    <row r="290" spans="1:17" x14ac:dyDescent="0.2">
      <c r="A290" s="51"/>
      <c r="B290" s="51"/>
      <c r="C290" s="51"/>
      <c r="D290" s="51"/>
    </row>
    <row r="291" spans="1:17" x14ac:dyDescent="0.2">
      <c r="A291" s="51"/>
      <c r="B291" s="51"/>
      <c r="C291" s="51"/>
      <c r="D291" s="51"/>
    </row>
    <row r="292" spans="1:17" x14ac:dyDescent="0.2">
      <c r="A292" s="51"/>
      <c r="B292" s="51"/>
      <c r="C292" s="51"/>
      <c r="D292" s="51"/>
    </row>
    <row r="293" spans="1:17" x14ac:dyDescent="0.2">
      <c r="A293" s="51"/>
      <c r="B293" s="51"/>
      <c r="C293" s="51"/>
      <c r="D293" s="51"/>
    </row>
    <row r="294" spans="1:17" x14ac:dyDescent="0.2">
      <c r="A294" s="35"/>
      <c r="B294" s="35"/>
      <c r="C294" s="35"/>
      <c r="D294" s="35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</row>
    <row r="295" spans="1:17" x14ac:dyDescent="0.2">
      <c r="A295" s="51"/>
      <c r="B295" s="51"/>
      <c r="C295" s="51"/>
      <c r="D295" s="51"/>
    </row>
    <row r="296" spans="1:17" x14ac:dyDescent="0.2">
      <c r="A296" s="51"/>
      <c r="B296" s="51"/>
      <c r="C296" s="51"/>
      <c r="D296" s="51"/>
    </row>
    <row r="297" spans="1:17" x14ac:dyDescent="0.2">
      <c r="A297" s="51"/>
      <c r="B297" s="51"/>
      <c r="C297" s="51"/>
      <c r="D297" s="51"/>
    </row>
    <row r="298" spans="1:17" x14ac:dyDescent="0.2">
      <c r="A298" s="63"/>
      <c r="B298" s="63"/>
      <c r="C298" s="63"/>
      <c r="D298" s="63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</row>
    <row r="299" spans="1:17" x14ac:dyDescent="0.2">
      <c r="A299" s="51"/>
      <c r="B299" s="51"/>
      <c r="C299" s="51"/>
      <c r="D299" s="51"/>
    </row>
    <row r="300" spans="1:17" x14ac:dyDescent="0.2">
      <c r="A300" s="51"/>
      <c r="B300" s="51"/>
      <c r="C300" s="51"/>
      <c r="D300" s="51"/>
    </row>
    <row r="301" spans="1:17" x14ac:dyDescent="0.2">
      <c r="A301" s="51"/>
      <c r="B301" s="51"/>
      <c r="C301" s="51"/>
      <c r="D301" s="51"/>
    </row>
    <row r="302" spans="1:17" x14ac:dyDescent="0.2">
      <c r="A302" s="51"/>
      <c r="B302" s="51"/>
      <c r="C302" s="51"/>
      <c r="D302" s="51"/>
    </row>
    <row r="303" spans="1:17" x14ac:dyDescent="0.2">
      <c r="A303" s="51"/>
      <c r="B303" s="51"/>
      <c r="C303" s="51"/>
      <c r="D303" s="51"/>
    </row>
    <row r="304" spans="1:17" x14ac:dyDescent="0.2">
      <c r="A304" s="51"/>
      <c r="B304" s="51"/>
      <c r="C304" s="51"/>
      <c r="D304" s="51"/>
    </row>
    <row r="305" spans="1:4" x14ac:dyDescent="0.2">
      <c r="A305" s="51"/>
      <c r="B305" s="51"/>
      <c r="C305" s="51"/>
      <c r="D305" s="51"/>
    </row>
    <row r="306" spans="1:4" x14ac:dyDescent="0.2">
      <c r="A306" s="51"/>
      <c r="B306" s="51"/>
      <c r="C306" s="51"/>
      <c r="D306" s="51"/>
    </row>
    <row r="307" spans="1:4" x14ac:dyDescent="0.2">
      <c r="A307" s="51"/>
      <c r="B307" s="51"/>
      <c r="C307" s="51"/>
      <c r="D307" s="51"/>
    </row>
    <row r="308" spans="1:4" x14ac:dyDescent="0.2">
      <c r="A308" s="51"/>
      <c r="B308" s="51"/>
      <c r="C308" s="51"/>
      <c r="D308" s="51"/>
    </row>
    <row r="309" spans="1:4" x14ac:dyDescent="0.2">
      <c r="A309" s="51"/>
      <c r="B309" s="51"/>
      <c r="C309" s="51"/>
      <c r="D309" s="51"/>
    </row>
    <row r="310" spans="1:4" x14ac:dyDescent="0.2">
      <c r="A310" s="51"/>
      <c r="B310" s="51"/>
      <c r="C310" s="51"/>
      <c r="D310" s="51"/>
    </row>
    <row r="311" spans="1:4" x14ac:dyDescent="0.2">
      <c r="A311" s="51"/>
      <c r="B311" s="51"/>
      <c r="C311" s="51"/>
      <c r="D311" s="51"/>
    </row>
    <row r="312" spans="1:4" x14ac:dyDescent="0.2">
      <c r="A312" s="51"/>
      <c r="B312" s="51"/>
      <c r="C312" s="51"/>
      <c r="D312" s="51"/>
    </row>
    <row r="313" spans="1:4" x14ac:dyDescent="0.2">
      <c r="A313" s="51"/>
      <c r="B313" s="51"/>
      <c r="C313" s="51"/>
      <c r="D313" s="51"/>
    </row>
    <row r="314" spans="1:4" x14ac:dyDescent="0.2">
      <c r="A314" s="51"/>
      <c r="B314" s="51"/>
      <c r="C314" s="51"/>
      <c r="D314" s="51"/>
    </row>
    <row r="315" spans="1:4" x14ac:dyDescent="0.2">
      <c r="A315" s="51"/>
      <c r="B315" s="51"/>
      <c r="C315" s="51"/>
      <c r="D315" s="51"/>
    </row>
    <row r="316" spans="1:4" x14ac:dyDescent="0.2">
      <c r="A316" s="51"/>
      <c r="B316" s="51"/>
      <c r="C316" s="51"/>
      <c r="D316" s="51"/>
    </row>
    <row r="317" spans="1:4" x14ac:dyDescent="0.2">
      <c r="A317" s="51"/>
      <c r="B317" s="51"/>
      <c r="C317" s="51"/>
      <c r="D317" s="51"/>
    </row>
    <row r="318" spans="1:4" x14ac:dyDescent="0.2">
      <c r="A318" s="51"/>
      <c r="B318" s="51"/>
      <c r="C318" s="51"/>
      <c r="D318" s="51"/>
    </row>
    <row r="319" spans="1:4" x14ac:dyDescent="0.2">
      <c r="A319" s="51"/>
      <c r="B319" s="51"/>
      <c r="C319" s="51"/>
      <c r="D319" s="51"/>
    </row>
    <row r="320" spans="1:4" x14ac:dyDescent="0.2">
      <c r="A320" s="51"/>
      <c r="B320" s="51"/>
      <c r="C320" s="51"/>
      <c r="D320" s="51"/>
    </row>
    <row r="321" spans="1:4" x14ac:dyDescent="0.2">
      <c r="A321" s="51"/>
      <c r="B321" s="51"/>
      <c r="C321" s="51"/>
      <c r="D321" s="51"/>
    </row>
    <row r="322" spans="1:4" x14ac:dyDescent="0.2">
      <c r="A322" s="51"/>
      <c r="B322" s="51"/>
      <c r="C322" s="51"/>
      <c r="D322" s="51"/>
    </row>
    <row r="323" spans="1:4" x14ac:dyDescent="0.2">
      <c r="A323" s="51"/>
      <c r="B323" s="51"/>
      <c r="C323" s="51"/>
      <c r="D323" s="51"/>
    </row>
    <row r="324" spans="1:4" x14ac:dyDescent="0.2">
      <c r="A324" s="51"/>
      <c r="B324" s="51"/>
      <c r="C324" s="51"/>
      <c r="D324" s="51"/>
    </row>
    <row r="325" spans="1:4" x14ac:dyDescent="0.2">
      <c r="A325" s="51"/>
      <c r="B325" s="51"/>
      <c r="C325" s="51"/>
      <c r="D325" s="51"/>
    </row>
    <row r="326" spans="1:4" x14ac:dyDescent="0.2">
      <c r="A326" s="51"/>
      <c r="B326" s="51"/>
      <c r="C326" s="51"/>
      <c r="D326" s="51"/>
    </row>
    <row r="327" spans="1:4" x14ac:dyDescent="0.2">
      <c r="A327" s="51"/>
      <c r="B327" s="51"/>
      <c r="C327" s="51"/>
      <c r="D327" s="51"/>
    </row>
    <row r="328" spans="1:4" x14ac:dyDescent="0.2">
      <c r="A328" s="51"/>
      <c r="B328" s="51"/>
      <c r="C328" s="51"/>
      <c r="D328" s="51"/>
    </row>
    <row r="329" spans="1:4" x14ac:dyDescent="0.2">
      <c r="A329" s="51"/>
      <c r="B329" s="51"/>
      <c r="C329" s="51"/>
      <c r="D329" s="51"/>
    </row>
    <row r="330" spans="1:4" x14ac:dyDescent="0.2">
      <c r="A330" s="51"/>
      <c r="B330" s="51"/>
      <c r="C330" s="51"/>
      <c r="D330" s="51"/>
    </row>
    <row r="331" spans="1:4" x14ac:dyDescent="0.2">
      <c r="A331" s="51"/>
      <c r="B331" s="51"/>
      <c r="C331" s="51"/>
      <c r="D331" s="51"/>
    </row>
    <row r="332" spans="1:4" x14ac:dyDescent="0.2">
      <c r="A332" s="51"/>
      <c r="B332" s="51"/>
      <c r="C332" s="51"/>
      <c r="D332" s="51"/>
    </row>
    <row r="333" spans="1:4" x14ac:dyDescent="0.2">
      <c r="A333" s="51"/>
      <c r="B333" s="51"/>
      <c r="C333" s="51"/>
      <c r="D333" s="51"/>
    </row>
    <row r="334" spans="1:4" x14ac:dyDescent="0.2">
      <c r="A334" s="51"/>
      <c r="B334" s="51"/>
      <c r="C334" s="51"/>
      <c r="D334" s="51"/>
    </row>
    <row r="335" spans="1:4" x14ac:dyDescent="0.2">
      <c r="A335" s="51"/>
      <c r="B335" s="51"/>
      <c r="C335" s="51"/>
      <c r="D335" s="51"/>
    </row>
    <row r="393" spans="1:17" x14ac:dyDescent="0.2">
      <c r="A393" s="52"/>
      <c r="B393" s="52"/>
      <c r="C393" s="52"/>
      <c r="D393" s="52"/>
      <c r="E393" s="52"/>
      <c r="F393" s="52"/>
      <c r="G393" s="52"/>
      <c r="P393"/>
      <c r="Q393"/>
    </row>
    <row r="394" spans="1:17" x14ac:dyDescent="0.2">
      <c r="A394" s="52"/>
      <c r="B394" s="52"/>
      <c r="C394" s="52"/>
      <c r="D394" s="52"/>
      <c r="E394" s="52"/>
      <c r="F394" s="52"/>
      <c r="G394" s="52"/>
      <c r="P394"/>
      <c r="Q394"/>
    </row>
    <row r="395" spans="1:17" x14ac:dyDescent="0.2">
      <c r="A395" s="52"/>
      <c r="B395" s="52"/>
      <c r="C395" s="52"/>
      <c r="D395" s="52"/>
      <c r="E395" s="52"/>
      <c r="F395" s="52"/>
      <c r="G395" s="52"/>
      <c r="P395"/>
      <c r="Q395"/>
    </row>
    <row r="396" spans="1:17" x14ac:dyDescent="0.2">
      <c r="A396" s="52"/>
      <c r="B396" s="52"/>
      <c r="C396" s="52"/>
      <c r="D396" s="52"/>
      <c r="E396" s="52"/>
      <c r="F396" s="52"/>
      <c r="G396" s="52"/>
      <c r="P396"/>
      <c r="Q396"/>
    </row>
    <row r="397" spans="1:17" x14ac:dyDescent="0.2">
      <c r="A397" s="52"/>
      <c r="B397" s="52"/>
      <c r="C397" s="52"/>
      <c r="D397" s="52"/>
      <c r="E397" s="52"/>
      <c r="F397" s="52"/>
      <c r="G397" s="52"/>
      <c r="P397"/>
      <c r="Q397"/>
    </row>
    <row r="398" spans="1:17" x14ac:dyDescent="0.2">
      <c r="A398" s="52"/>
      <c r="B398" s="52"/>
      <c r="C398" s="52"/>
      <c r="D398" s="52"/>
      <c r="E398" s="52"/>
      <c r="F398" s="52"/>
      <c r="G398" s="52"/>
      <c r="P398"/>
      <c r="Q398"/>
    </row>
    <row r="399" spans="1:17" x14ac:dyDescent="0.2">
      <c r="A399" s="51"/>
      <c r="B399" s="51"/>
      <c r="C399" s="51"/>
      <c r="D399" s="51"/>
      <c r="P399"/>
      <c r="Q399"/>
    </row>
    <row r="400" spans="1:17" x14ac:dyDescent="0.2">
      <c r="A400" s="51"/>
      <c r="B400" s="51"/>
      <c r="C400" s="51"/>
      <c r="D400" s="51"/>
      <c r="P400"/>
      <c r="Q400"/>
    </row>
    <row r="401" spans="1:17" x14ac:dyDescent="0.2">
      <c r="A401" s="51"/>
      <c r="B401" s="51"/>
      <c r="C401" s="51"/>
      <c r="D401" s="51"/>
      <c r="P401"/>
      <c r="Q401"/>
    </row>
    <row r="402" spans="1:17" x14ac:dyDescent="0.2">
      <c r="A402" s="51"/>
      <c r="B402" s="51"/>
      <c r="C402" s="51"/>
      <c r="D402" s="51"/>
      <c r="P402"/>
      <c r="Q402"/>
    </row>
    <row r="403" spans="1:17" x14ac:dyDescent="0.2">
      <c r="A403" s="51"/>
      <c r="B403" s="51"/>
      <c r="C403" s="51"/>
      <c r="D403" s="51"/>
      <c r="P403"/>
      <c r="Q403"/>
    </row>
    <row r="404" spans="1:17" x14ac:dyDescent="0.2">
      <c r="A404" s="51"/>
      <c r="B404" s="51"/>
      <c r="C404" s="51"/>
      <c r="D404" s="51"/>
      <c r="P404"/>
      <c r="Q404"/>
    </row>
    <row r="405" spans="1:17" x14ac:dyDescent="0.2">
      <c r="A405" s="51"/>
      <c r="B405" s="51"/>
      <c r="C405" s="51"/>
      <c r="D405" s="51"/>
      <c r="P405"/>
      <c r="Q405"/>
    </row>
    <row r="406" spans="1:17" x14ac:dyDescent="0.2">
      <c r="A406" s="51"/>
      <c r="B406" s="51"/>
      <c r="C406" s="51"/>
      <c r="D406" s="51"/>
      <c r="P406"/>
      <c r="Q406"/>
    </row>
    <row r="407" spans="1:17" x14ac:dyDescent="0.2">
      <c r="A407" s="51"/>
      <c r="B407" s="51"/>
      <c r="C407" s="51"/>
      <c r="D407" s="51"/>
      <c r="P407"/>
      <c r="Q407"/>
    </row>
    <row r="408" spans="1:17" x14ac:dyDescent="0.2">
      <c r="A408" s="51"/>
      <c r="B408" s="51"/>
      <c r="C408" s="51"/>
      <c r="D408" s="51"/>
      <c r="P408"/>
      <c r="Q408"/>
    </row>
    <row r="409" spans="1:17" x14ac:dyDescent="0.2">
      <c r="A409" s="51"/>
      <c r="B409" s="51"/>
      <c r="C409" s="51"/>
      <c r="D409" s="51"/>
      <c r="P409"/>
      <c r="Q409"/>
    </row>
    <row r="410" spans="1:17" x14ac:dyDescent="0.2">
      <c r="A410" s="51"/>
      <c r="B410" s="51"/>
      <c r="C410" s="51"/>
      <c r="D410" s="51"/>
      <c r="P410"/>
      <c r="Q410"/>
    </row>
    <row r="411" spans="1:17" x14ac:dyDescent="0.2">
      <c r="A411" s="51"/>
      <c r="B411" s="51"/>
      <c r="C411" s="51"/>
      <c r="D411" s="51"/>
      <c r="P411"/>
      <c r="Q411"/>
    </row>
    <row r="412" spans="1:17" x14ac:dyDescent="0.2">
      <c r="A412" s="51"/>
      <c r="B412" s="51"/>
      <c r="C412" s="51"/>
      <c r="D412" s="51"/>
      <c r="P412"/>
      <c r="Q412"/>
    </row>
    <row r="413" spans="1:17" x14ac:dyDescent="0.2">
      <c r="A413" s="51"/>
      <c r="B413" s="51"/>
      <c r="C413" s="51"/>
      <c r="D413" s="51"/>
      <c r="P413"/>
      <c r="Q413"/>
    </row>
    <row r="414" spans="1:17" x14ac:dyDescent="0.2">
      <c r="A414" s="51"/>
      <c r="B414" s="51"/>
      <c r="C414" s="51"/>
      <c r="D414" s="51"/>
      <c r="P414"/>
      <c r="Q414"/>
    </row>
    <row r="415" spans="1:17" x14ac:dyDescent="0.2">
      <c r="A415" s="51"/>
      <c r="B415" s="51"/>
      <c r="C415" s="51"/>
      <c r="D415" s="51"/>
      <c r="P415"/>
      <c r="Q415"/>
    </row>
    <row r="416" spans="1:17" x14ac:dyDescent="0.2">
      <c r="A416" s="51"/>
      <c r="B416" s="51"/>
      <c r="C416" s="51"/>
      <c r="D416" s="51"/>
      <c r="P416"/>
      <c r="Q416"/>
    </row>
    <row r="417" spans="1:17" x14ac:dyDescent="0.2">
      <c r="A417" s="51"/>
      <c r="B417" s="51"/>
      <c r="C417" s="51"/>
      <c r="D417" s="51"/>
      <c r="P417"/>
      <c r="Q417"/>
    </row>
    <row r="418" spans="1:17" x14ac:dyDescent="0.2">
      <c r="A418" s="51"/>
      <c r="B418" s="51"/>
      <c r="C418" s="51"/>
      <c r="D418" s="51"/>
      <c r="P418"/>
      <c r="Q418"/>
    </row>
    <row r="419" spans="1:17" x14ac:dyDescent="0.2">
      <c r="A419" s="51"/>
      <c r="B419" s="51"/>
      <c r="C419" s="51"/>
      <c r="D419" s="51"/>
      <c r="P419"/>
      <c r="Q419"/>
    </row>
    <row r="420" spans="1:17" x14ac:dyDescent="0.2">
      <c r="A420" s="51"/>
      <c r="B420" s="51"/>
      <c r="C420" s="51"/>
      <c r="D420" s="51"/>
      <c r="P420"/>
      <c r="Q420"/>
    </row>
    <row r="421" spans="1:17" x14ac:dyDescent="0.2">
      <c r="A421" s="51"/>
      <c r="B421" s="51"/>
      <c r="C421" s="51"/>
      <c r="D421" s="51"/>
      <c r="P421"/>
      <c r="Q421"/>
    </row>
    <row r="422" spans="1:17" x14ac:dyDescent="0.2">
      <c r="A422" s="51"/>
      <c r="B422" s="51"/>
      <c r="C422" s="51"/>
      <c r="D422" s="51"/>
      <c r="P422"/>
      <c r="Q422"/>
    </row>
    <row r="423" spans="1:17" x14ac:dyDescent="0.2">
      <c r="A423" s="51"/>
      <c r="B423" s="51"/>
      <c r="C423" s="51"/>
      <c r="D423" s="51"/>
      <c r="P423"/>
      <c r="Q423"/>
    </row>
    <row r="424" spans="1:17" x14ac:dyDescent="0.2">
      <c r="A424" s="51"/>
      <c r="B424" s="51"/>
      <c r="C424" s="51"/>
      <c r="D424" s="51"/>
      <c r="P424"/>
      <c r="Q424"/>
    </row>
    <row r="425" spans="1:17" x14ac:dyDescent="0.2">
      <c r="A425" s="51"/>
      <c r="B425" s="51"/>
      <c r="C425" s="51"/>
      <c r="D425" s="51"/>
      <c r="P425"/>
      <c r="Q425"/>
    </row>
    <row r="426" spans="1:17" x14ac:dyDescent="0.2">
      <c r="A426" s="51"/>
      <c r="B426" s="51"/>
      <c r="C426" s="51"/>
      <c r="D426" s="51"/>
      <c r="P426"/>
      <c r="Q426"/>
    </row>
    <row r="427" spans="1:17" x14ac:dyDescent="0.2">
      <c r="A427" s="51"/>
      <c r="B427" s="51"/>
      <c r="C427" s="51"/>
      <c r="D427" s="51"/>
      <c r="P427"/>
      <c r="Q427"/>
    </row>
    <row r="428" spans="1:17" x14ac:dyDescent="0.2">
      <c r="A428" s="51"/>
      <c r="B428" s="51"/>
      <c r="C428" s="51"/>
      <c r="D428" s="51"/>
      <c r="P428"/>
      <c r="Q428"/>
    </row>
    <row r="429" spans="1:17" x14ac:dyDescent="0.2">
      <c r="A429" s="51"/>
      <c r="B429" s="51"/>
      <c r="C429" s="51"/>
      <c r="D429" s="51"/>
      <c r="P429"/>
      <c r="Q429"/>
    </row>
    <row r="430" spans="1:17" x14ac:dyDescent="0.2">
      <c r="A430" s="51"/>
      <c r="B430" s="51"/>
      <c r="C430" s="51"/>
      <c r="D430" s="51"/>
      <c r="P430"/>
      <c r="Q430"/>
    </row>
    <row r="431" spans="1:17" x14ac:dyDescent="0.2">
      <c r="A431" s="51"/>
      <c r="B431" s="51"/>
      <c r="C431" s="51"/>
      <c r="D431" s="51"/>
      <c r="P431"/>
      <c r="Q431"/>
    </row>
    <row r="432" spans="1:17" x14ac:dyDescent="0.2">
      <c r="A432" s="51"/>
      <c r="B432" s="51"/>
      <c r="C432" s="51"/>
      <c r="D432" s="51"/>
      <c r="P432"/>
      <c r="Q432"/>
    </row>
    <row r="433" spans="1:17" x14ac:dyDescent="0.2">
      <c r="A433" s="51"/>
      <c r="B433" s="51"/>
      <c r="C433" s="51"/>
      <c r="D433" s="51"/>
      <c r="P433"/>
      <c r="Q433"/>
    </row>
    <row r="434" spans="1:17" x14ac:dyDescent="0.2">
      <c r="A434" s="51"/>
      <c r="B434" s="51"/>
      <c r="C434" s="51"/>
      <c r="D434" s="51"/>
      <c r="P434"/>
      <c r="Q434"/>
    </row>
    <row r="435" spans="1:17" x14ac:dyDescent="0.2">
      <c r="A435" s="51"/>
      <c r="B435" s="51"/>
      <c r="C435" s="51"/>
      <c r="D435" s="51"/>
      <c r="P435"/>
      <c r="Q435"/>
    </row>
    <row r="436" spans="1:17" x14ac:dyDescent="0.2">
      <c r="A436" s="51"/>
      <c r="B436" s="51"/>
      <c r="C436" s="51"/>
      <c r="D436" s="51"/>
      <c r="P436"/>
      <c r="Q436"/>
    </row>
    <row r="437" spans="1:17" x14ac:dyDescent="0.2">
      <c r="A437" s="51"/>
      <c r="B437" s="51"/>
      <c r="C437" s="51"/>
      <c r="D437" s="51"/>
      <c r="P437"/>
      <c r="Q437"/>
    </row>
    <row r="438" spans="1:17" x14ac:dyDescent="0.2">
      <c r="A438" s="51"/>
      <c r="B438" s="51"/>
      <c r="C438" s="51"/>
      <c r="D438" s="51"/>
      <c r="P438"/>
      <c r="Q438"/>
    </row>
    <row r="439" spans="1:17" x14ac:dyDescent="0.2">
      <c r="A439" s="51"/>
      <c r="B439" s="51"/>
      <c r="C439" s="51"/>
      <c r="D439" s="51"/>
      <c r="P439"/>
      <c r="Q439"/>
    </row>
    <row r="440" spans="1:17" x14ac:dyDescent="0.2">
      <c r="A440" s="51"/>
      <c r="B440" s="51"/>
      <c r="C440" s="51"/>
      <c r="D440" s="51"/>
      <c r="P440"/>
      <c r="Q440"/>
    </row>
    <row r="441" spans="1:17" x14ac:dyDescent="0.2">
      <c r="A441" s="51"/>
      <c r="B441" s="51"/>
      <c r="C441" s="51"/>
      <c r="D441" s="51"/>
      <c r="P441"/>
      <c r="Q441"/>
    </row>
    <row r="442" spans="1:17" x14ac:dyDescent="0.2">
      <c r="A442" s="51"/>
      <c r="B442" s="51"/>
      <c r="C442" s="51"/>
      <c r="D442" s="51"/>
      <c r="P442"/>
      <c r="Q442"/>
    </row>
    <row r="443" spans="1:17" x14ac:dyDescent="0.2">
      <c r="A443" s="51"/>
      <c r="B443" s="51"/>
      <c r="C443" s="51"/>
      <c r="D443" s="51"/>
      <c r="P443"/>
      <c r="Q443"/>
    </row>
    <row r="444" spans="1:17" x14ac:dyDescent="0.2">
      <c r="A444" s="35"/>
      <c r="B444" s="35"/>
      <c r="C444" s="35"/>
      <c r="D444" s="35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/>
      <c r="Q444"/>
    </row>
    <row r="445" spans="1:17" x14ac:dyDescent="0.2">
      <c r="A445" s="51"/>
      <c r="B445" s="51"/>
      <c r="C445" s="51"/>
      <c r="D445" s="51"/>
      <c r="P445"/>
      <c r="Q445"/>
    </row>
    <row r="446" spans="1:17" x14ac:dyDescent="0.2">
      <c r="A446" s="51"/>
      <c r="B446" s="51"/>
      <c r="C446" s="51"/>
      <c r="D446" s="51"/>
      <c r="P446"/>
      <c r="Q446"/>
    </row>
    <row r="447" spans="1:17" x14ac:dyDescent="0.2">
      <c r="A447" s="51"/>
      <c r="B447" s="51"/>
      <c r="C447" s="51"/>
      <c r="D447" s="51"/>
      <c r="P447"/>
      <c r="Q447"/>
    </row>
    <row r="448" spans="1:17" x14ac:dyDescent="0.2">
      <c r="A448" s="63"/>
      <c r="B448" s="63"/>
      <c r="C448" s="63"/>
      <c r="D448" s="63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/>
      <c r="Q448"/>
    </row>
    <row r="449" spans="1:17" x14ac:dyDescent="0.2">
      <c r="A449" s="51"/>
      <c r="B449" s="51"/>
      <c r="C449" s="51"/>
      <c r="D449" s="51"/>
      <c r="P449"/>
      <c r="Q449"/>
    </row>
    <row r="450" spans="1:17" x14ac:dyDescent="0.2">
      <c r="A450" s="51"/>
      <c r="B450" s="51"/>
      <c r="C450" s="51"/>
      <c r="D450" s="51"/>
      <c r="P450"/>
      <c r="Q450"/>
    </row>
    <row r="451" spans="1:17" x14ac:dyDescent="0.2">
      <c r="A451" s="51"/>
      <c r="B451" s="51"/>
      <c r="C451" s="51"/>
      <c r="D451" s="51"/>
      <c r="P451"/>
      <c r="Q451"/>
    </row>
    <row r="452" spans="1:17" x14ac:dyDescent="0.2">
      <c r="A452" s="51"/>
      <c r="B452" s="51"/>
      <c r="C452" s="51"/>
      <c r="D452" s="51"/>
      <c r="P452"/>
      <c r="Q452"/>
    </row>
    <row r="453" spans="1:17" x14ac:dyDescent="0.2">
      <c r="A453" s="51"/>
      <c r="B453" s="51"/>
      <c r="C453" s="51"/>
      <c r="D453" s="51"/>
      <c r="P453"/>
      <c r="Q453"/>
    </row>
    <row r="454" spans="1:17" x14ac:dyDescent="0.2">
      <c r="A454" s="51"/>
      <c r="B454" s="51"/>
      <c r="C454" s="51"/>
      <c r="D454" s="51"/>
      <c r="P454"/>
      <c r="Q454"/>
    </row>
    <row r="455" spans="1:17" x14ac:dyDescent="0.2">
      <c r="A455" s="51"/>
      <c r="B455" s="51"/>
      <c r="C455" s="51"/>
      <c r="D455" s="51"/>
      <c r="P455"/>
      <c r="Q455"/>
    </row>
    <row r="456" spans="1:17" x14ac:dyDescent="0.2">
      <c r="A456" s="51"/>
      <c r="B456" s="51"/>
      <c r="C456" s="51"/>
      <c r="D456" s="51"/>
      <c r="P456"/>
      <c r="Q456"/>
    </row>
    <row r="457" spans="1:17" x14ac:dyDescent="0.2">
      <c r="A457" s="51"/>
      <c r="B457" s="51"/>
      <c r="C457" s="51"/>
      <c r="D457" s="51"/>
      <c r="P457"/>
      <c r="Q457"/>
    </row>
    <row r="458" spans="1:17" x14ac:dyDescent="0.2">
      <c r="A458" s="51"/>
      <c r="B458" s="51"/>
      <c r="C458" s="51"/>
      <c r="D458" s="51"/>
      <c r="P458"/>
      <c r="Q458"/>
    </row>
    <row r="459" spans="1:17" x14ac:dyDescent="0.2">
      <c r="A459" s="51"/>
      <c r="B459" s="51"/>
      <c r="C459" s="51"/>
      <c r="D459" s="51"/>
      <c r="P459"/>
      <c r="Q459"/>
    </row>
    <row r="460" spans="1:17" x14ac:dyDescent="0.2">
      <c r="A460" s="51"/>
      <c r="B460" s="51"/>
      <c r="C460" s="51"/>
      <c r="D460" s="51"/>
      <c r="P460"/>
      <c r="Q460"/>
    </row>
    <row r="461" spans="1:17" x14ac:dyDescent="0.2">
      <c r="A461" s="51"/>
      <c r="B461" s="51"/>
      <c r="C461" s="51"/>
      <c r="D461" s="51"/>
      <c r="P461"/>
      <c r="Q461"/>
    </row>
    <row r="462" spans="1:17" x14ac:dyDescent="0.2">
      <c r="A462" s="51"/>
      <c r="B462" s="51"/>
      <c r="C462" s="51"/>
      <c r="D462" s="51"/>
      <c r="P462"/>
      <c r="Q462"/>
    </row>
    <row r="463" spans="1:17" x14ac:dyDescent="0.2">
      <c r="A463" s="51"/>
      <c r="B463" s="51"/>
      <c r="C463" s="51"/>
      <c r="D463" s="51"/>
      <c r="P463"/>
      <c r="Q463"/>
    </row>
    <row r="464" spans="1:17" x14ac:dyDescent="0.2">
      <c r="A464" s="51"/>
      <c r="B464" s="51"/>
      <c r="C464" s="51"/>
      <c r="D464" s="51"/>
      <c r="P464"/>
      <c r="Q464"/>
    </row>
    <row r="465" spans="1:17" x14ac:dyDescent="0.2">
      <c r="A465" s="51"/>
      <c r="B465" s="51"/>
      <c r="C465" s="51"/>
      <c r="D465" s="51"/>
      <c r="P465"/>
      <c r="Q465"/>
    </row>
    <row r="466" spans="1:17" x14ac:dyDescent="0.2">
      <c r="A466" s="51"/>
      <c r="B466" s="51"/>
      <c r="C466" s="51"/>
      <c r="D466" s="51"/>
      <c r="P466"/>
      <c r="Q466"/>
    </row>
    <row r="467" spans="1:17" x14ac:dyDescent="0.2">
      <c r="A467" s="51"/>
      <c r="B467" s="51"/>
      <c r="C467" s="51"/>
      <c r="D467" s="51"/>
      <c r="P467"/>
      <c r="Q467"/>
    </row>
    <row r="468" spans="1:17" x14ac:dyDescent="0.2">
      <c r="A468" s="51"/>
      <c r="B468" s="51"/>
      <c r="C468" s="51"/>
      <c r="D468" s="51"/>
      <c r="P468"/>
      <c r="Q468"/>
    </row>
    <row r="469" spans="1:17" x14ac:dyDescent="0.2">
      <c r="A469" s="51"/>
      <c r="B469" s="51"/>
      <c r="C469" s="51"/>
      <c r="D469" s="51"/>
      <c r="P469"/>
      <c r="Q469"/>
    </row>
    <row r="470" spans="1:17" x14ac:dyDescent="0.2">
      <c r="A470" s="51"/>
      <c r="B470" s="51"/>
      <c r="C470" s="51"/>
      <c r="D470" s="51"/>
      <c r="P470"/>
      <c r="Q470"/>
    </row>
    <row r="471" spans="1:17" x14ac:dyDescent="0.2">
      <c r="A471" s="51"/>
      <c r="B471" s="51"/>
      <c r="C471" s="51"/>
      <c r="D471" s="51"/>
      <c r="P471"/>
      <c r="Q471"/>
    </row>
    <row r="472" spans="1:17" x14ac:dyDescent="0.2">
      <c r="A472" s="51"/>
      <c r="B472" s="51"/>
      <c r="C472" s="51"/>
      <c r="D472" s="51"/>
      <c r="P472"/>
      <c r="Q472"/>
    </row>
    <row r="473" spans="1:17" x14ac:dyDescent="0.2">
      <c r="A473" s="51"/>
      <c r="B473" s="51"/>
      <c r="C473" s="51"/>
      <c r="D473" s="51"/>
      <c r="P473"/>
      <c r="Q473"/>
    </row>
    <row r="474" spans="1:17" x14ac:dyDescent="0.2">
      <c r="A474" s="51"/>
      <c r="B474" s="51"/>
      <c r="C474" s="51"/>
      <c r="D474" s="51"/>
      <c r="P474"/>
      <c r="Q474"/>
    </row>
    <row r="475" spans="1:17" x14ac:dyDescent="0.2">
      <c r="A475" s="51"/>
      <c r="B475" s="51"/>
      <c r="C475" s="51"/>
      <c r="D475" s="51"/>
      <c r="P475"/>
      <c r="Q475"/>
    </row>
    <row r="476" spans="1:17" x14ac:dyDescent="0.2">
      <c r="A476" s="51"/>
      <c r="B476" s="51"/>
      <c r="C476" s="51"/>
      <c r="D476" s="51"/>
      <c r="P476"/>
    </row>
    <row r="477" spans="1:17" x14ac:dyDescent="0.2">
      <c r="A477" s="51"/>
      <c r="B477" s="51"/>
      <c r="C477" s="51"/>
      <c r="D477" s="51"/>
      <c r="P477"/>
    </row>
    <row r="478" spans="1:17" x14ac:dyDescent="0.2">
      <c r="A478" s="51"/>
      <c r="B478" s="51"/>
      <c r="C478" s="51"/>
      <c r="D478" s="51"/>
      <c r="P478"/>
    </row>
    <row r="479" spans="1:17" x14ac:dyDescent="0.2">
      <c r="A479" s="51"/>
      <c r="B479" s="51"/>
      <c r="C479" s="51"/>
      <c r="D479" s="51"/>
      <c r="P479"/>
    </row>
    <row r="480" spans="1:17" x14ac:dyDescent="0.2">
      <c r="A480" s="51"/>
      <c r="B480" s="51"/>
      <c r="C480" s="51"/>
      <c r="D480" s="51"/>
      <c r="P480"/>
    </row>
    <row r="481" spans="1:16" x14ac:dyDescent="0.2">
      <c r="A481" s="51"/>
      <c r="B481" s="51"/>
      <c r="C481" s="51"/>
      <c r="D481" s="51"/>
      <c r="P481"/>
    </row>
    <row r="482" spans="1:16" x14ac:dyDescent="0.2">
      <c r="A482" s="51"/>
      <c r="B482" s="51"/>
      <c r="C482" s="51"/>
      <c r="D482" s="51"/>
      <c r="P482"/>
    </row>
    <row r="483" spans="1:16" x14ac:dyDescent="0.2">
      <c r="A483" s="51"/>
      <c r="B483" s="51"/>
      <c r="C483" s="51"/>
      <c r="D483" s="51"/>
      <c r="P483"/>
    </row>
    <row r="484" spans="1:16" x14ac:dyDescent="0.2">
      <c r="A484" s="51"/>
      <c r="B484" s="51"/>
      <c r="C484" s="51"/>
      <c r="D484" s="51"/>
      <c r="P484"/>
    </row>
    <row r="485" spans="1:16" x14ac:dyDescent="0.2">
      <c r="A485" s="51"/>
      <c r="B485" s="51"/>
      <c r="C485" s="51"/>
      <c r="D485" s="51"/>
      <c r="P485"/>
    </row>
    <row r="486" spans="1:16" x14ac:dyDescent="0.2">
      <c r="A486" s="51"/>
      <c r="B486" s="51"/>
      <c r="C486" s="51"/>
      <c r="D486" s="51"/>
      <c r="P486"/>
    </row>
    <row r="487" spans="1:16" x14ac:dyDescent="0.2">
      <c r="A487" s="51"/>
      <c r="B487" s="51"/>
      <c r="C487" s="51"/>
      <c r="D487" s="51"/>
      <c r="P487"/>
    </row>
    <row r="488" spans="1:16" x14ac:dyDescent="0.2">
      <c r="A488" s="51"/>
      <c r="B488" s="51"/>
      <c r="C488" s="51"/>
      <c r="D488" s="51"/>
      <c r="P488"/>
    </row>
    <row r="489" spans="1:16" x14ac:dyDescent="0.2">
      <c r="A489" s="51"/>
      <c r="B489" s="51"/>
      <c r="C489" s="51"/>
      <c r="D489" s="51"/>
      <c r="P489"/>
    </row>
    <row r="490" spans="1:16" x14ac:dyDescent="0.2">
      <c r="A490" s="51"/>
      <c r="B490" s="51"/>
      <c r="C490" s="51"/>
      <c r="D490" s="51"/>
      <c r="P490"/>
    </row>
    <row r="491" spans="1:16" x14ac:dyDescent="0.2">
      <c r="A491" s="51"/>
      <c r="B491" s="51"/>
      <c r="C491" s="51"/>
      <c r="D491" s="51"/>
      <c r="P491"/>
    </row>
    <row r="492" spans="1:16" x14ac:dyDescent="0.2">
      <c r="A492" s="51"/>
      <c r="B492" s="51"/>
      <c r="C492" s="51"/>
      <c r="D492" s="51"/>
      <c r="P492"/>
    </row>
    <row r="493" spans="1:16" x14ac:dyDescent="0.2">
      <c r="A493" s="51"/>
      <c r="B493" s="51"/>
      <c r="C493" s="51"/>
      <c r="D493" s="51"/>
      <c r="P493"/>
    </row>
    <row r="494" spans="1:16" x14ac:dyDescent="0.2">
      <c r="A494" s="51"/>
      <c r="B494" s="51"/>
      <c r="C494" s="51"/>
      <c r="D494" s="51"/>
      <c r="P494"/>
    </row>
    <row r="495" spans="1:16" x14ac:dyDescent="0.2">
      <c r="A495" s="51"/>
      <c r="B495" s="51"/>
      <c r="C495" s="51"/>
      <c r="D495" s="51"/>
      <c r="P495"/>
    </row>
    <row r="496" spans="1:16" x14ac:dyDescent="0.2">
      <c r="A496" s="51"/>
      <c r="B496" s="51"/>
      <c r="C496" s="51"/>
      <c r="D496" s="51"/>
      <c r="P496"/>
    </row>
    <row r="497" spans="1:16" x14ac:dyDescent="0.2">
      <c r="A497" s="51"/>
      <c r="B497" s="51"/>
      <c r="C497" s="51"/>
      <c r="D497" s="51"/>
      <c r="P497"/>
    </row>
    <row r="498" spans="1:16" x14ac:dyDescent="0.2">
      <c r="A498" s="51"/>
      <c r="B498" s="51"/>
      <c r="C498" s="51"/>
      <c r="D498" s="51"/>
      <c r="P498"/>
    </row>
    <row r="499" spans="1:16" x14ac:dyDescent="0.2">
      <c r="A499" s="51"/>
      <c r="B499" s="51"/>
      <c r="C499" s="51"/>
      <c r="D499" s="51"/>
      <c r="P499"/>
    </row>
    <row r="500" spans="1:16" x14ac:dyDescent="0.2">
      <c r="A500" s="51"/>
      <c r="B500" s="51"/>
      <c r="C500" s="51"/>
      <c r="D500" s="51"/>
      <c r="P500"/>
    </row>
    <row r="501" spans="1:16" x14ac:dyDescent="0.2">
      <c r="A501" s="51"/>
      <c r="B501" s="51"/>
      <c r="C501" s="51"/>
      <c r="D501" s="51"/>
      <c r="P501"/>
    </row>
    <row r="569" spans="1:4" x14ac:dyDescent="0.2">
      <c r="A569" s="51"/>
      <c r="B569" s="51"/>
      <c r="C569" s="51"/>
      <c r="D569" s="51"/>
    </row>
    <row r="570" spans="1:4" x14ac:dyDescent="0.2">
      <c r="A570" s="51"/>
      <c r="B570" s="51"/>
      <c r="C570" s="51"/>
      <c r="D570" s="51"/>
    </row>
    <row r="571" spans="1:4" x14ac:dyDescent="0.2">
      <c r="A571" s="51"/>
      <c r="B571" s="51"/>
      <c r="C571" s="51"/>
      <c r="D571" s="51"/>
    </row>
    <row r="572" spans="1:4" x14ac:dyDescent="0.2">
      <c r="A572" s="51"/>
      <c r="B572" s="51"/>
      <c r="C572" s="51"/>
      <c r="D572" s="51"/>
    </row>
    <row r="573" spans="1:4" x14ac:dyDescent="0.2">
      <c r="A573" s="51"/>
      <c r="B573" s="51"/>
      <c r="C573" s="51"/>
      <c r="D573" s="51"/>
    </row>
    <row r="574" spans="1:4" x14ac:dyDescent="0.2">
      <c r="A574" s="51"/>
      <c r="B574" s="51"/>
      <c r="C574" s="51"/>
      <c r="D574" s="51"/>
    </row>
    <row r="575" spans="1:4" x14ac:dyDescent="0.2">
      <c r="A575" s="51"/>
      <c r="B575" s="51"/>
      <c r="C575" s="51"/>
      <c r="D575" s="51"/>
    </row>
    <row r="576" spans="1:4" x14ac:dyDescent="0.2">
      <c r="A576" s="51"/>
      <c r="B576" s="51"/>
      <c r="C576" s="51"/>
      <c r="D576" s="51"/>
    </row>
    <row r="577" spans="1:16" x14ac:dyDescent="0.2">
      <c r="A577" s="51"/>
      <c r="B577" s="51"/>
      <c r="C577" s="51"/>
      <c r="D577" s="51"/>
    </row>
    <row r="578" spans="1:16" x14ac:dyDescent="0.2">
      <c r="A578" s="51"/>
      <c r="B578" s="51"/>
      <c r="C578" s="51"/>
      <c r="D578" s="51"/>
    </row>
    <row r="579" spans="1:16" x14ac:dyDescent="0.2">
      <c r="A579" s="51"/>
      <c r="B579" s="51"/>
      <c r="C579" s="51"/>
      <c r="D579" s="51"/>
    </row>
    <row r="580" spans="1:16" x14ac:dyDescent="0.2">
      <c r="A580" s="51"/>
      <c r="B580" s="51"/>
      <c r="C580" s="51"/>
      <c r="D580" s="51"/>
    </row>
    <row r="581" spans="1:16" x14ac:dyDescent="0.2">
      <c r="A581" s="51"/>
      <c r="B581" s="51"/>
      <c r="C581" s="51"/>
      <c r="D581" s="51"/>
      <c r="P581"/>
    </row>
    <row r="615" spans="1:16" x14ac:dyDescent="0.2">
      <c r="A615" s="51"/>
      <c r="B615" s="51"/>
      <c r="C615" s="51"/>
      <c r="D615" s="51"/>
      <c r="P615"/>
    </row>
    <row r="616" spans="1:16" x14ac:dyDescent="0.2">
      <c r="A616" s="51"/>
      <c r="B616" s="51"/>
      <c r="C616" s="51"/>
      <c r="D616" s="51"/>
      <c r="P616"/>
    </row>
    <row r="617" spans="1:16" x14ac:dyDescent="0.2">
      <c r="A617" s="51"/>
      <c r="B617" s="51"/>
      <c r="C617" s="51"/>
      <c r="D617" s="51"/>
      <c r="P617"/>
    </row>
    <row r="618" spans="1:16" x14ac:dyDescent="0.2">
      <c r="A618" s="51"/>
      <c r="B618" s="51"/>
      <c r="C618" s="51"/>
      <c r="D618" s="51"/>
      <c r="P618"/>
    </row>
    <row r="619" spans="1:16" x14ac:dyDescent="0.2">
      <c r="A619" s="51"/>
      <c r="B619" s="51"/>
      <c r="C619" s="51"/>
      <c r="D619" s="51"/>
      <c r="P619"/>
    </row>
    <row r="620" spans="1:16" x14ac:dyDescent="0.2">
      <c r="A620" s="51"/>
      <c r="B620" s="51"/>
      <c r="C620" s="51"/>
      <c r="D620" s="51"/>
    </row>
    <row r="654" spans="1:4" x14ac:dyDescent="0.2">
      <c r="A654" s="51"/>
      <c r="B654" s="51"/>
      <c r="C654" s="51"/>
      <c r="D654" s="51"/>
    </row>
    <row r="655" spans="1:4" x14ac:dyDescent="0.2">
      <c r="A655" s="51"/>
      <c r="B655" s="51"/>
      <c r="C655" s="51"/>
      <c r="D655" s="51"/>
    </row>
    <row r="656" spans="1:4" x14ac:dyDescent="0.2">
      <c r="A656" s="51"/>
      <c r="B656" s="51"/>
      <c r="C656" s="51"/>
      <c r="D656" s="51"/>
    </row>
    <row r="657" spans="1:16" x14ac:dyDescent="0.2">
      <c r="A657" s="51"/>
      <c r="B657" s="51"/>
      <c r="C657" s="51"/>
      <c r="D657" s="51"/>
    </row>
    <row r="658" spans="1:16" x14ac:dyDescent="0.2">
      <c r="A658" s="51"/>
      <c r="B658" s="51"/>
      <c r="C658" s="51"/>
      <c r="D658" s="51"/>
    </row>
    <row r="659" spans="1:16" x14ac:dyDescent="0.2">
      <c r="A659" s="51"/>
      <c r="B659" s="51"/>
      <c r="C659" s="51"/>
      <c r="D659" s="51"/>
    </row>
    <row r="660" spans="1:16" x14ac:dyDescent="0.2">
      <c r="A660" s="51"/>
      <c r="B660" s="51"/>
      <c r="C660" s="51"/>
      <c r="D660" s="51"/>
      <c r="P660"/>
    </row>
    <row r="661" spans="1:16" x14ac:dyDescent="0.2">
      <c r="A661" s="51"/>
      <c r="B661" s="51"/>
      <c r="C661" s="51"/>
      <c r="D661" s="51"/>
      <c r="P661"/>
    </row>
    <row r="662" spans="1:16" x14ac:dyDescent="0.2">
      <c r="A662" s="51"/>
      <c r="B662" s="51"/>
      <c r="C662" s="51"/>
      <c r="D662" s="51"/>
      <c r="P662"/>
    </row>
    <row r="663" spans="1:16" x14ac:dyDescent="0.2">
      <c r="A663" s="51"/>
      <c r="B663" s="51"/>
      <c r="C663" s="51"/>
      <c r="D663" s="51"/>
      <c r="P663"/>
    </row>
    <row r="664" spans="1:16" x14ac:dyDescent="0.2">
      <c r="A664" s="51"/>
      <c r="B664" s="51"/>
      <c r="C664" s="51"/>
      <c r="D664" s="51"/>
      <c r="P664"/>
    </row>
    <row r="665" spans="1:16" x14ac:dyDescent="0.2">
      <c r="A665" s="51"/>
      <c r="B665" s="51"/>
      <c r="C665" s="51"/>
      <c r="D665" s="51"/>
      <c r="P665"/>
    </row>
    <row r="666" spans="1:16" x14ac:dyDescent="0.2">
      <c r="A666" s="51"/>
      <c r="B666" s="51"/>
      <c r="C666" s="51"/>
      <c r="D666" s="51"/>
      <c r="P666"/>
    </row>
    <row r="667" spans="1:16" x14ac:dyDescent="0.2">
      <c r="A667" s="51"/>
      <c r="B667" s="51"/>
      <c r="C667" s="51"/>
      <c r="D667" s="51"/>
      <c r="P667"/>
    </row>
    <row r="668" spans="1:16" x14ac:dyDescent="0.2">
      <c r="A668" s="51"/>
      <c r="B668" s="51"/>
      <c r="C668" s="51"/>
      <c r="D668" s="51"/>
      <c r="P668"/>
    </row>
    <row r="669" spans="1:16" x14ac:dyDescent="0.2">
      <c r="A669" s="51"/>
      <c r="B669" s="51"/>
      <c r="C669" s="51"/>
      <c r="D669" s="51"/>
      <c r="P669"/>
    </row>
    <row r="670" spans="1:16" x14ac:dyDescent="0.2">
      <c r="A670" s="51"/>
      <c r="B670" s="51"/>
      <c r="C670" s="51"/>
      <c r="D670" s="51"/>
      <c r="P670"/>
    </row>
    <row r="671" spans="1:16" x14ac:dyDescent="0.2">
      <c r="A671" s="51"/>
      <c r="B671" s="51"/>
      <c r="C671" s="51"/>
      <c r="D671" s="51"/>
      <c r="P671"/>
    </row>
    <row r="672" spans="1:16" x14ac:dyDescent="0.2">
      <c r="A672" s="51"/>
      <c r="B672" s="51"/>
      <c r="C672" s="51"/>
      <c r="D672" s="51"/>
      <c r="P672"/>
    </row>
    <row r="673" spans="1:16" x14ac:dyDescent="0.2">
      <c r="A673" s="51"/>
      <c r="B673" s="51"/>
      <c r="C673" s="51"/>
      <c r="D673" s="51"/>
      <c r="P673"/>
    </row>
    <row r="674" spans="1:16" x14ac:dyDescent="0.2">
      <c r="A674" s="51"/>
      <c r="B674" s="51"/>
      <c r="C674" s="51"/>
      <c r="D674" s="51"/>
      <c r="P674"/>
    </row>
    <row r="675" spans="1:16" x14ac:dyDescent="0.2">
      <c r="A675" s="51"/>
      <c r="B675" s="51"/>
      <c r="C675" s="51"/>
      <c r="D675" s="51"/>
      <c r="P675"/>
    </row>
    <row r="676" spans="1:16" x14ac:dyDescent="0.2">
      <c r="A676" s="51"/>
      <c r="B676" s="51"/>
      <c r="C676" s="51"/>
      <c r="D676" s="51"/>
      <c r="P676"/>
    </row>
    <row r="677" spans="1:16" x14ac:dyDescent="0.2">
      <c r="A677" s="51"/>
      <c r="B677" s="51"/>
      <c r="C677" s="51"/>
      <c r="D677" s="51"/>
      <c r="P677"/>
    </row>
    <row r="678" spans="1:16" x14ac:dyDescent="0.2">
      <c r="A678" s="51"/>
      <c r="B678" s="51"/>
      <c r="C678" s="51"/>
      <c r="D678" s="51"/>
      <c r="P678"/>
    </row>
    <row r="679" spans="1:16" x14ac:dyDescent="0.2">
      <c r="A679" s="51"/>
      <c r="B679" s="51"/>
      <c r="C679" s="51"/>
      <c r="D679" s="51"/>
      <c r="P679"/>
    </row>
    <row r="680" spans="1:16" x14ac:dyDescent="0.2">
      <c r="A680" s="51"/>
      <c r="B680" s="51"/>
      <c r="C680" s="51"/>
      <c r="D680" s="51"/>
      <c r="P680"/>
    </row>
    <row r="681" spans="1:16" x14ac:dyDescent="0.2">
      <c r="A681" s="51"/>
      <c r="B681" s="51"/>
      <c r="C681" s="51"/>
      <c r="D681" s="51"/>
      <c r="P681"/>
    </row>
    <row r="682" spans="1:16" x14ac:dyDescent="0.2">
      <c r="A682" s="51"/>
      <c r="B682" s="51"/>
      <c r="C682" s="51"/>
      <c r="D682" s="51"/>
      <c r="P682"/>
    </row>
    <row r="683" spans="1:16" x14ac:dyDescent="0.2">
      <c r="A683" s="51"/>
      <c r="B683" s="51"/>
      <c r="C683" s="51"/>
      <c r="D683" s="51"/>
      <c r="P683"/>
    </row>
    <row r="684" spans="1:16" x14ac:dyDescent="0.2">
      <c r="A684" s="51"/>
      <c r="B684" s="51"/>
      <c r="C684" s="51"/>
      <c r="D684" s="51"/>
      <c r="P684"/>
    </row>
    <row r="685" spans="1:16" x14ac:dyDescent="0.2">
      <c r="A685" s="51"/>
      <c r="B685" s="51"/>
      <c r="C685" s="51"/>
      <c r="D685" s="51"/>
      <c r="P685"/>
    </row>
    <row r="686" spans="1:16" x14ac:dyDescent="0.2">
      <c r="A686" s="51"/>
      <c r="B686" s="51"/>
      <c r="C686" s="51"/>
      <c r="D686" s="51"/>
      <c r="P686"/>
    </row>
    <row r="687" spans="1:16" x14ac:dyDescent="0.2">
      <c r="A687" s="51"/>
      <c r="B687" s="51"/>
      <c r="C687" s="51"/>
      <c r="D687" s="51"/>
      <c r="P687"/>
    </row>
    <row r="688" spans="1:16" x14ac:dyDescent="0.2">
      <c r="A688" s="51"/>
      <c r="B688" s="51"/>
      <c r="C688" s="51"/>
      <c r="D688" s="51"/>
      <c r="P688"/>
    </row>
    <row r="689" spans="1:16" x14ac:dyDescent="0.2">
      <c r="A689" s="51"/>
      <c r="B689" s="51"/>
      <c r="C689" s="51"/>
      <c r="D689" s="51"/>
      <c r="P689"/>
    </row>
    <row r="690" spans="1:16" x14ac:dyDescent="0.2">
      <c r="A690" s="51"/>
      <c r="B690" s="51"/>
      <c r="C690" s="51"/>
      <c r="D690" s="51"/>
      <c r="P690"/>
    </row>
    <row r="691" spans="1:16" x14ac:dyDescent="0.2">
      <c r="A691" s="51"/>
      <c r="B691" s="51"/>
      <c r="C691" s="51"/>
      <c r="D691" s="51"/>
      <c r="P691"/>
    </row>
    <row r="692" spans="1:16" x14ac:dyDescent="0.2">
      <c r="A692" s="51"/>
      <c r="B692" s="51"/>
      <c r="C692" s="51"/>
      <c r="D692" s="51"/>
      <c r="P692"/>
    </row>
    <row r="693" spans="1:16" x14ac:dyDescent="0.2">
      <c r="A693" s="51"/>
      <c r="B693" s="51"/>
      <c r="C693" s="51"/>
      <c r="D693" s="51"/>
      <c r="P693"/>
    </row>
    <row r="694" spans="1:16" x14ac:dyDescent="0.2">
      <c r="A694" s="51"/>
      <c r="B694" s="51"/>
      <c r="C694" s="51"/>
      <c r="D694" s="51"/>
      <c r="P694"/>
    </row>
    <row r="695" spans="1:16" x14ac:dyDescent="0.2">
      <c r="A695" s="51"/>
      <c r="B695" s="51"/>
      <c r="C695" s="51"/>
      <c r="D695" s="51"/>
      <c r="P695"/>
    </row>
    <row r="696" spans="1:16" x14ac:dyDescent="0.2">
      <c r="A696" s="51"/>
      <c r="B696" s="51"/>
      <c r="C696" s="51"/>
      <c r="D696" s="51"/>
      <c r="P696"/>
    </row>
    <row r="697" spans="1:16" x14ac:dyDescent="0.2">
      <c r="A697" s="51"/>
      <c r="B697" s="51"/>
      <c r="C697" s="51"/>
      <c r="D697" s="51"/>
      <c r="P697"/>
    </row>
    <row r="698" spans="1:16" x14ac:dyDescent="0.2">
      <c r="A698" s="51"/>
      <c r="B698" s="51"/>
      <c r="C698" s="51"/>
      <c r="D698" s="51"/>
      <c r="P698"/>
    </row>
    <row r="699" spans="1:16" x14ac:dyDescent="0.2">
      <c r="A699" s="51"/>
      <c r="B699" s="51"/>
      <c r="C699" s="51"/>
      <c r="D699" s="51"/>
      <c r="P699"/>
    </row>
    <row r="700" spans="1:16" x14ac:dyDescent="0.2">
      <c r="A700" s="51"/>
      <c r="B700" s="51"/>
      <c r="C700" s="51"/>
      <c r="D700" s="51"/>
      <c r="P700"/>
    </row>
    <row r="701" spans="1:16" x14ac:dyDescent="0.2">
      <c r="A701" s="51"/>
      <c r="B701" s="51"/>
      <c r="C701" s="51"/>
      <c r="D701" s="51"/>
      <c r="P701"/>
    </row>
    <row r="702" spans="1:16" x14ac:dyDescent="0.2">
      <c r="A702" s="51"/>
      <c r="B702" s="51"/>
      <c r="C702" s="51"/>
      <c r="D702" s="51"/>
      <c r="P702"/>
    </row>
    <row r="703" spans="1:16" x14ac:dyDescent="0.2">
      <c r="A703" s="51"/>
      <c r="B703" s="51"/>
      <c r="C703" s="51"/>
      <c r="D703" s="51"/>
      <c r="P703"/>
    </row>
    <row r="704" spans="1:16" x14ac:dyDescent="0.2">
      <c r="A704" s="51"/>
      <c r="B704" s="51"/>
      <c r="C704" s="51"/>
      <c r="D704" s="51"/>
      <c r="P704"/>
    </row>
    <row r="705" spans="1:16" x14ac:dyDescent="0.2">
      <c r="A705" s="51"/>
      <c r="B705" s="51"/>
      <c r="C705" s="51"/>
      <c r="D705" s="51"/>
      <c r="P705"/>
    </row>
    <row r="706" spans="1:16" x14ac:dyDescent="0.2">
      <c r="A706" s="51"/>
      <c r="B706" s="51"/>
      <c r="C706" s="51"/>
      <c r="D706" s="51"/>
      <c r="P706"/>
    </row>
    <row r="707" spans="1:16" x14ac:dyDescent="0.2">
      <c r="A707" s="51"/>
      <c r="B707" s="51"/>
      <c r="C707" s="51"/>
      <c r="D707" s="51"/>
      <c r="P707"/>
    </row>
    <row r="708" spans="1:16" x14ac:dyDescent="0.2">
      <c r="A708" s="51"/>
      <c r="B708" s="51"/>
      <c r="C708" s="51"/>
      <c r="D708" s="51"/>
      <c r="P708"/>
    </row>
    <row r="709" spans="1:16" x14ac:dyDescent="0.2">
      <c r="A709" s="51"/>
      <c r="B709" s="51"/>
      <c r="C709" s="51"/>
      <c r="D709" s="51"/>
      <c r="P709"/>
    </row>
    <row r="710" spans="1:16" x14ac:dyDescent="0.2">
      <c r="A710" s="51"/>
      <c r="B710" s="51"/>
      <c r="C710" s="51"/>
      <c r="D710" s="51"/>
      <c r="P710"/>
    </row>
    <row r="711" spans="1:16" x14ac:dyDescent="0.2">
      <c r="A711" s="51"/>
      <c r="B711" s="51"/>
      <c r="C711" s="51"/>
      <c r="D711" s="51"/>
      <c r="P711"/>
    </row>
    <row r="712" spans="1:16" x14ac:dyDescent="0.2">
      <c r="A712" s="51"/>
      <c r="B712" s="51"/>
      <c r="C712" s="51"/>
      <c r="D712" s="51"/>
      <c r="P712"/>
    </row>
    <row r="713" spans="1:16" x14ac:dyDescent="0.2">
      <c r="A713" s="51"/>
      <c r="B713" s="51"/>
      <c r="C713" s="51"/>
      <c r="D713" s="51"/>
      <c r="P713"/>
    </row>
    <row r="714" spans="1:16" x14ac:dyDescent="0.2">
      <c r="A714" s="51"/>
      <c r="B714" s="51"/>
      <c r="C714" s="51"/>
      <c r="D714" s="51"/>
      <c r="P714"/>
    </row>
    <row r="715" spans="1:16" x14ac:dyDescent="0.2">
      <c r="A715" s="51"/>
      <c r="B715" s="51"/>
      <c r="C715" s="51"/>
      <c r="D715" s="51"/>
      <c r="P715"/>
    </row>
    <row r="716" spans="1:16" x14ac:dyDescent="0.2">
      <c r="A716" s="51"/>
      <c r="B716" s="51"/>
      <c r="C716" s="51"/>
      <c r="D716" s="51"/>
      <c r="P716"/>
    </row>
    <row r="717" spans="1:16" x14ac:dyDescent="0.2">
      <c r="A717" s="51"/>
      <c r="B717" s="51"/>
      <c r="C717" s="51"/>
      <c r="D717" s="51"/>
      <c r="P717"/>
    </row>
    <row r="718" spans="1:16" x14ac:dyDescent="0.2">
      <c r="A718" s="51"/>
      <c r="B718" s="51"/>
      <c r="C718" s="51"/>
      <c r="D718" s="51"/>
      <c r="P718"/>
    </row>
    <row r="719" spans="1:16" x14ac:dyDescent="0.2">
      <c r="A719" s="51"/>
      <c r="B719" s="51"/>
      <c r="C719" s="51"/>
      <c r="D719" s="51"/>
      <c r="P719"/>
    </row>
    <row r="720" spans="1:16" x14ac:dyDescent="0.2">
      <c r="A720" s="51"/>
      <c r="B720" s="51"/>
      <c r="C720" s="51"/>
      <c r="D720" s="51"/>
      <c r="P720"/>
    </row>
    <row r="721" spans="1:16" x14ac:dyDescent="0.2">
      <c r="A721" s="51"/>
      <c r="B721" s="51"/>
      <c r="C721" s="51"/>
      <c r="D721" s="51"/>
      <c r="P721"/>
    </row>
    <row r="722" spans="1:16" x14ac:dyDescent="0.2">
      <c r="A722" s="51"/>
      <c r="B722" s="51"/>
      <c r="C722" s="51"/>
      <c r="D722" s="51"/>
      <c r="P722"/>
    </row>
    <row r="723" spans="1:16" x14ac:dyDescent="0.2">
      <c r="A723" s="51"/>
      <c r="B723" s="51"/>
      <c r="C723" s="51"/>
      <c r="D723" s="51"/>
      <c r="P723"/>
    </row>
    <row r="724" spans="1:16" x14ac:dyDescent="0.2">
      <c r="A724" s="51"/>
      <c r="B724" s="51"/>
      <c r="C724" s="51"/>
      <c r="D724" s="51"/>
      <c r="P724"/>
    </row>
    <row r="725" spans="1:16" x14ac:dyDescent="0.2">
      <c r="A725" s="51"/>
      <c r="B725" s="51"/>
      <c r="C725" s="51"/>
      <c r="D725" s="51"/>
      <c r="P725"/>
    </row>
    <row r="726" spans="1:16" x14ac:dyDescent="0.2">
      <c r="A726" s="51"/>
      <c r="B726" s="51"/>
      <c r="C726" s="51"/>
      <c r="D726" s="51"/>
      <c r="P726"/>
    </row>
    <row r="727" spans="1:16" x14ac:dyDescent="0.2">
      <c r="A727" s="51"/>
      <c r="B727" s="51"/>
      <c r="C727" s="51"/>
      <c r="D727" s="51"/>
      <c r="P727"/>
    </row>
    <row r="728" spans="1:16" x14ac:dyDescent="0.2">
      <c r="A728" s="51"/>
      <c r="B728" s="51"/>
      <c r="C728" s="51"/>
      <c r="D728" s="51"/>
      <c r="P728"/>
    </row>
    <row r="729" spans="1:16" x14ac:dyDescent="0.2">
      <c r="A729" s="51"/>
      <c r="B729" s="51"/>
      <c r="C729" s="51"/>
      <c r="D729" s="51"/>
      <c r="P729"/>
    </row>
    <row r="730" spans="1:16" x14ac:dyDescent="0.2">
      <c r="A730" s="51"/>
      <c r="B730" s="51"/>
      <c r="C730" s="51"/>
      <c r="D730" s="51"/>
      <c r="P730"/>
    </row>
    <row r="731" spans="1:16" x14ac:dyDescent="0.2">
      <c r="A731" s="51"/>
      <c r="B731" s="51"/>
      <c r="C731" s="51"/>
      <c r="D731" s="51"/>
      <c r="P731"/>
    </row>
    <row r="732" spans="1:16" x14ac:dyDescent="0.2">
      <c r="A732" s="51"/>
      <c r="B732" s="51"/>
      <c r="C732" s="51"/>
      <c r="D732" s="51"/>
      <c r="P732"/>
    </row>
    <row r="733" spans="1:16" x14ac:dyDescent="0.2">
      <c r="A733" s="51"/>
      <c r="B733" s="51"/>
      <c r="C733" s="51"/>
      <c r="D733" s="51"/>
      <c r="P733"/>
    </row>
    <row r="734" spans="1:16" x14ac:dyDescent="0.2">
      <c r="A734" s="51"/>
      <c r="B734" s="51"/>
      <c r="C734" s="51"/>
      <c r="D734" s="51"/>
      <c r="P734"/>
    </row>
    <row r="735" spans="1:16" x14ac:dyDescent="0.2">
      <c r="A735" s="51"/>
      <c r="B735" s="51"/>
      <c r="C735" s="51"/>
      <c r="D735" s="51"/>
      <c r="P735"/>
    </row>
    <row r="736" spans="1:16" x14ac:dyDescent="0.2">
      <c r="A736" s="51"/>
      <c r="B736" s="51"/>
      <c r="C736" s="51"/>
      <c r="D736" s="51"/>
      <c r="P736"/>
    </row>
    <row r="737" spans="1:16" x14ac:dyDescent="0.2">
      <c r="A737" s="51"/>
      <c r="B737" s="51"/>
      <c r="C737" s="51"/>
      <c r="D737" s="51"/>
      <c r="P737"/>
    </row>
    <row r="738" spans="1:16" x14ac:dyDescent="0.2">
      <c r="A738" s="51"/>
      <c r="B738" s="51"/>
      <c r="C738" s="51"/>
      <c r="D738" s="51"/>
      <c r="P738"/>
    </row>
    <row r="739" spans="1:16" x14ac:dyDescent="0.2">
      <c r="A739" s="51"/>
      <c r="B739" s="51"/>
      <c r="C739" s="51"/>
      <c r="D739" s="51"/>
      <c r="P739"/>
    </row>
    <row r="740" spans="1:16" x14ac:dyDescent="0.2">
      <c r="A740" s="51"/>
      <c r="B740" s="51"/>
      <c r="C740" s="51"/>
      <c r="D740" s="51"/>
      <c r="P740"/>
    </row>
    <row r="741" spans="1:16" x14ac:dyDescent="0.2">
      <c r="A741" s="51"/>
      <c r="B741" s="51"/>
      <c r="C741" s="51"/>
      <c r="D741" s="51"/>
      <c r="P741"/>
    </row>
    <row r="742" spans="1:16" x14ac:dyDescent="0.2">
      <c r="A742" s="51"/>
      <c r="B742" s="51"/>
      <c r="C742" s="51"/>
      <c r="D742" s="51"/>
      <c r="P742"/>
    </row>
    <row r="743" spans="1:16" x14ac:dyDescent="0.2">
      <c r="A743" s="51"/>
      <c r="B743" s="51"/>
      <c r="C743" s="51"/>
      <c r="D743" s="51"/>
      <c r="P743"/>
    </row>
    <row r="744" spans="1:16" x14ac:dyDescent="0.2">
      <c r="A744" s="51"/>
      <c r="B744" s="51"/>
      <c r="C744" s="51"/>
      <c r="D744" s="51"/>
      <c r="P744"/>
    </row>
    <row r="745" spans="1:16" x14ac:dyDescent="0.2">
      <c r="A745" s="51"/>
      <c r="B745" s="51"/>
      <c r="C745" s="51"/>
      <c r="D745" s="51"/>
      <c r="P745"/>
    </row>
    <row r="746" spans="1:16" x14ac:dyDescent="0.2">
      <c r="A746" s="51"/>
      <c r="B746" s="51"/>
      <c r="C746" s="51"/>
      <c r="D746" s="51"/>
      <c r="P746"/>
    </row>
    <row r="747" spans="1:16" x14ac:dyDescent="0.2">
      <c r="A747" s="51"/>
      <c r="B747" s="51"/>
      <c r="C747" s="51"/>
      <c r="D747" s="51"/>
      <c r="P747"/>
    </row>
    <row r="748" spans="1:16" x14ac:dyDescent="0.2">
      <c r="A748" s="51"/>
      <c r="B748" s="51"/>
      <c r="C748" s="51"/>
      <c r="D748" s="51"/>
      <c r="P748"/>
    </row>
    <row r="749" spans="1:16" x14ac:dyDescent="0.2">
      <c r="A749" s="51"/>
      <c r="B749" s="51"/>
      <c r="C749" s="51"/>
      <c r="D749" s="51"/>
      <c r="P749"/>
    </row>
    <row r="750" spans="1:16" x14ac:dyDescent="0.2">
      <c r="A750" s="51"/>
      <c r="B750" s="51"/>
      <c r="C750" s="51"/>
      <c r="D750" s="51"/>
      <c r="P750"/>
    </row>
    <row r="751" spans="1:16" x14ac:dyDescent="0.2">
      <c r="A751" s="51"/>
      <c r="B751" s="51"/>
      <c r="C751" s="51"/>
      <c r="D751" s="51"/>
      <c r="P751"/>
    </row>
    <row r="752" spans="1:16" x14ac:dyDescent="0.2">
      <c r="A752" s="51"/>
      <c r="B752" s="51"/>
      <c r="C752" s="51"/>
      <c r="D752" s="51"/>
      <c r="P752"/>
    </row>
    <row r="753" spans="1:16" x14ac:dyDescent="0.2">
      <c r="A753" s="51"/>
      <c r="B753" s="51"/>
      <c r="C753" s="51"/>
      <c r="D753" s="51"/>
      <c r="P753"/>
    </row>
    <row r="754" spans="1:16" x14ac:dyDescent="0.2">
      <c r="A754" s="51"/>
      <c r="B754" s="51"/>
      <c r="C754" s="51"/>
      <c r="D754" s="51"/>
      <c r="P754"/>
    </row>
    <row r="755" spans="1:16" x14ac:dyDescent="0.2">
      <c r="A755" s="51"/>
      <c r="B755" s="51"/>
      <c r="C755" s="51"/>
      <c r="D755" s="51"/>
      <c r="P755"/>
    </row>
    <row r="756" spans="1:16" x14ac:dyDescent="0.2">
      <c r="A756" s="51"/>
      <c r="B756" s="51"/>
      <c r="C756" s="51"/>
      <c r="D756" s="51"/>
      <c r="P756"/>
    </row>
    <row r="757" spans="1:16" x14ac:dyDescent="0.2">
      <c r="A757" s="51"/>
      <c r="B757" s="51"/>
      <c r="C757" s="51"/>
      <c r="D757" s="51"/>
      <c r="P757"/>
    </row>
    <row r="758" spans="1:16" x14ac:dyDescent="0.2">
      <c r="A758" s="51"/>
      <c r="B758" s="51"/>
      <c r="C758" s="51"/>
      <c r="D758" s="51"/>
      <c r="P758"/>
    </row>
    <row r="759" spans="1:16" x14ac:dyDescent="0.2">
      <c r="A759" s="51"/>
      <c r="B759" s="51"/>
      <c r="C759" s="51"/>
      <c r="D759" s="51"/>
      <c r="P759"/>
    </row>
    <row r="760" spans="1:16" x14ac:dyDescent="0.2">
      <c r="A760" s="51"/>
      <c r="B760" s="51"/>
      <c r="C760" s="51"/>
      <c r="D760" s="51"/>
      <c r="P760"/>
    </row>
    <row r="761" spans="1:16" x14ac:dyDescent="0.2">
      <c r="A761" s="51"/>
      <c r="B761" s="51"/>
      <c r="C761" s="51"/>
      <c r="D761" s="51"/>
      <c r="P761"/>
    </row>
    <row r="762" spans="1:16" x14ac:dyDescent="0.2">
      <c r="A762" s="51"/>
      <c r="B762" s="51"/>
      <c r="C762" s="51"/>
      <c r="D762" s="51"/>
      <c r="P762"/>
    </row>
    <row r="763" spans="1:16" x14ac:dyDescent="0.2">
      <c r="A763" s="51"/>
      <c r="B763" s="51"/>
      <c r="C763" s="51"/>
      <c r="D763" s="51"/>
      <c r="P763"/>
    </row>
    <row r="764" spans="1:16" x14ac:dyDescent="0.2">
      <c r="A764" s="51"/>
      <c r="B764" s="51"/>
      <c r="C764" s="51"/>
      <c r="D764" s="51"/>
      <c r="P764"/>
    </row>
    <row r="765" spans="1:16" x14ac:dyDescent="0.2">
      <c r="A765" s="51"/>
      <c r="B765" s="51"/>
      <c r="C765" s="51"/>
      <c r="D765" s="51"/>
      <c r="P765"/>
    </row>
    <row r="766" spans="1:16" x14ac:dyDescent="0.2">
      <c r="A766" s="51"/>
      <c r="B766" s="51"/>
      <c r="C766" s="51"/>
      <c r="D766" s="51"/>
      <c r="P766"/>
    </row>
    <row r="767" spans="1:16" x14ac:dyDescent="0.2">
      <c r="A767" s="51"/>
      <c r="B767" s="51"/>
      <c r="C767" s="51"/>
      <c r="D767" s="51"/>
      <c r="P767"/>
    </row>
    <row r="768" spans="1:16" x14ac:dyDescent="0.2">
      <c r="A768" s="51"/>
      <c r="B768" s="51"/>
      <c r="C768" s="51"/>
      <c r="D768" s="51"/>
      <c r="P768"/>
    </row>
    <row r="769" spans="1:16" x14ac:dyDescent="0.2">
      <c r="A769" s="51"/>
      <c r="B769" s="51"/>
      <c r="C769" s="51"/>
      <c r="D769" s="51"/>
      <c r="P769"/>
    </row>
    <row r="770" spans="1:16" x14ac:dyDescent="0.2">
      <c r="A770" s="51"/>
      <c r="B770" s="51"/>
      <c r="C770" s="51"/>
      <c r="D770" s="51"/>
      <c r="P770"/>
    </row>
    <row r="771" spans="1:16" x14ac:dyDescent="0.2">
      <c r="A771" s="51"/>
      <c r="B771" s="51"/>
      <c r="C771" s="51"/>
      <c r="D771" s="51"/>
      <c r="P771"/>
    </row>
    <row r="772" spans="1:16" x14ac:dyDescent="0.2">
      <c r="A772" s="51"/>
      <c r="B772" s="51"/>
      <c r="C772" s="51"/>
      <c r="D772" s="51"/>
      <c r="P772"/>
    </row>
    <row r="773" spans="1:16" x14ac:dyDescent="0.2">
      <c r="A773" s="51"/>
      <c r="B773" s="51"/>
      <c r="C773" s="51"/>
      <c r="D773" s="51"/>
      <c r="P773"/>
    </row>
    <row r="774" spans="1:16" x14ac:dyDescent="0.2">
      <c r="A774" s="51"/>
      <c r="B774" s="51"/>
      <c r="C774" s="51"/>
      <c r="D774" s="51"/>
      <c r="P774"/>
    </row>
    <row r="775" spans="1:16" x14ac:dyDescent="0.2">
      <c r="A775" s="51"/>
      <c r="B775" s="51"/>
      <c r="C775" s="51"/>
      <c r="D775" s="51"/>
      <c r="P775"/>
    </row>
    <row r="776" spans="1:16" x14ac:dyDescent="0.2">
      <c r="A776" s="51"/>
      <c r="B776" s="51"/>
      <c r="C776" s="51"/>
      <c r="D776" s="51"/>
      <c r="P776"/>
    </row>
    <row r="777" spans="1:16" x14ac:dyDescent="0.2">
      <c r="A777" s="51"/>
      <c r="B777" s="51"/>
      <c r="C777" s="51"/>
      <c r="D777" s="51"/>
      <c r="P777"/>
    </row>
    <row r="778" spans="1:16" x14ac:dyDescent="0.2">
      <c r="A778" s="51"/>
      <c r="B778" s="51"/>
      <c r="C778" s="51"/>
      <c r="D778" s="51"/>
      <c r="P778"/>
    </row>
    <row r="779" spans="1:16" x14ac:dyDescent="0.2">
      <c r="A779" s="51"/>
      <c r="B779" s="51"/>
      <c r="C779" s="51"/>
      <c r="D779" s="51"/>
      <c r="P779"/>
    </row>
    <row r="780" spans="1:16" x14ac:dyDescent="0.2">
      <c r="A780" s="51"/>
      <c r="B780" s="51"/>
      <c r="C780" s="51"/>
      <c r="D780" s="51"/>
      <c r="P780"/>
    </row>
    <row r="781" spans="1:16" x14ac:dyDescent="0.2">
      <c r="A781" s="51"/>
      <c r="B781" s="51"/>
      <c r="C781" s="51"/>
      <c r="D781" s="51"/>
      <c r="P781"/>
    </row>
    <row r="782" spans="1:16" x14ac:dyDescent="0.2">
      <c r="A782" s="51"/>
      <c r="B782" s="51"/>
      <c r="C782" s="51"/>
      <c r="D782" s="51"/>
      <c r="P782"/>
    </row>
    <row r="783" spans="1:16" x14ac:dyDescent="0.2">
      <c r="A783" s="51"/>
      <c r="B783" s="51"/>
      <c r="C783" s="51"/>
      <c r="D783" s="51"/>
      <c r="P783"/>
    </row>
    <row r="784" spans="1:16" x14ac:dyDescent="0.2">
      <c r="A784" s="51"/>
      <c r="B784" s="51"/>
      <c r="C784" s="51"/>
      <c r="D784" s="51"/>
      <c r="P784"/>
    </row>
    <row r="785" spans="1:16" x14ac:dyDescent="0.2">
      <c r="A785" s="51"/>
      <c r="B785" s="51"/>
      <c r="C785" s="51"/>
      <c r="D785" s="51"/>
      <c r="P785"/>
    </row>
    <row r="786" spans="1:16" x14ac:dyDescent="0.2">
      <c r="A786" s="51"/>
      <c r="B786" s="51"/>
      <c r="C786" s="51"/>
      <c r="D786" s="51"/>
      <c r="P786"/>
    </row>
    <row r="787" spans="1:16" x14ac:dyDescent="0.2">
      <c r="A787" s="51"/>
      <c r="B787" s="51"/>
      <c r="C787" s="51"/>
      <c r="D787" s="51"/>
      <c r="P787"/>
    </row>
    <row r="788" spans="1:16" x14ac:dyDescent="0.2">
      <c r="A788" s="51"/>
      <c r="B788" s="51"/>
      <c r="C788" s="51"/>
      <c r="D788" s="51"/>
      <c r="P788"/>
    </row>
    <row r="789" spans="1:16" x14ac:dyDescent="0.2">
      <c r="A789" s="51"/>
      <c r="B789" s="51"/>
      <c r="C789" s="51"/>
      <c r="D789" s="51"/>
      <c r="P789"/>
    </row>
    <row r="790" spans="1:16" x14ac:dyDescent="0.2">
      <c r="A790" s="51"/>
      <c r="B790" s="51"/>
      <c r="C790" s="51"/>
      <c r="D790" s="51"/>
      <c r="P790"/>
    </row>
    <row r="791" spans="1:16" x14ac:dyDescent="0.2">
      <c r="A791" s="51"/>
      <c r="B791" s="51"/>
      <c r="C791" s="51"/>
      <c r="D791" s="51"/>
      <c r="P791"/>
    </row>
    <row r="792" spans="1:16" x14ac:dyDescent="0.2">
      <c r="A792" s="51"/>
      <c r="B792" s="51"/>
      <c r="C792" s="51"/>
      <c r="D792" s="51"/>
      <c r="P792"/>
    </row>
    <row r="793" spans="1:16" x14ac:dyDescent="0.2">
      <c r="A793" s="51"/>
      <c r="B793" s="51"/>
      <c r="C793" s="51"/>
      <c r="D793" s="51"/>
      <c r="P793"/>
    </row>
    <row r="794" spans="1:16" x14ac:dyDescent="0.2">
      <c r="A794" s="51"/>
      <c r="B794" s="51"/>
      <c r="C794" s="51"/>
      <c r="D794" s="51"/>
      <c r="P794"/>
    </row>
    <row r="795" spans="1:16" x14ac:dyDescent="0.2">
      <c r="A795" s="51"/>
      <c r="B795" s="51"/>
      <c r="C795" s="51"/>
      <c r="D795" s="51"/>
      <c r="P795"/>
    </row>
    <row r="796" spans="1:16" x14ac:dyDescent="0.2">
      <c r="A796" s="51"/>
      <c r="B796" s="51"/>
      <c r="C796" s="51"/>
      <c r="D796" s="51"/>
      <c r="P796"/>
    </row>
    <row r="797" spans="1:16" x14ac:dyDescent="0.2">
      <c r="A797" s="51"/>
      <c r="B797" s="51"/>
      <c r="C797" s="51"/>
      <c r="D797" s="51"/>
      <c r="P797"/>
    </row>
    <row r="798" spans="1:16" x14ac:dyDescent="0.2">
      <c r="A798" s="51"/>
      <c r="B798" s="51"/>
      <c r="C798" s="51"/>
      <c r="D798" s="51"/>
      <c r="P798"/>
    </row>
    <row r="799" spans="1:16" x14ac:dyDescent="0.2">
      <c r="A799" s="51"/>
      <c r="B799" s="51"/>
      <c r="C799" s="51"/>
      <c r="D799" s="51"/>
      <c r="P799"/>
    </row>
    <row r="800" spans="1:16" x14ac:dyDescent="0.2">
      <c r="A800" s="51"/>
      <c r="B800" s="51"/>
      <c r="C800" s="51"/>
      <c r="D800" s="51"/>
      <c r="P800"/>
    </row>
    <row r="801" spans="1:16" x14ac:dyDescent="0.2">
      <c r="A801" s="51"/>
      <c r="B801" s="51"/>
      <c r="C801" s="51"/>
      <c r="D801" s="51"/>
      <c r="P801"/>
    </row>
    <row r="802" spans="1:16" x14ac:dyDescent="0.2">
      <c r="A802" s="51"/>
      <c r="B802" s="51"/>
      <c r="C802" s="51"/>
      <c r="D802" s="51"/>
      <c r="P802"/>
    </row>
    <row r="803" spans="1:16" x14ac:dyDescent="0.2">
      <c r="A803" s="51"/>
      <c r="B803" s="51"/>
      <c r="C803" s="51"/>
      <c r="D803" s="51"/>
      <c r="P803"/>
    </row>
    <row r="804" spans="1:16" x14ac:dyDescent="0.2">
      <c r="A804" s="51"/>
      <c r="B804" s="51"/>
      <c r="C804" s="51"/>
      <c r="D804" s="51"/>
      <c r="P804"/>
    </row>
    <row r="805" spans="1:16" x14ac:dyDescent="0.2">
      <c r="A805" s="51"/>
      <c r="B805" s="51"/>
      <c r="C805" s="51"/>
      <c r="D805" s="51"/>
      <c r="P805"/>
    </row>
    <row r="806" spans="1:16" x14ac:dyDescent="0.2">
      <c r="A806" s="51"/>
      <c r="B806" s="51"/>
      <c r="C806" s="51"/>
      <c r="D806" s="51"/>
      <c r="P806"/>
    </row>
    <row r="807" spans="1:16" x14ac:dyDescent="0.2">
      <c r="A807" s="51"/>
      <c r="B807" s="51"/>
      <c r="C807" s="51"/>
      <c r="D807" s="51"/>
      <c r="P807"/>
    </row>
    <row r="808" spans="1:16" x14ac:dyDescent="0.2">
      <c r="A808" s="51"/>
      <c r="B808" s="51"/>
      <c r="C808" s="51"/>
      <c r="D808" s="51"/>
      <c r="P808"/>
    </row>
    <row r="809" spans="1:16" x14ac:dyDescent="0.2">
      <c r="A809" s="51"/>
      <c r="B809" s="51"/>
      <c r="C809" s="51"/>
      <c r="D809" s="51"/>
      <c r="P809"/>
    </row>
    <row r="810" spans="1:16" x14ac:dyDescent="0.2">
      <c r="A810" s="51"/>
      <c r="B810" s="51"/>
      <c r="C810" s="51"/>
      <c r="D810" s="51"/>
      <c r="P810"/>
    </row>
    <row r="811" spans="1:16" x14ac:dyDescent="0.2">
      <c r="A811" s="51"/>
      <c r="B811" s="51"/>
      <c r="C811" s="51"/>
      <c r="D811" s="51"/>
      <c r="P811"/>
    </row>
    <row r="812" spans="1:16" x14ac:dyDescent="0.2">
      <c r="A812" s="51"/>
      <c r="B812" s="51"/>
      <c r="C812" s="51"/>
      <c r="D812" s="51"/>
      <c r="P812"/>
    </row>
    <row r="813" spans="1:16" x14ac:dyDescent="0.2">
      <c r="A813" s="51"/>
      <c r="B813" s="51"/>
      <c r="C813" s="51"/>
      <c r="D813" s="51"/>
      <c r="P813"/>
    </row>
    <row r="814" spans="1:16" x14ac:dyDescent="0.2">
      <c r="A814" s="51"/>
      <c r="B814" s="51"/>
      <c r="C814" s="51"/>
      <c r="D814" s="51"/>
      <c r="P814"/>
    </row>
    <row r="815" spans="1:16" x14ac:dyDescent="0.2">
      <c r="A815" s="51"/>
      <c r="B815" s="51"/>
      <c r="C815" s="51"/>
      <c r="D815" s="51"/>
      <c r="P815"/>
    </row>
    <row r="816" spans="1:16" x14ac:dyDescent="0.2">
      <c r="A816" s="51"/>
      <c r="B816" s="51"/>
      <c r="C816" s="51"/>
      <c r="D816" s="51"/>
      <c r="P816"/>
    </row>
    <row r="817" spans="1:16" x14ac:dyDescent="0.2">
      <c r="A817" s="51"/>
      <c r="B817" s="51"/>
      <c r="C817" s="51"/>
      <c r="D817" s="51"/>
      <c r="P817"/>
    </row>
    <row r="818" spans="1:16" x14ac:dyDescent="0.2">
      <c r="A818" s="51"/>
      <c r="B818" s="51"/>
      <c r="C818" s="51"/>
      <c r="D818" s="51"/>
      <c r="P818"/>
    </row>
    <row r="819" spans="1:16" x14ac:dyDescent="0.2">
      <c r="A819" s="51"/>
      <c r="B819" s="51"/>
      <c r="C819" s="51"/>
      <c r="D819" s="51"/>
      <c r="P819"/>
    </row>
    <row r="820" spans="1:16" x14ac:dyDescent="0.2">
      <c r="A820" s="51"/>
      <c r="B820" s="51"/>
      <c r="C820" s="51"/>
      <c r="D820" s="51"/>
      <c r="P820"/>
    </row>
    <row r="821" spans="1:16" x14ac:dyDescent="0.2">
      <c r="A821" s="51"/>
      <c r="B821" s="51"/>
      <c r="C821" s="51"/>
      <c r="D821" s="51"/>
      <c r="P821"/>
    </row>
    <row r="822" spans="1:16" x14ac:dyDescent="0.2">
      <c r="A822" s="51"/>
      <c r="B822" s="51"/>
      <c r="C822" s="51"/>
      <c r="D822" s="51"/>
      <c r="P822"/>
    </row>
    <row r="823" spans="1:16" x14ac:dyDescent="0.2">
      <c r="A823" s="51"/>
      <c r="B823" s="51"/>
      <c r="C823" s="51"/>
      <c r="D823" s="51"/>
      <c r="P823"/>
    </row>
    <row r="824" spans="1:16" x14ac:dyDescent="0.2">
      <c r="A824" s="51"/>
      <c r="B824" s="51"/>
      <c r="C824" s="51"/>
      <c r="D824" s="51"/>
      <c r="P824"/>
    </row>
    <row r="825" spans="1:16" x14ac:dyDescent="0.2">
      <c r="A825" s="51"/>
      <c r="B825" s="51"/>
      <c r="C825" s="51"/>
      <c r="D825" s="51"/>
      <c r="P825"/>
    </row>
    <row r="826" spans="1:16" x14ac:dyDescent="0.2">
      <c r="A826" s="51"/>
      <c r="B826" s="51"/>
      <c r="C826" s="51"/>
      <c r="D826" s="51"/>
      <c r="P826"/>
    </row>
    <row r="827" spans="1:16" x14ac:dyDescent="0.2">
      <c r="A827" s="51"/>
      <c r="B827" s="51"/>
      <c r="C827" s="51"/>
      <c r="D827" s="51"/>
      <c r="P827"/>
    </row>
    <row r="828" spans="1:16" x14ac:dyDescent="0.2">
      <c r="A828" s="51"/>
      <c r="B828" s="51"/>
      <c r="C828" s="51"/>
      <c r="D828" s="51"/>
      <c r="P828"/>
    </row>
    <row r="829" spans="1:16" x14ac:dyDescent="0.2">
      <c r="A829" s="51"/>
      <c r="B829" s="51"/>
      <c r="C829" s="51"/>
      <c r="D829" s="51"/>
      <c r="P829"/>
    </row>
    <row r="830" spans="1:16" x14ac:dyDescent="0.2">
      <c r="A830" s="51"/>
      <c r="B830" s="51"/>
      <c r="C830" s="51"/>
      <c r="D830" s="51"/>
      <c r="P830"/>
    </row>
    <row r="831" spans="1:16" x14ac:dyDescent="0.2">
      <c r="A831" s="51"/>
      <c r="B831" s="51"/>
      <c r="C831" s="51"/>
      <c r="D831" s="51"/>
      <c r="P831"/>
    </row>
    <row r="832" spans="1:16" x14ac:dyDescent="0.2">
      <c r="A832" s="51"/>
      <c r="B832" s="51"/>
      <c r="C832" s="51"/>
      <c r="D832" s="51"/>
      <c r="P832"/>
    </row>
    <row r="833" spans="1:16" x14ac:dyDescent="0.2">
      <c r="A833" s="51"/>
      <c r="B833" s="51"/>
      <c r="C833" s="51"/>
      <c r="D833" s="51"/>
      <c r="P833"/>
    </row>
    <row r="834" spans="1:16" x14ac:dyDescent="0.2">
      <c r="A834" s="51"/>
      <c r="B834" s="51"/>
      <c r="C834" s="51"/>
      <c r="D834" s="51"/>
      <c r="P834"/>
    </row>
    <row r="835" spans="1:16" x14ac:dyDescent="0.2">
      <c r="A835" s="51"/>
      <c r="B835" s="51"/>
      <c r="C835" s="51"/>
      <c r="D835" s="51"/>
      <c r="P835"/>
    </row>
    <row r="836" spans="1:16" x14ac:dyDescent="0.2">
      <c r="A836" s="51"/>
      <c r="B836" s="51"/>
      <c r="C836" s="51"/>
      <c r="D836" s="51"/>
      <c r="P836"/>
    </row>
    <row r="837" spans="1:16" x14ac:dyDescent="0.2">
      <c r="A837" s="51"/>
      <c r="B837" s="51"/>
      <c r="C837" s="51"/>
      <c r="D837" s="51"/>
      <c r="P837"/>
    </row>
    <row r="838" spans="1:16" x14ac:dyDescent="0.2">
      <c r="A838" s="51"/>
      <c r="B838" s="51"/>
      <c r="C838" s="51"/>
      <c r="D838" s="51"/>
      <c r="P838"/>
    </row>
    <row r="839" spans="1:16" x14ac:dyDescent="0.2">
      <c r="A839" s="51"/>
      <c r="B839" s="51"/>
      <c r="C839" s="51"/>
      <c r="D839" s="51"/>
      <c r="P839"/>
    </row>
    <row r="840" spans="1:16" x14ac:dyDescent="0.2">
      <c r="A840" s="51"/>
      <c r="B840" s="51"/>
      <c r="C840" s="51"/>
      <c r="D840" s="51"/>
      <c r="P840"/>
    </row>
    <row r="841" spans="1:16" x14ac:dyDescent="0.2">
      <c r="A841" s="51"/>
      <c r="B841" s="51"/>
      <c r="C841" s="51"/>
      <c r="D841" s="51"/>
      <c r="P841"/>
    </row>
    <row r="842" spans="1:16" x14ac:dyDescent="0.2">
      <c r="A842" s="51"/>
      <c r="B842" s="51"/>
      <c r="C842" s="51"/>
      <c r="D842" s="51"/>
      <c r="P842"/>
    </row>
    <row r="843" spans="1:16" x14ac:dyDescent="0.2">
      <c r="A843" s="51"/>
      <c r="B843" s="51"/>
      <c r="C843" s="51"/>
      <c r="D843" s="51"/>
      <c r="P843"/>
    </row>
    <row r="844" spans="1:16" x14ac:dyDescent="0.2">
      <c r="A844" s="51"/>
      <c r="B844" s="51"/>
      <c r="C844" s="51"/>
      <c r="D844" s="51"/>
      <c r="P844"/>
    </row>
    <row r="845" spans="1:16" x14ac:dyDescent="0.2">
      <c r="A845" s="51"/>
      <c r="B845" s="51"/>
      <c r="C845" s="51"/>
      <c r="D845" s="51"/>
      <c r="P845"/>
    </row>
    <row r="846" spans="1:16" x14ac:dyDescent="0.2">
      <c r="A846" s="51"/>
      <c r="B846" s="51"/>
      <c r="C846" s="51"/>
      <c r="D846" s="51"/>
      <c r="P846"/>
    </row>
    <row r="847" spans="1:16" x14ac:dyDescent="0.2">
      <c r="A847" s="51"/>
      <c r="B847" s="51"/>
      <c r="C847" s="51"/>
      <c r="D847" s="51"/>
      <c r="P847"/>
    </row>
    <row r="848" spans="1:16" x14ac:dyDescent="0.2">
      <c r="A848" s="51"/>
      <c r="B848" s="51"/>
      <c r="C848" s="51"/>
      <c r="D848" s="51"/>
      <c r="P848"/>
    </row>
    <row r="849" spans="1:16" x14ac:dyDescent="0.2">
      <c r="A849" s="51"/>
      <c r="B849" s="51"/>
      <c r="C849" s="51"/>
      <c r="D849" s="51"/>
      <c r="P849"/>
    </row>
    <row r="850" spans="1:16" x14ac:dyDescent="0.2">
      <c r="A850" s="51"/>
      <c r="B850" s="51"/>
      <c r="C850" s="51"/>
      <c r="D850" s="51"/>
      <c r="P850"/>
    </row>
    <row r="851" spans="1:16" x14ac:dyDescent="0.2">
      <c r="A851" s="51"/>
      <c r="B851" s="51"/>
      <c r="C851" s="51"/>
      <c r="D851" s="51"/>
      <c r="P851"/>
    </row>
    <row r="852" spans="1:16" x14ac:dyDescent="0.2">
      <c r="A852" s="51"/>
      <c r="B852" s="51"/>
      <c r="C852" s="51"/>
      <c r="D852" s="51"/>
      <c r="P852"/>
    </row>
    <row r="853" spans="1:16" x14ac:dyDescent="0.2">
      <c r="A853" s="51"/>
      <c r="B853" s="51"/>
      <c r="C853" s="51"/>
      <c r="D853" s="51"/>
      <c r="P853"/>
    </row>
    <row r="854" spans="1:16" x14ac:dyDescent="0.2">
      <c r="A854" s="51"/>
      <c r="B854" s="51"/>
      <c r="C854" s="51"/>
      <c r="D854" s="51"/>
      <c r="P854"/>
    </row>
    <row r="855" spans="1:16" x14ac:dyDescent="0.2">
      <c r="A855" s="51"/>
      <c r="B855" s="51"/>
      <c r="C855" s="51"/>
      <c r="D855" s="51"/>
      <c r="P855"/>
    </row>
    <row r="856" spans="1:16" x14ac:dyDescent="0.2">
      <c r="A856" s="51"/>
      <c r="B856" s="51"/>
      <c r="C856" s="51"/>
      <c r="D856" s="51"/>
      <c r="P856"/>
    </row>
    <row r="857" spans="1:16" x14ac:dyDescent="0.2">
      <c r="A857" s="51"/>
      <c r="B857" s="51"/>
      <c r="C857" s="51"/>
      <c r="D857" s="51"/>
      <c r="P857"/>
    </row>
    <row r="858" spans="1:16" x14ac:dyDescent="0.2">
      <c r="A858" s="51"/>
      <c r="B858" s="51"/>
      <c r="C858" s="51"/>
      <c r="D858" s="51"/>
      <c r="P858"/>
    </row>
    <row r="859" spans="1:16" x14ac:dyDescent="0.2">
      <c r="A859" s="51"/>
      <c r="B859" s="51"/>
      <c r="C859" s="51"/>
      <c r="D859" s="51"/>
      <c r="P859"/>
    </row>
    <row r="860" spans="1:16" x14ac:dyDescent="0.2">
      <c r="A860" s="51"/>
      <c r="B860" s="51"/>
      <c r="C860" s="51"/>
      <c r="D860" s="51"/>
      <c r="P860"/>
    </row>
    <row r="861" spans="1:16" x14ac:dyDescent="0.2">
      <c r="A861" s="51"/>
      <c r="B861" s="51"/>
      <c r="C861" s="51"/>
      <c r="D861" s="51"/>
      <c r="P861"/>
    </row>
    <row r="862" spans="1:16" x14ac:dyDescent="0.2">
      <c r="A862" s="51"/>
      <c r="B862" s="51"/>
      <c r="C862" s="51"/>
      <c r="D862" s="51"/>
      <c r="P862"/>
    </row>
    <row r="863" spans="1:16" x14ac:dyDescent="0.2">
      <c r="A863" s="51"/>
      <c r="B863" s="51"/>
      <c r="C863" s="51"/>
      <c r="D863" s="51"/>
      <c r="P863"/>
    </row>
    <row r="864" spans="1:16" x14ac:dyDescent="0.2">
      <c r="A864" s="51"/>
      <c r="B864" s="51"/>
      <c r="C864" s="51"/>
      <c r="D864" s="51"/>
      <c r="P864"/>
    </row>
    <row r="865" spans="1:16" x14ac:dyDescent="0.2">
      <c r="A865" s="51"/>
      <c r="B865" s="51"/>
      <c r="C865" s="51"/>
      <c r="D865" s="51"/>
      <c r="P865"/>
    </row>
    <row r="866" spans="1:16" x14ac:dyDescent="0.2">
      <c r="A866" s="51"/>
      <c r="B866" s="51"/>
      <c r="C866" s="51"/>
      <c r="D866" s="51"/>
      <c r="P866"/>
    </row>
    <row r="867" spans="1:16" x14ac:dyDescent="0.2">
      <c r="A867" s="51"/>
      <c r="B867" s="51"/>
      <c r="C867" s="51"/>
      <c r="D867" s="51"/>
      <c r="P867"/>
    </row>
    <row r="868" spans="1:16" x14ac:dyDescent="0.2">
      <c r="A868" s="51"/>
      <c r="B868" s="51"/>
      <c r="C868" s="51"/>
      <c r="D868" s="51"/>
      <c r="P868"/>
    </row>
    <row r="869" spans="1:16" x14ac:dyDescent="0.2">
      <c r="A869" s="51"/>
      <c r="B869" s="51"/>
      <c r="C869" s="51"/>
      <c r="D869" s="51"/>
      <c r="P869"/>
    </row>
    <row r="870" spans="1:16" x14ac:dyDescent="0.2">
      <c r="A870" s="51"/>
      <c r="B870" s="51"/>
      <c r="C870" s="51"/>
      <c r="D870" s="51"/>
      <c r="P870"/>
    </row>
    <row r="871" spans="1:16" x14ac:dyDescent="0.2">
      <c r="A871" s="51"/>
      <c r="B871" s="51"/>
      <c r="C871" s="51"/>
      <c r="D871" s="51"/>
      <c r="P871"/>
    </row>
    <row r="872" spans="1:16" x14ac:dyDescent="0.2">
      <c r="A872" s="51"/>
      <c r="B872" s="51"/>
      <c r="C872" s="51"/>
      <c r="D872" s="51"/>
      <c r="P872"/>
    </row>
    <row r="873" spans="1:16" x14ac:dyDescent="0.2">
      <c r="A873" s="51"/>
      <c r="B873" s="51"/>
      <c r="C873" s="51"/>
      <c r="D873" s="51"/>
      <c r="P873"/>
    </row>
    <row r="874" spans="1:16" x14ac:dyDescent="0.2">
      <c r="A874" s="51"/>
      <c r="B874" s="51"/>
      <c r="C874" s="51"/>
      <c r="D874" s="51"/>
      <c r="P874"/>
    </row>
    <row r="875" spans="1:16" x14ac:dyDescent="0.2">
      <c r="A875" s="51"/>
      <c r="B875" s="51"/>
      <c r="C875" s="51"/>
      <c r="D875" s="51"/>
      <c r="P875"/>
    </row>
    <row r="876" spans="1:16" x14ac:dyDescent="0.2">
      <c r="A876" s="51"/>
      <c r="B876" s="51"/>
      <c r="C876" s="51"/>
      <c r="D876" s="51"/>
      <c r="P876"/>
    </row>
    <row r="877" spans="1:16" x14ac:dyDescent="0.2">
      <c r="A877" s="51"/>
      <c r="B877" s="51"/>
      <c r="C877" s="51"/>
      <c r="D877" s="51"/>
      <c r="P877"/>
    </row>
    <row r="878" spans="1:16" x14ac:dyDescent="0.2">
      <c r="A878" s="51"/>
      <c r="B878" s="51"/>
      <c r="C878" s="51"/>
      <c r="D878" s="51"/>
      <c r="P878"/>
    </row>
    <row r="879" spans="1:16" x14ac:dyDescent="0.2">
      <c r="A879" s="51"/>
      <c r="B879" s="51"/>
      <c r="C879" s="51"/>
      <c r="D879" s="51"/>
      <c r="P879"/>
    </row>
    <row r="880" spans="1:16" x14ac:dyDescent="0.2">
      <c r="A880" s="51"/>
      <c r="B880" s="51"/>
      <c r="C880" s="51"/>
      <c r="D880" s="51"/>
      <c r="P880"/>
    </row>
    <row r="881" spans="1:16" x14ac:dyDescent="0.2">
      <c r="A881" s="51"/>
      <c r="B881" s="51"/>
      <c r="C881" s="51"/>
      <c r="D881" s="51"/>
      <c r="P881"/>
    </row>
    <row r="882" spans="1:16" x14ac:dyDescent="0.2">
      <c r="A882" s="51"/>
      <c r="B882" s="51"/>
      <c r="C882" s="51"/>
      <c r="D882" s="51"/>
      <c r="P882"/>
    </row>
    <row r="883" spans="1:16" x14ac:dyDescent="0.2">
      <c r="A883" s="51"/>
      <c r="B883" s="51"/>
      <c r="C883" s="51"/>
      <c r="D883" s="51"/>
      <c r="P883"/>
    </row>
    <row r="884" spans="1:16" x14ac:dyDescent="0.2">
      <c r="A884" s="51"/>
      <c r="B884" s="51"/>
      <c r="C884" s="51"/>
      <c r="D884" s="51"/>
      <c r="P884"/>
    </row>
    <row r="885" spans="1:16" x14ac:dyDescent="0.2">
      <c r="A885" s="51"/>
      <c r="B885" s="51"/>
      <c r="C885" s="51"/>
      <c r="D885" s="51"/>
      <c r="P885"/>
    </row>
    <row r="886" spans="1:16" x14ac:dyDescent="0.2">
      <c r="A886" s="51"/>
      <c r="B886" s="51"/>
      <c r="C886" s="51"/>
      <c r="D886" s="51"/>
      <c r="P886"/>
    </row>
    <row r="887" spans="1:16" x14ac:dyDescent="0.2">
      <c r="A887" s="51"/>
      <c r="B887" s="51"/>
      <c r="C887" s="51"/>
      <c r="D887" s="51"/>
      <c r="P887"/>
    </row>
    <row r="888" spans="1:16" x14ac:dyDescent="0.2">
      <c r="A888" s="51"/>
      <c r="B888" s="51"/>
      <c r="C888" s="51"/>
      <c r="D888" s="51"/>
      <c r="P888"/>
    </row>
    <row r="889" spans="1:16" x14ac:dyDescent="0.2">
      <c r="A889" s="51"/>
      <c r="B889" s="51"/>
      <c r="C889" s="51"/>
      <c r="D889" s="51"/>
      <c r="P889"/>
    </row>
    <row r="890" spans="1:16" x14ac:dyDescent="0.2">
      <c r="A890" s="51"/>
      <c r="B890" s="51"/>
      <c r="C890" s="51"/>
      <c r="D890" s="51"/>
      <c r="P890"/>
    </row>
    <row r="891" spans="1:16" x14ac:dyDescent="0.2">
      <c r="A891" s="51"/>
      <c r="B891" s="51"/>
      <c r="C891" s="51"/>
      <c r="D891" s="51"/>
      <c r="P891"/>
    </row>
    <row r="892" spans="1:16" x14ac:dyDescent="0.2">
      <c r="A892" s="51"/>
      <c r="B892" s="51"/>
      <c r="C892" s="51"/>
      <c r="D892" s="51"/>
      <c r="P892"/>
    </row>
    <row r="893" spans="1:16" x14ac:dyDescent="0.2">
      <c r="A893" s="51"/>
      <c r="B893" s="51"/>
      <c r="C893" s="51"/>
      <c r="D893" s="51"/>
      <c r="P893"/>
    </row>
    <row r="894" spans="1:16" x14ac:dyDescent="0.2">
      <c r="A894" s="51"/>
      <c r="B894" s="51"/>
      <c r="C894" s="51"/>
      <c r="D894" s="51"/>
      <c r="P894"/>
    </row>
    <row r="895" spans="1:16" x14ac:dyDescent="0.2">
      <c r="A895" s="51"/>
      <c r="B895" s="51"/>
      <c r="C895" s="51"/>
      <c r="D895" s="51"/>
      <c r="P895"/>
    </row>
    <row r="896" spans="1:16" x14ac:dyDescent="0.2">
      <c r="A896" s="51"/>
      <c r="B896" s="51"/>
      <c r="C896" s="51"/>
      <c r="D896" s="51"/>
      <c r="P896"/>
    </row>
    <row r="897" spans="1:16" x14ac:dyDescent="0.2">
      <c r="A897" s="51"/>
      <c r="B897" s="51"/>
      <c r="C897" s="51"/>
      <c r="D897" s="51"/>
      <c r="P897"/>
    </row>
    <row r="898" spans="1:16" x14ac:dyDescent="0.2">
      <c r="A898" s="51"/>
      <c r="B898" s="51"/>
      <c r="C898" s="51"/>
      <c r="D898" s="51"/>
      <c r="P898"/>
    </row>
    <row r="899" spans="1:16" x14ac:dyDescent="0.2">
      <c r="A899" s="51"/>
      <c r="B899" s="51"/>
      <c r="C899" s="51"/>
      <c r="D899" s="51"/>
      <c r="P899"/>
    </row>
    <row r="900" spans="1:16" x14ac:dyDescent="0.2">
      <c r="A900" s="51"/>
      <c r="B900" s="51"/>
      <c r="C900" s="51"/>
      <c r="D900" s="51"/>
      <c r="P900"/>
    </row>
    <row r="901" spans="1:16" x14ac:dyDescent="0.2">
      <c r="A901" s="51"/>
      <c r="B901" s="51"/>
      <c r="C901" s="51"/>
      <c r="D901" s="51"/>
      <c r="P901"/>
    </row>
    <row r="902" spans="1:16" x14ac:dyDescent="0.2">
      <c r="A902" s="51"/>
      <c r="B902" s="51"/>
      <c r="C902" s="51"/>
      <c r="D902" s="51"/>
      <c r="P902"/>
    </row>
    <row r="903" spans="1:16" x14ac:dyDescent="0.2">
      <c r="A903" s="51"/>
      <c r="B903" s="51"/>
      <c r="C903" s="51"/>
      <c r="D903" s="51"/>
      <c r="P903"/>
    </row>
    <row r="904" spans="1:16" x14ac:dyDescent="0.2">
      <c r="A904" s="51"/>
      <c r="B904" s="51"/>
      <c r="C904" s="51"/>
      <c r="D904" s="51"/>
      <c r="P904"/>
    </row>
    <row r="905" spans="1:16" x14ac:dyDescent="0.2">
      <c r="A905" s="51"/>
      <c r="B905" s="51"/>
      <c r="C905" s="51"/>
      <c r="D905" s="51"/>
      <c r="P905"/>
    </row>
    <row r="906" spans="1:16" x14ac:dyDescent="0.2">
      <c r="A906" s="51"/>
      <c r="B906" s="51"/>
      <c r="C906" s="51"/>
      <c r="D906" s="51"/>
      <c r="P906"/>
    </row>
    <row r="907" spans="1:16" x14ac:dyDescent="0.2">
      <c r="A907" s="51"/>
      <c r="B907" s="51"/>
      <c r="C907" s="51"/>
      <c r="D907" s="51"/>
      <c r="P907"/>
    </row>
    <row r="908" spans="1:16" x14ac:dyDescent="0.2">
      <c r="A908" s="51"/>
      <c r="B908" s="51"/>
      <c r="C908" s="51"/>
      <c r="D908" s="51"/>
      <c r="P908"/>
    </row>
    <row r="909" spans="1:16" x14ac:dyDescent="0.2">
      <c r="A909" s="51"/>
      <c r="B909" s="51"/>
      <c r="C909" s="51"/>
      <c r="D909" s="51"/>
      <c r="P909"/>
    </row>
    <row r="910" spans="1:16" x14ac:dyDescent="0.2">
      <c r="A910" s="51"/>
      <c r="B910" s="51"/>
      <c r="C910" s="51"/>
      <c r="D910" s="51"/>
      <c r="P910"/>
    </row>
    <row r="911" spans="1:16" x14ac:dyDescent="0.2">
      <c r="A911" s="51"/>
      <c r="B911" s="51"/>
      <c r="C911" s="51"/>
      <c r="D911" s="51"/>
      <c r="P911"/>
    </row>
    <row r="912" spans="1:16" x14ac:dyDescent="0.2">
      <c r="A912" s="51"/>
      <c r="B912" s="51"/>
      <c r="C912" s="51"/>
      <c r="D912" s="51"/>
      <c r="P912"/>
    </row>
    <row r="913" spans="1:16" x14ac:dyDescent="0.2">
      <c r="A913" s="51"/>
      <c r="B913" s="51"/>
      <c r="C913" s="51"/>
      <c r="D913" s="51"/>
      <c r="P913"/>
    </row>
    <row r="914" spans="1:16" x14ac:dyDescent="0.2">
      <c r="A914" s="51"/>
      <c r="B914" s="51"/>
      <c r="C914" s="51"/>
      <c r="D914" s="51"/>
      <c r="P914"/>
    </row>
    <row r="915" spans="1:16" x14ac:dyDescent="0.2">
      <c r="A915" s="51"/>
      <c r="B915" s="51"/>
      <c r="C915" s="51"/>
      <c r="D915" s="51"/>
      <c r="P915"/>
    </row>
    <row r="916" spans="1:16" x14ac:dyDescent="0.2">
      <c r="A916" s="51"/>
      <c r="B916" s="51"/>
      <c r="C916" s="51"/>
      <c r="D916" s="51"/>
      <c r="P916"/>
    </row>
    <row r="917" spans="1:16" x14ac:dyDescent="0.2">
      <c r="A917" s="51"/>
      <c r="B917" s="51"/>
      <c r="C917" s="51"/>
      <c r="D917" s="51"/>
      <c r="P917"/>
    </row>
    <row r="918" spans="1:16" x14ac:dyDescent="0.2">
      <c r="A918" s="51"/>
      <c r="B918" s="51"/>
      <c r="C918" s="51"/>
      <c r="D918" s="51"/>
      <c r="P918"/>
    </row>
    <row r="919" spans="1:16" x14ac:dyDescent="0.2">
      <c r="A919" s="51"/>
      <c r="B919" s="51"/>
      <c r="C919" s="51"/>
      <c r="D919" s="51"/>
      <c r="P919"/>
    </row>
    <row r="920" spans="1:16" x14ac:dyDescent="0.2">
      <c r="A920" s="51"/>
      <c r="B920" s="51"/>
      <c r="C920" s="51"/>
      <c r="D920" s="51"/>
      <c r="P920"/>
    </row>
    <row r="921" spans="1:16" x14ac:dyDescent="0.2">
      <c r="A921" s="51"/>
      <c r="B921" s="51"/>
      <c r="C921" s="51"/>
      <c r="D921" s="51"/>
      <c r="P921"/>
    </row>
    <row r="922" spans="1:16" x14ac:dyDescent="0.2">
      <c r="A922" s="51"/>
      <c r="B922" s="51"/>
      <c r="C922" s="51"/>
      <c r="D922" s="51"/>
      <c r="P922"/>
    </row>
    <row r="923" spans="1:16" x14ac:dyDescent="0.2">
      <c r="A923" s="51"/>
      <c r="B923" s="51"/>
      <c r="C923" s="51"/>
      <c r="D923" s="51"/>
      <c r="P923"/>
    </row>
    <row r="924" spans="1:16" x14ac:dyDescent="0.2">
      <c r="A924" s="51"/>
      <c r="B924" s="51"/>
      <c r="C924" s="51"/>
      <c r="D924" s="51"/>
      <c r="P924"/>
    </row>
    <row r="925" spans="1:16" x14ac:dyDescent="0.2">
      <c r="A925" s="51"/>
      <c r="B925" s="51"/>
      <c r="C925" s="51"/>
      <c r="D925" s="51"/>
      <c r="P925"/>
    </row>
    <row r="926" spans="1:16" x14ac:dyDescent="0.2">
      <c r="A926" s="51"/>
      <c r="B926" s="51"/>
      <c r="C926" s="51"/>
      <c r="D926" s="51"/>
      <c r="P926"/>
    </row>
    <row r="927" spans="1:16" x14ac:dyDescent="0.2">
      <c r="A927" s="51"/>
      <c r="B927" s="51"/>
      <c r="C927" s="51"/>
      <c r="D927" s="51"/>
      <c r="P927"/>
    </row>
    <row r="928" spans="1:16" x14ac:dyDescent="0.2">
      <c r="A928" s="51"/>
      <c r="B928" s="51"/>
      <c r="C928" s="51"/>
      <c r="D928" s="51"/>
      <c r="P928"/>
    </row>
    <row r="929" spans="1:16" x14ac:dyDescent="0.2">
      <c r="A929" s="51"/>
      <c r="B929" s="51"/>
      <c r="C929" s="51"/>
      <c r="D929" s="51"/>
      <c r="P929"/>
    </row>
    <row r="930" spans="1:16" x14ac:dyDescent="0.2">
      <c r="A930" s="51"/>
      <c r="B930" s="51"/>
      <c r="C930" s="51"/>
      <c r="D930" s="51"/>
      <c r="P930"/>
    </row>
    <row r="931" spans="1:16" x14ac:dyDescent="0.2">
      <c r="A931" s="51"/>
      <c r="B931" s="51"/>
      <c r="C931" s="51"/>
      <c r="D931" s="51"/>
      <c r="P931"/>
    </row>
    <row r="932" spans="1:16" x14ac:dyDescent="0.2">
      <c r="A932" s="51"/>
      <c r="B932" s="51"/>
      <c r="C932" s="51"/>
      <c r="D932" s="51"/>
      <c r="P932"/>
    </row>
    <row r="933" spans="1:16" x14ac:dyDescent="0.2">
      <c r="A933" s="51"/>
      <c r="B933" s="51"/>
      <c r="C933" s="51"/>
      <c r="D933" s="51"/>
      <c r="P933"/>
    </row>
    <row r="934" spans="1:16" x14ac:dyDescent="0.2">
      <c r="A934" s="51"/>
      <c r="B934" s="51"/>
      <c r="C934" s="51"/>
      <c r="D934" s="51"/>
      <c r="P934"/>
    </row>
    <row r="935" spans="1:16" x14ac:dyDescent="0.2">
      <c r="A935" s="51"/>
      <c r="B935" s="51"/>
      <c r="C935" s="51"/>
      <c r="D935" s="51"/>
      <c r="P935"/>
    </row>
    <row r="936" spans="1:16" x14ac:dyDescent="0.2">
      <c r="A936" s="51"/>
      <c r="B936" s="51"/>
      <c r="C936" s="51"/>
      <c r="D936" s="51"/>
      <c r="P936"/>
    </row>
    <row r="937" spans="1:16" x14ac:dyDescent="0.2">
      <c r="A937" s="51"/>
      <c r="B937" s="51"/>
      <c r="C937" s="51"/>
      <c r="D937" s="51"/>
      <c r="P937"/>
    </row>
    <row r="938" spans="1:16" x14ac:dyDescent="0.2">
      <c r="A938" s="51"/>
      <c r="B938" s="51"/>
      <c r="C938" s="51"/>
      <c r="D938" s="51"/>
      <c r="P938"/>
    </row>
    <row r="939" spans="1:16" x14ac:dyDescent="0.2">
      <c r="A939" s="51"/>
      <c r="B939" s="51"/>
      <c r="C939" s="51"/>
      <c r="D939" s="51"/>
      <c r="P939"/>
    </row>
    <row r="940" spans="1:16" x14ac:dyDescent="0.2">
      <c r="A940" s="51"/>
      <c r="B940" s="51"/>
      <c r="C940" s="51"/>
      <c r="D940" s="51"/>
      <c r="P940"/>
    </row>
    <row r="941" spans="1:16" x14ac:dyDescent="0.2">
      <c r="A941" s="51"/>
      <c r="B941" s="51"/>
      <c r="C941" s="51"/>
      <c r="D941" s="51"/>
      <c r="P941"/>
    </row>
    <row r="942" spans="1:16" x14ac:dyDescent="0.2">
      <c r="A942" s="51"/>
      <c r="B942" s="51"/>
      <c r="C942" s="51"/>
      <c r="D942" s="51"/>
      <c r="P942"/>
    </row>
    <row r="943" spans="1:16" x14ac:dyDescent="0.2">
      <c r="A943" s="51"/>
      <c r="B943" s="51"/>
      <c r="C943" s="51"/>
      <c r="D943" s="51"/>
      <c r="P943"/>
    </row>
    <row r="944" spans="1:16" x14ac:dyDescent="0.2">
      <c r="A944" s="51"/>
      <c r="B944" s="51"/>
      <c r="C944" s="51"/>
      <c r="D944" s="51"/>
      <c r="P944"/>
    </row>
    <row r="945" spans="1:16" x14ac:dyDescent="0.2">
      <c r="A945" s="51"/>
      <c r="B945" s="51"/>
      <c r="C945" s="51"/>
      <c r="D945" s="51"/>
      <c r="P945"/>
    </row>
    <row r="946" spans="1:16" x14ac:dyDescent="0.2">
      <c r="A946" s="51"/>
      <c r="B946" s="51"/>
      <c r="C946" s="51"/>
      <c r="D946" s="51"/>
      <c r="P946"/>
    </row>
    <row r="947" spans="1:16" x14ac:dyDescent="0.2">
      <c r="A947" s="51"/>
      <c r="B947" s="51"/>
      <c r="C947" s="51"/>
      <c r="D947" s="51"/>
      <c r="P947"/>
    </row>
    <row r="948" spans="1:16" x14ac:dyDescent="0.2">
      <c r="A948" s="51"/>
      <c r="B948" s="51"/>
      <c r="C948" s="51"/>
      <c r="D948" s="51"/>
      <c r="P948"/>
    </row>
    <row r="949" spans="1:16" x14ac:dyDescent="0.2">
      <c r="A949" s="51"/>
      <c r="B949" s="51"/>
      <c r="C949" s="51"/>
      <c r="D949" s="51"/>
      <c r="P949"/>
    </row>
    <row r="950" spans="1:16" x14ac:dyDescent="0.2">
      <c r="A950" s="51"/>
      <c r="B950" s="51"/>
      <c r="C950" s="51"/>
      <c r="D950" s="51"/>
      <c r="P950"/>
    </row>
    <row r="951" spans="1:16" x14ac:dyDescent="0.2">
      <c r="A951" s="51"/>
      <c r="B951" s="51"/>
      <c r="C951" s="51"/>
      <c r="D951" s="51"/>
      <c r="P951"/>
    </row>
    <row r="952" spans="1:16" x14ac:dyDescent="0.2">
      <c r="A952" s="51"/>
      <c r="B952" s="51"/>
      <c r="C952" s="51"/>
      <c r="D952" s="51"/>
      <c r="P952"/>
    </row>
    <row r="953" spans="1:16" x14ac:dyDescent="0.2">
      <c r="A953" s="51"/>
      <c r="B953" s="51"/>
      <c r="C953" s="51"/>
      <c r="D953" s="51"/>
      <c r="P953"/>
    </row>
    <row r="954" spans="1:16" x14ac:dyDescent="0.2">
      <c r="A954" s="51"/>
      <c r="B954" s="51"/>
      <c r="C954" s="51"/>
      <c r="D954" s="51"/>
      <c r="P954"/>
    </row>
    <row r="955" spans="1:16" x14ac:dyDescent="0.2">
      <c r="A955" s="51"/>
      <c r="B955" s="51"/>
      <c r="C955" s="51"/>
      <c r="D955" s="51"/>
      <c r="P955"/>
    </row>
    <row r="956" spans="1:16" x14ac:dyDescent="0.2">
      <c r="A956" s="51"/>
      <c r="B956" s="51"/>
      <c r="C956" s="51"/>
      <c r="D956" s="51"/>
      <c r="P956"/>
    </row>
    <row r="957" spans="1:16" x14ac:dyDescent="0.2">
      <c r="A957" s="51"/>
      <c r="B957" s="51"/>
      <c r="C957" s="51"/>
      <c r="D957" s="51"/>
      <c r="P957"/>
    </row>
    <row r="958" spans="1:16" x14ac:dyDescent="0.2">
      <c r="A958" s="51"/>
      <c r="B958" s="51"/>
      <c r="C958" s="51"/>
      <c r="D958" s="51"/>
      <c r="P958"/>
    </row>
    <row r="959" spans="1:16" x14ac:dyDescent="0.2">
      <c r="A959" s="51"/>
      <c r="B959" s="51"/>
      <c r="C959" s="51"/>
      <c r="D959" s="51"/>
      <c r="P959"/>
    </row>
    <row r="960" spans="1:16" x14ac:dyDescent="0.2">
      <c r="A960" s="51"/>
      <c r="B960" s="51"/>
      <c r="C960" s="51"/>
      <c r="D960" s="51"/>
      <c r="P960"/>
    </row>
    <row r="961" spans="1:16" x14ac:dyDescent="0.2">
      <c r="A961" s="51"/>
      <c r="B961" s="51"/>
      <c r="C961" s="51"/>
      <c r="D961" s="51"/>
      <c r="P961"/>
    </row>
    <row r="962" spans="1:16" x14ac:dyDescent="0.2">
      <c r="A962" s="51"/>
      <c r="B962" s="51"/>
      <c r="C962" s="51"/>
      <c r="D962" s="51"/>
      <c r="P962"/>
    </row>
    <row r="963" spans="1:16" x14ac:dyDescent="0.2">
      <c r="A963" s="51"/>
      <c r="B963" s="51"/>
      <c r="C963" s="51"/>
      <c r="D963" s="51"/>
      <c r="P963"/>
    </row>
    <row r="964" spans="1:16" x14ac:dyDescent="0.2">
      <c r="A964" s="51"/>
      <c r="B964" s="51"/>
      <c r="C964" s="51"/>
      <c r="D964" s="51"/>
      <c r="P964"/>
    </row>
    <row r="965" spans="1:16" x14ac:dyDescent="0.2">
      <c r="A965" s="51"/>
      <c r="B965" s="51"/>
      <c r="C965" s="51"/>
      <c r="D965" s="51"/>
      <c r="P965"/>
    </row>
    <row r="966" spans="1:16" x14ac:dyDescent="0.2">
      <c r="A966" s="51"/>
      <c r="B966" s="51"/>
      <c r="C966" s="51"/>
      <c r="D966" s="51"/>
      <c r="P966"/>
    </row>
    <row r="967" spans="1:16" x14ac:dyDescent="0.2">
      <c r="A967" s="51"/>
      <c r="B967" s="51"/>
      <c r="C967" s="51"/>
      <c r="D967" s="51"/>
      <c r="P967"/>
    </row>
    <row r="968" spans="1:16" x14ac:dyDescent="0.2">
      <c r="A968" s="51"/>
      <c r="B968" s="51"/>
      <c r="C968" s="51"/>
      <c r="D968" s="51"/>
      <c r="P968"/>
    </row>
    <row r="969" spans="1:16" x14ac:dyDescent="0.2">
      <c r="A969" s="51"/>
      <c r="B969" s="51"/>
      <c r="C969" s="51"/>
      <c r="D969" s="51"/>
      <c r="P969"/>
    </row>
    <row r="970" spans="1:16" x14ac:dyDescent="0.2">
      <c r="A970" s="51"/>
      <c r="B970" s="51"/>
      <c r="C970" s="51"/>
      <c r="D970" s="51"/>
      <c r="P970"/>
    </row>
    <row r="971" spans="1:16" x14ac:dyDescent="0.2">
      <c r="A971" s="51"/>
      <c r="B971" s="51"/>
      <c r="C971" s="51"/>
      <c r="D971" s="51"/>
      <c r="P971"/>
    </row>
    <row r="972" spans="1:16" x14ac:dyDescent="0.2">
      <c r="A972" s="51"/>
      <c r="B972" s="51"/>
      <c r="C972" s="51"/>
      <c r="D972" s="51"/>
      <c r="P972"/>
    </row>
    <row r="973" spans="1:16" x14ac:dyDescent="0.2">
      <c r="A973" s="51"/>
      <c r="B973" s="51"/>
      <c r="C973" s="51"/>
      <c r="D973" s="51"/>
      <c r="P973"/>
    </row>
    <row r="974" spans="1:16" x14ac:dyDescent="0.2">
      <c r="A974" s="51"/>
      <c r="B974" s="51"/>
      <c r="C974" s="51"/>
      <c r="D974" s="51"/>
      <c r="P974"/>
    </row>
    <row r="975" spans="1:16" x14ac:dyDescent="0.2">
      <c r="A975" s="51"/>
      <c r="B975" s="51"/>
      <c r="C975" s="51"/>
      <c r="D975" s="51"/>
      <c r="P975"/>
    </row>
    <row r="976" spans="1:16" x14ac:dyDescent="0.2">
      <c r="A976" s="51"/>
      <c r="B976" s="51"/>
      <c r="C976" s="51"/>
      <c r="D976" s="51"/>
      <c r="P976"/>
    </row>
    <row r="977" spans="1:16" x14ac:dyDescent="0.2">
      <c r="A977" s="51"/>
      <c r="B977" s="51"/>
      <c r="C977" s="51"/>
      <c r="D977" s="51"/>
      <c r="P977"/>
    </row>
    <row r="978" spans="1:16" x14ac:dyDescent="0.2">
      <c r="A978" s="51"/>
      <c r="B978" s="51"/>
      <c r="C978" s="51"/>
      <c r="D978" s="51"/>
      <c r="P978"/>
    </row>
    <row r="979" spans="1:16" x14ac:dyDescent="0.2">
      <c r="A979" s="51"/>
      <c r="B979" s="51"/>
      <c r="C979" s="51"/>
      <c r="D979" s="51"/>
      <c r="P979"/>
    </row>
    <row r="980" spans="1:16" x14ac:dyDescent="0.2">
      <c r="A980" s="51"/>
      <c r="B980" s="51"/>
      <c r="C980" s="51"/>
      <c r="D980" s="51"/>
      <c r="P980"/>
    </row>
    <row r="981" spans="1:16" x14ac:dyDescent="0.2">
      <c r="A981" s="51"/>
      <c r="B981" s="51"/>
      <c r="C981" s="51"/>
      <c r="D981" s="51"/>
      <c r="P981"/>
    </row>
    <row r="982" spans="1:16" x14ac:dyDescent="0.2">
      <c r="A982" s="51"/>
      <c r="B982" s="51"/>
      <c r="C982" s="51"/>
      <c r="D982" s="51"/>
      <c r="P982"/>
    </row>
    <row r="983" spans="1:16" x14ac:dyDescent="0.2">
      <c r="A983" s="51"/>
      <c r="B983" s="51"/>
      <c r="C983" s="51"/>
      <c r="D983" s="51"/>
      <c r="P983"/>
    </row>
    <row r="984" spans="1:16" x14ac:dyDescent="0.2">
      <c r="A984" s="51"/>
      <c r="B984" s="51"/>
      <c r="C984" s="51"/>
      <c r="D984" s="51"/>
      <c r="P984"/>
    </row>
    <row r="985" spans="1:16" x14ac:dyDescent="0.2">
      <c r="A985" s="51"/>
      <c r="B985" s="51"/>
      <c r="C985" s="51"/>
      <c r="D985" s="51"/>
      <c r="P985"/>
    </row>
    <row r="986" spans="1:16" x14ac:dyDescent="0.2">
      <c r="A986" s="51"/>
      <c r="B986" s="51"/>
      <c r="C986" s="51"/>
      <c r="D986" s="51"/>
      <c r="P986"/>
    </row>
    <row r="987" spans="1:16" x14ac:dyDescent="0.2">
      <c r="A987" s="51"/>
      <c r="B987" s="51"/>
      <c r="C987" s="51"/>
      <c r="D987" s="51"/>
      <c r="P987"/>
    </row>
    <row r="988" spans="1:16" x14ac:dyDescent="0.2">
      <c r="A988" s="51"/>
      <c r="B988" s="51"/>
      <c r="C988" s="51"/>
      <c r="D988" s="51"/>
      <c r="P988"/>
    </row>
    <row r="989" spans="1:16" x14ac:dyDescent="0.2">
      <c r="A989" s="51"/>
      <c r="B989" s="51"/>
      <c r="C989" s="51"/>
      <c r="D989" s="51"/>
      <c r="P989"/>
    </row>
    <row r="990" spans="1:16" x14ac:dyDescent="0.2">
      <c r="A990" s="51"/>
      <c r="B990" s="51"/>
      <c r="C990" s="51"/>
      <c r="D990" s="51"/>
      <c r="P990"/>
    </row>
    <row r="991" spans="1:16" x14ac:dyDescent="0.2">
      <c r="A991" s="51"/>
      <c r="B991" s="51"/>
      <c r="C991" s="51"/>
      <c r="D991" s="51"/>
      <c r="P991"/>
    </row>
    <row r="992" spans="1:16" x14ac:dyDescent="0.2">
      <c r="A992" s="51"/>
      <c r="B992" s="51"/>
      <c r="C992" s="51"/>
      <c r="D992" s="51"/>
      <c r="P992"/>
    </row>
    <row r="993" spans="1:16" x14ac:dyDescent="0.2">
      <c r="A993" s="51"/>
      <c r="B993" s="51"/>
      <c r="C993" s="51"/>
      <c r="D993" s="51"/>
      <c r="P993"/>
    </row>
    <row r="994" spans="1:16" x14ac:dyDescent="0.2">
      <c r="A994" s="51"/>
      <c r="B994" s="51"/>
      <c r="C994" s="51"/>
      <c r="D994" s="51"/>
      <c r="P994"/>
    </row>
    <row r="995" spans="1:16" x14ac:dyDescent="0.2">
      <c r="A995" s="51"/>
      <c r="B995" s="51"/>
      <c r="C995" s="51"/>
      <c r="D995" s="51"/>
      <c r="P995"/>
    </row>
    <row r="996" spans="1:16" x14ac:dyDescent="0.2">
      <c r="A996" s="51"/>
      <c r="B996" s="51"/>
      <c r="C996" s="51"/>
      <c r="D996" s="51"/>
      <c r="P996"/>
    </row>
    <row r="997" spans="1:16" x14ac:dyDescent="0.2">
      <c r="A997" s="51"/>
      <c r="B997" s="51"/>
      <c r="C997" s="51"/>
      <c r="D997" s="51"/>
      <c r="P997"/>
    </row>
    <row r="998" spans="1:16" x14ac:dyDescent="0.2">
      <c r="A998" s="51"/>
      <c r="B998" s="51"/>
      <c r="C998" s="51"/>
      <c r="D998" s="51"/>
      <c r="P998"/>
    </row>
    <row r="999" spans="1:16" x14ac:dyDescent="0.2">
      <c r="A999" s="51"/>
      <c r="B999" s="51"/>
      <c r="C999" s="51"/>
      <c r="D999" s="51"/>
      <c r="P999"/>
    </row>
    <row r="1000" spans="1:16" x14ac:dyDescent="0.2">
      <c r="A1000" s="51"/>
      <c r="B1000" s="51"/>
      <c r="C1000" s="51"/>
      <c r="D1000" s="51"/>
      <c r="P1000"/>
    </row>
    <row r="1001" spans="1:16" x14ac:dyDescent="0.2">
      <c r="A1001" s="51"/>
      <c r="B1001" s="51"/>
      <c r="C1001" s="51"/>
      <c r="D1001" s="51"/>
      <c r="P1001"/>
    </row>
    <row r="1002" spans="1:16" x14ac:dyDescent="0.2">
      <c r="A1002" s="51"/>
      <c r="B1002" s="51"/>
      <c r="C1002" s="51"/>
      <c r="D1002" s="51"/>
      <c r="P1002"/>
    </row>
    <row r="1003" spans="1:16" x14ac:dyDescent="0.2">
      <c r="A1003" s="51"/>
      <c r="B1003" s="51"/>
      <c r="C1003" s="51"/>
      <c r="D1003" s="51"/>
      <c r="P1003"/>
    </row>
    <row r="1004" spans="1:16" x14ac:dyDescent="0.2">
      <c r="A1004" s="51"/>
      <c r="B1004" s="51"/>
      <c r="C1004" s="51"/>
      <c r="D1004" s="51"/>
      <c r="P1004"/>
    </row>
    <row r="1005" spans="1:16" x14ac:dyDescent="0.2">
      <c r="A1005" s="51"/>
      <c r="B1005" s="51"/>
      <c r="C1005" s="51"/>
      <c r="D1005" s="51"/>
      <c r="P1005"/>
    </row>
    <row r="1006" spans="1:16" x14ac:dyDescent="0.2">
      <c r="A1006" s="51"/>
      <c r="B1006" s="51"/>
      <c r="C1006" s="51"/>
      <c r="D1006" s="51"/>
      <c r="P1006"/>
    </row>
    <row r="1007" spans="1:16" x14ac:dyDescent="0.2">
      <c r="A1007" s="51"/>
      <c r="B1007" s="51"/>
      <c r="C1007" s="51"/>
      <c r="D1007" s="51"/>
      <c r="P1007"/>
    </row>
    <row r="1008" spans="1:16" x14ac:dyDescent="0.2">
      <c r="A1008" s="51"/>
      <c r="B1008" s="51"/>
      <c r="C1008" s="51"/>
      <c r="D1008" s="51"/>
      <c r="P1008"/>
    </row>
    <row r="1009" spans="1:16" x14ac:dyDescent="0.2">
      <c r="A1009" s="51"/>
      <c r="B1009" s="51"/>
      <c r="C1009" s="51"/>
      <c r="D1009" s="51"/>
      <c r="P1009"/>
    </row>
    <row r="1010" spans="1:16" x14ac:dyDescent="0.2">
      <c r="A1010" s="51"/>
      <c r="B1010" s="51"/>
      <c r="C1010" s="51"/>
      <c r="D1010" s="51"/>
      <c r="P1010"/>
    </row>
    <row r="1011" spans="1:16" x14ac:dyDescent="0.2">
      <c r="A1011" s="51"/>
      <c r="B1011" s="51"/>
      <c r="C1011" s="51"/>
      <c r="D1011" s="51"/>
      <c r="P1011"/>
    </row>
    <row r="1012" spans="1:16" x14ac:dyDescent="0.2">
      <c r="A1012" s="51"/>
      <c r="B1012" s="51"/>
      <c r="C1012" s="51"/>
      <c r="D1012" s="51"/>
      <c r="P1012"/>
    </row>
    <row r="1013" spans="1:16" x14ac:dyDescent="0.2">
      <c r="A1013" s="51"/>
      <c r="B1013" s="51"/>
      <c r="C1013" s="51"/>
      <c r="D1013" s="51"/>
      <c r="P1013"/>
    </row>
    <row r="1014" spans="1:16" x14ac:dyDescent="0.2">
      <c r="A1014" s="51"/>
      <c r="B1014" s="51"/>
      <c r="C1014" s="51"/>
      <c r="D1014" s="51"/>
      <c r="P1014"/>
    </row>
    <row r="1015" spans="1:16" x14ac:dyDescent="0.2">
      <c r="A1015" s="51"/>
      <c r="B1015" s="51"/>
      <c r="C1015" s="51"/>
      <c r="D1015" s="51"/>
      <c r="P1015"/>
    </row>
    <row r="1016" spans="1:16" x14ac:dyDescent="0.2">
      <c r="A1016" s="51"/>
      <c r="B1016" s="51"/>
      <c r="C1016" s="51"/>
      <c r="D1016" s="51"/>
      <c r="P1016"/>
    </row>
    <row r="1017" spans="1:16" x14ac:dyDescent="0.2">
      <c r="A1017" s="51"/>
      <c r="B1017" s="51"/>
      <c r="C1017" s="51"/>
      <c r="D1017" s="51"/>
      <c r="P1017"/>
    </row>
    <row r="1018" spans="1:16" x14ac:dyDescent="0.2">
      <c r="A1018" s="51"/>
      <c r="B1018" s="51"/>
      <c r="C1018" s="51"/>
      <c r="D1018" s="51"/>
      <c r="P1018"/>
    </row>
    <row r="1019" spans="1:16" x14ac:dyDescent="0.2">
      <c r="A1019" s="51"/>
      <c r="B1019" s="51"/>
      <c r="C1019" s="51"/>
      <c r="D1019" s="51"/>
      <c r="P1019"/>
    </row>
    <row r="1020" spans="1:16" x14ac:dyDescent="0.2">
      <c r="A1020" s="51"/>
      <c r="B1020" s="51"/>
      <c r="C1020" s="51"/>
      <c r="D1020" s="51"/>
      <c r="P1020"/>
    </row>
    <row r="1021" spans="1:16" x14ac:dyDescent="0.2">
      <c r="A1021" s="51"/>
      <c r="B1021" s="51"/>
      <c r="C1021" s="51"/>
      <c r="D1021" s="51"/>
      <c r="P1021"/>
    </row>
    <row r="1022" spans="1:16" x14ac:dyDescent="0.2">
      <c r="A1022" s="51"/>
      <c r="B1022" s="51"/>
      <c r="C1022" s="51"/>
      <c r="D1022" s="51"/>
      <c r="P1022"/>
    </row>
    <row r="1023" spans="1:16" x14ac:dyDescent="0.2">
      <c r="A1023" s="51"/>
      <c r="B1023" s="51"/>
      <c r="C1023" s="51"/>
      <c r="D1023" s="51"/>
      <c r="P1023"/>
    </row>
    <row r="1024" spans="1:16" x14ac:dyDescent="0.2">
      <c r="A1024" s="51"/>
      <c r="B1024" s="51"/>
      <c r="C1024" s="51"/>
      <c r="D1024" s="51"/>
      <c r="P1024"/>
    </row>
    <row r="1025" spans="1:16" x14ac:dyDescent="0.2">
      <c r="A1025" s="51"/>
      <c r="B1025" s="51"/>
      <c r="C1025" s="51"/>
      <c r="D1025" s="51"/>
      <c r="P1025"/>
    </row>
    <row r="1026" spans="1:16" x14ac:dyDescent="0.2">
      <c r="A1026" s="51"/>
      <c r="B1026" s="51"/>
      <c r="C1026" s="51"/>
      <c r="D1026" s="51"/>
      <c r="P1026"/>
    </row>
    <row r="1027" spans="1:16" x14ac:dyDescent="0.2">
      <c r="A1027" s="51"/>
      <c r="B1027" s="51"/>
      <c r="C1027" s="51"/>
      <c r="D1027" s="51"/>
      <c r="P1027"/>
    </row>
    <row r="1028" spans="1:16" x14ac:dyDescent="0.2">
      <c r="A1028" s="51"/>
      <c r="B1028" s="51"/>
      <c r="C1028" s="51"/>
      <c r="D1028" s="51"/>
      <c r="P1028"/>
    </row>
    <row r="1029" spans="1:16" x14ac:dyDescent="0.2">
      <c r="A1029" s="51"/>
      <c r="B1029" s="51"/>
      <c r="C1029" s="51"/>
      <c r="D1029" s="51"/>
      <c r="P1029"/>
    </row>
    <row r="1030" spans="1:16" x14ac:dyDescent="0.2">
      <c r="A1030" s="51"/>
      <c r="B1030" s="51"/>
      <c r="C1030" s="51"/>
      <c r="D1030" s="51"/>
      <c r="P1030"/>
    </row>
    <row r="1031" spans="1:16" x14ac:dyDescent="0.2">
      <c r="A1031" s="51"/>
      <c r="B1031" s="51"/>
      <c r="C1031" s="51"/>
      <c r="D1031" s="51"/>
      <c r="P1031"/>
    </row>
    <row r="1032" spans="1:16" x14ac:dyDescent="0.2">
      <c r="A1032" s="51"/>
      <c r="B1032" s="51"/>
      <c r="C1032" s="51"/>
      <c r="D1032" s="51"/>
      <c r="P1032"/>
    </row>
    <row r="1033" spans="1:16" x14ac:dyDescent="0.2">
      <c r="A1033" s="51"/>
      <c r="B1033" s="51"/>
      <c r="C1033" s="51"/>
      <c r="D1033" s="51"/>
      <c r="P1033"/>
    </row>
    <row r="1034" spans="1:16" x14ac:dyDescent="0.2">
      <c r="A1034" s="51"/>
      <c r="B1034" s="51"/>
      <c r="C1034" s="51"/>
      <c r="D1034" s="51"/>
      <c r="P1034"/>
    </row>
    <row r="1035" spans="1:16" x14ac:dyDescent="0.2">
      <c r="A1035" s="51"/>
      <c r="B1035" s="51"/>
      <c r="C1035" s="51"/>
      <c r="D1035" s="51"/>
      <c r="P1035"/>
    </row>
    <row r="1036" spans="1:16" x14ac:dyDescent="0.2">
      <c r="A1036" s="51"/>
      <c r="B1036" s="51"/>
      <c r="C1036" s="51"/>
      <c r="D1036" s="51"/>
      <c r="P1036"/>
    </row>
    <row r="1037" spans="1:16" x14ac:dyDescent="0.2">
      <c r="A1037" s="51"/>
      <c r="B1037" s="51"/>
      <c r="C1037" s="51"/>
      <c r="D1037" s="51"/>
      <c r="P1037"/>
    </row>
    <row r="1038" spans="1:16" x14ac:dyDescent="0.2">
      <c r="A1038" s="51"/>
      <c r="B1038" s="51"/>
      <c r="C1038" s="51"/>
      <c r="D1038" s="51"/>
      <c r="P1038"/>
    </row>
    <row r="1039" spans="1:16" x14ac:dyDescent="0.2">
      <c r="A1039" s="51"/>
      <c r="B1039" s="51"/>
      <c r="C1039" s="51"/>
      <c r="D1039" s="51"/>
      <c r="P1039"/>
    </row>
    <row r="1040" spans="1:16" x14ac:dyDescent="0.2">
      <c r="A1040" s="51"/>
      <c r="B1040" s="51"/>
      <c r="C1040" s="51"/>
      <c r="D1040" s="51"/>
      <c r="P1040"/>
    </row>
    <row r="1041" spans="1:16" x14ac:dyDescent="0.2">
      <c r="A1041" s="51"/>
      <c r="B1041" s="51"/>
      <c r="C1041" s="51"/>
      <c r="D1041" s="51"/>
      <c r="P1041"/>
    </row>
    <row r="1042" spans="1:16" x14ac:dyDescent="0.2">
      <c r="A1042" s="51"/>
      <c r="B1042" s="51"/>
      <c r="C1042" s="51"/>
      <c r="D1042" s="51"/>
      <c r="P1042"/>
    </row>
    <row r="1043" spans="1:16" x14ac:dyDescent="0.2">
      <c r="A1043" s="51"/>
      <c r="B1043" s="51"/>
      <c r="C1043" s="51"/>
      <c r="D1043" s="51"/>
      <c r="P1043"/>
    </row>
    <row r="1044" spans="1:16" x14ac:dyDescent="0.2">
      <c r="A1044" s="51"/>
      <c r="B1044" s="51"/>
      <c r="C1044" s="51"/>
      <c r="D1044" s="51"/>
      <c r="P1044"/>
    </row>
    <row r="1045" spans="1:16" x14ac:dyDescent="0.2">
      <c r="A1045" s="51"/>
      <c r="B1045" s="51"/>
      <c r="C1045" s="51"/>
      <c r="D1045" s="51"/>
      <c r="P1045"/>
    </row>
    <row r="1046" spans="1:16" x14ac:dyDescent="0.2">
      <c r="A1046" s="51"/>
      <c r="B1046" s="51"/>
      <c r="C1046" s="51"/>
      <c r="D1046" s="51"/>
      <c r="P1046"/>
    </row>
    <row r="1047" spans="1:16" x14ac:dyDescent="0.2">
      <c r="A1047" s="51"/>
      <c r="B1047" s="51"/>
      <c r="C1047" s="51"/>
      <c r="D1047" s="51"/>
      <c r="P1047"/>
    </row>
    <row r="1048" spans="1:16" x14ac:dyDescent="0.2">
      <c r="A1048" s="51"/>
      <c r="B1048" s="51"/>
      <c r="C1048" s="51"/>
      <c r="D1048" s="51"/>
      <c r="P1048"/>
    </row>
    <row r="1049" spans="1:16" x14ac:dyDescent="0.2">
      <c r="A1049" s="51"/>
      <c r="B1049" s="51"/>
      <c r="C1049" s="51"/>
      <c r="D1049" s="51"/>
      <c r="P1049"/>
    </row>
    <row r="1050" spans="1:16" x14ac:dyDescent="0.2">
      <c r="A1050" s="51"/>
      <c r="B1050" s="51"/>
      <c r="C1050" s="51"/>
      <c r="D1050" s="51"/>
      <c r="P1050"/>
    </row>
    <row r="1051" spans="1:16" x14ac:dyDescent="0.2">
      <c r="A1051" s="51"/>
      <c r="B1051" s="51"/>
      <c r="C1051" s="51"/>
      <c r="D1051" s="51"/>
      <c r="P1051"/>
    </row>
    <row r="1052" spans="1:16" x14ac:dyDescent="0.2">
      <c r="A1052" s="51"/>
      <c r="B1052" s="51"/>
      <c r="C1052" s="51"/>
      <c r="D1052" s="51"/>
      <c r="P1052"/>
    </row>
    <row r="1053" spans="1:16" x14ac:dyDescent="0.2">
      <c r="A1053" s="51"/>
      <c r="B1053" s="51"/>
      <c r="C1053" s="51"/>
      <c r="D1053" s="51"/>
      <c r="P1053"/>
    </row>
    <row r="1054" spans="1:16" x14ac:dyDescent="0.2">
      <c r="A1054" s="51"/>
      <c r="B1054" s="51"/>
      <c r="C1054" s="51"/>
      <c r="D1054" s="51"/>
      <c r="P1054"/>
    </row>
    <row r="1055" spans="1:16" x14ac:dyDescent="0.2">
      <c r="A1055" s="51"/>
      <c r="B1055" s="51"/>
      <c r="C1055" s="51"/>
      <c r="D1055" s="51"/>
      <c r="P1055"/>
    </row>
    <row r="1056" spans="1:16" x14ac:dyDescent="0.2">
      <c r="A1056" s="51"/>
      <c r="B1056" s="51"/>
      <c r="C1056" s="51"/>
      <c r="D1056" s="51"/>
      <c r="P1056"/>
    </row>
    <row r="1057" spans="1:16" x14ac:dyDescent="0.2">
      <c r="A1057" s="51"/>
      <c r="B1057" s="51"/>
      <c r="C1057" s="51"/>
      <c r="D1057" s="51"/>
      <c r="P1057"/>
    </row>
    <row r="1058" spans="1:16" x14ac:dyDescent="0.2">
      <c r="A1058" s="51"/>
      <c r="B1058" s="51"/>
      <c r="C1058" s="51"/>
      <c r="D1058" s="51"/>
      <c r="P1058"/>
    </row>
    <row r="1059" spans="1:16" x14ac:dyDescent="0.2">
      <c r="A1059" s="51"/>
      <c r="B1059" s="51"/>
      <c r="C1059" s="51"/>
      <c r="D1059" s="51"/>
      <c r="P1059"/>
    </row>
    <row r="1060" spans="1:16" x14ac:dyDescent="0.2">
      <c r="A1060" s="51"/>
      <c r="B1060" s="51"/>
      <c r="C1060" s="51"/>
      <c r="D1060" s="51"/>
      <c r="P1060"/>
    </row>
    <row r="1061" spans="1:16" x14ac:dyDescent="0.2">
      <c r="A1061" s="51"/>
      <c r="B1061" s="51"/>
      <c r="C1061" s="51"/>
      <c r="D1061" s="51"/>
      <c r="P1061"/>
    </row>
    <row r="1062" spans="1:16" x14ac:dyDescent="0.2">
      <c r="A1062" s="51"/>
      <c r="B1062" s="51"/>
      <c r="C1062" s="51"/>
      <c r="D1062" s="51"/>
      <c r="P1062"/>
    </row>
    <row r="1063" spans="1:16" x14ac:dyDescent="0.2">
      <c r="A1063" s="51"/>
      <c r="B1063" s="51"/>
      <c r="C1063" s="51"/>
      <c r="D1063" s="51"/>
      <c r="P1063"/>
    </row>
    <row r="1064" spans="1:16" x14ac:dyDescent="0.2">
      <c r="A1064" s="51"/>
      <c r="B1064" s="51"/>
      <c r="C1064" s="51"/>
      <c r="D1064" s="51"/>
      <c r="P1064"/>
    </row>
    <row r="1065" spans="1:16" x14ac:dyDescent="0.2">
      <c r="A1065" s="51"/>
      <c r="B1065" s="51"/>
      <c r="C1065" s="51"/>
      <c r="D1065" s="51"/>
      <c r="P1065"/>
    </row>
    <row r="1066" spans="1:16" x14ac:dyDescent="0.2">
      <c r="A1066" s="51"/>
      <c r="B1066" s="51"/>
      <c r="C1066" s="51"/>
      <c r="D1066" s="51"/>
      <c r="P1066"/>
    </row>
    <row r="1067" spans="1:16" x14ac:dyDescent="0.2">
      <c r="A1067" s="51"/>
      <c r="B1067" s="51"/>
      <c r="C1067" s="51"/>
      <c r="D1067" s="51"/>
      <c r="P1067"/>
    </row>
    <row r="1068" spans="1:16" x14ac:dyDescent="0.2">
      <c r="A1068" s="51"/>
      <c r="B1068" s="51"/>
      <c r="C1068" s="51"/>
      <c r="D1068" s="51"/>
      <c r="P1068"/>
    </row>
    <row r="1069" spans="1:16" x14ac:dyDescent="0.2">
      <c r="A1069" s="51"/>
      <c r="B1069" s="51"/>
      <c r="C1069" s="51"/>
      <c r="D1069" s="51"/>
      <c r="P1069"/>
    </row>
    <row r="1070" spans="1:16" x14ac:dyDescent="0.2">
      <c r="A1070" s="51"/>
      <c r="B1070" s="51"/>
      <c r="C1070" s="51"/>
      <c r="D1070" s="51"/>
      <c r="P1070"/>
    </row>
    <row r="1071" spans="1:16" x14ac:dyDescent="0.2">
      <c r="A1071" s="51"/>
      <c r="B1071" s="51"/>
      <c r="C1071" s="51"/>
      <c r="D1071" s="51"/>
      <c r="P1071"/>
    </row>
    <row r="1072" spans="1:16" x14ac:dyDescent="0.2">
      <c r="A1072" s="51"/>
      <c r="B1072" s="51"/>
      <c r="C1072" s="51"/>
      <c r="D1072" s="51"/>
      <c r="P1072"/>
    </row>
    <row r="1073" spans="1:16" x14ac:dyDescent="0.2">
      <c r="A1073" s="51"/>
      <c r="B1073" s="51"/>
      <c r="C1073" s="51"/>
      <c r="D1073" s="51"/>
      <c r="P1073"/>
    </row>
    <row r="1074" spans="1:16" x14ac:dyDescent="0.2">
      <c r="A1074" s="51"/>
      <c r="B1074" s="51"/>
      <c r="C1074" s="51"/>
      <c r="D1074" s="51"/>
      <c r="P1074"/>
    </row>
    <row r="1075" spans="1:16" x14ac:dyDescent="0.2">
      <c r="A1075" s="51"/>
      <c r="B1075" s="51"/>
      <c r="C1075" s="51"/>
      <c r="D1075" s="51"/>
      <c r="P1075"/>
    </row>
    <row r="1076" spans="1:16" x14ac:dyDescent="0.2">
      <c r="A1076" s="51"/>
      <c r="B1076" s="51"/>
      <c r="C1076" s="51"/>
      <c r="D1076" s="51"/>
      <c r="P1076"/>
    </row>
    <row r="1077" spans="1:16" x14ac:dyDescent="0.2">
      <c r="A1077" s="51"/>
      <c r="B1077" s="51"/>
      <c r="C1077" s="51"/>
      <c r="D1077" s="51"/>
      <c r="P1077"/>
    </row>
    <row r="1078" spans="1:16" x14ac:dyDescent="0.2">
      <c r="A1078" s="51"/>
      <c r="B1078" s="51"/>
      <c r="C1078" s="51"/>
      <c r="D1078" s="51"/>
      <c r="P1078"/>
    </row>
    <row r="1079" spans="1:16" x14ac:dyDescent="0.2">
      <c r="A1079" s="51"/>
      <c r="B1079" s="51"/>
      <c r="C1079" s="51"/>
      <c r="D1079" s="51"/>
      <c r="P1079"/>
    </row>
    <row r="1080" spans="1:16" x14ac:dyDescent="0.2">
      <c r="A1080" s="51"/>
      <c r="B1080" s="51"/>
      <c r="C1080" s="51"/>
      <c r="D1080" s="51"/>
      <c r="P1080"/>
    </row>
    <row r="1081" spans="1:16" x14ac:dyDescent="0.2">
      <c r="A1081" s="51"/>
      <c r="B1081" s="51"/>
      <c r="C1081" s="51"/>
      <c r="D1081" s="51"/>
      <c r="P1081"/>
    </row>
    <row r="1082" spans="1:16" x14ac:dyDescent="0.2">
      <c r="A1082" s="51"/>
      <c r="B1082" s="51"/>
      <c r="C1082" s="51"/>
      <c r="D1082" s="51"/>
      <c r="P1082"/>
    </row>
    <row r="1083" spans="1:16" x14ac:dyDescent="0.2">
      <c r="A1083" s="51"/>
      <c r="B1083" s="51"/>
      <c r="C1083" s="51"/>
      <c r="D1083" s="51"/>
      <c r="P1083"/>
    </row>
    <row r="1084" spans="1:16" x14ac:dyDescent="0.2">
      <c r="A1084" s="51"/>
      <c r="B1084" s="51"/>
      <c r="C1084" s="51"/>
      <c r="D1084" s="51"/>
      <c r="P1084"/>
    </row>
    <row r="1085" spans="1:16" x14ac:dyDescent="0.2">
      <c r="A1085" s="51"/>
      <c r="B1085" s="51"/>
      <c r="C1085" s="51"/>
      <c r="D1085" s="51"/>
      <c r="P1085"/>
    </row>
    <row r="1086" spans="1:16" x14ac:dyDescent="0.2">
      <c r="A1086" s="51"/>
      <c r="B1086" s="51"/>
      <c r="C1086" s="51"/>
      <c r="D1086" s="51"/>
      <c r="P1086"/>
    </row>
    <row r="1087" spans="1:16" x14ac:dyDescent="0.2">
      <c r="A1087" s="51"/>
      <c r="B1087" s="51"/>
      <c r="C1087" s="51"/>
      <c r="D1087" s="51"/>
      <c r="P1087"/>
    </row>
    <row r="1088" spans="1:16" x14ac:dyDescent="0.2">
      <c r="A1088" s="51"/>
      <c r="B1088" s="51"/>
      <c r="C1088" s="51"/>
      <c r="D1088" s="51"/>
      <c r="P1088"/>
    </row>
    <row r="1089" spans="1:16" x14ac:dyDescent="0.2">
      <c r="A1089" s="51"/>
      <c r="B1089" s="51"/>
      <c r="C1089" s="51"/>
      <c r="D1089" s="51"/>
      <c r="P1089"/>
    </row>
    <row r="1090" spans="1:16" x14ac:dyDescent="0.2">
      <c r="A1090" s="51"/>
      <c r="B1090" s="51"/>
      <c r="C1090" s="51"/>
      <c r="D1090" s="51"/>
      <c r="P1090"/>
    </row>
    <row r="1091" spans="1:16" x14ac:dyDescent="0.2">
      <c r="A1091" s="51"/>
      <c r="B1091" s="51"/>
      <c r="C1091" s="51"/>
      <c r="D1091" s="51"/>
      <c r="P1091"/>
    </row>
    <row r="1092" spans="1:16" x14ac:dyDescent="0.2">
      <c r="A1092" s="51"/>
      <c r="B1092" s="51"/>
      <c r="C1092" s="51"/>
      <c r="D1092" s="51"/>
      <c r="P1092"/>
    </row>
    <row r="1093" spans="1:16" x14ac:dyDescent="0.2">
      <c r="A1093" s="51"/>
      <c r="B1093" s="51"/>
      <c r="C1093" s="51"/>
      <c r="D1093" s="51"/>
      <c r="P1093"/>
    </row>
    <row r="1094" spans="1:16" x14ac:dyDescent="0.2">
      <c r="A1094" s="51"/>
      <c r="B1094" s="51"/>
      <c r="C1094" s="51"/>
      <c r="D1094" s="51"/>
      <c r="P1094"/>
    </row>
    <row r="1095" spans="1:16" x14ac:dyDescent="0.2">
      <c r="A1095" s="51"/>
      <c r="B1095" s="51"/>
      <c r="C1095" s="51"/>
      <c r="D1095" s="51"/>
      <c r="P1095"/>
    </row>
    <row r="1096" spans="1:16" x14ac:dyDescent="0.2">
      <c r="A1096" s="51"/>
      <c r="B1096" s="51"/>
      <c r="C1096" s="51"/>
      <c r="D1096" s="51"/>
      <c r="P1096"/>
    </row>
    <row r="1097" spans="1:16" x14ac:dyDescent="0.2">
      <c r="A1097" s="51"/>
      <c r="B1097" s="51"/>
      <c r="C1097" s="51"/>
      <c r="D1097" s="51"/>
      <c r="P1097"/>
    </row>
    <row r="1098" spans="1:16" x14ac:dyDescent="0.2">
      <c r="A1098" s="51"/>
      <c r="B1098" s="51"/>
      <c r="C1098" s="51"/>
      <c r="D1098" s="51"/>
      <c r="P1098"/>
    </row>
    <row r="1099" spans="1:16" x14ac:dyDescent="0.2">
      <c r="A1099" s="51"/>
      <c r="B1099" s="51"/>
      <c r="C1099" s="51"/>
      <c r="D1099" s="51"/>
      <c r="P1099"/>
    </row>
    <row r="1100" spans="1:16" x14ac:dyDescent="0.2">
      <c r="A1100" s="51"/>
      <c r="B1100" s="51"/>
      <c r="C1100" s="51"/>
      <c r="D1100" s="51"/>
      <c r="P1100"/>
    </row>
    <row r="1101" spans="1:16" x14ac:dyDescent="0.2">
      <c r="A1101" s="51"/>
      <c r="B1101" s="51"/>
      <c r="C1101" s="51"/>
      <c r="D1101" s="51"/>
      <c r="P1101"/>
    </row>
    <row r="1102" spans="1:16" x14ac:dyDescent="0.2">
      <c r="A1102" s="51"/>
      <c r="B1102" s="51"/>
      <c r="C1102" s="51"/>
      <c r="D1102" s="51"/>
      <c r="P1102"/>
    </row>
    <row r="1103" spans="1:16" x14ac:dyDescent="0.2">
      <c r="A1103" s="51"/>
      <c r="B1103" s="51"/>
      <c r="C1103" s="51"/>
      <c r="D1103" s="51"/>
      <c r="P1103"/>
    </row>
    <row r="1104" spans="1:16" x14ac:dyDescent="0.2">
      <c r="A1104" s="51"/>
      <c r="B1104" s="51"/>
      <c r="C1104" s="51"/>
      <c r="D1104" s="51"/>
      <c r="P1104"/>
    </row>
    <row r="1105" spans="1:16" x14ac:dyDescent="0.2">
      <c r="A1105" s="51"/>
      <c r="B1105" s="51"/>
      <c r="C1105" s="51"/>
      <c r="D1105" s="51"/>
      <c r="P1105"/>
    </row>
    <row r="1106" spans="1:16" x14ac:dyDescent="0.2">
      <c r="A1106" s="51"/>
      <c r="B1106" s="51"/>
      <c r="C1106" s="51"/>
      <c r="D1106" s="51"/>
      <c r="P1106"/>
    </row>
    <row r="1107" spans="1:16" x14ac:dyDescent="0.2">
      <c r="A1107" s="51"/>
      <c r="B1107" s="51"/>
      <c r="C1107" s="51"/>
      <c r="D1107" s="51"/>
      <c r="P1107"/>
    </row>
    <row r="1108" spans="1:16" x14ac:dyDescent="0.2">
      <c r="A1108" s="51"/>
      <c r="B1108" s="51"/>
      <c r="C1108" s="51"/>
      <c r="D1108" s="51"/>
      <c r="P1108"/>
    </row>
    <row r="1109" spans="1:16" x14ac:dyDescent="0.2">
      <c r="A1109" s="51"/>
      <c r="B1109" s="51"/>
      <c r="C1109" s="51"/>
      <c r="D1109" s="51"/>
      <c r="P1109"/>
    </row>
    <row r="1110" spans="1:16" x14ac:dyDescent="0.2">
      <c r="A1110" s="51"/>
      <c r="B1110" s="51"/>
      <c r="C1110" s="51"/>
      <c r="D1110" s="51"/>
      <c r="P1110"/>
    </row>
    <row r="1111" spans="1:16" x14ac:dyDescent="0.2">
      <c r="A1111" s="51"/>
      <c r="B1111" s="51"/>
      <c r="C1111" s="51"/>
      <c r="D1111" s="51"/>
      <c r="P1111"/>
    </row>
    <row r="1112" spans="1:16" x14ac:dyDescent="0.2">
      <c r="A1112" s="51"/>
      <c r="B1112" s="51"/>
      <c r="C1112" s="51"/>
      <c r="D1112" s="51"/>
      <c r="P1112"/>
    </row>
    <row r="1113" spans="1:16" x14ac:dyDescent="0.2">
      <c r="A1113" s="51"/>
      <c r="B1113" s="51"/>
      <c r="C1113" s="51"/>
      <c r="D1113" s="51"/>
      <c r="P1113"/>
    </row>
    <row r="1114" spans="1:16" x14ac:dyDescent="0.2">
      <c r="A1114" s="51"/>
      <c r="B1114" s="51"/>
      <c r="C1114" s="51"/>
      <c r="D1114" s="51"/>
      <c r="P1114"/>
    </row>
    <row r="1115" spans="1:16" x14ac:dyDescent="0.2">
      <c r="A1115" s="51"/>
      <c r="B1115" s="51"/>
      <c r="C1115" s="51"/>
      <c r="D1115" s="51"/>
      <c r="P1115"/>
    </row>
    <row r="1116" spans="1:16" x14ac:dyDescent="0.2">
      <c r="A1116" s="51"/>
      <c r="B1116" s="51"/>
      <c r="C1116" s="51"/>
      <c r="D1116" s="51"/>
      <c r="P1116"/>
    </row>
    <row r="1117" spans="1:16" x14ac:dyDescent="0.2">
      <c r="A1117" s="51"/>
      <c r="B1117" s="51"/>
      <c r="C1117" s="51"/>
      <c r="D1117" s="51"/>
      <c r="P1117"/>
    </row>
    <row r="1118" spans="1:16" x14ac:dyDescent="0.2">
      <c r="A1118" s="51"/>
      <c r="B1118" s="51"/>
      <c r="C1118" s="51"/>
      <c r="D1118" s="51"/>
      <c r="P1118"/>
    </row>
    <row r="1119" spans="1:16" x14ac:dyDescent="0.2">
      <c r="A1119" s="51"/>
      <c r="B1119" s="51"/>
      <c r="C1119" s="51"/>
      <c r="D1119" s="51"/>
      <c r="P1119"/>
    </row>
    <row r="1120" spans="1:16" x14ac:dyDescent="0.2">
      <c r="A1120" s="51"/>
      <c r="B1120" s="51"/>
      <c r="C1120" s="51"/>
      <c r="D1120" s="51"/>
      <c r="P1120"/>
    </row>
    <row r="1121" spans="1:16" x14ac:dyDescent="0.2">
      <c r="A1121" s="51"/>
      <c r="B1121" s="51"/>
      <c r="C1121" s="51"/>
      <c r="D1121" s="51"/>
      <c r="P1121"/>
    </row>
    <row r="1122" spans="1:16" x14ac:dyDescent="0.2">
      <c r="A1122" s="51"/>
      <c r="B1122" s="51"/>
      <c r="C1122" s="51"/>
      <c r="D1122" s="51"/>
      <c r="P1122"/>
    </row>
    <row r="1123" spans="1:16" x14ac:dyDescent="0.2">
      <c r="A1123" s="51"/>
      <c r="B1123" s="51"/>
      <c r="C1123" s="51"/>
      <c r="D1123" s="51"/>
      <c r="P1123"/>
    </row>
    <row r="1124" spans="1:16" x14ac:dyDescent="0.2">
      <c r="A1124" s="51"/>
      <c r="B1124" s="51"/>
      <c r="C1124" s="51"/>
      <c r="D1124" s="51"/>
      <c r="P1124"/>
    </row>
    <row r="1125" spans="1:16" x14ac:dyDescent="0.2">
      <c r="A1125" s="51"/>
      <c r="B1125" s="51"/>
      <c r="C1125" s="51"/>
      <c r="D1125" s="51"/>
      <c r="P1125"/>
    </row>
    <row r="1126" spans="1:16" x14ac:dyDescent="0.2">
      <c r="A1126" s="51"/>
      <c r="B1126" s="51"/>
      <c r="C1126" s="51"/>
      <c r="D1126" s="51"/>
      <c r="P1126"/>
    </row>
    <row r="1127" spans="1:16" x14ac:dyDescent="0.2">
      <c r="A1127" s="51"/>
      <c r="B1127" s="51"/>
      <c r="C1127" s="51"/>
      <c r="D1127" s="51"/>
      <c r="P1127"/>
    </row>
    <row r="1128" spans="1:16" x14ac:dyDescent="0.2">
      <c r="A1128" s="51"/>
      <c r="B1128" s="51"/>
      <c r="C1128" s="51"/>
      <c r="D1128" s="51"/>
      <c r="P1128"/>
    </row>
    <row r="1129" spans="1:16" x14ac:dyDescent="0.2">
      <c r="A1129" s="51"/>
      <c r="B1129" s="51"/>
      <c r="C1129" s="51"/>
      <c r="D1129" s="51"/>
      <c r="P1129"/>
    </row>
    <row r="1130" spans="1:16" x14ac:dyDescent="0.2">
      <c r="A1130" s="51"/>
      <c r="B1130" s="51"/>
      <c r="C1130" s="51"/>
      <c r="D1130" s="51"/>
      <c r="P1130"/>
    </row>
    <row r="1131" spans="1:16" x14ac:dyDescent="0.2">
      <c r="A1131" s="51"/>
      <c r="B1131" s="51"/>
      <c r="C1131" s="51"/>
      <c r="D1131" s="51"/>
      <c r="P1131"/>
    </row>
    <row r="1132" spans="1:16" x14ac:dyDescent="0.2">
      <c r="A1132" s="51"/>
      <c r="B1132" s="51"/>
      <c r="C1132" s="51"/>
      <c r="D1132" s="51"/>
      <c r="P1132"/>
    </row>
    <row r="1133" spans="1:16" x14ac:dyDescent="0.2">
      <c r="A1133" s="51"/>
      <c r="B1133" s="51"/>
      <c r="C1133" s="51"/>
      <c r="D1133" s="51"/>
      <c r="P1133"/>
    </row>
    <row r="1134" spans="1:16" x14ac:dyDescent="0.2">
      <c r="A1134" s="51"/>
      <c r="B1134" s="51"/>
      <c r="C1134" s="51"/>
      <c r="D1134" s="51"/>
      <c r="P1134"/>
    </row>
    <row r="1135" spans="1:16" x14ac:dyDescent="0.2">
      <c r="A1135" s="51"/>
      <c r="B1135" s="51"/>
      <c r="C1135" s="51"/>
      <c r="D1135" s="51"/>
      <c r="P1135"/>
    </row>
    <row r="1136" spans="1:16" x14ac:dyDescent="0.2">
      <c r="A1136" s="51"/>
      <c r="B1136" s="51"/>
      <c r="C1136" s="51"/>
      <c r="D1136" s="51"/>
      <c r="P1136"/>
    </row>
    <row r="1137" spans="1:16" x14ac:dyDescent="0.2">
      <c r="A1137" s="51"/>
      <c r="B1137" s="51"/>
      <c r="C1137" s="51"/>
      <c r="D1137" s="51"/>
      <c r="P1137"/>
    </row>
    <row r="1138" spans="1:16" x14ac:dyDescent="0.2">
      <c r="A1138" s="51"/>
      <c r="B1138" s="51"/>
      <c r="C1138" s="51"/>
      <c r="D1138" s="51"/>
      <c r="P1138"/>
    </row>
    <row r="1139" spans="1:16" x14ac:dyDescent="0.2">
      <c r="A1139" s="51"/>
      <c r="B1139" s="51"/>
      <c r="C1139" s="51"/>
      <c r="D1139" s="51"/>
      <c r="P1139"/>
    </row>
    <row r="1140" spans="1:16" x14ac:dyDescent="0.2">
      <c r="A1140" s="51"/>
      <c r="B1140" s="51"/>
      <c r="C1140" s="51"/>
      <c r="D1140" s="51"/>
      <c r="P1140"/>
    </row>
    <row r="1141" spans="1:16" x14ac:dyDescent="0.2">
      <c r="A1141" s="51"/>
      <c r="B1141" s="51"/>
      <c r="C1141" s="51"/>
      <c r="D1141" s="51"/>
      <c r="P1141"/>
    </row>
    <row r="1142" spans="1:16" x14ac:dyDescent="0.2">
      <c r="A1142" s="51"/>
      <c r="B1142" s="51"/>
      <c r="C1142" s="51"/>
      <c r="D1142" s="51"/>
      <c r="P1142"/>
    </row>
    <row r="1143" spans="1:16" x14ac:dyDescent="0.2">
      <c r="A1143" s="51"/>
      <c r="B1143" s="51"/>
      <c r="C1143" s="51"/>
      <c r="D1143" s="51"/>
      <c r="P1143"/>
    </row>
    <row r="1144" spans="1:16" x14ac:dyDescent="0.2">
      <c r="A1144" s="51"/>
      <c r="B1144" s="51"/>
      <c r="C1144" s="51"/>
      <c r="D1144" s="51"/>
      <c r="P1144"/>
    </row>
    <row r="1145" spans="1:16" x14ac:dyDescent="0.2">
      <c r="A1145" s="51"/>
      <c r="B1145" s="51"/>
      <c r="C1145" s="51"/>
      <c r="D1145" s="51"/>
      <c r="P1145"/>
    </row>
    <row r="1146" spans="1:16" x14ac:dyDescent="0.2">
      <c r="A1146" s="51"/>
      <c r="B1146" s="51"/>
      <c r="C1146" s="51"/>
      <c r="D1146" s="51"/>
      <c r="P1146"/>
    </row>
    <row r="1147" spans="1:16" x14ac:dyDescent="0.2">
      <c r="A1147" s="51"/>
      <c r="B1147" s="51"/>
      <c r="C1147" s="51"/>
      <c r="D1147" s="51"/>
      <c r="P1147"/>
    </row>
    <row r="1148" spans="1:16" x14ac:dyDescent="0.2">
      <c r="A1148" s="51"/>
      <c r="B1148" s="51"/>
      <c r="C1148" s="51"/>
      <c r="D1148" s="51"/>
      <c r="P1148"/>
    </row>
    <row r="1149" spans="1:16" x14ac:dyDescent="0.2">
      <c r="A1149" s="51"/>
      <c r="B1149" s="51"/>
      <c r="C1149" s="51"/>
      <c r="D1149" s="51"/>
      <c r="P1149"/>
    </row>
    <row r="1150" spans="1:16" x14ac:dyDescent="0.2">
      <c r="A1150" s="51"/>
      <c r="B1150" s="51"/>
      <c r="C1150" s="51"/>
      <c r="D1150" s="51"/>
      <c r="P1150"/>
    </row>
    <row r="1151" spans="1:16" x14ac:dyDescent="0.2">
      <c r="A1151" s="51"/>
      <c r="B1151" s="51"/>
      <c r="C1151" s="51"/>
      <c r="D1151" s="51"/>
      <c r="P1151"/>
    </row>
    <row r="1152" spans="1:16" x14ac:dyDescent="0.2">
      <c r="A1152" s="51"/>
      <c r="B1152" s="51"/>
      <c r="C1152" s="51"/>
      <c r="D1152" s="51"/>
      <c r="P1152"/>
    </row>
    <row r="1153" spans="1:16" x14ac:dyDescent="0.2">
      <c r="A1153" s="51"/>
      <c r="B1153" s="51"/>
      <c r="C1153" s="51"/>
      <c r="D1153" s="51"/>
      <c r="P1153"/>
    </row>
    <row r="1154" spans="1:16" x14ac:dyDescent="0.2">
      <c r="A1154" s="51"/>
      <c r="B1154" s="51"/>
      <c r="C1154" s="51"/>
      <c r="D1154" s="51"/>
      <c r="P1154"/>
    </row>
    <row r="1155" spans="1:16" x14ac:dyDescent="0.2">
      <c r="A1155" s="51"/>
      <c r="B1155" s="51"/>
      <c r="C1155" s="51"/>
      <c r="D1155" s="51"/>
      <c r="P1155"/>
    </row>
    <row r="1156" spans="1:16" x14ac:dyDescent="0.2">
      <c r="A1156" s="51"/>
      <c r="B1156" s="51"/>
      <c r="C1156" s="51"/>
      <c r="D1156" s="51"/>
      <c r="P1156"/>
    </row>
    <row r="1157" spans="1:16" x14ac:dyDescent="0.2">
      <c r="A1157" s="51"/>
      <c r="B1157" s="51"/>
      <c r="C1157" s="51"/>
      <c r="D1157" s="51"/>
      <c r="P1157"/>
    </row>
    <row r="1158" spans="1:16" x14ac:dyDescent="0.2">
      <c r="A1158" s="51"/>
      <c r="B1158" s="51"/>
      <c r="C1158" s="51"/>
      <c r="D1158" s="51"/>
      <c r="P1158"/>
    </row>
    <row r="1159" spans="1:16" x14ac:dyDescent="0.2">
      <c r="A1159" s="51"/>
      <c r="B1159" s="51"/>
      <c r="C1159" s="51"/>
      <c r="D1159" s="51"/>
      <c r="P1159"/>
    </row>
    <row r="1160" spans="1:16" x14ac:dyDescent="0.2">
      <c r="A1160" s="51"/>
      <c r="B1160" s="51"/>
      <c r="C1160" s="51"/>
      <c r="D1160" s="51"/>
      <c r="P1160"/>
    </row>
    <row r="1161" spans="1:16" x14ac:dyDescent="0.2">
      <c r="A1161" s="51"/>
      <c r="B1161" s="51"/>
      <c r="C1161" s="51"/>
      <c r="D1161" s="51"/>
      <c r="P1161"/>
    </row>
    <row r="1162" spans="1:16" x14ac:dyDescent="0.2">
      <c r="A1162" s="51"/>
      <c r="B1162" s="51"/>
      <c r="C1162" s="51"/>
      <c r="D1162" s="51"/>
      <c r="P1162"/>
    </row>
    <row r="1163" spans="1:16" x14ac:dyDescent="0.2">
      <c r="A1163" s="51"/>
      <c r="B1163" s="51"/>
      <c r="C1163" s="51"/>
      <c r="D1163" s="51"/>
      <c r="P116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Price_Data</vt:lpstr>
      <vt:lpstr>Inflation_Data</vt:lpstr>
      <vt:lpstr>Area_Weights_Data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Authorized Customer</dc:creator>
  <cp:lastModifiedBy>Prestemon, Jeff -FS</cp:lastModifiedBy>
  <dcterms:created xsi:type="dcterms:W3CDTF">1997-04-29T21:56:27Z</dcterms:created>
  <dcterms:modified xsi:type="dcterms:W3CDTF">2021-07-06T22:15:00Z</dcterms:modified>
</cp:coreProperties>
</file>